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3" yWindow="39" windowWidth="28826" windowHeight="14740" tabRatio="660"/>
  </bookViews>
  <sheets>
    <sheet name="Intro Checker" sheetId="10" r:id="rId1"/>
    <sheet name="RTA Manager" sheetId="4" state="hidden" r:id="rId2"/>
    <sheet name="Settings" sheetId="3" state="hidden" r:id="rId3"/>
    <sheet name="RTAimport" sheetId="5" state="hidden" r:id="rId4"/>
    <sheet name="PriorityLoad" sheetId="9" state="hidden" r:id="rId5"/>
    <sheet name="Report_reportMain" sheetId="7" state="hidden" r:id="rId6"/>
    <sheet name="Report_reportBlue" sheetId="11" state="hidden" r:id="rId7"/>
    <sheet name="Sheet1" sheetId="12" state="hidden" r:id="rId8"/>
  </sheets>
  <functionGroups builtInGroupCount="17"/>
  <definedNames>
    <definedName name="_xlnm._FilterDatabase" localSheetId="1" hidden="1">'RTA Manager'!$A$1:$C$1</definedName>
    <definedName name="aisHide">'RTA Manager'!$F:$H</definedName>
    <definedName name="ATTRclass" localSheetId="6">Table1[Class]</definedName>
    <definedName name="ATTRclass">Table1[Class]</definedName>
    <definedName name="BuildNum">Settings!$Q$13</definedName>
    <definedName name="cFilt">Settings!$O$3</definedName>
    <definedName name="deptHide">'RTA Manager'!$E:$E,'RTA Manager'!$K:$Q,'RTA Manager'!$S:$AJ</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Settings!$D$29:$D$73</definedName>
    <definedName name="FullScreenMode">Settings!$Q$9</definedName>
    <definedName name="inProc">Settings!$O$9</definedName>
    <definedName name="my_Version">Settings!$Q$13</definedName>
    <definedName name="nameQuery">'RTA Manager'!$I$4</definedName>
    <definedName name="Permanent_Monitoring_Names" localSheetId="2" hidden="1">Settings!$C$29:$C$53</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Manager'!$E:$E,'RTA Manager'!$I:$I,'RTA Manager'!$K:$Q,'RTA Manager'!$S:$AJ</definedName>
    <definedName name="PMtype">Settings!$D$3:$M$3</definedName>
    <definedName name="_xlnm.Print_Area" localSheetId="1">Main[#All]</definedName>
    <definedName name="reportBlue">'RTA Manager'!$E:$E,'RTA Manager'!$G:$G,'RTA Manager'!$H:$H,'RTA Manager'!$K:$Q,'RTA Manager'!$S:$AA</definedName>
    <definedName name="reportFormat">Settings!$O$15</definedName>
    <definedName name="reportMain">'RTA Manager'!$E:$E,'RTA Manager'!$G:$G,'RTA Manager'!$G:$G,'RTA Manager'!$G:$H,'RTA Manager'!$K:$Q,'RTA Manager'!$S:$AA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Settings!$F$29:$F$39</definedName>
    <definedName name="sortCol">Settings!$O$11</definedName>
    <definedName name="sortOrder">Settings!$Q$11</definedName>
    <definedName name="Sstate">Settings!$D$24:$M$24</definedName>
    <definedName name="Stype">Settings!$D$21:$M$21</definedName>
    <definedName name="trackRtaHide">'RTA Manager'!$E:$G,'RTA Manager'!$K:$Q,'RTA Manager'!$S:$Z,'RTA Manager'!$AB:$AL</definedName>
    <definedName name="TSGhide">'RTA Manager'!$E:$H,'RTA Manager'!$K:$K,'RTA Manager'!$K:$AA</definedName>
    <definedName name="Unique_Depts" localSheetId="2" hidden="1">Settings!$G$28:$G$40</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Manager'!$B$5:$AD$1533</definedName>
  </definedNames>
  <calcPr calcId="145621"/>
</workbook>
</file>

<file path=xl/calcChain.xml><?xml version="1.0" encoding="utf-8"?>
<calcChain xmlns="http://schemas.openxmlformats.org/spreadsheetml/2006/main">
  <c r="M173" i="4" l="1"/>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126"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83"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147"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6"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56" i="4"/>
  <c r="M407" i="4"/>
  <c r="M408" i="4"/>
  <c r="M409" i="4"/>
  <c r="M410" i="4"/>
  <c r="M411" i="4"/>
  <c r="M412" i="4"/>
  <c r="M413" i="4"/>
  <c r="M414" i="4"/>
  <c r="M415" i="4"/>
  <c r="M416" i="4"/>
  <c r="M417" i="4"/>
  <c r="M418" i="4"/>
  <c r="M419" i="4"/>
  <c r="M118" i="4"/>
  <c r="M420" i="4"/>
  <c r="M421" i="4"/>
  <c r="M422" i="4"/>
  <c r="M423" i="4"/>
  <c r="M424" i="4"/>
  <c r="M425" i="4"/>
  <c r="M426" i="4"/>
  <c r="M74"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1519"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94" i="4"/>
  <c r="M153" i="4"/>
  <c r="M99" i="4"/>
  <c r="M652" i="4"/>
  <c r="M653" i="4"/>
  <c r="M128" i="4"/>
  <c r="M654" i="4"/>
  <c r="M655" i="4"/>
  <c r="M656" i="4"/>
  <c r="M657" i="4"/>
  <c r="M658" i="4"/>
  <c r="M145"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106"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127"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130" i="4"/>
  <c r="M40"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7"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1520"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57" i="4"/>
  <c r="M1002" i="4"/>
  <c r="M1003" i="4"/>
  <c r="M1004" i="4"/>
  <c r="M1005" i="4"/>
  <c r="M1006" i="4"/>
  <c r="M1007" i="4"/>
  <c r="M131"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7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1067" i="4"/>
  <c r="M1068" i="4"/>
  <c r="M1069" i="4"/>
  <c r="M1070" i="4"/>
  <c r="M1071" i="4"/>
  <c r="M1072" i="4"/>
  <c r="M1073" i="4"/>
  <c r="M86" i="4"/>
  <c r="M1074" i="4"/>
  <c r="M1075" i="4"/>
  <c r="M1076" i="4"/>
  <c r="M1077" i="4"/>
  <c r="M1078" i="4"/>
  <c r="M1079" i="4"/>
  <c r="M1080" i="4"/>
  <c r="M1081" i="4"/>
  <c r="M1082" i="4"/>
  <c r="M1083" i="4"/>
  <c r="M135"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1109" i="4"/>
  <c r="M1110" i="4"/>
  <c r="M1111" i="4"/>
  <c r="M1112" i="4"/>
  <c r="M1113" i="4"/>
  <c r="M103" i="4"/>
  <c r="M1114" i="4"/>
  <c r="M1115" i="4"/>
  <c r="M69" i="4"/>
  <c r="M1116" i="4"/>
  <c r="M16" i="4"/>
  <c r="M61" i="4"/>
  <c r="M1117" i="4"/>
  <c r="M1118" i="4"/>
  <c r="M1119" i="4"/>
  <c r="M1120" i="4"/>
  <c r="M1121" i="4"/>
  <c r="M1122" i="4"/>
  <c r="M1521" i="4"/>
  <c r="M1123" i="4"/>
  <c r="M62" i="4"/>
  <c r="M1124" i="4"/>
  <c r="M1125" i="4"/>
  <c r="M1126" i="4"/>
  <c r="M1127" i="4"/>
  <c r="M1128" i="4"/>
  <c r="M1129" i="4"/>
  <c r="M1130" i="4"/>
  <c r="M1131" i="4"/>
  <c r="M1132" i="4"/>
  <c r="M1133" i="4"/>
  <c r="M1134" i="4"/>
  <c r="M1135" i="4"/>
  <c r="M1136" i="4"/>
  <c r="M1522" i="4"/>
  <c r="M1523" i="4"/>
  <c r="M1137" i="4"/>
  <c r="M1138" i="4"/>
  <c r="M1139" i="4"/>
  <c r="M1140" i="4"/>
  <c r="M1141" i="4"/>
  <c r="M1142" i="4"/>
  <c r="M1143" i="4"/>
  <c r="M1144" i="4"/>
  <c r="M1145" i="4"/>
  <c r="M1524" i="4"/>
  <c r="M1146" i="4"/>
  <c r="M8" i="4"/>
  <c r="M1147" i="4"/>
  <c r="M1148" i="4"/>
  <c r="M1149" i="4"/>
  <c r="M1150" i="4"/>
  <c r="M1151" i="4"/>
  <c r="M1152" i="4"/>
  <c r="M1153" i="4"/>
  <c r="M1154" i="4"/>
  <c r="M1155" i="4"/>
  <c r="M1156" i="4"/>
  <c r="M1157" i="4"/>
  <c r="M1158" i="4"/>
  <c r="M1159" i="4"/>
  <c r="M1160" i="4"/>
  <c r="M1161" i="4"/>
  <c r="M1162" i="4"/>
  <c r="M1163" i="4"/>
  <c r="M1164" i="4"/>
  <c r="M1165" i="4"/>
  <c r="M1166" i="4"/>
  <c r="M1167" i="4"/>
  <c r="M100" i="4"/>
  <c r="M1168" i="4"/>
  <c r="M1169" i="4"/>
  <c r="M113" i="4"/>
  <c r="M1170" i="4"/>
  <c r="M1171" i="4"/>
  <c r="M1172" i="4"/>
  <c r="M1173" i="4"/>
  <c r="M1174" i="4"/>
  <c r="M1175" i="4"/>
  <c r="M1176" i="4"/>
  <c r="M1177" i="4"/>
  <c r="M1178" i="4"/>
  <c r="M1179" i="4"/>
  <c r="M1180" i="4"/>
  <c r="M1181" i="4"/>
  <c r="M1182" i="4"/>
  <c r="M1183" i="4"/>
  <c r="M1184" i="4"/>
  <c r="M1185" i="4"/>
  <c r="M1186" i="4"/>
  <c r="M137" i="4"/>
  <c r="M1187" i="4"/>
  <c r="M1188" i="4"/>
  <c r="M1189" i="4"/>
  <c r="M1190" i="4"/>
  <c r="M1191" i="4"/>
  <c r="M1192" i="4"/>
  <c r="M1193" i="4"/>
  <c r="M1194" i="4"/>
  <c r="M1195" i="4"/>
  <c r="M168" i="4"/>
  <c r="M172" i="4"/>
  <c r="M1196" i="4"/>
  <c r="M1197" i="4"/>
  <c r="M1198" i="4"/>
  <c r="M1199" i="4"/>
  <c r="M1200" i="4"/>
  <c r="M1201" i="4"/>
  <c r="M1202" i="4"/>
  <c r="M1203" i="4"/>
  <c r="M163" i="4"/>
  <c r="M1204" i="4"/>
  <c r="M1205" i="4"/>
  <c r="M1206" i="4"/>
  <c r="M1207" i="4"/>
  <c r="M1208" i="4"/>
  <c r="M1209" i="4"/>
  <c r="M1210" i="4"/>
  <c r="M1211" i="4"/>
  <c r="M1212" i="4"/>
  <c r="M1213" i="4"/>
  <c r="M1214" i="4"/>
  <c r="M1215" i="4"/>
  <c r="M1216" i="4"/>
  <c r="M1217" i="4"/>
  <c r="M1218" i="4"/>
  <c r="M1219" i="4"/>
  <c r="M1220" i="4"/>
  <c r="M1221" i="4"/>
  <c r="M1222" i="4"/>
  <c r="M1223" i="4"/>
  <c r="M1224" i="4"/>
  <c r="M1225" i="4"/>
  <c r="M1226" i="4"/>
  <c r="M1227" i="4"/>
  <c r="M1228" i="4"/>
  <c r="M1229" i="4"/>
  <c r="M123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65" i="4"/>
  <c r="M1256" i="4"/>
  <c r="M1257" i="4"/>
  <c r="M1258" i="4"/>
  <c r="M1259" i="4"/>
  <c r="M1260" i="4"/>
  <c r="M1261" i="4"/>
  <c r="M1262" i="4"/>
  <c r="M1263" i="4"/>
  <c r="M104" i="4"/>
  <c r="M1264" i="4"/>
  <c r="M1265" i="4"/>
  <c r="M1266" i="4"/>
  <c r="M1267" i="4"/>
  <c r="M1268" i="4"/>
  <c r="M1269" i="4"/>
  <c r="M1270" i="4"/>
  <c r="M1271" i="4"/>
  <c r="M1272" i="4"/>
  <c r="M1273" i="4"/>
  <c r="M162" i="4"/>
  <c r="M1274" i="4"/>
  <c r="M1275" i="4"/>
  <c r="M1276" i="4"/>
  <c r="M1277" i="4"/>
  <c r="M1278" i="4"/>
  <c r="M1279" i="4"/>
  <c r="M1280" i="4"/>
  <c r="M1281" i="4"/>
  <c r="M1282" i="4"/>
  <c r="M1283" i="4"/>
  <c r="M1284" i="4"/>
  <c r="M1285" i="4"/>
  <c r="M87" i="4"/>
  <c r="M1286" i="4"/>
  <c r="M1287" i="4"/>
  <c r="M1288" i="4"/>
  <c r="M1289" i="4"/>
  <c r="M1290" i="4"/>
  <c r="M164" i="4"/>
  <c r="M170" i="4"/>
  <c r="M1291" i="4"/>
  <c r="M1292" i="4"/>
  <c r="M1293" i="4"/>
  <c r="M1294" i="4"/>
  <c r="M1295" i="4"/>
  <c r="M1296" i="4"/>
  <c r="M1297" i="4"/>
  <c r="M1298" i="4"/>
  <c r="M1299" i="4"/>
  <c r="M1300" i="4"/>
  <c r="M1301" i="4"/>
  <c r="M1525" i="4"/>
  <c r="M1302" i="4"/>
  <c r="M1303" i="4"/>
  <c r="M36" i="4"/>
  <c r="M1304" i="4"/>
  <c r="M1305" i="4"/>
  <c r="M1306" i="4"/>
  <c r="M1307" i="4"/>
  <c r="M1308" i="4"/>
  <c r="M1309" i="4"/>
  <c r="M1310" i="4"/>
  <c r="M1311" i="4"/>
  <c r="M1312" i="4"/>
  <c r="M1313" i="4"/>
  <c r="M1314" i="4"/>
  <c r="M1315" i="4"/>
  <c r="M155" i="4"/>
  <c r="M1316" i="4"/>
  <c r="M1317" i="4"/>
  <c r="M1526" i="4"/>
  <c r="M1318" i="4"/>
  <c r="M1319" i="4"/>
  <c r="M1320" i="4"/>
  <c r="M1321" i="4"/>
  <c r="M52" i="4"/>
  <c r="M55" i="4"/>
  <c r="M1322" i="4"/>
  <c r="M1527" i="4"/>
  <c r="M1323" i="4"/>
  <c r="M37" i="4"/>
  <c r="M1324" i="4"/>
  <c r="M1325" i="4"/>
  <c r="M1326" i="4"/>
  <c r="M1327" i="4"/>
  <c r="M1328" i="4"/>
  <c r="M151" i="4"/>
  <c r="M80" i="4"/>
  <c r="M119" i="4"/>
  <c r="M132" i="4"/>
  <c r="M1329" i="4"/>
  <c r="M1330" i="4"/>
  <c r="M1331" i="4"/>
  <c r="M1332" i="4"/>
  <c r="M1333" i="4"/>
  <c r="M1334" i="4"/>
  <c r="M1528" i="4"/>
  <c r="M1335" i="4"/>
  <c r="M1336" i="4"/>
  <c r="M1337" i="4"/>
  <c r="M1338" i="4"/>
  <c r="M1529" i="4"/>
  <c r="M1339" i="4"/>
  <c r="M1340" i="4"/>
  <c r="M1341" i="4"/>
  <c r="M38" i="4"/>
  <c r="M53" i="4"/>
  <c r="M1342" i="4"/>
  <c r="M1343" i="4"/>
  <c r="M1344" i="4"/>
  <c r="M1345" i="4"/>
  <c r="M1346" i="4"/>
  <c r="M1347" i="4"/>
  <c r="M1348" i="4"/>
  <c r="M1349" i="4"/>
  <c r="M1350" i="4"/>
  <c r="M1351" i="4"/>
  <c r="M1352" i="4"/>
  <c r="M1353" i="4"/>
  <c r="M1354" i="4"/>
  <c r="M1355" i="4"/>
  <c r="M1356" i="4"/>
  <c r="M1357" i="4"/>
  <c r="M1358" i="4"/>
  <c r="M1359" i="4"/>
  <c r="M1360" i="4"/>
  <c r="M1361" i="4"/>
  <c r="M1362" i="4"/>
  <c r="M1363" i="4"/>
  <c r="M1364" i="4"/>
  <c r="M1365" i="4"/>
  <c r="M1366" i="4"/>
  <c r="M9" i="4"/>
  <c r="M1367" i="4"/>
  <c r="M1368" i="4"/>
  <c r="M1369" i="4"/>
  <c r="M142" i="4"/>
  <c r="M1370" i="4"/>
  <c r="M1371" i="4"/>
  <c r="M1372" i="4"/>
  <c r="M1373" i="4"/>
  <c r="M1374" i="4"/>
  <c r="M1375" i="4"/>
  <c r="M1530" i="4"/>
  <c r="M1376" i="4"/>
  <c r="M1377" i="4"/>
  <c r="M1378" i="4"/>
  <c r="M1379" i="4"/>
  <c r="M1380" i="4"/>
  <c r="M1381" i="4"/>
  <c r="M1382" i="4"/>
  <c r="M1383" i="4"/>
  <c r="M1384" i="4"/>
  <c r="M1385" i="4"/>
  <c r="M1386" i="4"/>
  <c r="M1387" i="4"/>
  <c r="M1388" i="4"/>
  <c r="M1389" i="4"/>
  <c r="M1390" i="4"/>
  <c r="M1391" i="4"/>
  <c r="M1392" i="4"/>
  <c r="M1393" i="4"/>
  <c r="M1394" i="4"/>
  <c r="M1395" i="4"/>
  <c r="M1396" i="4"/>
  <c r="M1397" i="4"/>
  <c r="M1398" i="4"/>
  <c r="M1399" i="4"/>
  <c r="M1400" i="4"/>
  <c r="M1401" i="4"/>
  <c r="M1402" i="4"/>
  <c r="M1403" i="4"/>
  <c r="M1404" i="4"/>
  <c r="M1405" i="4"/>
  <c r="M1531" i="4"/>
  <c r="M1406" i="4"/>
  <c r="M1407" i="4"/>
  <c r="M123" i="4"/>
  <c r="M1408" i="4"/>
  <c r="M1409" i="4"/>
  <c r="M1410" i="4"/>
  <c r="M140" i="4"/>
  <c r="M1411" i="4"/>
  <c r="M1412" i="4"/>
  <c r="M149" i="4"/>
  <c r="M1413" i="4"/>
  <c r="M1414" i="4"/>
  <c r="M1415" i="4"/>
  <c r="M1416" i="4"/>
  <c r="M1417" i="4"/>
  <c r="M1418" i="4"/>
  <c r="M1419" i="4"/>
  <c r="M1420" i="4"/>
  <c r="M1421" i="4"/>
  <c r="M1422" i="4"/>
  <c r="M1423" i="4"/>
  <c r="M1424" i="4"/>
  <c r="M1425" i="4"/>
  <c r="M1426" i="4"/>
  <c r="M1427" i="4"/>
  <c r="M1428" i="4"/>
  <c r="M1429" i="4"/>
  <c r="M1430" i="4"/>
  <c r="M1431" i="4"/>
  <c r="M1432" i="4"/>
  <c r="M1433" i="4"/>
  <c r="M1434" i="4"/>
  <c r="M1435" i="4"/>
  <c r="M1436" i="4"/>
  <c r="M1437" i="4"/>
  <c r="M1438" i="4"/>
  <c r="M1439" i="4"/>
  <c r="M1440" i="4"/>
  <c r="M1441" i="4"/>
  <c r="M1442" i="4"/>
  <c r="M1443" i="4"/>
  <c r="M1444" i="4"/>
  <c r="M1445" i="4"/>
  <c r="M1446" i="4"/>
  <c r="M1447" i="4"/>
  <c r="M1448" i="4"/>
  <c r="M1449" i="4"/>
  <c r="M1450" i="4"/>
  <c r="M1451" i="4"/>
  <c r="M1452" i="4"/>
  <c r="M1453" i="4"/>
  <c r="M1454" i="4"/>
  <c r="M1455" i="4"/>
  <c r="M1456" i="4"/>
  <c r="M1457" i="4"/>
  <c r="M1458" i="4"/>
  <c r="M1459" i="4"/>
  <c r="M1460" i="4"/>
  <c r="M1461" i="4"/>
  <c r="M1462" i="4"/>
  <c r="M1463" i="4"/>
  <c r="M1464" i="4"/>
  <c r="M159" i="4"/>
  <c r="M1465" i="4"/>
  <c r="M1466" i="4"/>
  <c r="M1467" i="4"/>
  <c r="M10" i="4"/>
  <c r="M1468" i="4"/>
  <c r="M1469" i="4"/>
  <c r="M1470" i="4"/>
  <c r="M14" i="4"/>
  <c r="M1532" i="4"/>
  <c r="M1471" i="4"/>
  <c r="M1472" i="4"/>
  <c r="M160" i="4"/>
  <c r="M156" i="4"/>
  <c r="M1473" i="4"/>
  <c r="M1474" i="4"/>
  <c r="M107" i="4"/>
  <c r="M1475" i="4"/>
  <c r="M59" i="4"/>
  <c r="M1533" i="4"/>
  <c r="M17" i="4"/>
  <c r="M108" i="4"/>
  <c r="M1476" i="4"/>
  <c r="M1477" i="4"/>
  <c r="M1478" i="4"/>
  <c r="M76" i="4"/>
  <c r="M44" i="4"/>
  <c r="M1479" i="4"/>
  <c r="M1480" i="4"/>
  <c r="M1481" i="4"/>
  <c r="M46" i="4"/>
  <c r="M1482" i="4"/>
  <c r="M150" i="4"/>
  <c r="M152" i="4"/>
  <c r="M157" i="4"/>
  <c r="M148" i="4"/>
  <c r="M143" i="4"/>
  <c r="M1483" i="4"/>
  <c r="M28" i="4"/>
  <c r="M1484" i="4"/>
  <c r="M1485" i="4"/>
  <c r="M116" i="4"/>
  <c r="M1486" i="4"/>
  <c r="M1487" i="4"/>
  <c r="M1488" i="4"/>
  <c r="M1489" i="4"/>
  <c r="M1490" i="4"/>
  <c r="M1491" i="4"/>
  <c r="M124" i="4"/>
  <c r="M1492" i="4"/>
  <c r="M1493" i="4"/>
  <c r="M1494" i="4"/>
  <c r="M1495" i="4"/>
  <c r="M11" i="4"/>
  <c r="M18" i="4"/>
  <c r="M1496" i="4"/>
  <c r="M77" i="4"/>
  <c r="M1497" i="4"/>
  <c r="M22" i="4"/>
  <c r="M1498" i="4"/>
  <c r="M1499" i="4"/>
  <c r="M1500" i="4"/>
  <c r="M32" i="4"/>
  <c r="M1501" i="4"/>
  <c r="M169" i="4"/>
  <c r="M1502" i="4"/>
  <c r="M1503" i="4"/>
  <c r="M89" i="4"/>
  <c r="M1504" i="4"/>
  <c r="M1505" i="4"/>
  <c r="M1506" i="4"/>
  <c r="M1507" i="4"/>
  <c r="M1508" i="4"/>
  <c r="M120" i="4"/>
  <c r="M42" i="4"/>
  <c r="M1509" i="4"/>
  <c r="M1510" i="4"/>
  <c r="M1511" i="4"/>
  <c r="M95" i="4"/>
  <c r="M1512" i="4"/>
  <c r="M63" i="4"/>
  <c r="M158" i="4"/>
  <c r="M33" i="4"/>
  <c r="M29" i="4"/>
  <c r="M78" i="4"/>
  <c r="M114" i="4"/>
  <c r="M34" i="4"/>
  <c r="M12" i="4"/>
  <c r="M1513" i="4"/>
  <c r="M19" i="4"/>
  <c r="M1514" i="4"/>
  <c r="M1515" i="4"/>
  <c r="M171" i="4"/>
  <c r="M70" i="4"/>
  <c r="M1516" i="4"/>
  <c r="M1517" i="4"/>
  <c r="M51" i="4"/>
  <c r="M88" i="4"/>
  <c r="M84" i="4"/>
  <c r="M1518" i="4"/>
  <c r="M48" i="4"/>
  <c r="M91" i="4"/>
  <c r="M30" i="4"/>
  <c r="M92" i="4"/>
  <c r="M121" i="4"/>
  <c r="M141" i="4"/>
  <c r="M122" i="4"/>
  <c r="M71" i="4"/>
  <c r="M49" i="4"/>
  <c r="M50" i="4"/>
  <c r="M166" i="4"/>
  <c r="M165" i="4"/>
  <c r="M24" i="4"/>
  <c r="M111" i="4"/>
  <c r="M27" i="4"/>
  <c r="M31" i="4"/>
  <c r="M66" i="4"/>
  <c r="M109" i="4"/>
  <c r="M20" i="4"/>
  <c r="M13" i="4"/>
  <c r="M25" i="4"/>
  <c r="M60" i="4"/>
  <c r="M134" i="4"/>
  <c r="M110" i="4"/>
  <c r="M129" i="4"/>
  <c r="M39" i="4"/>
  <c r="M54" i="4"/>
  <c r="M125" i="4"/>
  <c r="M139" i="4"/>
  <c r="M47" i="4"/>
  <c r="M64" i="4"/>
  <c r="M26" i="4"/>
  <c r="M58" i="4"/>
  <c r="M79" i="4"/>
  <c r="M117" i="4"/>
  <c r="M146" i="4"/>
  <c r="M75" i="4"/>
  <c r="M90" i="4"/>
  <c r="M67" i="4"/>
  <c r="M72" i="4"/>
  <c r="M102" i="4"/>
  <c r="M81" i="4"/>
  <c r="M85" i="4"/>
  <c r="M21" i="4"/>
  <c r="M82" i="4"/>
  <c r="M98" i="4"/>
  <c r="M105" i="4"/>
  <c r="M15" i="4"/>
  <c r="M35" i="4"/>
  <c r="M23" i="4"/>
  <c r="M93" i="4"/>
  <c r="M96" i="4"/>
  <c r="M144" i="4"/>
  <c r="M161" i="4"/>
  <c r="M68" i="4"/>
  <c r="M154" i="4"/>
  <c r="M101" i="4"/>
  <c r="M41" i="4"/>
  <c r="M112" i="4"/>
  <c r="M133" i="4"/>
  <c r="M138" i="4"/>
  <c r="M115" i="4"/>
  <c r="M97" i="4"/>
  <c r="M43" i="4"/>
  <c r="M45" i="4"/>
  <c r="M136" i="4"/>
  <c r="M167"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126"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83"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147"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6"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56" i="4"/>
  <c r="N407" i="4"/>
  <c r="N408" i="4"/>
  <c r="N409" i="4"/>
  <c r="N410" i="4"/>
  <c r="N411" i="4"/>
  <c r="N412" i="4"/>
  <c r="N413" i="4"/>
  <c r="N414" i="4"/>
  <c r="N415" i="4"/>
  <c r="N416" i="4"/>
  <c r="N417" i="4"/>
  <c r="N418" i="4"/>
  <c r="N419" i="4"/>
  <c r="N118" i="4"/>
  <c r="N420" i="4"/>
  <c r="N421" i="4"/>
  <c r="N422" i="4"/>
  <c r="N423" i="4"/>
  <c r="N424" i="4"/>
  <c r="N425" i="4"/>
  <c r="N426" i="4"/>
  <c r="N74"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1519"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94" i="4"/>
  <c r="N153" i="4"/>
  <c r="N99" i="4"/>
  <c r="N652" i="4"/>
  <c r="N653" i="4"/>
  <c r="N128" i="4"/>
  <c r="N654" i="4"/>
  <c r="N655" i="4"/>
  <c r="N656" i="4"/>
  <c r="N657" i="4"/>
  <c r="N658" i="4"/>
  <c r="N145"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106"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127"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130" i="4"/>
  <c r="N40"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7"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1520"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57" i="4"/>
  <c r="N1002" i="4"/>
  <c r="N1003" i="4"/>
  <c r="N1004" i="4"/>
  <c r="N1005" i="4"/>
  <c r="N1006" i="4"/>
  <c r="N1007" i="4"/>
  <c r="N131"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73" i="4"/>
  <c r="N1044" i="4"/>
  <c r="N1045" i="4"/>
  <c r="N1046" i="4"/>
  <c r="N1047" i="4"/>
  <c r="N1048" i="4"/>
  <c r="N1049" i="4"/>
  <c r="N1050" i="4"/>
  <c r="N1051" i="4"/>
  <c r="N1052" i="4"/>
  <c r="N1053" i="4"/>
  <c r="N1054" i="4"/>
  <c r="N1055" i="4"/>
  <c r="N1056" i="4"/>
  <c r="N1057" i="4"/>
  <c r="N1058" i="4"/>
  <c r="N1059" i="4"/>
  <c r="N1060" i="4"/>
  <c r="N1061" i="4"/>
  <c r="N1062" i="4"/>
  <c r="N1063" i="4"/>
  <c r="N1064" i="4"/>
  <c r="N1065" i="4"/>
  <c r="N1066" i="4"/>
  <c r="N1067" i="4"/>
  <c r="N1068" i="4"/>
  <c r="N1069" i="4"/>
  <c r="N1070" i="4"/>
  <c r="N1071" i="4"/>
  <c r="N1072" i="4"/>
  <c r="N1073" i="4"/>
  <c r="N86" i="4"/>
  <c r="N1074" i="4"/>
  <c r="N1075" i="4"/>
  <c r="N1076" i="4"/>
  <c r="N1077" i="4"/>
  <c r="N1078" i="4"/>
  <c r="N1079" i="4"/>
  <c r="N1080" i="4"/>
  <c r="N1081" i="4"/>
  <c r="N1082" i="4"/>
  <c r="N1083" i="4"/>
  <c r="N135" i="4"/>
  <c r="N1084" i="4"/>
  <c r="N1085" i="4"/>
  <c r="N1086" i="4"/>
  <c r="N1087" i="4"/>
  <c r="N1088" i="4"/>
  <c r="N1089" i="4"/>
  <c r="N1090" i="4"/>
  <c r="N1091" i="4"/>
  <c r="N1092" i="4"/>
  <c r="N1093" i="4"/>
  <c r="N1094" i="4"/>
  <c r="N1095" i="4"/>
  <c r="N1096" i="4"/>
  <c r="N1097" i="4"/>
  <c r="N1098" i="4"/>
  <c r="N1099" i="4"/>
  <c r="N1100" i="4"/>
  <c r="N1101" i="4"/>
  <c r="N1102" i="4"/>
  <c r="N1103" i="4"/>
  <c r="N1104" i="4"/>
  <c r="N1105" i="4"/>
  <c r="N1106" i="4"/>
  <c r="N1107" i="4"/>
  <c r="N1108" i="4"/>
  <c r="N1109" i="4"/>
  <c r="N1110" i="4"/>
  <c r="N1111" i="4"/>
  <c r="N1112" i="4"/>
  <c r="N1113" i="4"/>
  <c r="N103" i="4"/>
  <c r="N1114" i="4"/>
  <c r="N1115" i="4"/>
  <c r="N69" i="4"/>
  <c r="N1116" i="4"/>
  <c r="N16" i="4"/>
  <c r="N61" i="4"/>
  <c r="N1117" i="4"/>
  <c r="N1118" i="4"/>
  <c r="N1119" i="4"/>
  <c r="N1120" i="4"/>
  <c r="N1121" i="4"/>
  <c r="N1122" i="4"/>
  <c r="N1521" i="4"/>
  <c r="N1123" i="4"/>
  <c r="N62" i="4"/>
  <c r="N1124" i="4"/>
  <c r="N1125" i="4"/>
  <c r="N1126" i="4"/>
  <c r="N1127" i="4"/>
  <c r="N1128" i="4"/>
  <c r="N1129" i="4"/>
  <c r="N1130" i="4"/>
  <c r="N1131" i="4"/>
  <c r="N1132" i="4"/>
  <c r="N1133" i="4"/>
  <c r="N1134" i="4"/>
  <c r="N1135" i="4"/>
  <c r="N1136" i="4"/>
  <c r="N1522" i="4"/>
  <c r="N1523" i="4"/>
  <c r="N1137" i="4"/>
  <c r="N1138" i="4"/>
  <c r="N1139" i="4"/>
  <c r="N1140" i="4"/>
  <c r="N1141" i="4"/>
  <c r="N1142" i="4"/>
  <c r="N1143" i="4"/>
  <c r="N1144" i="4"/>
  <c r="N1145" i="4"/>
  <c r="N1524" i="4"/>
  <c r="N1146" i="4"/>
  <c r="N8" i="4"/>
  <c r="N1147" i="4"/>
  <c r="N1148" i="4"/>
  <c r="N1149" i="4"/>
  <c r="N1150" i="4"/>
  <c r="N1151" i="4"/>
  <c r="N1152" i="4"/>
  <c r="N1153" i="4"/>
  <c r="N1154" i="4"/>
  <c r="N1155" i="4"/>
  <c r="N1156" i="4"/>
  <c r="N1157" i="4"/>
  <c r="N1158" i="4"/>
  <c r="N1159" i="4"/>
  <c r="N1160" i="4"/>
  <c r="N1161" i="4"/>
  <c r="N1162" i="4"/>
  <c r="N1163" i="4"/>
  <c r="N1164" i="4"/>
  <c r="N1165" i="4"/>
  <c r="N1166" i="4"/>
  <c r="N1167" i="4"/>
  <c r="N100" i="4"/>
  <c r="N1168" i="4"/>
  <c r="N1169" i="4"/>
  <c r="N113" i="4"/>
  <c r="N1170" i="4"/>
  <c r="N1171" i="4"/>
  <c r="N1172" i="4"/>
  <c r="N1173" i="4"/>
  <c r="N1174" i="4"/>
  <c r="N1175" i="4"/>
  <c r="N1176" i="4"/>
  <c r="N1177" i="4"/>
  <c r="N1178" i="4"/>
  <c r="N1179" i="4"/>
  <c r="N1180" i="4"/>
  <c r="N1181" i="4"/>
  <c r="N1182" i="4"/>
  <c r="N1183" i="4"/>
  <c r="N1184" i="4"/>
  <c r="N1185" i="4"/>
  <c r="N1186" i="4"/>
  <c r="N137" i="4"/>
  <c r="N1187" i="4"/>
  <c r="N1188" i="4"/>
  <c r="N1189" i="4"/>
  <c r="N1190" i="4"/>
  <c r="N1191" i="4"/>
  <c r="N1192" i="4"/>
  <c r="N1193" i="4"/>
  <c r="N1194" i="4"/>
  <c r="N1195" i="4"/>
  <c r="N168" i="4"/>
  <c r="N172" i="4"/>
  <c r="N1196" i="4"/>
  <c r="N1197" i="4"/>
  <c r="N1198" i="4"/>
  <c r="N1199" i="4"/>
  <c r="N1200" i="4"/>
  <c r="N1201" i="4"/>
  <c r="N1202" i="4"/>
  <c r="N1203" i="4"/>
  <c r="N163" i="4"/>
  <c r="N1204" i="4"/>
  <c r="N1205" i="4"/>
  <c r="N1206" i="4"/>
  <c r="N1207" i="4"/>
  <c r="N1208" i="4"/>
  <c r="N1209" i="4"/>
  <c r="N1210" i="4"/>
  <c r="N1211" i="4"/>
  <c r="N1212" i="4"/>
  <c r="N1213" i="4"/>
  <c r="N1214" i="4"/>
  <c r="N1215" i="4"/>
  <c r="N1216" i="4"/>
  <c r="N1217" i="4"/>
  <c r="N1218" i="4"/>
  <c r="N1219" i="4"/>
  <c r="N1220" i="4"/>
  <c r="N1221" i="4"/>
  <c r="N1222" i="4"/>
  <c r="N1223" i="4"/>
  <c r="N1224" i="4"/>
  <c r="N1225" i="4"/>
  <c r="N1226" i="4"/>
  <c r="N1227" i="4"/>
  <c r="N1228" i="4"/>
  <c r="N1229" i="4"/>
  <c r="N1230" i="4"/>
  <c r="N1231" i="4"/>
  <c r="N1232" i="4"/>
  <c r="N1233" i="4"/>
  <c r="N1234" i="4"/>
  <c r="N1235" i="4"/>
  <c r="N1236" i="4"/>
  <c r="N1237" i="4"/>
  <c r="N1238" i="4"/>
  <c r="N1239" i="4"/>
  <c r="N1240" i="4"/>
  <c r="N1241" i="4"/>
  <c r="N1242" i="4"/>
  <c r="N1243" i="4"/>
  <c r="N1244" i="4"/>
  <c r="N1245" i="4"/>
  <c r="N1246" i="4"/>
  <c r="N1247" i="4"/>
  <c r="N1248" i="4"/>
  <c r="N1249" i="4"/>
  <c r="N1250" i="4"/>
  <c r="N1251" i="4"/>
  <c r="N1252" i="4"/>
  <c r="N1253" i="4"/>
  <c r="N1254" i="4"/>
  <c r="N1255" i="4"/>
  <c r="N65" i="4"/>
  <c r="N1256" i="4"/>
  <c r="N1257" i="4"/>
  <c r="N1258" i="4"/>
  <c r="N1259" i="4"/>
  <c r="N1260" i="4"/>
  <c r="N1261" i="4"/>
  <c r="N1262" i="4"/>
  <c r="N1263" i="4"/>
  <c r="N104" i="4"/>
  <c r="N1264" i="4"/>
  <c r="N1265" i="4"/>
  <c r="N1266" i="4"/>
  <c r="N1267" i="4"/>
  <c r="N1268" i="4"/>
  <c r="N1269" i="4"/>
  <c r="N1270" i="4"/>
  <c r="N1271" i="4"/>
  <c r="N1272" i="4"/>
  <c r="N1273" i="4"/>
  <c r="N162" i="4"/>
  <c r="N1274" i="4"/>
  <c r="N1275" i="4"/>
  <c r="N1276" i="4"/>
  <c r="N1277" i="4"/>
  <c r="N1278" i="4"/>
  <c r="N1279" i="4"/>
  <c r="N1280" i="4"/>
  <c r="N1281" i="4"/>
  <c r="N1282" i="4"/>
  <c r="N1283" i="4"/>
  <c r="N1284" i="4"/>
  <c r="N1285" i="4"/>
  <c r="N87" i="4"/>
  <c r="N1286" i="4"/>
  <c r="N1287" i="4"/>
  <c r="N1288" i="4"/>
  <c r="N1289" i="4"/>
  <c r="N1290" i="4"/>
  <c r="N164" i="4"/>
  <c r="N170" i="4"/>
  <c r="N1291" i="4"/>
  <c r="N1292" i="4"/>
  <c r="N1293" i="4"/>
  <c r="N1294" i="4"/>
  <c r="N1295" i="4"/>
  <c r="N1296" i="4"/>
  <c r="N1297" i="4"/>
  <c r="N1298" i="4"/>
  <c r="N1299" i="4"/>
  <c r="N1300" i="4"/>
  <c r="N1301" i="4"/>
  <c r="N1525" i="4"/>
  <c r="N1302" i="4"/>
  <c r="N1303" i="4"/>
  <c r="N36" i="4"/>
  <c r="N1304" i="4"/>
  <c r="N1305" i="4"/>
  <c r="N1306" i="4"/>
  <c r="N1307" i="4"/>
  <c r="N1308" i="4"/>
  <c r="N1309" i="4"/>
  <c r="N1310" i="4"/>
  <c r="N1311" i="4"/>
  <c r="N1312" i="4"/>
  <c r="N1313" i="4"/>
  <c r="N1314" i="4"/>
  <c r="N1315" i="4"/>
  <c r="N155" i="4"/>
  <c r="N1316" i="4"/>
  <c r="N1317" i="4"/>
  <c r="N1526" i="4"/>
  <c r="N1318" i="4"/>
  <c r="N1319" i="4"/>
  <c r="N1320" i="4"/>
  <c r="N1321" i="4"/>
  <c r="N52" i="4"/>
  <c r="N55" i="4"/>
  <c r="N1322" i="4"/>
  <c r="N1527" i="4"/>
  <c r="N1323" i="4"/>
  <c r="N37" i="4"/>
  <c r="N1324" i="4"/>
  <c r="N1325" i="4"/>
  <c r="N1326" i="4"/>
  <c r="N1327" i="4"/>
  <c r="N1328" i="4"/>
  <c r="N151" i="4"/>
  <c r="N80" i="4"/>
  <c r="N119" i="4"/>
  <c r="N132" i="4"/>
  <c r="N1329" i="4"/>
  <c r="N1330" i="4"/>
  <c r="N1331" i="4"/>
  <c r="N1332" i="4"/>
  <c r="N1333" i="4"/>
  <c r="N1334" i="4"/>
  <c r="N1528" i="4"/>
  <c r="N1335" i="4"/>
  <c r="N1336" i="4"/>
  <c r="N1337" i="4"/>
  <c r="N1338" i="4"/>
  <c r="N1529" i="4"/>
  <c r="N1339" i="4"/>
  <c r="N1340" i="4"/>
  <c r="N1341" i="4"/>
  <c r="N38" i="4"/>
  <c r="N53" i="4"/>
  <c r="N1342" i="4"/>
  <c r="N1343" i="4"/>
  <c r="N1344" i="4"/>
  <c r="N1345" i="4"/>
  <c r="N1346" i="4"/>
  <c r="N1347" i="4"/>
  <c r="N1348" i="4"/>
  <c r="N1349" i="4"/>
  <c r="N1350" i="4"/>
  <c r="N1351" i="4"/>
  <c r="N1352" i="4"/>
  <c r="N1353" i="4"/>
  <c r="N1354" i="4"/>
  <c r="N1355" i="4"/>
  <c r="N1356" i="4"/>
  <c r="N1357" i="4"/>
  <c r="N1358" i="4"/>
  <c r="N1359" i="4"/>
  <c r="N1360" i="4"/>
  <c r="N1361" i="4"/>
  <c r="N1362" i="4"/>
  <c r="N1363" i="4"/>
  <c r="N1364" i="4"/>
  <c r="N1365" i="4"/>
  <c r="N1366" i="4"/>
  <c r="N9" i="4"/>
  <c r="N1367" i="4"/>
  <c r="N1368" i="4"/>
  <c r="N1369" i="4"/>
  <c r="N142" i="4"/>
  <c r="N1370" i="4"/>
  <c r="N1371" i="4"/>
  <c r="N1372" i="4"/>
  <c r="N1373" i="4"/>
  <c r="N1374" i="4"/>
  <c r="N1375" i="4"/>
  <c r="N1530" i="4"/>
  <c r="N1376" i="4"/>
  <c r="N1377" i="4"/>
  <c r="N1378" i="4"/>
  <c r="N1379" i="4"/>
  <c r="N1380" i="4"/>
  <c r="N1381" i="4"/>
  <c r="N1382" i="4"/>
  <c r="N1383" i="4"/>
  <c r="N1384" i="4"/>
  <c r="N1385" i="4"/>
  <c r="N1386" i="4"/>
  <c r="N1387" i="4"/>
  <c r="N1388" i="4"/>
  <c r="N1389" i="4"/>
  <c r="N1390" i="4"/>
  <c r="N1391" i="4"/>
  <c r="N1392" i="4"/>
  <c r="N1393" i="4"/>
  <c r="N1394" i="4"/>
  <c r="N1395" i="4"/>
  <c r="N1396" i="4"/>
  <c r="N1397" i="4"/>
  <c r="N1398" i="4"/>
  <c r="N1399" i="4"/>
  <c r="N1400" i="4"/>
  <c r="N1401" i="4"/>
  <c r="N1402" i="4"/>
  <c r="N1403" i="4"/>
  <c r="N1404" i="4"/>
  <c r="N1405" i="4"/>
  <c r="N1531" i="4"/>
  <c r="N1406" i="4"/>
  <c r="N1407" i="4"/>
  <c r="N123" i="4"/>
  <c r="N1408" i="4"/>
  <c r="N1409" i="4"/>
  <c r="N1410" i="4"/>
  <c r="N140" i="4"/>
  <c r="N1411" i="4"/>
  <c r="N1412" i="4"/>
  <c r="N149" i="4"/>
  <c r="N1413" i="4"/>
  <c r="N1414" i="4"/>
  <c r="N1415" i="4"/>
  <c r="N1416" i="4"/>
  <c r="N1417" i="4"/>
  <c r="N1418" i="4"/>
  <c r="N1419" i="4"/>
  <c r="N1420" i="4"/>
  <c r="N1421" i="4"/>
  <c r="N1422" i="4"/>
  <c r="N1423" i="4"/>
  <c r="N1424" i="4"/>
  <c r="N1425" i="4"/>
  <c r="N1426" i="4"/>
  <c r="N1427" i="4"/>
  <c r="N1428" i="4"/>
  <c r="N1429" i="4"/>
  <c r="N1430" i="4"/>
  <c r="N1431" i="4"/>
  <c r="N1432" i="4"/>
  <c r="N1433" i="4"/>
  <c r="N1434" i="4"/>
  <c r="N1435" i="4"/>
  <c r="N1436" i="4"/>
  <c r="N1437" i="4"/>
  <c r="N1438" i="4"/>
  <c r="N1439" i="4"/>
  <c r="N1440" i="4"/>
  <c r="N1441" i="4"/>
  <c r="N1442" i="4"/>
  <c r="N1443" i="4"/>
  <c r="N1444" i="4"/>
  <c r="N1445" i="4"/>
  <c r="N1446" i="4"/>
  <c r="N1447" i="4"/>
  <c r="N1448" i="4"/>
  <c r="N1449" i="4"/>
  <c r="N1450" i="4"/>
  <c r="N1451" i="4"/>
  <c r="N1452" i="4"/>
  <c r="N1453" i="4"/>
  <c r="N1454" i="4"/>
  <c r="N1455" i="4"/>
  <c r="N1456" i="4"/>
  <c r="N1457" i="4"/>
  <c r="N1458" i="4"/>
  <c r="N1459" i="4"/>
  <c r="N1460" i="4"/>
  <c r="N1461" i="4"/>
  <c r="N1462" i="4"/>
  <c r="N1463" i="4"/>
  <c r="N1464" i="4"/>
  <c r="N159" i="4"/>
  <c r="N1465" i="4"/>
  <c r="N1466" i="4"/>
  <c r="N1467" i="4"/>
  <c r="N10" i="4"/>
  <c r="N1468" i="4"/>
  <c r="N1469" i="4"/>
  <c r="N1470" i="4"/>
  <c r="N14" i="4"/>
  <c r="N1532" i="4"/>
  <c r="N1471" i="4"/>
  <c r="N1472" i="4"/>
  <c r="N160" i="4"/>
  <c r="N156" i="4"/>
  <c r="N1473" i="4"/>
  <c r="N1474" i="4"/>
  <c r="N107" i="4"/>
  <c r="N1475" i="4"/>
  <c r="N59" i="4"/>
  <c r="N1533" i="4"/>
  <c r="N17" i="4"/>
  <c r="N108" i="4"/>
  <c r="N1476" i="4"/>
  <c r="N1477" i="4"/>
  <c r="N1478" i="4"/>
  <c r="N76" i="4"/>
  <c r="N44" i="4"/>
  <c r="N1479" i="4"/>
  <c r="N1480" i="4"/>
  <c r="N1481" i="4"/>
  <c r="N46" i="4"/>
  <c r="N1482" i="4"/>
  <c r="N150" i="4"/>
  <c r="N152" i="4"/>
  <c r="N157" i="4"/>
  <c r="N148" i="4"/>
  <c r="N143" i="4"/>
  <c r="N1483" i="4"/>
  <c r="N28" i="4"/>
  <c r="N1484" i="4"/>
  <c r="N1485" i="4"/>
  <c r="N116" i="4"/>
  <c r="N1486" i="4"/>
  <c r="N1487" i="4"/>
  <c r="N1488" i="4"/>
  <c r="N1489" i="4"/>
  <c r="N1490" i="4"/>
  <c r="N1491" i="4"/>
  <c r="N124" i="4"/>
  <c r="N1492" i="4"/>
  <c r="N1493" i="4"/>
  <c r="N1494" i="4"/>
  <c r="N1495" i="4"/>
  <c r="N11" i="4"/>
  <c r="N18" i="4"/>
  <c r="N1496" i="4"/>
  <c r="N77" i="4"/>
  <c r="N1497" i="4"/>
  <c r="N22" i="4"/>
  <c r="N1498" i="4"/>
  <c r="N1499" i="4"/>
  <c r="N1500" i="4"/>
  <c r="N32" i="4"/>
  <c r="N1501" i="4"/>
  <c r="N169" i="4"/>
  <c r="N1502" i="4"/>
  <c r="N1503" i="4"/>
  <c r="N89" i="4"/>
  <c r="N1504" i="4"/>
  <c r="N1505" i="4"/>
  <c r="N1506" i="4"/>
  <c r="N1507" i="4"/>
  <c r="N1508" i="4"/>
  <c r="N120" i="4"/>
  <c r="N42" i="4"/>
  <c r="N1509" i="4"/>
  <c r="N1510" i="4"/>
  <c r="N1511" i="4"/>
  <c r="N95" i="4"/>
  <c r="N1512" i="4"/>
  <c r="N63" i="4"/>
  <c r="N158" i="4"/>
  <c r="N33" i="4"/>
  <c r="N29" i="4"/>
  <c r="N78" i="4"/>
  <c r="N114" i="4"/>
  <c r="N34" i="4"/>
  <c r="N12" i="4"/>
  <c r="N1513" i="4"/>
  <c r="N19" i="4"/>
  <c r="N1514" i="4"/>
  <c r="N1515" i="4"/>
  <c r="N171" i="4"/>
  <c r="N70" i="4"/>
  <c r="N1516" i="4"/>
  <c r="N1517" i="4"/>
  <c r="N51" i="4"/>
  <c r="N88" i="4"/>
  <c r="N84" i="4"/>
  <c r="N1518" i="4"/>
  <c r="N48" i="4"/>
  <c r="N91" i="4"/>
  <c r="N30" i="4"/>
  <c r="N92" i="4"/>
  <c r="N121" i="4"/>
  <c r="N141" i="4"/>
  <c r="N122" i="4"/>
  <c r="N71" i="4"/>
  <c r="N49" i="4"/>
  <c r="N50" i="4"/>
  <c r="N166" i="4"/>
  <c r="N165" i="4"/>
  <c r="N24" i="4"/>
  <c r="N111" i="4"/>
  <c r="N27" i="4"/>
  <c r="N31" i="4"/>
  <c r="N66" i="4"/>
  <c r="N109" i="4"/>
  <c r="N20" i="4"/>
  <c r="N13" i="4"/>
  <c r="N25" i="4"/>
  <c r="N60" i="4"/>
  <c r="N134" i="4"/>
  <c r="N110" i="4"/>
  <c r="N129" i="4"/>
  <c r="N39" i="4"/>
  <c r="N54" i="4"/>
  <c r="N125" i="4"/>
  <c r="N139" i="4"/>
  <c r="N47" i="4"/>
  <c r="N64" i="4"/>
  <c r="N26" i="4"/>
  <c r="N58" i="4"/>
  <c r="N79" i="4"/>
  <c r="N117" i="4"/>
  <c r="N146" i="4"/>
  <c r="N75" i="4"/>
  <c r="N90" i="4"/>
  <c r="N67" i="4"/>
  <c r="N72" i="4"/>
  <c r="N102" i="4"/>
  <c r="N81" i="4"/>
  <c r="N85" i="4"/>
  <c r="N21" i="4"/>
  <c r="N82" i="4"/>
  <c r="N98" i="4"/>
  <c r="N105" i="4"/>
  <c r="N15" i="4"/>
  <c r="N35" i="4"/>
  <c r="N23" i="4"/>
  <c r="N93" i="4"/>
  <c r="N96" i="4"/>
  <c r="N144" i="4"/>
  <c r="N161" i="4"/>
  <c r="N68" i="4"/>
  <c r="N154" i="4"/>
  <c r="N101" i="4"/>
  <c r="N41" i="4"/>
  <c r="N112" i="4"/>
  <c r="N133" i="4"/>
  <c r="N138" i="4"/>
  <c r="N115" i="4"/>
  <c r="N97" i="4"/>
  <c r="N43" i="4"/>
  <c r="N45" i="4"/>
  <c r="N136" i="4"/>
  <c r="N167"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126"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83"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147"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6"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56" i="4"/>
  <c r="O407" i="4"/>
  <c r="O408" i="4"/>
  <c r="O409" i="4"/>
  <c r="O410" i="4"/>
  <c r="O411" i="4"/>
  <c r="O412" i="4"/>
  <c r="O413" i="4"/>
  <c r="O414" i="4"/>
  <c r="O415" i="4"/>
  <c r="O416" i="4"/>
  <c r="O417" i="4"/>
  <c r="O418" i="4"/>
  <c r="O419" i="4"/>
  <c r="O118" i="4"/>
  <c r="O420" i="4"/>
  <c r="O421" i="4"/>
  <c r="O422" i="4"/>
  <c r="O423" i="4"/>
  <c r="O424" i="4"/>
  <c r="O425" i="4"/>
  <c r="O426" i="4"/>
  <c r="O74"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1519"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94" i="4"/>
  <c r="O153" i="4"/>
  <c r="O99" i="4"/>
  <c r="O652" i="4"/>
  <c r="O653" i="4"/>
  <c r="O128" i="4"/>
  <c r="O654" i="4"/>
  <c r="O655" i="4"/>
  <c r="O656" i="4"/>
  <c r="O657" i="4"/>
  <c r="O658" i="4"/>
  <c r="O145"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106"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127"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130" i="4"/>
  <c r="O40"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7"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1520"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57" i="4"/>
  <c r="O1002" i="4"/>
  <c r="O1003" i="4"/>
  <c r="O1004" i="4"/>
  <c r="O1005" i="4"/>
  <c r="O1006" i="4"/>
  <c r="O1007" i="4"/>
  <c r="O131"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7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1067" i="4"/>
  <c r="O1068" i="4"/>
  <c r="O1069" i="4"/>
  <c r="O1070" i="4"/>
  <c r="O1071" i="4"/>
  <c r="O1072" i="4"/>
  <c r="O1073" i="4"/>
  <c r="O86" i="4"/>
  <c r="O1074" i="4"/>
  <c r="O1075" i="4"/>
  <c r="O1076" i="4"/>
  <c r="O1077" i="4"/>
  <c r="O1078" i="4"/>
  <c r="O1079" i="4"/>
  <c r="O1080" i="4"/>
  <c r="O1081" i="4"/>
  <c r="O1082" i="4"/>
  <c r="O1083" i="4"/>
  <c r="O135" i="4"/>
  <c r="O1084" i="4"/>
  <c r="O1085" i="4"/>
  <c r="O1086" i="4"/>
  <c r="O1087" i="4"/>
  <c r="O1088" i="4"/>
  <c r="O1089" i="4"/>
  <c r="O1090" i="4"/>
  <c r="O1091" i="4"/>
  <c r="O1092" i="4"/>
  <c r="O1093" i="4"/>
  <c r="O1094" i="4"/>
  <c r="O1095" i="4"/>
  <c r="O1096" i="4"/>
  <c r="O1097" i="4"/>
  <c r="O1098" i="4"/>
  <c r="O1099" i="4"/>
  <c r="O1100" i="4"/>
  <c r="O1101" i="4"/>
  <c r="O1102" i="4"/>
  <c r="O1103" i="4"/>
  <c r="O1104" i="4"/>
  <c r="O1105" i="4"/>
  <c r="O1106" i="4"/>
  <c r="O1107" i="4"/>
  <c r="O1108" i="4"/>
  <c r="O1109" i="4"/>
  <c r="O1110" i="4"/>
  <c r="O1111" i="4"/>
  <c r="O1112" i="4"/>
  <c r="O1113" i="4"/>
  <c r="O103" i="4"/>
  <c r="O1114" i="4"/>
  <c r="O1115" i="4"/>
  <c r="O69" i="4"/>
  <c r="O1116" i="4"/>
  <c r="O16" i="4"/>
  <c r="O61" i="4"/>
  <c r="O1117" i="4"/>
  <c r="O1118" i="4"/>
  <c r="O1119" i="4"/>
  <c r="O1120" i="4"/>
  <c r="O1121" i="4"/>
  <c r="O1122" i="4"/>
  <c r="O1521" i="4"/>
  <c r="O1123" i="4"/>
  <c r="O62" i="4"/>
  <c r="O1124" i="4"/>
  <c r="O1125" i="4"/>
  <c r="O1126" i="4"/>
  <c r="O1127" i="4"/>
  <c r="O1128" i="4"/>
  <c r="O1129" i="4"/>
  <c r="O1130" i="4"/>
  <c r="O1131" i="4"/>
  <c r="O1132" i="4"/>
  <c r="O1133" i="4"/>
  <c r="O1134" i="4"/>
  <c r="O1135" i="4"/>
  <c r="O1136" i="4"/>
  <c r="O1522" i="4"/>
  <c r="O1523" i="4"/>
  <c r="O1137" i="4"/>
  <c r="O1138" i="4"/>
  <c r="O1139" i="4"/>
  <c r="O1140" i="4"/>
  <c r="O1141" i="4"/>
  <c r="O1142" i="4"/>
  <c r="O1143" i="4"/>
  <c r="O1144" i="4"/>
  <c r="O1145" i="4"/>
  <c r="O1524" i="4"/>
  <c r="O1146" i="4"/>
  <c r="O8" i="4"/>
  <c r="O1147" i="4"/>
  <c r="O1148" i="4"/>
  <c r="O1149" i="4"/>
  <c r="O1150" i="4"/>
  <c r="O1151" i="4"/>
  <c r="O1152" i="4"/>
  <c r="O1153" i="4"/>
  <c r="O1154" i="4"/>
  <c r="O1155" i="4"/>
  <c r="O1156" i="4"/>
  <c r="O1157" i="4"/>
  <c r="O1158" i="4"/>
  <c r="O1159" i="4"/>
  <c r="O1160" i="4"/>
  <c r="O1161" i="4"/>
  <c r="O1162" i="4"/>
  <c r="O1163" i="4"/>
  <c r="O1164" i="4"/>
  <c r="O1165" i="4"/>
  <c r="O1166" i="4"/>
  <c r="O1167" i="4"/>
  <c r="O100" i="4"/>
  <c r="O1168" i="4"/>
  <c r="O1169" i="4"/>
  <c r="O113" i="4"/>
  <c r="O1170" i="4"/>
  <c r="O1171" i="4"/>
  <c r="O1172" i="4"/>
  <c r="O1173" i="4"/>
  <c r="O1174" i="4"/>
  <c r="O1175" i="4"/>
  <c r="O1176" i="4"/>
  <c r="O1177" i="4"/>
  <c r="O1178" i="4"/>
  <c r="O1179" i="4"/>
  <c r="O1180" i="4"/>
  <c r="O1181" i="4"/>
  <c r="O1182" i="4"/>
  <c r="O1183" i="4"/>
  <c r="O1184" i="4"/>
  <c r="O1185" i="4"/>
  <c r="O1186" i="4"/>
  <c r="O137" i="4"/>
  <c r="O1187" i="4"/>
  <c r="O1188" i="4"/>
  <c r="O1189" i="4"/>
  <c r="O1190" i="4"/>
  <c r="O1191" i="4"/>
  <c r="O1192" i="4"/>
  <c r="O1193" i="4"/>
  <c r="O1194" i="4"/>
  <c r="O1195" i="4"/>
  <c r="O168" i="4"/>
  <c r="O172" i="4"/>
  <c r="O1196" i="4"/>
  <c r="O1197" i="4"/>
  <c r="O1198" i="4"/>
  <c r="O1199" i="4"/>
  <c r="O1200" i="4"/>
  <c r="O1201" i="4"/>
  <c r="O1202" i="4"/>
  <c r="O1203" i="4"/>
  <c r="O163" i="4"/>
  <c r="O1204" i="4"/>
  <c r="O1205" i="4"/>
  <c r="O1206" i="4"/>
  <c r="O1207" i="4"/>
  <c r="O1208" i="4"/>
  <c r="O1209" i="4"/>
  <c r="O1210" i="4"/>
  <c r="O1211" i="4"/>
  <c r="O1212" i="4"/>
  <c r="O1213" i="4"/>
  <c r="O1214" i="4"/>
  <c r="O1215" i="4"/>
  <c r="O1216" i="4"/>
  <c r="O1217" i="4"/>
  <c r="O1218" i="4"/>
  <c r="O1219" i="4"/>
  <c r="O1220" i="4"/>
  <c r="O1221" i="4"/>
  <c r="O1222" i="4"/>
  <c r="O1223" i="4"/>
  <c r="O1224" i="4"/>
  <c r="O1225" i="4"/>
  <c r="O1226" i="4"/>
  <c r="O1227" i="4"/>
  <c r="O1228" i="4"/>
  <c r="O1229" i="4"/>
  <c r="O123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65" i="4"/>
  <c r="O1256" i="4"/>
  <c r="O1257" i="4"/>
  <c r="O1258" i="4"/>
  <c r="O1259" i="4"/>
  <c r="O1260" i="4"/>
  <c r="O1261" i="4"/>
  <c r="O1262" i="4"/>
  <c r="O1263" i="4"/>
  <c r="O104" i="4"/>
  <c r="O1264" i="4"/>
  <c r="O1265" i="4"/>
  <c r="O1266" i="4"/>
  <c r="O1267" i="4"/>
  <c r="O1268" i="4"/>
  <c r="O1269" i="4"/>
  <c r="O1270" i="4"/>
  <c r="O1271" i="4"/>
  <c r="O1272" i="4"/>
  <c r="O1273" i="4"/>
  <c r="O162" i="4"/>
  <c r="O1274" i="4"/>
  <c r="O1275" i="4"/>
  <c r="O1276" i="4"/>
  <c r="O1277" i="4"/>
  <c r="O1278" i="4"/>
  <c r="O1279" i="4"/>
  <c r="O1280" i="4"/>
  <c r="O1281" i="4"/>
  <c r="O1282" i="4"/>
  <c r="O1283" i="4"/>
  <c r="O1284" i="4"/>
  <c r="O1285" i="4"/>
  <c r="O87" i="4"/>
  <c r="O1286" i="4"/>
  <c r="O1287" i="4"/>
  <c r="O1288" i="4"/>
  <c r="O1289" i="4"/>
  <c r="O1290" i="4"/>
  <c r="O164" i="4"/>
  <c r="O170" i="4"/>
  <c r="O1291" i="4"/>
  <c r="O1292" i="4"/>
  <c r="O1293" i="4"/>
  <c r="O1294" i="4"/>
  <c r="O1295" i="4"/>
  <c r="O1296" i="4"/>
  <c r="O1297" i="4"/>
  <c r="O1298" i="4"/>
  <c r="O1299" i="4"/>
  <c r="O1300" i="4"/>
  <c r="O1301" i="4"/>
  <c r="O1525" i="4"/>
  <c r="O1302" i="4"/>
  <c r="O1303" i="4"/>
  <c r="O36" i="4"/>
  <c r="O1304" i="4"/>
  <c r="O1305" i="4"/>
  <c r="O1306" i="4"/>
  <c r="O1307" i="4"/>
  <c r="O1308" i="4"/>
  <c r="O1309" i="4"/>
  <c r="O1310" i="4"/>
  <c r="O1311" i="4"/>
  <c r="O1312" i="4"/>
  <c r="O1313" i="4"/>
  <c r="O1314" i="4"/>
  <c r="O1315" i="4"/>
  <c r="O155" i="4"/>
  <c r="O1316" i="4"/>
  <c r="O1317" i="4"/>
  <c r="O1526" i="4"/>
  <c r="O1318" i="4"/>
  <c r="O1319" i="4"/>
  <c r="O1320" i="4"/>
  <c r="O1321" i="4"/>
  <c r="O52" i="4"/>
  <c r="O55" i="4"/>
  <c r="O1322" i="4"/>
  <c r="O1527" i="4"/>
  <c r="O1323" i="4"/>
  <c r="O37" i="4"/>
  <c r="O1324" i="4"/>
  <c r="O1325" i="4"/>
  <c r="O1326" i="4"/>
  <c r="O1327" i="4"/>
  <c r="O1328" i="4"/>
  <c r="O151" i="4"/>
  <c r="O80" i="4"/>
  <c r="O119" i="4"/>
  <c r="O132" i="4"/>
  <c r="O1329" i="4"/>
  <c r="O1330" i="4"/>
  <c r="O1331" i="4"/>
  <c r="O1332" i="4"/>
  <c r="O1333" i="4"/>
  <c r="O1334" i="4"/>
  <c r="O1528" i="4"/>
  <c r="O1335" i="4"/>
  <c r="O1336" i="4"/>
  <c r="O1337" i="4"/>
  <c r="O1338" i="4"/>
  <c r="O1529" i="4"/>
  <c r="O1339" i="4"/>
  <c r="O1340" i="4"/>
  <c r="O1341" i="4"/>
  <c r="O38" i="4"/>
  <c r="O53" i="4"/>
  <c r="O1342" i="4"/>
  <c r="O1343" i="4"/>
  <c r="O1344" i="4"/>
  <c r="O1345" i="4"/>
  <c r="O1346" i="4"/>
  <c r="O1347" i="4"/>
  <c r="O1348" i="4"/>
  <c r="O1349" i="4"/>
  <c r="O1350" i="4"/>
  <c r="O1351" i="4"/>
  <c r="O1352" i="4"/>
  <c r="O1353" i="4"/>
  <c r="O1354" i="4"/>
  <c r="O1355" i="4"/>
  <c r="O1356" i="4"/>
  <c r="O1357" i="4"/>
  <c r="O1358" i="4"/>
  <c r="O1359" i="4"/>
  <c r="O1360" i="4"/>
  <c r="O1361" i="4"/>
  <c r="O1362" i="4"/>
  <c r="O1363" i="4"/>
  <c r="O1364" i="4"/>
  <c r="O1365" i="4"/>
  <c r="O1366" i="4"/>
  <c r="O9" i="4"/>
  <c r="O1367" i="4"/>
  <c r="O1368" i="4"/>
  <c r="O1369" i="4"/>
  <c r="O142" i="4"/>
  <c r="O1370" i="4"/>
  <c r="O1371" i="4"/>
  <c r="O1372" i="4"/>
  <c r="O1373" i="4"/>
  <c r="O1374" i="4"/>
  <c r="O1375" i="4"/>
  <c r="O1530" i="4"/>
  <c r="O1376" i="4"/>
  <c r="O1377" i="4"/>
  <c r="O1378" i="4"/>
  <c r="O1379" i="4"/>
  <c r="O1380" i="4"/>
  <c r="O1381" i="4"/>
  <c r="O1382" i="4"/>
  <c r="O1383" i="4"/>
  <c r="O1384" i="4"/>
  <c r="O1385" i="4"/>
  <c r="O1386" i="4"/>
  <c r="O1387" i="4"/>
  <c r="O1388" i="4"/>
  <c r="O1389" i="4"/>
  <c r="O1390" i="4"/>
  <c r="O1391" i="4"/>
  <c r="O1392" i="4"/>
  <c r="O1393" i="4"/>
  <c r="O1394" i="4"/>
  <c r="O1395" i="4"/>
  <c r="O1396" i="4"/>
  <c r="O1397" i="4"/>
  <c r="O1398" i="4"/>
  <c r="O1399" i="4"/>
  <c r="O1400" i="4"/>
  <c r="O1401" i="4"/>
  <c r="O1402" i="4"/>
  <c r="O1403" i="4"/>
  <c r="O1404" i="4"/>
  <c r="O1405" i="4"/>
  <c r="O1531" i="4"/>
  <c r="O1406" i="4"/>
  <c r="O1407" i="4"/>
  <c r="O123" i="4"/>
  <c r="O1408" i="4"/>
  <c r="O1409" i="4"/>
  <c r="O1410" i="4"/>
  <c r="O140" i="4"/>
  <c r="O1411" i="4"/>
  <c r="O1412" i="4"/>
  <c r="O149" i="4"/>
  <c r="O1413" i="4"/>
  <c r="O1414" i="4"/>
  <c r="O1415" i="4"/>
  <c r="O1416" i="4"/>
  <c r="O1417" i="4"/>
  <c r="O1418" i="4"/>
  <c r="O1419" i="4"/>
  <c r="O1420" i="4"/>
  <c r="O1421" i="4"/>
  <c r="O1422" i="4"/>
  <c r="O1423" i="4"/>
  <c r="O1424" i="4"/>
  <c r="O1425" i="4"/>
  <c r="O1426" i="4"/>
  <c r="O1427" i="4"/>
  <c r="O1428" i="4"/>
  <c r="O1429" i="4"/>
  <c r="O1430" i="4"/>
  <c r="O1431" i="4"/>
  <c r="O1432" i="4"/>
  <c r="O1433" i="4"/>
  <c r="O1434" i="4"/>
  <c r="O1435" i="4"/>
  <c r="O1436" i="4"/>
  <c r="O1437" i="4"/>
  <c r="O1438" i="4"/>
  <c r="O1439" i="4"/>
  <c r="O1440" i="4"/>
  <c r="O1441" i="4"/>
  <c r="O1442" i="4"/>
  <c r="O1443" i="4"/>
  <c r="O1444" i="4"/>
  <c r="O1445" i="4"/>
  <c r="O1446" i="4"/>
  <c r="O1447" i="4"/>
  <c r="O1448" i="4"/>
  <c r="O1449" i="4"/>
  <c r="O1450" i="4"/>
  <c r="O1451" i="4"/>
  <c r="O1452" i="4"/>
  <c r="O1453" i="4"/>
  <c r="O1454" i="4"/>
  <c r="O1455" i="4"/>
  <c r="O1456" i="4"/>
  <c r="O1457" i="4"/>
  <c r="O1458" i="4"/>
  <c r="O1459" i="4"/>
  <c r="O1460" i="4"/>
  <c r="O1461" i="4"/>
  <c r="O1462" i="4"/>
  <c r="O1463" i="4"/>
  <c r="O1464" i="4"/>
  <c r="O159" i="4"/>
  <c r="O1465" i="4"/>
  <c r="O1466" i="4"/>
  <c r="O1467" i="4"/>
  <c r="O10" i="4"/>
  <c r="O1468" i="4"/>
  <c r="O1469" i="4"/>
  <c r="O1470" i="4"/>
  <c r="O14" i="4"/>
  <c r="O1532" i="4"/>
  <c r="O1471" i="4"/>
  <c r="O1472" i="4"/>
  <c r="O160" i="4"/>
  <c r="O156" i="4"/>
  <c r="O1473" i="4"/>
  <c r="O1474" i="4"/>
  <c r="O107" i="4"/>
  <c r="O1475" i="4"/>
  <c r="O59" i="4"/>
  <c r="O1533" i="4"/>
  <c r="O17" i="4"/>
  <c r="O108" i="4"/>
  <c r="O1476" i="4"/>
  <c r="O1477" i="4"/>
  <c r="O1478" i="4"/>
  <c r="O76" i="4"/>
  <c r="O44" i="4"/>
  <c r="O1479" i="4"/>
  <c r="O1480" i="4"/>
  <c r="O1481" i="4"/>
  <c r="O46" i="4"/>
  <c r="O1482" i="4"/>
  <c r="O150" i="4"/>
  <c r="O152" i="4"/>
  <c r="O157" i="4"/>
  <c r="O148" i="4"/>
  <c r="O143" i="4"/>
  <c r="O1483" i="4"/>
  <c r="O28" i="4"/>
  <c r="O1484" i="4"/>
  <c r="O1485" i="4"/>
  <c r="O116" i="4"/>
  <c r="O1486" i="4"/>
  <c r="O1487" i="4"/>
  <c r="O1488" i="4"/>
  <c r="O1489" i="4"/>
  <c r="O1490" i="4"/>
  <c r="O1491" i="4"/>
  <c r="O124" i="4"/>
  <c r="O1492" i="4"/>
  <c r="O1493" i="4"/>
  <c r="O1494" i="4"/>
  <c r="O1495" i="4"/>
  <c r="O11" i="4"/>
  <c r="O18" i="4"/>
  <c r="O1496" i="4"/>
  <c r="O77" i="4"/>
  <c r="O1497" i="4"/>
  <c r="O22" i="4"/>
  <c r="O1498" i="4"/>
  <c r="O1499" i="4"/>
  <c r="O1500" i="4"/>
  <c r="O32" i="4"/>
  <c r="O1501" i="4"/>
  <c r="O169" i="4"/>
  <c r="O1502" i="4"/>
  <c r="O1503" i="4"/>
  <c r="O89" i="4"/>
  <c r="O1504" i="4"/>
  <c r="O1505" i="4"/>
  <c r="O1506" i="4"/>
  <c r="O1507" i="4"/>
  <c r="O1508" i="4"/>
  <c r="O120" i="4"/>
  <c r="O42" i="4"/>
  <c r="O1509" i="4"/>
  <c r="O1510" i="4"/>
  <c r="O1511" i="4"/>
  <c r="O95" i="4"/>
  <c r="O1512" i="4"/>
  <c r="O63" i="4"/>
  <c r="O158" i="4"/>
  <c r="O33" i="4"/>
  <c r="O29" i="4"/>
  <c r="O78" i="4"/>
  <c r="O114" i="4"/>
  <c r="O34" i="4"/>
  <c r="O12" i="4"/>
  <c r="O1513" i="4"/>
  <c r="O19" i="4"/>
  <c r="O1514" i="4"/>
  <c r="O1515" i="4"/>
  <c r="O171" i="4"/>
  <c r="O70" i="4"/>
  <c r="O1516" i="4"/>
  <c r="O1517" i="4"/>
  <c r="O51" i="4"/>
  <c r="O88" i="4"/>
  <c r="O84" i="4"/>
  <c r="O1518" i="4"/>
  <c r="O48" i="4"/>
  <c r="O91" i="4"/>
  <c r="O30" i="4"/>
  <c r="O92" i="4"/>
  <c r="O121" i="4"/>
  <c r="O141" i="4"/>
  <c r="O122" i="4"/>
  <c r="O71" i="4"/>
  <c r="O49" i="4"/>
  <c r="O50" i="4"/>
  <c r="O166" i="4"/>
  <c r="O165" i="4"/>
  <c r="O24" i="4"/>
  <c r="O111" i="4"/>
  <c r="O27" i="4"/>
  <c r="O31" i="4"/>
  <c r="O66" i="4"/>
  <c r="O109" i="4"/>
  <c r="O20" i="4"/>
  <c r="O13" i="4"/>
  <c r="O25" i="4"/>
  <c r="O60" i="4"/>
  <c r="O134" i="4"/>
  <c r="O110" i="4"/>
  <c r="O129" i="4"/>
  <c r="O39" i="4"/>
  <c r="O54" i="4"/>
  <c r="O125" i="4"/>
  <c r="O139" i="4"/>
  <c r="O47" i="4"/>
  <c r="O64" i="4"/>
  <c r="O26" i="4"/>
  <c r="O58" i="4"/>
  <c r="O79" i="4"/>
  <c r="O117" i="4"/>
  <c r="O146" i="4"/>
  <c r="O75" i="4"/>
  <c r="O90" i="4"/>
  <c r="O67" i="4"/>
  <c r="O72" i="4"/>
  <c r="O102" i="4"/>
  <c r="O81" i="4"/>
  <c r="O85" i="4"/>
  <c r="O21" i="4"/>
  <c r="O82" i="4"/>
  <c r="O98" i="4"/>
  <c r="O105" i="4"/>
  <c r="O15" i="4"/>
  <c r="O35" i="4"/>
  <c r="O23" i="4"/>
  <c r="O93" i="4"/>
  <c r="O96" i="4"/>
  <c r="O144" i="4"/>
  <c r="O161" i="4"/>
  <c r="O68" i="4"/>
  <c r="O154" i="4"/>
  <c r="O101" i="4"/>
  <c r="O41" i="4"/>
  <c r="O112" i="4"/>
  <c r="O133" i="4"/>
  <c r="O138" i="4"/>
  <c r="O115" i="4"/>
  <c r="O97" i="4"/>
  <c r="O43" i="4"/>
  <c r="O45" i="4"/>
  <c r="O136" i="4"/>
  <c r="O167"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126"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83"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147"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6"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56" i="4"/>
  <c r="P407" i="4"/>
  <c r="P408" i="4"/>
  <c r="P409" i="4"/>
  <c r="P410" i="4"/>
  <c r="P411" i="4"/>
  <c r="P412" i="4"/>
  <c r="P413" i="4"/>
  <c r="P414" i="4"/>
  <c r="P415" i="4"/>
  <c r="P416" i="4"/>
  <c r="P417" i="4"/>
  <c r="P418" i="4"/>
  <c r="P419" i="4"/>
  <c r="P118" i="4"/>
  <c r="P420" i="4"/>
  <c r="P421" i="4"/>
  <c r="P422" i="4"/>
  <c r="P423" i="4"/>
  <c r="P424" i="4"/>
  <c r="P425" i="4"/>
  <c r="P426" i="4"/>
  <c r="P74"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1519"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94" i="4"/>
  <c r="P153" i="4"/>
  <c r="P99" i="4"/>
  <c r="P652" i="4"/>
  <c r="P653" i="4"/>
  <c r="P128" i="4"/>
  <c r="P654" i="4"/>
  <c r="P655" i="4"/>
  <c r="P656" i="4"/>
  <c r="P657" i="4"/>
  <c r="P658" i="4"/>
  <c r="P145"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106"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127"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130" i="4"/>
  <c r="P40"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7"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1520" i="4"/>
  <c r="P972" i="4"/>
  <c r="P973" i="4"/>
  <c r="P974" i="4"/>
  <c r="P975" i="4"/>
  <c r="P976"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P57" i="4"/>
  <c r="P1002" i="4"/>
  <c r="P1003" i="4"/>
  <c r="P1004" i="4"/>
  <c r="P1005" i="4"/>
  <c r="P1006" i="4"/>
  <c r="P1007" i="4"/>
  <c r="P131"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73" i="4"/>
  <c r="P1044" i="4"/>
  <c r="P1045" i="4"/>
  <c r="P1046" i="4"/>
  <c r="P1047" i="4"/>
  <c r="P1048" i="4"/>
  <c r="P1049" i="4"/>
  <c r="P1050" i="4"/>
  <c r="P1051" i="4"/>
  <c r="P1052" i="4"/>
  <c r="P1053" i="4"/>
  <c r="P1054" i="4"/>
  <c r="P1055" i="4"/>
  <c r="P1056" i="4"/>
  <c r="P1057" i="4"/>
  <c r="P1058" i="4"/>
  <c r="P1059" i="4"/>
  <c r="P1060" i="4"/>
  <c r="P1061" i="4"/>
  <c r="P1062" i="4"/>
  <c r="P1063" i="4"/>
  <c r="P1064" i="4"/>
  <c r="P1065" i="4"/>
  <c r="P1066" i="4"/>
  <c r="P1067" i="4"/>
  <c r="P1068" i="4"/>
  <c r="P1069" i="4"/>
  <c r="P1070" i="4"/>
  <c r="P1071" i="4"/>
  <c r="P1072" i="4"/>
  <c r="P1073" i="4"/>
  <c r="P86" i="4"/>
  <c r="P1074" i="4"/>
  <c r="P1075" i="4"/>
  <c r="P1076" i="4"/>
  <c r="P1077" i="4"/>
  <c r="P1078" i="4"/>
  <c r="P1079" i="4"/>
  <c r="P1080" i="4"/>
  <c r="P1081" i="4"/>
  <c r="P1082" i="4"/>
  <c r="P1083" i="4"/>
  <c r="P135" i="4"/>
  <c r="P1084" i="4"/>
  <c r="P1085" i="4"/>
  <c r="P1086" i="4"/>
  <c r="P1087" i="4"/>
  <c r="P1088" i="4"/>
  <c r="P1089" i="4"/>
  <c r="P1090" i="4"/>
  <c r="P1091" i="4"/>
  <c r="P1092" i="4"/>
  <c r="P1093" i="4"/>
  <c r="P1094" i="4"/>
  <c r="P1095" i="4"/>
  <c r="P1096" i="4"/>
  <c r="P1097" i="4"/>
  <c r="P1098" i="4"/>
  <c r="P1099" i="4"/>
  <c r="P1100" i="4"/>
  <c r="P1101" i="4"/>
  <c r="P1102" i="4"/>
  <c r="P1103" i="4"/>
  <c r="P1104" i="4"/>
  <c r="P1105" i="4"/>
  <c r="P1106" i="4"/>
  <c r="P1107" i="4"/>
  <c r="P1108" i="4"/>
  <c r="P1109" i="4"/>
  <c r="P1110" i="4"/>
  <c r="P1111" i="4"/>
  <c r="P1112" i="4"/>
  <c r="P1113" i="4"/>
  <c r="P103" i="4"/>
  <c r="P1114" i="4"/>
  <c r="P1115" i="4"/>
  <c r="P69" i="4"/>
  <c r="P1116" i="4"/>
  <c r="P16" i="4"/>
  <c r="P61" i="4"/>
  <c r="P1117" i="4"/>
  <c r="P1118" i="4"/>
  <c r="P1119" i="4"/>
  <c r="P1120" i="4"/>
  <c r="P1121" i="4"/>
  <c r="P1122" i="4"/>
  <c r="P1521" i="4"/>
  <c r="P1123" i="4"/>
  <c r="P62" i="4"/>
  <c r="P1124" i="4"/>
  <c r="P1125" i="4"/>
  <c r="P1126" i="4"/>
  <c r="P1127" i="4"/>
  <c r="P1128" i="4"/>
  <c r="P1129" i="4"/>
  <c r="P1130" i="4"/>
  <c r="P1131" i="4"/>
  <c r="P1132" i="4"/>
  <c r="P1133" i="4"/>
  <c r="P1134" i="4"/>
  <c r="P1135" i="4"/>
  <c r="P1136" i="4"/>
  <c r="P1522" i="4"/>
  <c r="P1523" i="4"/>
  <c r="P1137" i="4"/>
  <c r="P1138" i="4"/>
  <c r="P1139" i="4"/>
  <c r="P1140" i="4"/>
  <c r="P1141" i="4"/>
  <c r="P1142" i="4"/>
  <c r="P1143" i="4"/>
  <c r="P1144" i="4"/>
  <c r="P1145" i="4"/>
  <c r="P1524" i="4"/>
  <c r="P1146" i="4"/>
  <c r="P8" i="4"/>
  <c r="P1147" i="4"/>
  <c r="P1148" i="4"/>
  <c r="P1149" i="4"/>
  <c r="P1150" i="4"/>
  <c r="P1151" i="4"/>
  <c r="P1152" i="4"/>
  <c r="P1153" i="4"/>
  <c r="P1154" i="4"/>
  <c r="P1155" i="4"/>
  <c r="P1156" i="4"/>
  <c r="P1157" i="4"/>
  <c r="P1158" i="4"/>
  <c r="P1159" i="4"/>
  <c r="P1160" i="4"/>
  <c r="P1161" i="4"/>
  <c r="P1162" i="4"/>
  <c r="P1163" i="4"/>
  <c r="P1164" i="4"/>
  <c r="P1165" i="4"/>
  <c r="P1166" i="4"/>
  <c r="P1167" i="4"/>
  <c r="P100" i="4"/>
  <c r="P1168" i="4"/>
  <c r="P1169" i="4"/>
  <c r="P113" i="4"/>
  <c r="P1170" i="4"/>
  <c r="P1171" i="4"/>
  <c r="P1172" i="4"/>
  <c r="P1173" i="4"/>
  <c r="P1174" i="4"/>
  <c r="P1175" i="4"/>
  <c r="P1176" i="4"/>
  <c r="P1177" i="4"/>
  <c r="P1178" i="4"/>
  <c r="P1179" i="4"/>
  <c r="P1180" i="4"/>
  <c r="P1181" i="4"/>
  <c r="P1182" i="4"/>
  <c r="P1183" i="4"/>
  <c r="P1184" i="4"/>
  <c r="P1185" i="4"/>
  <c r="P1186" i="4"/>
  <c r="P137" i="4"/>
  <c r="P1187" i="4"/>
  <c r="P1188" i="4"/>
  <c r="P1189" i="4"/>
  <c r="P1190" i="4"/>
  <c r="P1191" i="4"/>
  <c r="P1192" i="4"/>
  <c r="P1193" i="4"/>
  <c r="P1194" i="4"/>
  <c r="P1195" i="4"/>
  <c r="P168" i="4"/>
  <c r="P172" i="4"/>
  <c r="P1196" i="4"/>
  <c r="P1197" i="4"/>
  <c r="P1198" i="4"/>
  <c r="P1199" i="4"/>
  <c r="P1200" i="4"/>
  <c r="P1201" i="4"/>
  <c r="P1202" i="4"/>
  <c r="P1203" i="4"/>
  <c r="P163" i="4"/>
  <c r="P1204" i="4"/>
  <c r="P1205" i="4"/>
  <c r="P1206" i="4"/>
  <c r="P1207" i="4"/>
  <c r="P1208" i="4"/>
  <c r="P1209" i="4"/>
  <c r="P1210" i="4"/>
  <c r="P1211" i="4"/>
  <c r="P1212" i="4"/>
  <c r="P1213" i="4"/>
  <c r="P1214" i="4"/>
  <c r="P1215" i="4"/>
  <c r="P1216" i="4"/>
  <c r="P1217" i="4"/>
  <c r="P1218" i="4"/>
  <c r="P1219" i="4"/>
  <c r="P1220" i="4"/>
  <c r="P1221" i="4"/>
  <c r="P1222" i="4"/>
  <c r="P1223" i="4"/>
  <c r="P1224" i="4"/>
  <c r="P1225" i="4"/>
  <c r="P1226" i="4"/>
  <c r="P1227" i="4"/>
  <c r="P1228" i="4"/>
  <c r="P1229" i="4"/>
  <c r="P1230" i="4"/>
  <c r="P1231" i="4"/>
  <c r="P1232" i="4"/>
  <c r="P1233" i="4"/>
  <c r="P1234" i="4"/>
  <c r="P1235" i="4"/>
  <c r="P1236" i="4"/>
  <c r="P1237" i="4"/>
  <c r="P1238" i="4"/>
  <c r="P1239" i="4"/>
  <c r="P1240" i="4"/>
  <c r="P1241" i="4"/>
  <c r="P1242" i="4"/>
  <c r="P1243" i="4"/>
  <c r="P1244" i="4"/>
  <c r="P1245" i="4"/>
  <c r="P1246" i="4"/>
  <c r="P1247" i="4"/>
  <c r="P1248" i="4"/>
  <c r="P1249" i="4"/>
  <c r="P1250" i="4"/>
  <c r="P1251" i="4"/>
  <c r="P1252" i="4"/>
  <c r="P1253" i="4"/>
  <c r="P1254" i="4"/>
  <c r="P1255" i="4"/>
  <c r="P65" i="4"/>
  <c r="P1256" i="4"/>
  <c r="P1257" i="4"/>
  <c r="P1258" i="4"/>
  <c r="P1259" i="4"/>
  <c r="P1260" i="4"/>
  <c r="P1261" i="4"/>
  <c r="P1262" i="4"/>
  <c r="P1263" i="4"/>
  <c r="P104" i="4"/>
  <c r="P1264" i="4"/>
  <c r="P1265" i="4"/>
  <c r="P1266" i="4"/>
  <c r="P1267" i="4"/>
  <c r="P1268" i="4"/>
  <c r="P1269" i="4"/>
  <c r="P1270" i="4"/>
  <c r="P1271" i="4"/>
  <c r="P1272" i="4"/>
  <c r="P1273" i="4"/>
  <c r="P162" i="4"/>
  <c r="P1274" i="4"/>
  <c r="P1275" i="4"/>
  <c r="P1276" i="4"/>
  <c r="P1277" i="4"/>
  <c r="P1278" i="4"/>
  <c r="P1279" i="4"/>
  <c r="P1280" i="4"/>
  <c r="P1281" i="4"/>
  <c r="P1282" i="4"/>
  <c r="P1283" i="4"/>
  <c r="P1284" i="4"/>
  <c r="P1285" i="4"/>
  <c r="P87" i="4"/>
  <c r="P1286" i="4"/>
  <c r="P1287" i="4"/>
  <c r="P1288" i="4"/>
  <c r="P1289" i="4"/>
  <c r="P1290" i="4"/>
  <c r="P164" i="4"/>
  <c r="P170" i="4"/>
  <c r="P1291" i="4"/>
  <c r="P1292" i="4"/>
  <c r="P1293" i="4"/>
  <c r="P1294" i="4"/>
  <c r="P1295" i="4"/>
  <c r="P1296" i="4"/>
  <c r="P1297" i="4"/>
  <c r="P1298" i="4"/>
  <c r="P1299" i="4"/>
  <c r="P1300" i="4"/>
  <c r="P1301" i="4"/>
  <c r="P1525" i="4"/>
  <c r="P1302" i="4"/>
  <c r="P1303" i="4"/>
  <c r="P36" i="4"/>
  <c r="P1304" i="4"/>
  <c r="P1305" i="4"/>
  <c r="P1306" i="4"/>
  <c r="P1307" i="4"/>
  <c r="P1308" i="4"/>
  <c r="P1309" i="4"/>
  <c r="P1310" i="4"/>
  <c r="P1311" i="4"/>
  <c r="P1312" i="4"/>
  <c r="P1313" i="4"/>
  <c r="P1314" i="4"/>
  <c r="P1315" i="4"/>
  <c r="P155" i="4"/>
  <c r="P1316" i="4"/>
  <c r="P1317" i="4"/>
  <c r="P1526" i="4"/>
  <c r="P1318" i="4"/>
  <c r="P1319" i="4"/>
  <c r="P1320" i="4"/>
  <c r="P1321" i="4"/>
  <c r="P52" i="4"/>
  <c r="P55" i="4"/>
  <c r="P1322" i="4"/>
  <c r="P1527" i="4"/>
  <c r="P1323" i="4"/>
  <c r="P37" i="4"/>
  <c r="P1324" i="4"/>
  <c r="P1325" i="4"/>
  <c r="P1326" i="4"/>
  <c r="P1327" i="4"/>
  <c r="P1328" i="4"/>
  <c r="P151" i="4"/>
  <c r="P80" i="4"/>
  <c r="P119" i="4"/>
  <c r="P132" i="4"/>
  <c r="P1329" i="4"/>
  <c r="P1330" i="4"/>
  <c r="P1331" i="4"/>
  <c r="P1332" i="4"/>
  <c r="P1333" i="4"/>
  <c r="P1334" i="4"/>
  <c r="P1528" i="4"/>
  <c r="P1335" i="4"/>
  <c r="P1336" i="4"/>
  <c r="P1337" i="4"/>
  <c r="P1338" i="4"/>
  <c r="P1529" i="4"/>
  <c r="P1339" i="4"/>
  <c r="P1340" i="4"/>
  <c r="P1341" i="4"/>
  <c r="P38" i="4"/>
  <c r="P53" i="4"/>
  <c r="P1342" i="4"/>
  <c r="P1343" i="4"/>
  <c r="P1344" i="4"/>
  <c r="P1345" i="4"/>
  <c r="P1346" i="4"/>
  <c r="P1347" i="4"/>
  <c r="P1348" i="4"/>
  <c r="P1349" i="4"/>
  <c r="P1350" i="4"/>
  <c r="P1351" i="4"/>
  <c r="P1352" i="4"/>
  <c r="P1353" i="4"/>
  <c r="P1354" i="4"/>
  <c r="P1355" i="4"/>
  <c r="P1356" i="4"/>
  <c r="P1357" i="4"/>
  <c r="P1358" i="4"/>
  <c r="P1359" i="4"/>
  <c r="P1360" i="4"/>
  <c r="P1361" i="4"/>
  <c r="P1362" i="4"/>
  <c r="P1363" i="4"/>
  <c r="P1364" i="4"/>
  <c r="P1365" i="4"/>
  <c r="P1366" i="4"/>
  <c r="P9" i="4"/>
  <c r="P1367" i="4"/>
  <c r="P1368" i="4"/>
  <c r="P1369" i="4"/>
  <c r="P142" i="4"/>
  <c r="P1370" i="4"/>
  <c r="P1371" i="4"/>
  <c r="P1372" i="4"/>
  <c r="P1373" i="4"/>
  <c r="P1374" i="4"/>
  <c r="P1375" i="4"/>
  <c r="P1530" i="4"/>
  <c r="P1376" i="4"/>
  <c r="P1377" i="4"/>
  <c r="P1378" i="4"/>
  <c r="P1379" i="4"/>
  <c r="P1380" i="4"/>
  <c r="P1381" i="4"/>
  <c r="P1382" i="4"/>
  <c r="P1383" i="4"/>
  <c r="P1384" i="4"/>
  <c r="P1385" i="4"/>
  <c r="P1386" i="4"/>
  <c r="P1387" i="4"/>
  <c r="P1388" i="4"/>
  <c r="P1389" i="4"/>
  <c r="P1390" i="4"/>
  <c r="P1391" i="4"/>
  <c r="P1392" i="4"/>
  <c r="P1393" i="4"/>
  <c r="P1394" i="4"/>
  <c r="P1395" i="4"/>
  <c r="P1396" i="4"/>
  <c r="P1397" i="4"/>
  <c r="P1398" i="4"/>
  <c r="P1399" i="4"/>
  <c r="P1400" i="4"/>
  <c r="P1401" i="4"/>
  <c r="P1402" i="4"/>
  <c r="P1403" i="4"/>
  <c r="P1404" i="4"/>
  <c r="P1405" i="4"/>
  <c r="P1531" i="4"/>
  <c r="P1406" i="4"/>
  <c r="P1407" i="4"/>
  <c r="P123" i="4"/>
  <c r="P1408" i="4"/>
  <c r="P1409" i="4"/>
  <c r="P1410" i="4"/>
  <c r="P140" i="4"/>
  <c r="P1411" i="4"/>
  <c r="P1412" i="4"/>
  <c r="P149" i="4"/>
  <c r="P1413" i="4"/>
  <c r="P1414" i="4"/>
  <c r="P1415" i="4"/>
  <c r="P1416" i="4"/>
  <c r="P1417" i="4"/>
  <c r="P1418" i="4"/>
  <c r="P1419" i="4"/>
  <c r="P1420" i="4"/>
  <c r="P1421" i="4"/>
  <c r="P1422" i="4"/>
  <c r="P1423" i="4"/>
  <c r="P1424" i="4"/>
  <c r="P1425" i="4"/>
  <c r="P1426" i="4"/>
  <c r="P1427" i="4"/>
  <c r="P1428" i="4"/>
  <c r="P1429" i="4"/>
  <c r="P1430" i="4"/>
  <c r="P1431" i="4"/>
  <c r="P1432" i="4"/>
  <c r="P1433" i="4"/>
  <c r="P1434" i="4"/>
  <c r="P1435" i="4"/>
  <c r="P1436" i="4"/>
  <c r="P1437" i="4"/>
  <c r="P1438" i="4"/>
  <c r="P1439" i="4"/>
  <c r="P1440" i="4"/>
  <c r="P1441" i="4"/>
  <c r="P1442" i="4"/>
  <c r="P1443" i="4"/>
  <c r="P1444" i="4"/>
  <c r="P1445" i="4"/>
  <c r="P1446" i="4"/>
  <c r="P1447" i="4"/>
  <c r="P1448" i="4"/>
  <c r="P1449" i="4"/>
  <c r="P1450" i="4"/>
  <c r="P1451" i="4"/>
  <c r="P1452" i="4"/>
  <c r="P1453" i="4"/>
  <c r="P1454" i="4"/>
  <c r="P1455" i="4"/>
  <c r="P1456" i="4"/>
  <c r="P1457" i="4"/>
  <c r="P1458" i="4"/>
  <c r="P1459" i="4"/>
  <c r="P1460" i="4"/>
  <c r="P1461" i="4"/>
  <c r="P1462" i="4"/>
  <c r="P1463" i="4"/>
  <c r="P1464" i="4"/>
  <c r="P159" i="4"/>
  <c r="P1465" i="4"/>
  <c r="P1466" i="4"/>
  <c r="P1467" i="4"/>
  <c r="P10" i="4"/>
  <c r="P1468" i="4"/>
  <c r="P1469" i="4"/>
  <c r="P1470" i="4"/>
  <c r="P14" i="4"/>
  <c r="P1532" i="4"/>
  <c r="P1471" i="4"/>
  <c r="P1472" i="4"/>
  <c r="P160" i="4"/>
  <c r="P156" i="4"/>
  <c r="P1473" i="4"/>
  <c r="P1474" i="4"/>
  <c r="P107" i="4"/>
  <c r="P1475" i="4"/>
  <c r="P59" i="4"/>
  <c r="P1533" i="4"/>
  <c r="P17" i="4"/>
  <c r="P108" i="4"/>
  <c r="P1476" i="4"/>
  <c r="P1477" i="4"/>
  <c r="P1478" i="4"/>
  <c r="P76" i="4"/>
  <c r="P44" i="4"/>
  <c r="P1479" i="4"/>
  <c r="P1480" i="4"/>
  <c r="P1481" i="4"/>
  <c r="P46" i="4"/>
  <c r="P1482" i="4"/>
  <c r="P150" i="4"/>
  <c r="P152" i="4"/>
  <c r="P157" i="4"/>
  <c r="P148" i="4"/>
  <c r="P143" i="4"/>
  <c r="P1483" i="4"/>
  <c r="P28" i="4"/>
  <c r="P1484" i="4"/>
  <c r="P1485" i="4"/>
  <c r="P116" i="4"/>
  <c r="P1486" i="4"/>
  <c r="P1487" i="4"/>
  <c r="P1488" i="4"/>
  <c r="P1489" i="4"/>
  <c r="P1490" i="4"/>
  <c r="P1491" i="4"/>
  <c r="P124" i="4"/>
  <c r="P1492" i="4"/>
  <c r="P1493" i="4"/>
  <c r="P1494" i="4"/>
  <c r="P1495" i="4"/>
  <c r="P11" i="4"/>
  <c r="P18" i="4"/>
  <c r="P1496" i="4"/>
  <c r="P77" i="4"/>
  <c r="P1497" i="4"/>
  <c r="P22" i="4"/>
  <c r="P1498" i="4"/>
  <c r="P1499" i="4"/>
  <c r="P1500" i="4"/>
  <c r="P32" i="4"/>
  <c r="P1501" i="4"/>
  <c r="P169" i="4"/>
  <c r="P1502" i="4"/>
  <c r="P1503" i="4"/>
  <c r="P89" i="4"/>
  <c r="P1504" i="4"/>
  <c r="P1505" i="4"/>
  <c r="P1506" i="4"/>
  <c r="P1507" i="4"/>
  <c r="P1508" i="4"/>
  <c r="P120" i="4"/>
  <c r="P42" i="4"/>
  <c r="P1509" i="4"/>
  <c r="P1510" i="4"/>
  <c r="P1511" i="4"/>
  <c r="P95" i="4"/>
  <c r="P1512" i="4"/>
  <c r="P63" i="4"/>
  <c r="P158" i="4"/>
  <c r="P33" i="4"/>
  <c r="P29" i="4"/>
  <c r="P78" i="4"/>
  <c r="P114" i="4"/>
  <c r="P34" i="4"/>
  <c r="P12" i="4"/>
  <c r="P1513" i="4"/>
  <c r="P19" i="4"/>
  <c r="P1514" i="4"/>
  <c r="P1515" i="4"/>
  <c r="P171" i="4"/>
  <c r="P70" i="4"/>
  <c r="P1516" i="4"/>
  <c r="P1517" i="4"/>
  <c r="P51" i="4"/>
  <c r="P88" i="4"/>
  <c r="P84" i="4"/>
  <c r="P1518" i="4"/>
  <c r="P48" i="4"/>
  <c r="P91" i="4"/>
  <c r="P30" i="4"/>
  <c r="P92" i="4"/>
  <c r="P121" i="4"/>
  <c r="P141" i="4"/>
  <c r="P122" i="4"/>
  <c r="P71" i="4"/>
  <c r="P49" i="4"/>
  <c r="P50" i="4"/>
  <c r="P166" i="4"/>
  <c r="P165" i="4"/>
  <c r="P24" i="4"/>
  <c r="P111" i="4"/>
  <c r="P27" i="4"/>
  <c r="P31" i="4"/>
  <c r="P66" i="4"/>
  <c r="P109" i="4"/>
  <c r="P20" i="4"/>
  <c r="P13" i="4"/>
  <c r="P25" i="4"/>
  <c r="P60" i="4"/>
  <c r="P134" i="4"/>
  <c r="P110" i="4"/>
  <c r="P129" i="4"/>
  <c r="P39" i="4"/>
  <c r="P54" i="4"/>
  <c r="P125" i="4"/>
  <c r="P139" i="4"/>
  <c r="P47" i="4"/>
  <c r="P64" i="4"/>
  <c r="P26" i="4"/>
  <c r="P58" i="4"/>
  <c r="P79" i="4"/>
  <c r="P117" i="4"/>
  <c r="P146" i="4"/>
  <c r="P75" i="4"/>
  <c r="P90" i="4"/>
  <c r="P67" i="4"/>
  <c r="P72" i="4"/>
  <c r="P102" i="4"/>
  <c r="P81" i="4"/>
  <c r="P85" i="4"/>
  <c r="P21" i="4"/>
  <c r="P82" i="4"/>
  <c r="P98" i="4"/>
  <c r="P105" i="4"/>
  <c r="P15" i="4"/>
  <c r="P35" i="4"/>
  <c r="P23" i="4"/>
  <c r="P93" i="4"/>
  <c r="P96" i="4"/>
  <c r="P144" i="4"/>
  <c r="P161" i="4"/>
  <c r="P68" i="4"/>
  <c r="P154" i="4"/>
  <c r="P101" i="4"/>
  <c r="P41" i="4"/>
  <c r="P112" i="4"/>
  <c r="P133" i="4"/>
  <c r="P138" i="4"/>
  <c r="P115" i="4"/>
  <c r="P97" i="4"/>
  <c r="P43" i="4"/>
  <c r="P45" i="4"/>
  <c r="P136" i="4"/>
  <c r="P167" i="4"/>
  <c r="G6" i="4"/>
  <c r="G10" i="4"/>
  <c r="G14" i="4"/>
  <c r="G18" i="4"/>
  <c r="G22" i="4"/>
  <c r="G26" i="4"/>
  <c r="G30" i="4"/>
  <c r="G34" i="4"/>
  <c r="G38" i="4"/>
  <c r="G42" i="4"/>
  <c r="G46" i="4"/>
  <c r="G50" i="4"/>
  <c r="G54" i="4"/>
  <c r="G58" i="4"/>
  <c r="G62" i="4"/>
  <c r="G66" i="4"/>
  <c r="G70" i="4"/>
  <c r="G74" i="4"/>
  <c r="G78" i="4"/>
  <c r="G82" i="4"/>
  <c r="G86" i="4"/>
  <c r="G90" i="4"/>
  <c r="G94" i="4"/>
  <c r="G98" i="4"/>
  <c r="G102" i="4"/>
  <c r="G106" i="4"/>
  <c r="G110" i="4"/>
  <c r="G114" i="4"/>
  <c r="G118" i="4"/>
  <c r="G122" i="4"/>
  <c r="G126" i="4"/>
  <c r="G130" i="4"/>
  <c r="G134" i="4"/>
  <c r="G138" i="4"/>
  <c r="G142" i="4"/>
  <c r="G146" i="4"/>
  <c r="G150" i="4"/>
  <c r="G154" i="4"/>
  <c r="G158" i="4"/>
  <c r="G162" i="4"/>
  <c r="G166" i="4"/>
  <c r="G170" i="4"/>
  <c r="G174" i="4"/>
  <c r="G178" i="4"/>
  <c r="G182" i="4"/>
  <c r="G186" i="4"/>
  <c r="G190" i="4"/>
  <c r="G194" i="4"/>
  <c r="G198" i="4"/>
  <c r="G202" i="4"/>
  <c r="G206" i="4"/>
  <c r="G210" i="4"/>
  <c r="G214" i="4"/>
  <c r="G218" i="4"/>
  <c r="G222" i="4"/>
  <c r="G226" i="4"/>
  <c r="G230" i="4"/>
  <c r="G234" i="4"/>
  <c r="G238" i="4"/>
  <c r="G242" i="4"/>
  <c r="G246" i="4"/>
  <c r="G250" i="4"/>
  <c r="G254" i="4"/>
  <c r="G258" i="4"/>
  <c r="G262" i="4"/>
  <c r="G266" i="4"/>
  <c r="G270" i="4"/>
  <c r="G274" i="4"/>
  <c r="G278" i="4"/>
  <c r="G282" i="4"/>
  <c r="G286" i="4"/>
  <c r="G290" i="4"/>
  <c r="G294" i="4"/>
  <c r="G298" i="4"/>
  <c r="G302" i="4"/>
  <c r="G306" i="4"/>
  <c r="G310" i="4"/>
  <c r="G314" i="4"/>
  <c r="G318" i="4"/>
  <c r="G322" i="4"/>
  <c r="G326" i="4"/>
  <c r="G330" i="4"/>
  <c r="G334" i="4"/>
  <c r="G338" i="4"/>
  <c r="G342" i="4"/>
  <c r="G346" i="4"/>
  <c r="G350" i="4"/>
  <c r="G354" i="4"/>
  <c r="G358" i="4"/>
  <c r="G362" i="4"/>
  <c r="G366" i="4"/>
  <c r="G370" i="4"/>
  <c r="G374" i="4"/>
  <c r="G378" i="4"/>
  <c r="G382" i="4"/>
  <c r="G386" i="4"/>
  <c r="G390" i="4"/>
  <c r="G394" i="4"/>
  <c r="G398" i="4"/>
  <c r="G402" i="4"/>
  <c r="G406" i="4"/>
  <c r="G410" i="4"/>
  <c r="G414" i="4"/>
  <c r="G418" i="4"/>
  <c r="G422" i="4"/>
  <c r="G426" i="4"/>
  <c r="G430" i="4"/>
  <c r="G434" i="4"/>
  <c r="G438" i="4"/>
  <c r="G442" i="4"/>
  <c r="G446" i="4"/>
  <c r="G450" i="4"/>
  <c r="G454" i="4"/>
  <c r="G458" i="4"/>
  <c r="G462" i="4"/>
  <c r="G466" i="4"/>
  <c r="G470" i="4"/>
  <c r="G474" i="4"/>
  <c r="G478" i="4"/>
  <c r="G482" i="4"/>
  <c r="G486" i="4"/>
  <c r="G490" i="4"/>
  <c r="G494" i="4"/>
  <c r="G498" i="4"/>
  <c r="G502" i="4"/>
  <c r="G506" i="4"/>
  <c r="G510" i="4"/>
  <c r="G8" i="4"/>
  <c r="G12" i="4"/>
  <c r="G16" i="4"/>
  <c r="G20" i="4"/>
  <c r="G24" i="4"/>
  <c r="G28" i="4"/>
  <c r="G32" i="4"/>
  <c r="G36" i="4"/>
  <c r="G40" i="4"/>
  <c r="G44" i="4"/>
  <c r="G48" i="4"/>
  <c r="G52" i="4"/>
  <c r="G56" i="4"/>
  <c r="G60" i="4"/>
  <c r="G64" i="4"/>
  <c r="G68" i="4"/>
  <c r="G72" i="4"/>
  <c r="G76" i="4"/>
  <c r="G80" i="4"/>
  <c r="G84" i="4"/>
  <c r="G88" i="4"/>
  <c r="G92" i="4"/>
  <c r="G96" i="4"/>
  <c r="G100" i="4"/>
  <c r="G104" i="4"/>
  <c r="G108" i="4"/>
  <c r="G112" i="4"/>
  <c r="G116" i="4"/>
  <c r="G120" i="4"/>
  <c r="G124" i="4"/>
  <c r="G128" i="4"/>
  <c r="G132" i="4"/>
  <c r="G136" i="4"/>
  <c r="G140" i="4"/>
  <c r="G144" i="4"/>
  <c r="G148" i="4"/>
  <c r="G152" i="4"/>
  <c r="G156" i="4"/>
  <c r="G160" i="4"/>
  <c r="G164" i="4"/>
  <c r="G168" i="4"/>
  <c r="G172" i="4"/>
  <c r="G176" i="4"/>
  <c r="G180" i="4"/>
  <c r="G184" i="4"/>
  <c r="G188" i="4"/>
  <c r="G192" i="4"/>
  <c r="G196" i="4"/>
  <c r="G200" i="4"/>
  <c r="G204" i="4"/>
  <c r="G208" i="4"/>
  <c r="G212" i="4"/>
  <c r="G216" i="4"/>
  <c r="G220" i="4"/>
  <c r="G224" i="4"/>
  <c r="G228" i="4"/>
  <c r="G232" i="4"/>
  <c r="G236" i="4"/>
  <c r="G240" i="4"/>
  <c r="G244" i="4"/>
  <c r="G248" i="4"/>
  <c r="G252" i="4"/>
  <c r="G256" i="4"/>
  <c r="G260" i="4"/>
  <c r="G264" i="4"/>
  <c r="G268" i="4"/>
  <c r="G272" i="4"/>
  <c r="G276" i="4"/>
  <c r="G280" i="4"/>
  <c r="G284" i="4"/>
  <c r="G288" i="4"/>
  <c r="G292" i="4"/>
  <c r="G296" i="4"/>
  <c r="G300" i="4"/>
  <c r="G304" i="4"/>
  <c r="G308" i="4"/>
  <c r="G312" i="4"/>
  <c r="G316" i="4"/>
  <c r="G320" i="4"/>
  <c r="G324" i="4"/>
  <c r="G328" i="4"/>
  <c r="G332" i="4"/>
  <c r="G336" i="4"/>
  <c r="G340" i="4"/>
  <c r="G344" i="4"/>
  <c r="G348" i="4"/>
  <c r="G352" i="4"/>
  <c r="G356" i="4"/>
  <c r="G360" i="4"/>
  <c r="G364" i="4"/>
  <c r="G368" i="4"/>
  <c r="G372" i="4"/>
  <c r="G376" i="4"/>
  <c r="G380" i="4"/>
  <c r="G384" i="4"/>
  <c r="G388" i="4"/>
  <c r="G392" i="4"/>
  <c r="G396" i="4"/>
  <c r="G400" i="4"/>
  <c r="G404" i="4"/>
  <c r="G408" i="4"/>
  <c r="G412" i="4"/>
  <c r="G416" i="4"/>
  <c r="G420" i="4"/>
  <c r="G424" i="4"/>
  <c r="G428" i="4"/>
  <c r="G432" i="4"/>
  <c r="G436" i="4"/>
  <c r="G440" i="4"/>
  <c r="G444" i="4"/>
  <c r="G448" i="4"/>
  <c r="G452" i="4"/>
  <c r="G456" i="4"/>
  <c r="G460" i="4"/>
  <c r="G464" i="4"/>
  <c r="G468" i="4"/>
  <c r="G472" i="4"/>
  <c r="G476" i="4"/>
  <c r="G480" i="4"/>
  <c r="G484" i="4"/>
  <c r="G488" i="4"/>
  <c r="G492" i="4"/>
  <c r="G496" i="4"/>
  <c r="G500" i="4"/>
  <c r="G504" i="4"/>
  <c r="G508" i="4"/>
  <c r="G512" i="4"/>
  <c r="G7" i="4"/>
  <c r="G15" i="4"/>
  <c r="G23" i="4"/>
  <c r="G31" i="4"/>
  <c r="G39" i="4"/>
  <c r="G47" i="4"/>
  <c r="G55" i="4"/>
  <c r="G63" i="4"/>
  <c r="G71" i="4"/>
  <c r="G79" i="4"/>
  <c r="G87" i="4"/>
  <c r="G95" i="4"/>
  <c r="G103" i="4"/>
  <c r="G111" i="4"/>
  <c r="G119" i="4"/>
  <c r="G127" i="4"/>
  <c r="G135" i="4"/>
  <c r="G143" i="4"/>
  <c r="G151" i="4"/>
  <c r="G159" i="4"/>
  <c r="G167" i="4"/>
  <c r="G175" i="4"/>
  <c r="G183" i="4"/>
  <c r="G191" i="4"/>
  <c r="G199" i="4"/>
  <c r="G207" i="4"/>
  <c r="G215" i="4"/>
  <c r="G223" i="4"/>
  <c r="G231" i="4"/>
  <c r="G239" i="4"/>
  <c r="G247" i="4"/>
  <c r="G255" i="4"/>
  <c r="G263" i="4"/>
  <c r="G271" i="4"/>
  <c r="G279" i="4"/>
  <c r="G287" i="4"/>
  <c r="G295" i="4"/>
  <c r="G303" i="4"/>
  <c r="G311" i="4"/>
  <c r="G319" i="4"/>
  <c r="G327" i="4"/>
  <c r="G335" i="4"/>
  <c r="G343" i="4"/>
  <c r="G351" i="4"/>
  <c r="G359" i="4"/>
  <c r="G367" i="4"/>
  <c r="G375" i="4"/>
  <c r="G383" i="4"/>
  <c r="G391" i="4"/>
  <c r="G399" i="4"/>
  <c r="G407" i="4"/>
  <c r="G415" i="4"/>
  <c r="G423" i="4"/>
  <c r="G431" i="4"/>
  <c r="G439" i="4"/>
  <c r="G447" i="4"/>
  <c r="G455" i="4"/>
  <c r="G463" i="4"/>
  <c r="G471" i="4"/>
  <c r="G479" i="4"/>
  <c r="G487" i="4"/>
  <c r="G495" i="4"/>
  <c r="G503" i="4"/>
  <c r="G511" i="4"/>
  <c r="G516" i="4"/>
  <c r="G520" i="4"/>
  <c r="G524" i="4"/>
  <c r="G528" i="4"/>
  <c r="G532" i="4"/>
  <c r="G536" i="4"/>
  <c r="G540" i="4"/>
  <c r="G544" i="4"/>
  <c r="G548" i="4"/>
  <c r="G552" i="4"/>
  <c r="G556" i="4"/>
  <c r="G560" i="4"/>
  <c r="G564" i="4"/>
  <c r="G568" i="4"/>
  <c r="G572" i="4"/>
  <c r="G576" i="4"/>
  <c r="G580" i="4"/>
  <c r="G584" i="4"/>
  <c r="G588" i="4"/>
  <c r="G592" i="4"/>
  <c r="G596" i="4"/>
  <c r="G600" i="4"/>
  <c r="G604" i="4"/>
  <c r="G608" i="4"/>
  <c r="G612" i="4"/>
  <c r="G616" i="4"/>
  <c r="G620" i="4"/>
  <c r="G624" i="4"/>
  <c r="G628" i="4"/>
  <c r="G632" i="4"/>
  <c r="G636" i="4"/>
  <c r="G640" i="4"/>
  <c r="G644" i="4"/>
  <c r="G648" i="4"/>
  <c r="G652" i="4"/>
  <c r="G656" i="4"/>
  <c r="G660" i="4"/>
  <c r="G664" i="4"/>
  <c r="G668" i="4"/>
  <c r="G672" i="4"/>
  <c r="G676" i="4"/>
  <c r="G680" i="4"/>
  <c r="G684" i="4"/>
  <c r="G688" i="4"/>
  <c r="G9" i="4"/>
  <c r="G17" i="4"/>
  <c r="G25" i="4"/>
  <c r="G33" i="4"/>
  <c r="G41" i="4"/>
  <c r="G49" i="4"/>
  <c r="G57" i="4"/>
  <c r="G65" i="4"/>
  <c r="G73" i="4"/>
  <c r="G81" i="4"/>
  <c r="G89" i="4"/>
  <c r="G97" i="4"/>
  <c r="G105" i="4"/>
  <c r="G113" i="4"/>
  <c r="G121" i="4"/>
  <c r="G129" i="4"/>
  <c r="G137" i="4"/>
  <c r="G145" i="4"/>
  <c r="G153" i="4"/>
  <c r="G161" i="4"/>
  <c r="G169" i="4"/>
  <c r="G177" i="4"/>
  <c r="G185" i="4"/>
  <c r="G193" i="4"/>
  <c r="G201" i="4"/>
  <c r="G209" i="4"/>
  <c r="G217" i="4"/>
  <c r="G225" i="4"/>
  <c r="G233" i="4"/>
  <c r="G241" i="4"/>
  <c r="G249" i="4"/>
  <c r="G257" i="4"/>
  <c r="G265" i="4"/>
  <c r="G273" i="4"/>
  <c r="G281" i="4"/>
  <c r="G289" i="4"/>
  <c r="G297" i="4"/>
  <c r="G305" i="4"/>
  <c r="G313" i="4"/>
  <c r="G321" i="4"/>
  <c r="G329" i="4"/>
  <c r="G337" i="4"/>
  <c r="G345" i="4"/>
  <c r="G353" i="4"/>
  <c r="G361" i="4"/>
  <c r="G369" i="4"/>
  <c r="G377" i="4"/>
  <c r="G385" i="4"/>
  <c r="G393" i="4"/>
  <c r="G401" i="4"/>
  <c r="G409" i="4"/>
  <c r="G417" i="4"/>
  <c r="G425" i="4"/>
  <c r="G433" i="4"/>
  <c r="G441" i="4"/>
  <c r="G449" i="4"/>
  <c r="G457" i="4"/>
  <c r="G465" i="4"/>
  <c r="G473" i="4"/>
  <c r="G481" i="4"/>
  <c r="G489" i="4"/>
  <c r="G497" i="4"/>
  <c r="G505" i="4"/>
  <c r="G513" i="4"/>
  <c r="G517" i="4"/>
  <c r="G521" i="4"/>
  <c r="G525" i="4"/>
  <c r="G529" i="4"/>
  <c r="G533" i="4"/>
  <c r="G537" i="4"/>
  <c r="G541" i="4"/>
  <c r="G545" i="4"/>
  <c r="G549" i="4"/>
  <c r="G553" i="4"/>
  <c r="G557" i="4"/>
  <c r="G561" i="4"/>
  <c r="G565" i="4"/>
  <c r="G569" i="4"/>
  <c r="G573" i="4"/>
  <c r="G577" i="4"/>
  <c r="G581" i="4"/>
  <c r="G585" i="4"/>
  <c r="G589" i="4"/>
  <c r="G593" i="4"/>
  <c r="G597" i="4"/>
  <c r="G601" i="4"/>
  <c r="G605" i="4"/>
  <c r="G609" i="4"/>
  <c r="G613" i="4"/>
  <c r="G617" i="4"/>
  <c r="G621" i="4"/>
  <c r="G625" i="4"/>
  <c r="G629" i="4"/>
  <c r="G633" i="4"/>
  <c r="G637" i="4"/>
  <c r="G641" i="4"/>
  <c r="G645" i="4"/>
  <c r="G649" i="4"/>
  <c r="G653" i="4"/>
  <c r="G657" i="4"/>
  <c r="G661" i="4"/>
  <c r="G665" i="4"/>
  <c r="G669" i="4"/>
  <c r="G673" i="4"/>
  <c r="G677" i="4"/>
  <c r="G681" i="4"/>
  <c r="G685" i="4"/>
  <c r="G689" i="4"/>
  <c r="G693" i="4"/>
  <c r="G697" i="4"/>
  <c r="G701" i="4"/>
  <c r="G705" i="4"/>
  <c r="G709" i="4"/>
  <c r="G713" i="4"/>
  <c r="G717" i="4"/>
  <c r="G721" i="4"/>
  <c r="G725" i="4"/>
  <c r="G729" i="4"/>
  <c r="G733" i="4"/>
  <c r="G737" i="4"/>
  <c r="G741" i="4"/>
  <c r="G745" i="4"/>
  <c r="G749" i="4"/>
  <c r="G753" i="4"/>
  <c r="G757" i="4"/>
  <c r="G761" i="4"/>
  <c r="G765" i="4"/>
  <c r="G11" i="4"/>
  <c r="G27" i="4"/>
  <c r="G43" i="4"/>
  <c r="G59" i="4"/>
  <c r="G75" i="4"/>
  <c r="G91" i="4"/>
  <c r="G107" i="4"/>
  <c r="G123" i="4"/>
  <c r="G139" i="4"/>
  <c r="G155" i="4"/>
  <c r="G171" i="4"/>
  <c r="G187" i="4"/>
  <c r="G203" i="4"/>
  <c r="G219" i="4"/>
  <c r="G235" i="4"/>
  <c r="G251" i="4"/>
  <c r="G267" i="4"/>
  <c r="G283" i="4"/>
  <c r="G299" i="4"/>
  <c r="G315" i="4"/>
  <c r="G331" i="4"/>
  <c r="G347" i="4"/>
  <c r="G363" i="4"/>
  <c r="G379" i="4"/>
  <c r="G395" i="4"/>
  <c r="G411" i="4"/>
  <c r="G427" i="4"/>
  <c r="G443" i="4"/>
  <c r="G459" i="4"/>
  <c r="G475" i="4"/>
  <c r="G491" i="4"/>
  <c r="G507" i="4"/>
  <c r="G518" i="4"/>
  <c r="G526" i="4"/>
  <c r="G534" i="4"/>
  <c r="G542" i="4"/>
  <c r="G550" i="4"/>
  <c r="G558" i="4"/>
  <c r="G566" i="4"/>
  <c r="G574" i="4"/>
  <c r="G582" i="4"/>
  <c r="G590" i="4"/>
  <c r="G598" i="4"/>
  <c r="G606" i="4"/>
  <c r="G614" i="4"/>
  <c r="G622" i="4"/>
  <c r="G630" i="4"/>
  <c r="G638" i="4"/>
  <c r="G646" i="4"/>
  <c r="G654" i="4"/>
  <c r="G662" i="4"/>
  <c r="G670" i="4"/>
  <c r="G678" i="4"/>
  <c r="G686" i="4"/>
  <c r="G692" i="4"/>
  <c r="G698" i="4"/>
  <c r="G703" i="4"/>
  <c r="G708" i="4"/>
  <c r="G714" i="4"/>
  <c r="G719" i="4"/>
  <c r="G724" i="4"/>
  <c r="G730" i="4"/>
  <c r="G735" i="4"/>
  <c r="G740" i="4"/>
  <c r="G746" i="4"/>
  <c r="G751" i="4"/>
  <c r="G756" i="4"/>
  <c r="G762" i="4"/>
  <c r="G767" i="4"/>
  <c r="G771" i="4"/>
  <c r="G775" i="4"/>
  <c r="G779" i="4"/>
  <c r="G783" i="4"/>
  <c r="G787" i="4"/>
  <c r="G791" i="4"/>
  <c r="G795" i="4"/>
  <c r="G799" i="4"/>
  <c r="G803" i="4"/>
  <c r="G807" i="4"/>
  <c r="G811" i="4"/>
  <c r="G815" i="4"/>
  <c r="G819" i="4"/>
  <c r="G823" i="4"/>
  <c r="G827" i="4"/>
  <c r="G831" i="4"/>
  <c r="G835" i="4"/>
  <c r="G839" i="4"/>
  <c r="G843" i="4"/>
  <c r="G847" i="4"/>
  <c r="G851" i="4"/>
  <c r="G855" i="4"/>
  <c r="G859" i="4"/>
  <c r="G863" i="4"/>
  <c r="G867" i="4"/>
  <c r="G871" i="4"/>
  <c r="G875" i="4"/>
  <c r="G879" i="4"/>
  <c r="G883" i="4"/>
  <c r="G887" i="4"/>
  <c r="G891" i="4"/>
  <c r="G895" i="4"/>
  <c r="G899" i="4"/>
  <c r="G903" i="4"/>
  <c r="G907" i="4"/>
  <c r="G911" i="4"/>
  <c r="G915" i="4"/>
  <c r="G919" i="4"/>
  <c r="G923" i="4"/>
  <c r="G927" i="4"/>
  <c r="G931" i="4"/>
  <c r="G935" i="4"/>
  <c r="G939" i="4"/>
  <c r="G943" i="4"/>
  <c r="G947" i="4"/>
  <c r="G951" i="4"/>
  <c r="G955" i="4"/>
  <c r="G959" i="4"/>
  <c r="G963" i="4"/>
  <c r="G967" i="4"/>
  <c r="G971" i="4"/>
  <c r="G975" i="4"/>
  <c r="G979" i="4"/>
  <c r="G983" i="4"/>
  <c r="G987" i="4"/>
  <c r="G991" i="4"/>
  <c r="G995" i="4"/>
  <c r="G999" i="4"/>
  <c r="G19" i="4"/>
  <c r="G35" i="4"/>
  <c r="G51" i="4"/>
  <c r="G67" i="4"/>
  <c r="G83" i="4"/>
  <c r="G99" i="4"/>
  <c r="G115" i="4"/>
  <c r="G131" i="4"/>
  <c r="G147" i="4"/>
  <c r="G163" i="4"/>
  <c r="G179" i="4"/>
  <c r="G195" i="4"/>
  <c r="G211" i="4"/>
  <c r="G227" i="4"/>
  <c r="G243" i="4"/>
  <c r="G259" i="4"/>
  <c r="G275" i="4"/>
  <c r="G291" i="4"/>
  <c r="G307" i="4"/>
  <c r="G323" i="4"/>
  <c r="G339" i="4"/>
  <c r="G355" i="4"/>
  <c r="G371" i="4"/>
  <c r="G387" i="4"/>
  <c r="G403" i="4"/>
  <c r="G419" i="4"/>
  <c r="G435" i="4"/>
  <c r="G451" i="4"/>
  <c r="G467" i="4"/>
  <c r="G483" i="4"/>
  <c r="G499" i="4"/>
  <c r="G514" i="4"/>
  <c r="G522" i="4"/>
  <c r="G530" i="4"/>
  <c r="G538" i="4"/>
  <c r="G546" i="4"/>
  <c r="G554" i="4"/>
  <c r="G562" i="4"/>
  <c r="G570" i="4"/>
  <c r="G578" i="4"/>
  <c r="G586" i="4"/>
  <c r="G594" i="4"/>
  <c r="G602" i="4"/>
  <c r="G610" i="4"/>
  <c r="G618" i="4"/>
  <c r="G626" i="4"/>
  <c r="G634" i="4"/>
  <c r="G642" i="4"/>
  <c r="G650" i="4"/>
  <c r="G658" i="4"/>
  <c r="G666" i="4"/>
  <c r="G674" i="4"/>
  <c r="G682" i="4"/>
  <c r="G690" i="4"/>
  <c r="G695" i="4"/>
  <c r="G700" i="4"/>
  <c r="G706" i="4"/>
  <c r="G711" i="4"/>
  <c r="G716" i="4"/>
  <c r="G722" i="4"/>
  <c r="G727" i="4"/>
  <c r="G732" i="4"/>
  <c r="G738" i="4"/>
  <c r="G743" i="4"/>
  <c r="G748" i="4"/>
  <c r="G754" i="4"/>
  <c r="G759" i="4"/>
  <c r="G764" i="4"/>
  <c r="G769" i="4"/>
  <c r="G773" i="4"/>
  <c r="G777" i="4"/>
  <c r="G781" i="4"/>
  <c r="G785" i="4"/>
  <c r="G789" i="4"/>
  <c r="G793" i="4"/>
  <c r="G797" i="4"/>
  <c r="G801" i="4"/>
  <c r="G805" i="4"/>
  <c r="G809" i="4"/>
  <c r="G813" i="4"/>
  <c r="G817" i="4"/>
  <c r="G821" i="4"/>
  <c r="G825" i="4"/>
  <c r="G829" i="4"/>
  <c r="G833" i="4"/>
  <c r="G837" i="4"/>
  <c r="G841" i="4"/>
  <c r="G845" i="4"/>
  <c r="G849" i="4"/>
  <c r="G853" i="4"/>
  <c r="G857" i="4"/>
  <c r="G861" i="4"/>
  <c r="G865" i="4"/>
  <c r="G869" i="4"/>
  <c r="G873" i="4"/>
  <c r="G877" i="4"/>
  <c r="G881" i="4"/>
  <c r="G885" i="4"/>
  <c r="G889" i="4"/>
  <c r="G893" i="4"/>
  <c r="G897" i="4"/>
  <c r="G901" i="4"/>
  <c r="G905" i="4"/>
  <c r="G909" i="4"/>
  <c r="G913" i="4"/>
  <c r="G917" i="4"/>
  <c r="G921" i="4"/>
  <c r="G925" i="4"/>
  <c r="G929" i="4"/>
  <c r="G933" i="4"/>
  <c r="G937" i="4"/>
  <c r="G941" i="4"/>
  <c r="G945" i="4"/>
  <c r="G949" i="4"/>
  <c r="G953" i="4"/>
  <c r="G957" i="4"/>
  <c r="G961" i="4"/>
  <c r="G965" i="4"/>
  <c r="G969" i="4"/>
  <c r="G973" i="4"/>
  <c r="G977" i="4"/>
  <c r="G981" i="4"/>
  <c r="G985" i="4"/>
  <c r="G989" i="4"/>
  <c r="G993" i="4"/>
  <c r="G997" i="4"/>
  <c r="G1001" i="4"/>
  <c r="G1005" i="4"/>
  <c r="G1009" i="4"/>
  <c r="G1013" i="4"/>
  <c r="G1017" i="4"/>
  <c r="G1021" i="4"/>
  <c r="G1025" i="4"/>
  <c r="G1029" i="4"/>
  <c r="G1033" i="4"/>
  <c r="G1037" i="4"/>
  <c r="G1041" i="4"/>
  <c r="G1045" i="4"/>
  <c r="G1049" i="4"/>
  <c r="G1053" i="4"/>
  <c r="G1057" i="4"/>
  <c r="G1061" i="4"/>
  <c r="G1065" i="4"/>
  <c r="G1069" i="4"/>
  <c r="G1073" i="4"/>
  <c r="G1077" i="4"/>
  <c r="G1081" i="4"/>
  <c r="G1085" i="4"/>
  <c r="G1089" i="4"/>
  <c r="G1093" i="4"/>
  <c r="G1097" i="4"/>
  <c r="G1101" i="4"/>
  <c r="G1105" i="4"/>
  <c r="G1109" i="4"/>
  <c r="G1113" i="4"/>
  <c r="G1117" i="4"/>
  <c r="G1121" i="4"/>
  <c r="G1125" i="4"/>
  <c r="G1129" i="4"/>
  <c r="G1133" i="4"/>
  <c r="G1137" i="4"/>
  <c r="G1141" i="4"/>
  <c r="G1145" i="4"/>
  <c r="G1149" i="4"/>
  <c r="G1153" i="4"/>
  <c r="G1157" i="4"/>
  <c r="G1161" i="4"/>
  <c r="G1165" i="4"/>
  <c r="G1169" i="4"/>
  <c r="G1173" i="4"/>
  <c r="G1177" i="4"/>
  <c r="G1181" i="4"/>
  <c r="G1185" i="4"/>
  <c r="G1189" i="4"/>
  <c r="G1193" i="4"/>
  <c r="G1197" i="4"/>
  <c r="G1201" i="4"/>
  <c r="G1205" i="4"/>
  <c r="G1209" i="4"/>
  <c r="G1213" i="4"/>
  <c r="G1217" i="4"/>
  <c r="G1221" i="4"/>
  <c r="G1225" i="4"/>
  <c r="G1229" i="4"/>
  <c r="G1233" i="4"/>
  <c r="G1237" i="4"/>
  <c r="G1241" i="4"/>
  <c r="G1245" i="4"/>
  <c r="G1249" i="4"/>
  <c r="G1253" i="4"/>
  <c r="G1257" i="4"/>
  <c r="G1261" i="4"/>
  <c r="G1265" i="4"/>
  <c r="G1269" i="4"/>
  <c r="G1273" i="4"/>
  <c r="G1277" i="4"/>
  <c r="G1281" i="4"/>
  <c r="G1285" i="4"/>
  <c r="G1289" i="4"/>
  <c r="G1293" i="4"/>
  <c r="G1297" i="4"/>
  <c r="G1301" i="4"/>
  <c r="G1305" i="4"/>
  <c r="G1309" i="4"/>
  <c r="G1313" i="4"/>
  <c r="G1317" i="4"/>
  <c r="G1321" i="4"/>
  <c r="G1325" i="4"/>
  <c r="G1329" i="4"/>
  <c r="G1333" i="4"/>
  <c r="G1337" i="4"/>
  <c r="G1341" i="4"/>
  <c r="G1345" i="4"/>
  <c r="G1349" i="4"/>
  <c r="G1353" i="4"/>
  <c r="G1357" i="4"/>
  <c r="G13" i="4"/>
  <c r="G45" i="4"/>
  <c r="G77" i="4"/>
  <c r="G109" i="4"/>
  <c r="G141" i="4"/>
  <c r="G173" i="4"/>
  <c r="G205" i="4"/>
  <c r="G237" i="4"/>
  <c r="G269" i="4"/>
  <c r="G301" i="4"/>
  <c r="G333" i="4"/>
  <c r="G365" i="4"/>
  <c r="G397" i="4"/>
  <c r="G429" i="4"/>
  <c r="G461" i="4"/>
  <c r="G493" i="4"/>
  <c r="G519" i="4"/>
  <c r="G535" i="4"/>
  <c r="G551" i="4"/>
  <c r="G567" i="4"/>
  <c r="G583" i="4"/>
  <c r="G599" i="4"/>
  <c r="G615" i="4"/>
  <c r="G631" i="4"/>
  <c r="G647" i="4"/>
  <c r="G663" i="4"/>
  <c r="G679" i="4"/>
  <c r="G694" i="4"/>
  <c r="G704" i="4"/>
  <c r="G715" i="4"/>
  <c r="G726" i="4"/>
  <c r="G736" i="4"/>
  <c r="G747" i="4"/>
  <c r="G758" i="4"/>
  <c r="G768" i="4"/>
  <c r="G776" i="4"/>
  <c r="G784" i="4"/>
  <c r="G792" i="4"/>
  <c r="G800" i="4"/>
  <c r="G808" i="4"/>
  <c r="G816" i="4"/>
  <c r="G824" i="4"/>
  <c r="G832" i="4"/>
  <c r="G840" i="4"/>
  <c r="G848" i="4"/>
  <c r="G856" i="4"/>
  <c r="G864" i="4"/>
  <c r="G872" i="4"/>
  <c r="G880" i="4"/>
  <c r="G888" i="4"/>
  <c r="G896" i="4"/>
  <c r="G904" i="4"/>
  <c r="G912" i="4"/>
  <c r="G920" i="4"/>
  <c r="G928" i="4"/>
  <c r="G936" i="4"/>
  <c r="G944" i="4"/>
  <c r="G952" i="4"/>
  <c r="G960" i="4"/>
  <c r="G968" i="4"/>
  <c r="G976" i="4"/>
  <c r="G984" i="4"/>
  <c r="G992" i="4"/>
  <c r="G1000" i="4"/>
  <c r="G1006" i="4"/>
  <c r="G1011" i="4"/>
  <c r="G1016" i="4"/>
  <c r="G1022" i="4"/>
  <c r="G1027" i="4"/>
  <c r="G1032" i="4"/>
  <c r="G1038" i="4"/>
  <c r="G1043" i="4"/>
  <c r="G1048" i="4"/>
  <c r="G1054" i="4"/>
  <c r="G1059" i="4"/>
  <c r="G1064" i="4"/>
  <c r="G1070" i="4"/>
  <c r="G1075" i="4"/>
  <c r="G1080" i="4"/>
  <c r="G1086" i="4"/>
  <c r="G1091" i="4"/>
  <c r="G1096" i="4"/>
  <c r="G1102" i="4"/>
  <c r="G1107" i="4"/>
  <c r="G1112" i="4"/>
  <c r="G1118" i="4"/>
  <c r="G1123" i="4"/>
  <c r="G1128" i="4"/>
  <c r="G1134" i="4"/>
  <c r="G1139" i="4"/>
  <c r="G1144" i="4"/>
  <c r="G1150" i="4"/>
  <c r="G1155" i="4"/>
  <c r="G1160" i="4"/>
  <c r="G1166" i="4"/>
  <c r="G1171" i="4"/>
  <c r="G1176" i="4"/>
  <c r="G1182" i="4"/>
  <c r="G1187" i="4"/>
  <c r="G1192" i="4"/>
  <c r="G1198" i="4"/>
  <c r="G1203" i="4"/>
  <c r="G1208" i="4"/>
  <c r="G1214" i="4"/>
  <c r="G1219" i="4"/>
  <c r="G1224" i="4"/>
  <c r="G1230" i="4"/>
  <c r="G1235" i="4"/>
  <c r="G1240" i="4"/>
  <c r="G1246" i="4"/>
  <c r="G1251" i="4"/>
  <c r="G1256" i="4"/>
  <c r="G1262" i="4"/>
  <c r="G1267" i="4"/>
  <c r="G1272" i="4"/>
  <c r="G1278" i="4"/>
  <c r="G1283" i="4"/>
  <c r="G1288" i="4"/>
  <c r="G1294" i="4"/>
  <c r="G1299" i="4"/>
  <c r="G1304" i="4"/>
  <c r="G1310" i="4"/>
  <c r="G1315" i="4"/>
  <c r="G1320" i="4"/>
  <c r="G1326" i="4"/>
  <c r="G1331" i="4"/>
  <c r="G1336" i="4"/>
  <c r="G1342" i="4"/>
  <c r="G1347" i="4"/>
  <c r="G1352" i="4"/>
  <c r="G1358" i="4"/>
  <c r="G1362" i="4"/>
  <c r="G1366" i="4"/>
  <c r="G1370" i="4"/>
  <c r="G1374" i="4"/>
  <c r="G1378" i="4"/>
  <c r="G1382" i="4"/>
  <c r="G1386" i="4"/>
  <c r="G1390" i="4"/>
  <c r="G1394" i="4"/>
  <c r="G1398" i="4"/>
  <c r="G1402" i="4"/>
  <c r="G1406" i="4"/>
  <c r="G1410" i="4"/>
  <c r="G1414" i="4"/>
  <c r="G1418" i="4"/>
  <c r="G1422" i="4"/>
  <c r="G1426" i="4"/>
  <c r="G1430" i="4"/>
  <c r="G1434" i="4"/>
  <c r="G1438" i="4"/>
  <c r="G1442" i="4"/>
  <c r="G1446" i="4"/>
  <c r="G1450" i="4"/>
  <c r="G1454" i="4"/>
  <c r="G1458" i="4"/>
  <c r="G1462" i="4"/>
  <c r="G1466" i="4"/>
  <c r="G1470" i="4"/>
  <c r="G1474" i="4"/>
  <c r="G1478" i="4"/>
  <c r="G1482" i="4"/>
  <c r="G1486" i="4"/>
  <c r="G1490" i="4"/>
  <c r="G1494" i="4"/>
  <c r="G1498" i="4"/>
  <c r="G1502" i="4"/>
  <c r="G1506" i="4"/>
  <c r="G1510" i="4"/>
  <c r="G1514" i="4"/>
  <c r="G1518" i="4"/>
  <c r="G1522" i="4"/>
  <c r="G1526" i="4"/>
  <c r="G1530" i="4"/>
  <c r="G29" i="4"/>
  <c r="G93" i="4"/>
  <c r="G125" i="4"/>
  <c r="G157" i="4"/>
  <c r="G189" i="4"/>
  <c r="G221" i="4"/>
  <c r="G253" i="4"/>
  <c r="G285" i="4"/>
  <c r="G317" i="4"/>
  <c r="G349" i="4"/>
  <c r="G381" i="4"/>
  <c r="G413" i="4"/>
  <c r="G477" i="4"/>
  <c r="G527" i="4"/>
  <c r="G559" i="4"/>
  <c r="G591" i="4"/>
  <c r="G623" i="4"/>
  <c r="G655" i="4"/>
  <c r="G687" i="4"/>
  <c r="G720" i="4"/>
  <c r="G742" i="4"/>
  <c r="G763" i="4"/>
  <c r="G780" i="4"/>
  <c r="G804" i="4"/>
  <c r="G820" i="4"/>
  <c r="G836" i="4"/>
  <c r="G852" i="4"/>
  <c r="G868" i="4"/>
  <c r="G884" i="4"/>
  <c r="G900" i="4"/>
  <c r="G916" i="4"/>
  <c r="G940" i="4"/>
  <c r="G948" i="4"/>
  <c r="G972" i="4"/>
  <c r="G980" i="4"/>
  <c r="G1003" i="4"/>
  <c r="G1014" i="4"/>
  <c r="G1024" i="4"/>
  <c r="G1035" i="4"/>
  <c r="G1046" i="4"/>
  <c r="G1056" i="4"/>
  <c r="G1067" i="4"/>
  <c r="G1078" i="4"/>
  <c r="G1088" i="4"/>
  <c r="G1099" i="4"/>
  <c r="G1110" i="4"/>
  <c r="G1120" i="4"/>
  <c r="G1136" i="4"/>
  <c r="G1147" i="4"/>
  <c r="G1158" i="4"/>
  <c r="G1168" i="4"/>
  <c r="G1179" i="4"/>
  <c r="G1190" i="4"/>
  <c r="G1200" i="4"/>
  <c r="G1211" i="4"/>
  <c r="G1222" i="4"/>
  <c r="G1232" i="4"/>
  <c r="G1238" i="4"/>
  <c r="G1248" i="4"/>
  <c r="G1259" i="4"/>
  <c r="G1270" i="4"/>
  <c r="G1280" i="4"/>
  <c r="G1291" i="4"/>
  <c r="G1302" i="4"/>
  <c r="G1312" i="4"/>
  <c r="G1323" i="4"/>
  <c r="G1334" i="4"/>
  <c r="G1344" i="4"/>
  <c r="G1355" i="4"/>
  <c r="G1364" i="4"/>
  <c r="G1372" i="4"/>
  <c r="G1380" i="4"/>
  <c r="G1388" i="4"/>
  <c r="G1396" i="4"/>
  <c r="G1400" i="4"/>
  <c r="G1408" i="4"/>
  <c r="G1416" i="4"/>
  <c r="G1424" i="4"/>
  <c r="G1432" i="4"/>
  <c r="G1440" i="4"/>
  <c r="G1448" i="4"/>
  <c r="G21" i="4"/>
  <c r="G53" i="4"/>
  <c r="G85" i="4"/>
  <c r="G117" i="4"/>
  <c r="G149" i="4"/>
  <c r="G181" i="4"/>
  <c r="G213" i="4"/>
  <c r="G245" i="4"/>
  <c r="G277" i="4"/>
  <c r="G309" i="4"/>
  <c r="G341" i="4"/>
  <c r="G373" i="4"/>
  <c r="G405" i="4"/>
  <c r="G437" i="4"/>
  <c r="G469" i="4"/>
  <c r="G501" i="4"/>
  <c r="G523" i="4"/>
  <c r="G539" i="4"/>
  <c r="G555" i="4"/>
  <c r="G571" i="4"/>
  <c r="G587" i="4"/>
  <c r="G603" i="4"/>
  <c r="G619" i="4"/>
  <c r="G635" i="4"/>
  <c r="G651" i="4"/>
  <c r="G667" i="4"/>
  <c r="G683" i="4"/>
  <c r="G696" i="4"/>
  <c r="G707" i="4"/>
  <c r="G718" i="4"/>
  <c r="G728" i="4"/>
  <c r="G739" i="4"/>
  <c r="G750" i="4"/>
  <c r="G760" i="4"/>
  <c r="G770" i="4"/>
  <c r="G778" i="4"/>
  <c r="G786" i="4"/>
  <c r="G794" i="4"/>
  <c r="G802" i="4"/>
  <c r="G810" i="4"/>
  <c r="G818" i="4"/>
  <c r="G826" i="4"/>
  <c r="G834" i="4"/>
  <c r="G842" i="4"/>
  <c r="G850" i="4"/>
  <c r="G858" i="4"/>
  <c r="G866" i="4"/>
  <c r="G874" i="4"/>
  <c r="G882" i="4"/>
  <c r="G890" i="4"/>
  <c r="G898" i="4"/>
  <c r="G906" i="4"/>
  <c r="G914" i="4"/>
  <c r="G922" i="4"/>
  <c r="G930" i="4"/>
  <c r="G938" i="4"/>
  <c r="G946" i="4"/>
  <c r="G954" i="4"/>
  <c r="G962" i="4"/>
  <c r="G970" i="4"/>
  <c r="G978" i="4"/>
  <c r="G986" i="4"/>
  <c r="G994" i="4"/>
  <c r="G1002" i="4"/>
  <c r="G1007" i="4"/>
  <c r="G1012" i="4"/>
  <c r="G1018" i="4"/>
  <c r="G1023" i="4"/>
  <c r="G1028" i="4"/>
  <c r="G1034" i="4"/>
  <c r="G1039" i="4"/>
  <c r="G1044" i="4"/>
  <c r="G1050" i="4"/>
  <c r="G1055" i="4"/>
  <c r="G1060" i="4"/>
  <c r="G1066" i="4"/>
  <c r="G1071" i="4"/>
  <c r="G1076" i="4"/>
  <c r="G1082" i="4"/>
  <c r="G1087" i="4"/>
  <c r="G1092" i="4"/>
  <c r="G1098" i="4"/>
  <c r="G1103" i="4"/>
  <c r="G1108" i="4"/>
  <c r="G1114" i="4"/>
  <c r="G1119" i="4"/>
  <c r="G1124" i="4"/>
  <c r="G1130" i="4"/>
  <c r="G1135" i="4"/>
  <c r="G1140" i="4"/>
  <c r="G1146" i="4"/>
  <c r="G1151" i="4"/>
  <c r="G1156" i="4"/>
  <c r="G1162" i="4"/>
  <c r="G1167" i="4"/>
  <c r="G1172" i="4"/>
  <c r="G1178" i="4"/>
  <c r="G1183" i="4"/>
  <c r="G1188" i="4"/>
  <c r="G1194" i="4"/>
  <c r="G1199" i="4"/>
  <c r="G1204" i="4"/>
  <c r="G1210" i="4"/>
  <c r="G1215" i="4"/>
  <c r="G1220" i="4"/>
  <c r="G1226" i="4"/>
  <c r="G1231" i="4"/>
  <c r="G1236" i="4"/>
  <c r="G1242" i="4"/>
  <c r="G1247" i="4"/>
  <c r="G1252" i="4"/>
  <c r="G1258" i="4"/>
  <c r="G1263" i="4"/>
  <c r="G1268" i="4"/>
  <c r="G1274" i="4"/>
  <c r="G1279" i="4"/>
  <c r="G1284" i="4"/>
  <c r="G1290" i="4"/>
  <c r="G1295" i="4"/>
  <c r="G1300" i="4"/>
  <c r="G1306" i="4"/>
  <c r="G1311" i="4"/>
  <c r="G1316" i="4"/>
  <c r="G1322" i="4"/>
  <c r="G1327" i="4"/>
  <c r="G1332" i="4"/>
  <c r="G1338" i="4"/>
  <c r="G1343" i="4"/>
  <c r="G1348" i="4"/>
  <c r="G1354" i="4"/>
  <c r="G1359" i="4"/>
  <c r="G1363" i="4"/>
  <c r="G1367" i="4"/>
  <c r="G1371" i="4"/>
  <c r="G1375" i="4"/>
  <c r="G1379" i="4"/>
  <c r="G1383" i="4"/>
  <c r="G1387" i="4"/>
  <c r="G1391" i="4"/>
  <c r="G1395" i="4"/>
  <c r="G1399" i="4"/>
  <c r="G1403" i="4"/>
  <c r="G1407" i="4"/>
  <c r="G1411" i="4"/>
  <c r="G1415" i="4"/>
  <c r="G1419" i="4"/>
  <c r="G1423" i="4"/>
  <c r="G1427" i="4"/>
  <c r="G1431" i="4"/>
  <c r="G1435" i="4"/>
  <c r="G1439" i="4"/>
  <c r="G1443" i="4"/>
  <c r="G1447" i="4"/>
  <c r="G1451" i="4"/>
  <c r="G1455" i="4"/>
  <c r="G1459" i="4"/>
  <c r="G1463" i="4"/>
  <c r="G1467" i="4"/>
  <c r="G1471" i="4"/>
  <c r="G1475" i="4"/>
  <c r="G1479" i="4"/>
  <c r="G1483" i="4"/>
  <c r="G1487" i="4"/>
  <c r="G1491" i="4"/>
  <c r="G1495" i="4"/>
  <c r="G1499" i="4"/>
  <c r="G1503" i="4"/>
  <c r="G1507" i="4"/>
  <c r="G1511" i="4"/>
  <c r="G1515" i="4"/>
  <c r="G1519" i="4"/>
  <c r="G1523" i="4"/>
  <c r="G1527" i="4"/>
  <c r="G1531" i="4"/>
  <c r="G61" i="4"/>
  <c r="G445" i="4"/>
  <c r="G509" i="4"/>
  <c r="G543" i="4"/>
  <c r="G575" i="4"/>
  <c r="G607" i="4"/>
  <c r="G639" i="4"/>
  <c r="G671" i="4"/>
  <c r="G699" i="4"/>
  <c r="G710" i="4"/>
  <c r="G731" i="4"/>
  <c r="G752" i="4"/>
  <c r="G772" i="4"/>
  <c r="G788" i="4"/>
  <c r="G796" i="4"/>
  <c r="G812" i="4"/>
  <c r="G828" i="4"/>
  <c r="G844" i="4"/>
  <c r="G860" i="4"/>
  <c r="G876" i="4"/>
  <c r="G892" i="4"/>
  <c r="G908" i="4"/>
  <c r="G924" i="4"/>
  <c r="G932" i="4"/>
  <c r="G956" i="4"/>
  <c r="G964" i="4"/>
  <c r="G988" i="4"/>
  <c r="G996" i="4"/>
  <c r="G1008" i="4"/>
  <c r="G1019" i="4"/>
  <c r="G1030" i="4"/>
  <c r="G1040" i="4"/>
  <c r="G1051" i="4"/>
  <c r="G1062" i="4"/>
  <c r="G1072" i="4"/>
  <c r="G1083" i="4"/>
  <c r="G1094" i="4"/>
  <c r="G1104" i="4"/>
  <c r="G1115" i="4"/>
  <c r="G1126" i="4"/>
  <c r="G1131" i="4"/>
  <c r="G1142" i="4"/>
  <c r="G1152" i="4"/>
  <c r="G1163" i="4"/>
  <c r="G1174" i="4"/>
  <c r="G1184" i="4"/>
  <c r="G1195" i="4"/>
  <c r="G1206" i="4"/>
  <c r="G1216" i="4"/>
  <c r="G1227" i="4"/>
  <c r="G1243" i="4"/>
  <c r="G1254" i="4"/>
  <c r="G1264" i="4"/>
  <c r="G1275" i="4"/>
  <c r="G1286" i="4"/>
  <c r="G1296" i="4"/>
  <c r="G1307" i="4"/>
  <c r="G1318" i="4"/>
  <c r="G1328" i="4"/>
  <c r="G1339" i="4"/>
  <c r="G1350" i="4"/>
  <c r="G1360" i="4"/>
  <c r="G1368" i="4"/>
  <c r="G1376" i="4"/>
  <c r="G1384" i="4"/>
  <c r="G1392" i="4"/>
  <c r="G1404" i="4"/>
  <c r="G1412" i="4"/>
  <c r="G1420" i="4"/>
  <c r="G1428" i="4"/>
  <c r="G1436" i="4"/>
  <c r="G1444" i="4"/>
  <c r="G1452" i="4"/>
  <c r="G37" i="4"/>
  <c r="G165" i="4"/>
  <c r="G293" i="4"/>
  <c r="G421" i="4"/>
  <c r="G531" i="4"/>
  <c r="G595" i="4"/>
  <c r="G659" i="4"/>
  <c r="G712" i="4"/>
  <c r="G755" i="4"/>
  <c r="G790" i="4"/>
  <c r="G822" i="4"/>
  <c r="G854" i="4"/>
  <c r="G886" i="4"/>
  <c r="G918" i="4"/>
  <c r="G950" i="4"/>
  <c r="G982" i="4"/>
  <c r="G1010" i="4"/>
  <c r="G1031" i="4"/>
  <c r="G1052" i="4"/>
  <c r="G1074" i="4"/>
  <c r="G1095" i="4"/>
  <c r="G1116" i="4"/>
  <c r="G1138" i="4"/>
  <c r="G1159" i="4"/>
  <c r="G1180" i="4"/>
  <c r="G1202" i="4"/>
  <c r="G1223" i="4"/>
  <c r="G1244" i="4"/>
  <c r="G1266" i="4"/>
  <c r="G1287" i="4"/>
  <c r="G1308" i="4"/>
  <c r="G1330" i="4"/>
  <c r="G1351" i="4"/>
  <c r="G1369" i="4"/>
  <c r="G1385" i="4"/>
  <c r="G1401" i="4"/>
  <c r="G1417" i="4"/>
  <c r="G1433" i="4"/>
  <c r="G1449" i="4"/>
  <c r="G1460" i="4"/>
  <c r="G1468" i="4"/>
  <c r="G1476" i="4"/>
  <c r="G1484" i="4"/>
  <c r="G1492" i="4"/>
  <c r="G1500" i="4"/>
  <c r="G1508" i="4"/>
  <c r="G1516" i="4"/>
  <c r="G1524" i="4"/>
  <c r="G1532" i="4"/>
  <c r="G229" i="4"/>
  <c r="G1106" i="4"/>
  <c r="G1170" i="4"/>
  <c r="G1212" i="4"/>
  <c r="G1255" i="4"/>
  <c r="G1298" i="4"/>
  <c r="G1340" i="4"/>
  <c r="G1377" i="4"/>
  <c r="G1409" i="4"/>
  <c r="G1441" i="4"/>
  <c r="G1464" i="4"/>
  <c r="G1480" i="4"/>
  <c r="G1496" i="4"/>
  <c r="G1512" i="4"/>
  <c r="G1528" i="4"/>
  <c r="G261" i="4"/>
  <c r="G389" i="4"/>
  <c r="G579" i="4"/>
  <c r="G702" i="4"/>
  <c r="G782" i="4"/>
  <c r="G846" i="4"/>
  <c r="G910" i="4"/>
  <c r="G974" i="4"/>
  <c r="G1026" i="4"/>
  <c r="G1068" i="4"/>
  <c r="G1111" i="4"/>
  <c r="G1154" i="4"/>
  <c r="G1196" i="4"/>
  <c r="G1239" i="4"/>
  <c r="G1282" i="4"/>
  <c r="G1303" i="4"/>
  <c r="G1346" i="4"/>
  <c r="G1381" i="4"/>
  <c r="G1413" i="4"/>
  <c r="G1445" i="4"/>
  <c r="G1465" i="4"/>
  <c r="G1481" i="4"/>
  <c r="G1497" i="4"/>
  <c r="G1513" i="4"/>
  <c r="G1529" i="4"/>
  <c r="G69" i="4"/>
  <c r="G197" i="4"/>
  <c r="G325" i="4"/>
  <c r="G453" i="4"/>
  <c r="G547" i="4"/>
  <c r="G611" i="4"/>
  <c r="G675" i="4"/>
  <c r="G723" i="4"/>
  <c r="G766" i="4"/>
  <c r="G798" i="4"/>
  <c r="G830" i="4"/>
  <c r="G862" i="4"/>
  <c r="G894" i="4"/>
  <c r="G926" i="4"/>
  <c r="G958" i="4"/>
  <c r="G990" i="4"/>
  <c r="G1015" i="4"/>
  <c r="G1036" i="4"/>
  <c r="G1058" i="4"/>
  <c r="G1079" i="4"/>
  <c r="G1100" i="4"/>
  <c r="G1122" i="4"/>
  <c r="G1143" i="4"/>
  <c r="G1164" i="4"/>
  <c r="G1186" i="4"/>
  <c r="G1207" i="4"/>
  <c r="G1228" i="4"/>
  <c r="G1250" i="4"/>
  <c r="G1271" i="4"/>
  <c r="G1292" i="4"/>
  <c r="G1314" i="4"/>
  <c r="G1335" i="4"/>
  <c r="G1356" i="4"/>
  <c r="G1373" i="4"/>
  <c r="G1389" i="4"/>
  <c r="G1405" i="4"/>
  <c r="G1421" i="4"/>
  <c r="G1437" i="4"/>
  <c r="G1453" i="4"/>
  <c r="G1461" i="4"/>
  <c r="G1469" i="4"/>
  <c r="G1477" i="4"/>
  <c r="G1485" i="4"/>
  <c r="G1493" i="4"/>
  <c r="G1501" i="4"/>
  <c r="G1509" i="4"/>
  <c r="G1517" i="4"/>
  <c r="G1525" i="4"/>
  <c r="G1533" i="4"/>
  <c r="G101" i="4"/>
  <c r="G357" i="4"/>
  <c r="G485" i="4"/>
  <c r="G563" i="4"/>
  <c r="G627" i="4"/>
  <c r="G691" i="4"/>
  <c r="G734" i="4"/>
  <c r="G774" i="4"/>
  <c r="G806" i="4"/>
  <c r="G838" i="4"/>
  <c r="G870" i="4"/>
  <c r="G902" i="4"/>
  <c r="G934" i="4"/>
  <c r="G966" i="4"/>
  <c r="G998" i="4"/>
  <c r="G1020" i="4"/>
  <c r="G1042" i="4"/>
  <c r="G1063" i="4"/>
  <c r="G1084" i="4"/>
  <c r="G1127" i="4"/>
  <c r="G1148" i="4"/>
  <c r="G1191" i="4"/>
  <c r="G1234" i="4"/>
  <c r="G1276" i="4"/>
  <c r="G1319" i="4"/>
  <c r="G1361" i="4"/>
  <c r="G1393" i="4"/>
  <c r="G1425" i="4"/>
  <c r="G1456" i="4"/>
  <c r="G1472" i="4"/>
  <c r="G1488" i="4"/>
  <c r="G1504" i="4"/>
  <c r="G1520" i="4"/>
  <c r="G133" i="4"/>
  <c r="G515" i="4"/>
  <c r="G643" i="4"/>
  <c r="G744" i="4"/>
  <c r="G814" i="4"/>
  <c r="G878" i="4"/>
  <c r="G942" i="4"/>
  <c r="G1004" i="4"/>
  <c r="G1047" i="4"/>
  <c r="G1090" i="4"/>
  <c r="G1132" i="4"/>
  <c r="G1175" i="4"/>
  <c r="G1218" i="4"/>
  <c r="G1260" i="4"/>
  <c r="G1324" i="4"/>
  <c r="G1365" i="4"/>
  <c r="G1397" i="4"/>
  <c r="G1429" i="4"/>
  <c r="G1457" i="4"/>
  <c r="G1473" i="4"/>
  <c r="G1489" i="4"/>
  <c r="G1505" i="4"/>
  <c r="G1521" i="4"/>
  <c r="A173" i="4"/>
  <c r="A177" i="4"/>
  <c r="A181" i="4"/>
  <c r="A185" i="4"/>
  <c r="A189" i="4"/>
  <c r="A193" i="4"/>
  <c r="A197" i="4"/>
  <c r="A201" i="4"/>
  <c r="A205" i="4"/>
  <c r="A209" i="4"/>
  <c r="A213" i="4"/>
  <c r="A217" i="4"/>
  <c r="A221" i="4"/>
  <c r="A225" i="4"/>
  <c r="A229" i="4"/>
  <c r="A233" i="4"/>
  <c r="A237" i="4"/>
  <c r="A241" i="4"/>
  <c r="A245" i="4"/>
  <c r="A249" i="4"/>
  <c r="A126" i="4"/>
  <c r="A256" i="4"/>
  <c r="A260" i="4"/>
  <c r="A264" i="4"/>
  <c r="A268" i="4"/>
  <c r="A272" i="4"/>
  <c r="A276" i="4"/>
  <c r="A280" i="4"/>
  <c r="A284" i="4"/>
  <c r="A288" i="4"/>
  <c r="A292" i="4"/>
  <c r="A295" i="4"/>
  <c r="A299" i="4"/>
  <c r="A303" i="4"/>
  <c r="A307" i="4"/>
  <c r="A311" i="4"/>
  <c r="A315" i="4"/>
  <c r="A319" i="4"/>
  <c r="A323" i="4"/>
  <c r="A327" i="4"/>
  <c r="A331" i="4"/>
  <c r="A335" i="4"/>
  <c r="A147" i="4"/>
  <c r="A342" i="4"/>
  <c r="A346" i="4"/>
  <c r="A350" i="4"/>
  <c r="A354" i="4"/>
  <c r="A358" i="4"/>
  <c r="A362" i="4"/>
  <c r="A366" i="4"/>
  <c r="A370" i="4"/>
  <c r="A373" i="4"/>
  <c r="A377" i="4"/>
  <c r="A381" i="4"/>
  <c r="A385" i="4"/>
  <c r="A389" i="4"/>
  <c r="A393" i="4"/>
  <c r="A397" i="4"/>
  <c r="A401" i="4"/>
  <c r="A405" i="4"/>
  <c r="A408" i="4"/>
  <c r="A412" i="4"/>
  <c r="A416" i="4"/>
  <c r="A118" i="4"/>
  <c r="A423" i="4"/>
  <c r="A74" i="4"/>
  <c r="A430" i="4"/>
  <c r="A434" i="4"/>
  <c r="A438" i="4"/>
  <c r="A442" i="4"/>
  <c r="A446" i="4"/>
  <c r="A450" i="4"/>
  <c r="A454" i="4"/>
  <c r="A458" i="4"/>
  <c r="A462" i="4"/>
  <c r="A466" i="4"/>
  <c r="A470" i="4"/>
  <c r="A474" i="4"/>
  <c r="A478" i="4"/>
  <c r="A482" i="4"/>
  <c r="A486" i="4"/>
  <c r="A490" i="4"/>
  <c r="A494" i="4"/>
  <c r="A498" i="4"/>
  <c r="A502" i="4"/>
  <c r="A506" i="4"/>
  <c r="A510" i="4"/>
  <c r="A514" i="4"/>
  <c r="A518" i="4"/>
  <c r="A522" i="4"/>
  <c r="A526" i="4"/>
  <c r="A530" i="4"/>
  <c r="A534" i="4"/>
  <c r="A538" i="4"/>
  <c r="A542" i="4"/>
  <c r="A546" i="4"/>
  <c r="A550" i="4"/>
  <c r="A174" i="4"/>
  <c r="A178" i="4"/>
  <c r="A182" i="4"/>
  <c r="A186" i="4"/>
  <c r="A190" i="4"/>
  <c r="A194" i="4"/>
  <c r="A198" i="4"/>
  <c r="A202" i="4"/>
  <c r="A206" i="4"/>
  <c r="A210" i="4"/>
  <c r="A214" i="4"/>
  <c r="A218" i="4"/>
  <c r="A222" i="4"/>
  <c r="A226" i="4"/>
  <c r="A230" i="4"/>
  <c r="A234" i="4"/>
  <c r="A238" i="4"/>
  <c r="A242" i="4"/>
  <c r="A246" i="4"/>
  <c r="A250" i="4"/>
  <c r="A253" i="4"/>
  <c r="A257" i="4"/>
  <c r="A261" i="4"/>
  <c r="A265" i="4"/>
  <c r="A269" i="4"/>
  <c r="A273" i="4"/>
  <c r="A277" i="4"/>
  <c r="A281" i="4"/>
  <c r="A285" i="4"/>
  <c r="A289" i="4"/>
  <c r="A293" i="4"/>
  <c r="A296" i="4"/>
  <c r="A300" i="4"/>
  <c r="A304" i="4"/>
  <c r="A308" i="4"/>
  <c r="A312" i="4"/>
  <c r="A316" i="4"/>
  <c r="A320" i="4"/>
  <c r="A324" i="4"/>
  <c r="A328" i="4"/>
  <c r="A332" i="4"/>
  <c r="A336" i="4"/>
  <c r="A339" i="4"/>
  <c r="A343" i="4"/>
  <c r="A347" i="4"/>
  <c r="A351" i="4"/>
  <c r="A355" i="4"/>
  <c r="A359" i="4"/>
  <c r="A363" i="4"/>
  <c r="A367" i="4"/>
  <c r="A371" i="4"/>
  <c r="A374" i="4"/>
  <c r="A378" i="4"/>
  <c r="A382" i="4"/>
  <c r="A386" i="4"/>
  <c r="A390" i="4"/>
  <c r="A394" i="4"/>
  <c r="A398" i="4"/>
  <c r="A402" i="4"/>
  <c r="A406" i="4"/>
  <c r="A409" i="4"/>
  <c r="A413" i="4"/>
  <c r="A417" i="4"/>
  <c r="A420" i="4"/>
  <c r="A424" i="4"/>
  <c r="A427" i="4"/>
  <c r="A431" i="4"/>
  <c r="A435" i="4"/>
  <c r="A439" i="4"/>
  <c r="A443" i="4"/>
  <c r="A447" i="4"/>
  <c r="A451" i="4"/>
  <c r="A455" i="4"/>
  <c r="A459" i="4"/>
  <c r="A463" i="4"/>
  <c r="A467" i="4"/>
  <c r="A471" i="4"/>
  <c r="A475" i="4"/>
  <c r="A479" i="4"/>
  <c r="A483" i="4"/>
  <c r="A487" i="4"/>
  <c r="A491" i="4"/>
  <c r="A495" i="4"/>
  <c r="A175" i="4"/>
  <c r="A179" i="4"/>
  <c r="A183" i="4"/>
  <c r="A187" i="4"/>
  <c r="A191" i="4"/>
  <c r="A195" i="4"/>
  <c r="A199" i="4"/>
  <c r="A203" i="4"/>
  <c r="A207" i="4"/>
  <c r="A211" i="4"/>
  <c r="A215" i="4"/>
  <c r="A219" i="4"/>
  <c r="A223" i="4"/>
  <c r="A227" i="4"/>
  <c r="A231" i="4"/>
  <c r="A235" i="4"/>
  <c r="A239" i="4"/>
  <c r="A243" i="4"/>
  <c r="A247" i="4"/>
  <c r="A251" i="4"/>
  <c r="A254" i="4"/>
  <c r="A258" i="4"/>
  <c r="A262" i="4"/>
  <c r="A266" i="4"/>
  <c r="A270" i="4"/>
  <c r="A274" i="4"/>
  <c r="A278" i="4"/>
  <c r="A282" i="4"/>
  <c r="A286" i="4"/>
  <c r="A290" i="4"/>
  <c r="A294" i="4"/>
  <c r="A297" i="4"/>
  <c r="A301" i="4"/>
  <c r="A305" i="4"/>
  <c r="A309" i="4"/>
  <c r="A313" i="4"/>
  <c r="A317" i="4"/>
  <c r="A321" i="4"/>
  <c r="A325" i="4"/>
  <c r="A329" i="4"/>
  <c r="A333" i="4"/>
  <c r="A337" i="4"/>
  <c r="A340" i="4"/>
  <c r="A344" i="4"/>
  <c r="A348" i="4"/>
  <c r="A352" i="4"/>
  <c r="A356" i="4"/>
  <c r="A360" i="4"/>
  <c r="A364" i="4"/>
  <c r="A368" i="4"/>
  <c r="A6" i="4"/>
  <c r="A375" i="4"/>
  <c r="A379" i="4"/>
  <c r="A383" i="4"/>
  <c r="A387" i="4"/>
  <c r="A391" i="4"/>
  <c r="A395" i="4"/>
  <c r="A399" i="4"/>
  <c r="A403" i="4"/>
  <c r="A56" i="4"/>
  <c r="A410" i="4"/>
  <c r="A414" i="4"/>
  <c r="A418" i="4"/>
  <c r="A421" i="4"/>
  <c r="A425" i="4"/>
  <c r="A428" i="4"/>
  <c r="A432"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1519" i="4"/>
  <c r="A575" i="4"/>
  <c r="A579" i="4"/>
  <c r="A583" i="4"/>
  <c r="A587" i="4"/>
  <c r="A591" i="4"/>
  <c r="A595" i="4"/>
  <c r="A599" i="4"/>
  <c r="A603" i="4"/>
  <c r="A607" i="4"/>
  <c r="A611" i="4"/>
  <c r="A615" i="4"/>
  <c r="A619" i="4"/>
  <c r="A623" i="4"/>
  <c r="A627" i="4"/>
  <c r="A631" i="4"/>
  <c r="A635" i="4"/>
  <c r="A639" i="4"/>
  <c r="A643" i="4"/>
  <c r="A647" i="4"/>
  <c r="A651" i="4"/>
  <c r="A652" i="4"/>
  <c r="A655" i="4"/>
  <c r="A145" i="4"/>
  <c r="A662" i="4"/>
  <c r="A666" i="4"/>
  <c r="A176" i="4"/>
  <c r="A192" i="4"/>
  <c r="A208" i="4"/>
  <c r="A224" i="4"/>
  <c r="A240" i="4"/>
  <c r="A255" i="4"/>
  <c r="A271" i="4"/>
  <c r="A287" i="4"/>
  <c r="A302" i="4"/>
  <c r="A318" i="4"/>
  <c r="A334" i="4"/>
  <c r="A349" i="4"/>
  <c r="A365" i="4"/>
  <c r="A380" i="4"/>
  <c r="A396" i="4"/>
  <c r="A411" i="4"/>
  <c r="A426" i="4"/>
  <c r="A441" i="4"/>
  <c r="A457" i="4"/>
  <c r="A473" i="4"/>
  <c r="A489" i="4"/>
  <c r="A501" i="4"/>
  <c r="A509" i="4"/>
  <c r="A517" i="4"/>
  <c r="A525" i="4"/>
  <c r="A533" i="4"/>
  <c r="A541" i="4"/>
  <c r="A549" i="4"/>
  <c r="A555" i="4"/>
  <c r="A561" i="4"/>
  <c r="A566" i="4"/>
  <c r="A571" i="4"/>
  <c r="A576" i="4"/>
  <c r="A581" i="4"/>
  <c r="A586" i="4"/>
  <c r="A592" i="4"/>
  <c r="A597" i="4"/>
  <c r="A602" i="4"/>
  <c r="A608" i="4"/>
  <c r="A613" i="4"/>
  <c r="A618" i="4"/>
  <c r="A624" i="4"/>
  <c r="A629" i="4"/>
  <c r="A634" i="4"/>
  <c r="A640" i="4"/>
  <c r="A645" i="4"/>
  <c r="A650" i="4"/>
  <c r="A653" i="4"/>
  <c r="A657" i="4"/>
  <c r="A661" i="4"/>
  <c r="A667" i="4"/>
  <c r="A671" i="4"/>
  <c r="A675" i="4"/>
  <c r="A679" i="4"/>
  <c r="A683" i="4"/>
  <c r="A687" i="4"/>
  <c r="A106" i="4"/>
  <c r="A694" i="4"/>
  <c r="A698" i="4"/>
  <c r="A702" i="4"/>
  <c r="A706" i="4"/>
  <c r="A710" i="4"/>
  <c r="A714" i="4"/>
  <c r="A718" i="4"/>
  <c r="A721" i="4"/>
  <c r="A725" i="4"/>
  <c r="A729" i="4"/>
  <c r="A733" i="4"/>
  <c r="A737" i="4"/>
  <c r="A741" i="4"/>
  <c r="A745" i="4"/>
  <c r="A749" i="4"/>
  <c r="A753" i="4"/>
  <c r="A757" i="4"/>
  <c r="A761" i="4"/>
  <c r="A765" i="4"/>
  <c r="A769" i="4"/>
  <c r="A773" i="4"/>
  <c r="A777" i="4"/>
  <c r="A781" i="4"/>
  <c r="A785" i="4"/>
  <c r="A789" i="4"/>
  <c r="A793" i="4"/>
  <c r="A797" i="4"/>
  <c r="A801" i="4"/>
  <c r="A805" i="4"/>
  <c r="A809" i="4"/>
  <c r="A813" i="4"/>
  <c r="A817" i="4"/>
  <c r="A821" i="4"/>
  <c r="A825" i="4"/>
  <c r="A829" i="4"/>
  <c r="A833" i="4"/>
  <c r="A837" i="4"/>
  <c r="A841" i="4"/>
  <c r="A845" i="4"/>
  <c r="A40" i="4"/>
  <c r="A851" i="4"/>
  <c r="A855" i="4"/>
  <c r="A859" i="4"/>
  <c r="A863" i="4"/>
  <c r="A867" i="4"/>
  <c r="A871" i="4"/>
  <c r="A875" i="4"/>
  <c r="A879" i="4"/>
  <c r="A883" i="4"/>
  <c r="A887" i="4"/>
  <c r="A891" i="4"/>
  <c r="A895" i="4"/>
  <c r="A899" i="4"/>
  <c r="A7" i="4"/>
  <c r="A906" i="4"/>
  <c r="A910" i="4"/>
  <c r="A914" i="4"/>
  <c r="A918" i="4"/>
  <c r="A922" i="4"/>
  <c r="A926" i="4"/>
  <c r="A930" i="4"/>
  <c r="A934" i="4"/>
  <c r="A938" i="4"/>
  <c r="A942" i="4"/>
  <c r="A946" i="4"/>
  <c r="A950" i="4"/>
  <c r="A954" i="4"/>
  <c r="A958" i="4"/>
  <c r="A962" i="4"/>
  <c r="A966" i="4"/>
  <c r="A970" i="4"/>
  <c r="A973" i="4"/>
  <c r="A977" i="4"/>
  <c r="A981" i="4"/>
  <c r="A985" i="4"/>
  <c r="A989" i="4"/>
  <c r="A993" i="4"/>
  <c r="A997" i="4"/>
  <c r="A1001" i="4"/>
  <c r="A1004" i="4"/>
  <c r="A131" i="4"/>
  <c r="A1011" i="4"/>
  <c r="A1015" i="4"/>
  <c r="A1019" i="4"/>
  <c r="A1023" i="4"/>
  <c r="A1027" i="4"/>
  <c r="A1031" i="4"/>
  <c r="A1035" i="4"/>
  <c r="A1039" i="4"/>
  <c r="A1043" i="4"/>
  <c r="A1046" i="4"/>
  <c r="A1050" i="4"/>
  <c r="A1054" i="4"/>
  <c r="A1058" i="4"/>
  <c r="A1062" i="4"/>
  <c r="A1066" i="4"/>
  <c r="A1070" i="4"/>
  <c r="A86" i="4"/>
  <c r="A1077" i="4"/>
  <c r="A1081" i="4"/>
  <c r="A1084" i="4"/>
  <c r="A1088" i="4"/>
  <c r="A1092" i="4"/>
  <c r="A1096" i="4"/>
  <c r="A1100" i="4"/>
  <c r="A1104" i="4"/>
  <c r="A1108" i="4"/>
  <c r="A1112" i="4"/>
  <c r="A1115" i="4"/>
  <c r="A61" i="4"/>
  <c r="A1120" i="4"/>
  <c r="A1123" i="4"/>
  <c r="A1126" i="4"/>
  <c r="A1130" i="4"/>
  <c r="A1134" i="4"/>
  <c r="A1523" i="4"/>
  <c r="A1140" i="4"/>
  <c r="A1144" i="4"/>
  <c r="A8" i="4"/>
  <c r="A1150" i="4"/>
  <c r="A1154" i="4"/>
  <c r="A1158" i="4"/>
  <c r="A1162" i="4"/>
  <c r="A1166" i="4"/>
  <c r="A1169" i="4"/>
  <c r="A1172" i="4"/>
  <c r="A1176" i="4"/>
  <c r="A1180" i="4"/>
  <c r="A1184" i="4"/>
  <c r="A1187" i="4"/>
  <c r="A1191" i="4"/>
  <c r="A1195" i="4"/>
  <c r="A1197" i="4"/>
  <c r="A1201" i="4"/>
  <c r="A1204" i="4"/>
  <c r="A1208" i="4"/>
  <c r="A1212" i="4"/>
  <c r="A1216" i="4"/>
  <c r="A1220" i="4"/>
  <c r="A1224" i="4"/>
  <c r="A1228" i="4"/>
  <c r="A1232" i="4"/>
  <c r="A1236" i="4"/>
  <c r="A1240" i="4"/>
  <c r="A1244" i="4"/>
  <c r="A1248" i="4"/>
  <c r="A1252" i="4"/>
  <c r="A65" i="4"/>
  <c r="A1259" i="4"/>
  <c r="A1263" i="4"/>
  <c r="A1266" i="4"/>
  <c r="A1270" i="4"/>
  <c r="A162" i="4"/>
  <c r="A1277" i="4"/>
  <c r="A1281" i="4"/>
  <c r="A1285" i="4"/>
  <c r="A1288" i="4"/>
  <c r="A170" i="4"/>
  <c r="A1294" i="4"/>
  <c r="A1298" i="4"/>
  <c r="A1525" i="4"/>
  <c r="A1304" i="4"/>
  <c r="A1308" i="4"/>
  <c r="A1312" i="4"/>
  <c r="A155" i="4"/>
  <c r="A1318" i="4"/>
  <c r="A52" i="4"/>
  <c r="A1323" i="4"/>
  <c r="A1326" i="4"/>
  <c r="A80" i="4"/>
  <c r="A180" i="4"/>
  <c r="A196" i="4"/>
  <c r="A212" i="4"/>
  <c r="A228" i="4"/>
  <c r="A244" i="4"/>
  <c r="A259" i="4"/>
  <c r="A275" i="4"/>
  <c r="A291" i="4"/>
  <c r="A306" i="4"/>
  <c r="A322" i="4"/>
  <c r="A338" i="4"/>
  <c r="A353" i="4"/>
  <c r="A369" i="4"/>
  <c r="A384" i="4"/>
  <c r="A400" i="4"/>
  <c r="A415" i="4"/>
  <c r="A429" i="4"/>
  <c r="A445" i="4"/>
  <c r="A461" i="4"/>
  <c r="A477" i="4"/>
  <c r="A493" i="4"/>
  <c r="A503" i="4"/>
  <c r="A511" i="4"/>
  <c r="A519" i="4"/>
  <c r="A527" i="4"/>
  <c r="A535" i="4"/>
  <c r="A543" i="4"/>
  <c r="A551" i="4"/>
  <c r="A557" i="4"/>
  <c r="A562" i="4"/>
  <c r="A567" i="4"/>
  <c r="A572" i="4"/>
  <c r="A577" i="4"/>
  <c r="A582" i="4"/>
  <c r="A588" i="4"/>
  <c r="A593" i="4"/>
  <c r="A598" i="4"/>
  <c r="A604" i="4"/>
  <c r="A609" i="4"/>
  <c r="A614" i="4"/>
  <c r="A620" i="4"/>
  <c r="A625" i="4"/>
  <c r="A630" i="4"/>
  <c r="A636" i="4"/>
  <c r="A641" i="4"/>
  <c r="A646" i="4"/>
  <c r="A94" i="4"/>
  <c r="A128" i="4"/>
  <c r="A658" i="4"/>
  <c r="A663" i="4"/>
  <c r="A668" i="4"/>
  <c r="A672" i="4"/>
  <c r="A676" i="4"/>
  <c r="A680" i="4"/>
  <c r="A684" i="4"/>
  <c r="A688" i="4"/>
  <c r="A691" i="4"/>
  <c r="A695" i="4"/>
  <c r="A699" i="4"/>
  <c r="A703" i="4"/>
  <c r="A707" i="4"/>
  <c r="A711" i="4"/>
  <c r="A715" i="4"/>
  <c r="A719" i="4"/>
  <c r="A722" i="4"/>
  <c r="A726" i="4"/>
  <c r="A730" i="4"/>
  <c r="A734" i="4"/>
  <c r="A738" i="4"/>
  <c r="A742" i="4"/>
  <c r="A746" i="4"/>
  <c r="A750" i="4"/>
  <c r="A754" i="4"/>
  <c r="A758" i="4"/>
  <c r="A762" i="4"/>
  <c r="A766" i="4"/>
  <c r="A770" i="4"/>
  <c r="A774" i="4"/>
  <c r="A778" i="4"/>
  <c r="A782" i="4"/>
  <c r="A786" i="4"/>
  <c r="A790" i="4"/>
  <c r="A794" i="4"/>
  <c r="A798" i="4"/>
  <c r="A802" i="4"/>
  <c r="A806" i="4"/>
  <c r="A810" i="4"/>
  <c r="A814" i="4"/>
  <c r="A818" i="4"/>
  <c r="A822" i="4"/>
  <c r="A826" i="4"/>
  <c r="A830" i="4"/>
  <c r="A834" i="4"/>
  <c r="A838" i="4"/>
  <c r="A842" i="4"/>
  <c r="A846" i="4"/>
  <c r="A848" i="4"/>
  <c r="A852" i="4"/>
  <c r="A856" i="4"/>
  <c r="A860" i="4"/>
  <c r="A864" i="4"/>
  <c r="A868" i="4"/>
  <c r="A872" i="4"/>
  <c r="A876" i="4"/>
  <c r="A880" i="4"/>
  <c r="A884" i="4"/>
  <c r="A888" i="4"/>
  <c r="A892" i="4"/>
  <c r="A896" i="4"/>
  <c r="A900" i="4"/>
  <c r="A903" i="4"/>
  <c r="A907" i="4"/>
  <c r="A911" i="4"/>
  <c r="A915" i="4"/>
  <c r="A919" i="4"/>
  <c r="A923" i="4"/>
  <c r="A927" i="4"/>
  <c r="A931" i="4"/>
  <c r="A935" i="4"/>
  <c r="A939" i="4"/>
  <c r="A943" i="4"/>
  <c r="A947" i="4"/>
  <c r="A951" i="4"/>
  <c r="A955" i="4"/>
  <c r="A959" i="4"/>
  <c r="A963" i="4"/>
  <c r="A967" i="4"/>
  <c r="A184" i="4"/>
  <c r="A200" i="4"/>
  <c r="A216" i="4"/>
  <c r="A232" i="4"/>
  <c r="A248" i="4"/>
  <c r="A263" i="4"/>
  <c r="A279" i="4"/>
  <c r="A83" i="4"/>
  <c r="A310" i="4"/>
  <c r="A326" i="4"/>
  <c r="A341" i="4"/>
  <c r="A357" i="4"/>
  <c r="A372" i="4"/>
  <c r="A388" i="4"/>
  <c r="A404" i="4"/>
  <c r="A419" i="4"/>
  <c r="A433" i="4"/>
  <c r="A449" i="4"/>
  <c r="A465" i="4"/>
  <c r="A481" i="4"/>
  <c r="A497" i="4"/>
  <c r="A505" i="4"/>
  <c r="A513" i="4"/>
  <c r="A521" i="4"/>
  <c r="A529" i="4"/>
  <c r="A537" i="4"/>
  <c r="A545" i="4"/>
  <c r="A553" i="4"/>
  <c r="A558" i="4"/>
  <c r="A563" i="4"/>
  <c r="A569" i="4"/>
  <c r="A573" i="4"/>
  <c r="A578" i="4"/>
  <c r="A584" i="4"/>
  <c r="A589" i="4"/>
  <c r="A594" i="4"/>
  <c r="A600" i="4"/>
  <c r="A605" i="4"/>
  <c r="A610" i="4"/>
  <c r="A616" i="4"/>
  <c r="A621" i="4"/>
  <c r="A626" i="4"/>
  <c r="A632" i="4"/>
  <c r="A637" i="4"/>
  <c r="A642" i="4"/>
  <c r="A648" i="4"/>
  <c r="A153" i="4"/>
  <c r="A654" i="4"/>
  <c r="A659" i="4"/>
  <c r="A664" i="4"/>
  <c r="A669" i="4"/>
  <c r="A673" i="4"/>
  <c r="A677" i="4"/>
  <c r="A681" i="4"/>
  <c r="A685" i="4"/>
  <c r="A689" i="4"/>
  <c r="A692" i="4"/>
  <c r="A696" i="4"/>
  <c r="A700" i="4"/>
  <c r="A704" i="4"/>
  <c r="A708" i="4"/>
  <c r="A712" i="4"/>
  <c r="A716" i="4"/>
  <c r="A720" i="4"/>
  <c r="A723" i="4"/>
  <c r="A727" i="4"/>
  <c r="A731" i="4"/>
  <c r="A735" i="4"/>
  <c r="A739" i="4"/>
  <c r="A743" i="4"/>
  <c r="A747" i="4"/>
  <c r="A751" i="4"/>
  <c r="A755" i="4"/>
  <c r="A759" i="4"/>
  <c r="A763" i="4"/>
  <c r="A767" i="4"/>
  <c r="A771" i="4"/>
  <c r="A775" i="4"/>
  <c r="A779" i="4"/>
  <c r="A783" i="4"/>
  <c r="A787" i="4"/>
  <c r="A791" i="4"/>
  <c r="A795" i="4"/>
  <c r="A799" i="4"/>
  <c r="A803" i="4"/>
  <c r="A807" i="4"/>
  <c r="A811" i="4"/>
  <c r="A815" i="4"/>
  <c r="A819" i="4"/>
  <c r="A823" i="4"/>
  <c r="A827" i="4"/>
  <c r="A831" i="4"/>
  <c r="A835" i="4"/>
  <c r="A839" i="4"/>
  <c r="A843" i="4"/>
  <c r="A847" i="4"/>
  <c r="A849" i="4"/>
  <c r="A853" i="4"/>
  <c r="A857" i="4"/>
  <c r="A861" i="4"/>
  <c r="A865" i="4"/>
  <c r="A869" i="4"/>
  <c r="A873" i="4"/>
  <c r="A877" i="4"/>
  <c r="A881" i="4"/>
  <c r="A885" i="4"/>
  <c r="A889" i="4"/>
  <c r="A893" i="4"/>
  <c r="A897" i="4"/>
  <c r="A901" i="4"/>
  <c r="A904" i="4"/>
  <c r="A908" i="4"/>
  <c r="A912" i="4"/>
  <c r="A916" i="4"/>
  <c r="A920" i="4"/>
  <c r="A924" i="4"/>
  <c r="A928" i="4"/>
  <c r="A932" i="4"/>
  <c r="A936" i="4"/>
  <c r="A940" i="4"/>
  <c r="A944" i="4"/>
  <c r="A948" i="4"/>
  <c r="A952" i="4"/>
  <c r="A956" i="4"/>
  <c r="A960" i="4"/>
  <c r="A964" i="4"/>
  <c r="A968" i="4"/>
  <c r="A1520" i="4"/>
  <c r="A188" i="4"/>
  <c r="A252" i="4"/>
  <c r="A314" i="4"/>
  <c r="A376" i="4"/>
  <c r="A437" i="4"/>
  <c r="A499" i="4"/>
  <c r="A531" i="4"/>
  <c r="A559" i="4"/>
  <c r="A580" i="4"/>
  <c r="A601" i="4"/>
  <c r="A622" i="4"/>
  <c r="A644" i="4"/>
  <c r="A660" i="4"/>
  <c r="A678" i="4"/>
  <c r="A693" i="4"/>
  <c r="A709" i="4"/>
  <c r="A724" i="4"/>
  <c r="A740" i="4"/>
  <c r="A756" i="4"/>
  <c r="A772" i="4"/>
  <c r="A788" i="4"/>
  <c r="A804" i="4"/>
  <c r="A820" i="4"/>
  <c r="A836" i="4"/>
  <c r="A850" i="4"/>
  <c r="A866" i="4"/>
  <c r="A882" i="4"/>
  <c r="A898" i="4"/>
  <c r="A913" i="4"/>
  <c r="A929" i="4"/>
  <c r="A945" i="4"/>
  <c r="A961" i="4"/>
  <c r="A972" i="4"/>
  <c r="A978" i="4"/>
  <c r="A983" i="4"/>
  <c r="A988" i="4"/>
  <c r="A994" i="4"/>
  <c r="A999" i="4"/>
  <c r="A1003" i="4"/>
  <c r="A1008" i="4"/>
  <c r="A1013" i="4"/>
  <c r="A1018" i="4"/>
  <c r="A1024" i="4"/>
  <c r="A1029" i="4"/>
  <c r="A1034" i="4"/>
  <c r="A1040" i="4"/>
  <c r="A1044" i="4"/>
  <c r="A1049" i="4"/>
  <c r="A1055" i="4"/>
  <c r="A1060" i="4"/>
  <c r="A1065" i="4"/>
  <c r="A1071" i="4"/>
  <c r="A1075" i="4"/>
  <c r="A1080" i="4"/>
  <c r="A1085" i="4"/>
  <c r="A1090" i="4"/>
  <c r="A1095" i="4"/>
  <c r="A1101" i="4"/>
  <c r="A1106" i="4"/>
  <c r="A1111" i="4"/>
  <c r="A69" i="4"/>
  <c r="A1118" i="4"/>
  <c r="A1521" i="4"/>
  <c r="A1127" i="4"/>
  <c r="A1132" i="4"/>
  <c r="A1522" i="4"/>
  <c r="A1141" i="4"/>
  <c r="A1524" i="4"/>
  <c r="A1149" i="4"/>
  <c r="A1155" i="4"/>
  <c r="A1160" i="4"/>
  <c r="A1165" i="4"/>
  <c r="A113" i="4"/>
  <c r="A1174" i="4"/>
  <c r="A1179" i="4"/>
  <c r="A1185" i="4"/>
  <c r="A1189" i="4"/>
  <c r="A1194" i="4"/>
  <c r="A1198" i="4"/>
  <c r="A1203" i="4"/>
  <c r="A1207" i="4"/>
  <c r="A1213" i="4"/>
  <c r="A1218" i="4"/>
  <c r="A1223" i="4"/>
  <c r="A1229" i="4"/>
  <c r="A1234" i="4"/>
  <c r="A1239" i="4"/>
  <c r="A1245" i="4"/>
  <c r="A1250" i="4"/>
  <c r="A1255" i="4"/>
  <c r="A1260" i="4"/>
  <c r="A1264" i="4"/>
  <c r="A1269" i="4"/>
  <c r="A1274" i="4"/>
  <c r="A1279" i="4"/>
  <c r="A1284" i="4"/>
  <c r="A1289" i="4"/>
  <c r="A1292" i="4"/>
  <c r="A1297" i="4"/>
  <c r="A1302" i="4"/>
  <c r="A1306" i="4"/>
  <c r="A1311" i="4"/>
  <c r="A1316" i="4"/>
  <c r="A1320" i="4"/>
  <c r="A1527" i="4"/>
  <c r="A1327" i="4"/>
  <c r="A132" i="4"/>
  <c r="A1332" i="4"/>
  <c r="A1335" i="4"/>
  <c r="A1529" i="4"/>
  <c r="A38" i="4"/>
  <c r="A1344" i="4"/>
  <c r="A1348" i="4"/>
  <c r="A1352" i="4"/>
  <c r="A1356" i="4"/>
  <c r="A1360" i="4"/>
  <c r="A1364" i="4"/>
  <c r="A1367" i="4"/>
  <c r="A1370" i="4"/>
  <c r="A1374" i="4"/>
  <c r="A1377" i="4"/>
  <c r="A1381" i="4"/>
  <c r="A1385" i="4"/>
  <c r="A1389" i="4"/>
  <c r="A1393" i="4"/>
  <c r="A1397" i="4"/>
  <c r="A1401" i="4"/>
  <c r="A1405" i="4"/>
  <c r="A123" i="4"/>
  <c r="A140" i="4"/>
  <c r="A1413" i="4"/>
  <c r="A1417" i="4"/>
  <c r="A1421" i="4"/>
  <c r="A1425" i="4"/>
  <c r="A1429" i="4"/>
  <c r="A1433" i="4"/>
  <c r="A1437" i="4"/>
  <c r="A1441" i="4"/>
  <c r="A1445" i="4"/>
  <c r="A1449" i="4"/>
  <c r="A1453" i="4"/>
  <c r="A1457" i="4"/>
  <c r="A1461" i="4"/>
  <c r="A159" i="4"/>
  <c r="A10" i="4"/>
  <c r="A14" i="4"/>
  <c r="A160" i="4"/>
  <c r="A107" i="4"/>
  <c r="A17" i="4"/>
  <c r="A1478" i="4"/>
  <c r="A1480" i="4"/>
  <c r="A150" i="4"/>
  <c r="A143" i="4"/>
  <c r="A1485" i="4"/>
  <c r="A1488" i="4"/>
  <c r="A124" i="4"/>
  <c r="A1495" i="4"/>
  <c r="A77" i="4"/>
  <c r="A1499" i="4"/>
  <c r="A169" i="4"/>
  <c r="A1504" i="4"/>
  <c r="A1508" i="4"/>
  <c r="A1510" i="4"/>
  <c r="A63" i="4"/>
  <c r="A78" i="4"/>
  <c r="A204" i="4"/>
  <c r="A267" i="4"/>
  <c r="A330" i="4"/>
  <c r="A392" i="4"/>
  <c r="A453" i="4"/>
  <c r="A507" i="4"/>
  <c r="A539" i="4"/>
  <c r="A565" i="4"/>
  <c r="A585" i="4"/>
  <c r="A606" i="4"/>
  <c r="A628" i="4"/>
  <c r="A649" i="4"/>
  <c r="A665" i="4"/>
  <c r="A682" i="4"/>
  <c r="A697" i="4"/>
  <c r="A713" i="4"/>
  <c r="A728" i="4"/>
  <c r="A744" i="4"/>
  <c r="A760" i="4"/>
  <c r="A776" i="4"/>
  <c r="A792" i="4"/>
  <c r="A808" i="4"/>
  <c r="A824" i="4"/>
  <c r="A840" i="4"/>
  <c r="A854" i="4"/>
  <c r="A870" i="4"/>
  <c r="A886" i="4"/>
  <c r="A902" i="4"/>
  <c r="A917" i="4"/>
  <c r="A933" i="4"/>
  <c r="A949" i="4"/>
  <c r="A965" i="4"/>
  <c r="A974" i="4"/>
  <c r="A979" i="4"/>
  <c r="A984" i="4"/>
  <c r="A990" i="4"/>
  <c r="A995" i="4"/>
  <c r="A1000" i="4"/>
  <c r="A1005" i="4"/>
  <c r="A1009" i="4"/>
  <c r="A1014" i="4"/>
  <c r="A1020" i="4"/>
  <c r="A1025" i="4"/>
  <c r="A1030" i="4"/>
  <c r="A1036" i="4"/>
  <c r="A1041" i="4"/>
  <c r="A1045" i="4"/>
  <c r="A1051" i="4"/>
  <c r="A1056" i="4"/>
  <c r="A1061" i="4"/>
  <c r="A1067" i="4"/>
  <c r="A1072" i="4"/>
  <c r="A1076" i="4"/>
  <c r="A1082" i="4"/>
  <c r="A1086" i="4"/>
  <c r="A1091" i="4"/>
  <c r="A1097" i="4"/>
  <c r="A1102" i="4"/>
  <c r="A1107" i="4"/>
  <c r="A1113" i="4"/>
  <c r="A1116" i="4"/>
  <c r="A1119" i="4"/>
  <c r="A62" i="4"/>
  <c r="A1128" i="4"/>
  <c r="A1133" i="4"/>
  <c r="A1137" i="4"/>
  <c r="A1142" i="4"/>
  <c r="A1146" i="4"/>
  <c r="A1151" i="4"/>
  <c r="A1156" i="4"/>
  <c r="A1161" i="4"/>
  <c r="A1167" i="4"/>
  <c r="A1170" i="4"/>
  <c r="A1175" i="4"/>
  <c r="A1181" i="4"/>
  <c r="A1186" i="4"/>
  <c r="A1190" i="4"/>
  <c r="A168" i="4"/>
  <c r="A1199" i="4"/>
  <c r="A163" i="4"/>
  <c r="A1209" i="4"/>
  <c r="A1214" i="4"/>
  <c r="A1219" i="4"/>
  <c r="A1225" i="4"/>
  <c r="A1230" i="4"/>
  <c r="A1235" i="4"/>
  <c r="A1241" i="4"/>
  <c r="A1246" i="4"/>
  <c r="A1251" i="4"/>
  <c r="A1256" i="4"/>
  <c r="A1261" i="4"/>
  <c r="A1265" i="4"/>
  <c r="A1271" i="4"/>
  <c r="A1275" i="4"/>
  <c r="A1280" i="4"/>
  <c r="A87" i="4"/>
  <c r="A1290" i="4"/>
  <c r="A1293" i="4"/>
  <c r="A1299" i="4"/>
  <c r="A1303" i="4"/>
  <c r="A1307" i="4"/>
  <c r="A1313" i="4"/>
  <c r="A1317" i="4"/>
  <c r="A1321" i="4"/>
  <c r="A37" i="4"/>
  <c r="A1328" i="4"/>
  <c r="A1329" i="4"/>
  <c r="A1333" i="4"/>
  <c r="A1336" i="4"/>
  <c r="A1339" i="4"/>
  <c r="A53" i="4"/>
  <c r="A1345" i="4"/>
  <c r="A1349" i="4"/>
  <c r="A1353" i="4"/>
  <c r="A1357" i="4"/>
  <c r="A1361" i="4"/>
  <c r="A1365" i="4"/>
  <c r="A1368" i="4"/>
  <c r="A1371" i="4"/>
  <c r="A1375" i="4"/>
  <c r="A1378" i="4"/>
  <c r="A1382" i="4"/>
  <c r="A1386" i="4"/>
  <c r="A1390" i="4"/>
  <c r="A1394" i="4"/>
  <c r="A1398" i="4"/>
  <c r="A1402" i="4"/>
  <c r="A1531" i="4"/>
  <c r="A1408" i="4"/>
  <c r="A1411" i="4"/>
  <c r="A1414" i="4"/>
  <c r="A1418" i="4"/>
  <c r="A1422" i="4"/>
  <c r="A1426" i="4"/>
  <c r="A1430" i="4"/>
  <c r="A1434" i="4"/>
  <c r="A1438" i="4"/>
  <c r="A1442" i="4"/>
  <c r="A1446" i="4"/>
  <c r="A1450" i="4"/>
  <c r="A1454" i="4"/>
  <c r="A1458" i="4"/>
  <c r="A1462" i="4"/>
  <c r="A1465" i="4"/>
  <c r="A1468" i="4"/>
  <c r="A1532" i="4"/>
  <c r="A156" i="4"/>
  <c r="A1475" i="4"/>
  <c r="A108" i="4"/>
  <c r="A220" i="4"/>
  <c r="A283" i="4"/>
  <c r="A345" i="4"/>
  <c r="A407" i="4"/>
  <c r="A469" i="4"/>
  <c r="A515" i="4"/>
  <c r="A547" i="4"/>
  <c r="A570" i="4"/>
  <c r="A590" i="4"/>
  <c r="A612" i="4"/>
  <c r="A633" i="4"/>
  <c r="A99" i="4"/>
  <c r="A670" i="4"/>
  <c r="A686" i="4"/>
  <c r="A701" i="4"/>
  <c r="A717" i="4"/>
  <c r="A732" i="4"/>
  <c r="A748" i="4"/>
  <c r="A764" i="4"/>
  <c r="A780" i="4"/>
  <c r="A796" i="4"/>
  <c r="A812" i="4"/>
  <c r="A828" i="4"/>
  <c r="A844" i="4"/>
  <c r="A858" i="4"/>
  <c r="A874" i="4"/>
  <c r="A890" i="4"/>
  <c r="A905" i="4"/>
  <c r="A921" i="4"/>
  <c r="A937" i="4"/>
  <c r="A953" i="4"/>
  <c r="A969" i="4"/>
  <c r="A975" i="4"/>
  <c r="A980" i="4"/>
  <c r="A986" i="4"/>
  <c r="A991" i="4"/>
  <c r="A996" i="4"/>
  <c r="A57" i="4"/>
  <c r="A1006" i="4"/>
  <c r="A1010" i="4"/>
  <c r="A1016" i="4"/>
  <c r="A1021" i="4"/>
  <c r="A1026" i="4"/>
  <c r="A1032" i="4"/>
  <c r="A1037" i="4"/>
  <c r="A1042" i="4"/>
  <c r="A1047" i="4"/>
  <c r="A1052" i="4"/>
  <c r="A1057" i="4"/>
  <c r="A1063" i="4"/>
  <c r="A1068" i="4"/>
  <c r="A1073" i="4"/>
  <c r="A1078" i="4"/>
  <c r="A1083" i="4"/>
  <c r="A1087" i="4"/>
  <c r="A1093" i="4"/>
  <c r="A1098" i="4"/>
  <c r="A1103" i="4"/>
  <c r="A1109" i="4"/>
  <c r="A103" i="4"/>
  <c r="A16" i="4"/>
  <c r="A1121" i="4"/>
  <c r="A1124" i="4"/>
  <c r="A1129" i="4"/>
  <c r="A1135" i="4"/>
  <c r="A1138" i="4"/>
  <c r="A1143" i="4"/>
  <c r="A1147" i="4"/>
  <c r="A1152" i="4"/>
  <c r="A1157" i="4"/>
  <c r="A1163" i="4"/>
  <c r="A100" i="4"/>
  <c r="A1171" i="4"/>
  <c r="A1177" i="4"/>
  <c r="A1182" i="4"/>
  <c r="A137" i="4"/>
  <c r="A1192" i="4"/>
  <c r="A172" i="4"/>
  <c r="A1200" i="4"/>
  <c r="A1205" i="4"/>
  <c r="A1210" i="4"/>
  <c r="A1215" i="4"/>
  <c r="A1221" i="4"/>
  <c r="A1226" i="4"/>
  <c r="A1231" i="4"/>
  <c r="A1237" i="4"/>
  <c r="A1242" i="4"/>
  <c r="A1247" i="4"/>
  <c r="A1253" i="4"/>
  <c r="A1257" i="4"/>
  <c r="A1262" i="4"/>
  <c r="A1267" i="4"/>
  <c r="A1272" i="4"/>
  <c r="A1276" i="4"/>
  <c r="A1282" i="4"/>
  <c r="A1286" i="4"/>
  <c r="A164" i="4"/>
  <c r="A1295" i="4"/>
  <c r="A1300" i="4"/>
  <c r="A36" i="4"/>
  <c r="A1309" i="4"/>
  <c r="A1314" i="4"/>
  <c r="A1526" i="4"/>
  <c r="A55" i="4"/>
  <c r="A1324" i="4"/>
  <c r="A151" i="4"/>
  <c r="A1330" i="4"/>
  <c r="A1334" i="4"/>
  <c r="A1337" i="4"/>
  <c r="A1340" i="4"/>
  <c r="A1342" i="4"/>
  <c r="A1346" i="4"/>
  <c r="A1350" i="4"/>
  <c r="A1354" i="4"/>
  <c r="A1358" i="4"/>
  <c r="A1362" i="4"/>
  <c r="A1366" i="4"/>
  <c r="A1369" i="4"/>
  <c r="A1372" i="4"/>
  <c r="A1530" i="4"/>
  <c r="A1379" i="4"/>
  <c r="A1383" i="4"/>
  <c r="A1387" i="4"/>
  <c r="A1391" i="4"/>
  <c r="A1395" i="4"/>
  <c r="A1399" i="4"/>
  <c r="A1403" i="4"/>
  <c r="A1406" i="4"/>
  <c r="A1409" i="4"/>
  <c r="A1412" i="4"/>
  <c r="A1415" i="4"/>
  <c r="A1419" i="4"/>
  <c r="A1423" i="4"/>
  <c r="A1427" i="4"/>
  <c r="A1431" i="4"/>
  <c r="A1435" i="4"/>
  <c r="A1439" i="4"/>
  <c r="A1443" i="4"/>
  <c r="A1447" i="4"/>
  <c r="A1451" i="4"/>
  <c r="A1455" i="4"/>
  <c r="A1459" i="4"/>
  <c r="A1463" i="4"/>
  <c r="A1466" i="4"/>
  <c r="A1469" i="4"/>
  <c r="A1471" i="4"/>
  <c r="A1473" i="4"/>
  <c r="A59" i="4"/>
  <c r="A1476" i="4"/>
  <c r="A44" i="4"/>
  <c r="A46" i="4"/>
  <c r="A157" i="4"/>
  <c r="A28" i="4"/>
  <c r="A1486" i="4"/>
  <c r="A1490" i="4"/>
  <c r="A1493" i="4"/>
  <c r="A18" i="4"/>
  <c r="A22" i="4"/>
  <c r="A32" i="4"/>
  <c r="A1503" i="4"/>
  <c r="A1506" i="4"/>
  <c r="A42" i="4"/>
  <c r="A95" i="4"/>
  <c r="A33" i="4"/>
  <c r="A34" i="4"/>
  <c r="A1514" i="4"/>
  <c r="A1516" i="4"/>
  <c r="A84" i="4"/>
  <c r="A30" i="4"/>
  <c r="A122" i="4"/>
  <c r="A166" i="4"/>
  <c r="A27" i="4"/>
  <c r="A20" i="4"/>
  <c r="A134" i="4"/>
  <c r="A54" i="4"/>
  <c r="A64" i="4"/>
  <c r="A117" i="4"/>
  <c r="A67" i="4"/>
  <c r="A85" i="4"/>
  <c r="A105" i="4"/>
  <c r="A93" i="4"/>
  <c r="A68" i="4"/>
  <c r="A112" i="4"/>
  <c r="A97" i="4"/>
  <c r="A167" i="4"/>
  <c r="A236" i="4"/>
  <c r="A485" i="4"/>
  <c r="A596" i="4"/>
  <c r="A674" i="4"/>
  <c r="A736" i="4"/>
  <c r="A800" i="4"/>
  <c r="A862" i="4"/>
  <c r="A925" i="4"/>
  <c r="A976" i="4"/>
  <c r="A998" i="4"/>
  <c r="A1017" i="4"/>
  <c r="A1038" i="4"/>
  <c r="A1059" i="4"/>
  <c r="A1079" i="4"/>
  <c r="A1099" i="4"/>
  <c r="A1117" i="4"/>
  <c r="A1136" i="4"/>
  <c r="A1153" i="4"/>
  <c r="A1173" i="4"/>
  <c r="A1193" i="4"/>
  <c r="A1211" i="4"/>
  <c r="A1233" i="4"/>
  <c r="A1254" i="4"/>
  <c r="A1273" i="4"/>
  <c r="A1291" i="4"/>
  <c r="A1310" i="4"/>
  <c r="A1325" i="4"/>
  <c r="A1338" i="4"/>
  <c r="A1351" i="4"/>
  <c r="A9" i="4"/>
  <c r="A1380" i="4"/>
  <c r="A1396" i="4"/>
  <c r="A1410" i="4"/>
  <c r="A1424" i="4"/>
  <c r="A1440" i="4"/>
  <c r="A1456" i="4"/>
  <c r="A1470" i="4"/>
  <c r="A1477" i="4"/>
  <c r="A1482" i="4"/>
  <c r="A1484" i="4"/>
  <c r="A1491" i="4"/>
  <c r="A1496" i="4"/>
  <c r="A1501" i="4"/>
  <c r="A1507" i="4"/>
  <c r="A1512" i="4"/>
  <c r="A12" i="4"/>
  <c r="A171" i="4"/>
  <c r="A88" i="4"/>
  <c r="A92" i="4"/>
  <c r="A49" i="4"/>
  <c r="A111" i="4"/>
  <c r="A13" i="4"/>
  <c r="A129" i="4"/>
  <c r="A47" i="4"/>
  <c r="A146" i="4"/>
  <c r="A102" i="4"/>
  <c r="A98" i="4"/>
  <c r="A96" i="4"/>
  <c r="A101" i="4"/>
  <c r="A115" i="4"/>
  <c r="A298" i="4"/>
  <c r="A523" i="4"/>
  <c r="A617" i="4"/>
  <c r="A690" i="4"/>
  <c r="A752" i="4"/>
  <c r="A816" i="4"/>
  <c r="A878" i="4"/>
  <c r="A941" i="4"/>
  <c r="A982" i="4"/>
  <c r="A1002" i="4"/>
  <c r="A1022" i="4"/>
  <c r="A73" i="4"/>
  <c r="A1064" i="4"/>
  <c r="A135" i="4"/>
  <c r="A1105" i="4"/>
  <c r="A1122" i="4"/>
  <c r="A1139" i="4"/>
  <c r="A1159" i="4"/>
  <c r="A1178" i="4"/>
  <c r="A1196" i="4"/>
  <c r="A1217" i="4"/>
  <c r="A1238" i="4"/>
  <c r="A1258" i="4"/>
  <c r="A1278" i="4"/>
  <c r="A1296" i="4"/>
  <c r="A1315" i="4"/>
  <c r="A119" i="4"/>
  <c r="A1341" i="4"/>
  <c r="A1355" i="4"/>
  <c r="A142" i="4"/>
  <c r="A1384" i="4"/>
  <c r="A1400" i="4"/>
  <c r="A149" i="4"/>
  <c r="A1428" i="4"/>
  <c r="A1444" i="4"/>
  <c r="A1460" i="4"/>
  <c r="A1472" i="4"/>
  <c r="A76" i="4"/>
  <c r="A152" i="4"/>
  <c r="A116" i="4"/>
  <c r="A1492" i="4"/>
  <c r="A1497" i="4"/>
  <c r="A1502" i="4"/>
  <c r="A120" i="4"/>
  <c r="A158" i="4"/>
  <c r="A1513" i="4"/>
  <c r="A70" i="4"/>
  <c r="A1518" i="4"/>
  <c r="A121" i="4"/>
  <c r="A50" i="4"/>
  <c r="A31" i="4"/>
  <c r="A25" i="4"/>
  <c r="A39" i="4"/>
  <c r="A26" i="4"/>
  <c r="A75" i="4"/>
  <c r="A81" i="4"/>
  <c r="A15" i="4"/>
  <c r="A144" i="4"/>
  <c r="A41" i="4"/>
  <c r="A43" i="4"/>
  <c r="A361" i="4"/>
  <c r="A554" i="4"/>
  <c r="A638" i="4"/>
  <c r="A705" i="4"/>
  <c r="A768" i="4"/>
  <c r="A832" i="4"/>
  <c r="A894" i="4"/>
  <c r="A957" i="4"/>
  <c r="A987" i="4"/>
  <c r="A1007" i="4"/>
  <c r="A1028" i="4"/>
  <c r="A1048" i="4"/>
  <c r="A1069" i="4"/>
  <c r="A1089" i="4"/>
  <c r="A1110" i="4"/>
  <c r="A1125" i="4"/>
  <c r="A1145" i="4"/>
  <c r="A1164" i="4"/>
  <c r="A1183" i="4"/>
  <c r="A1202" i="4"/>
  <c r="A1222" i="4"/>
  <c r="A1243" i="4"/>
  <c r="A104" i="4"/>
  <c r="A1283" i="4"/>
  <c r="A1301" i="4"/>
  <c r="A1319" i="4"/>
  <c r="A1331" i="4"/>
  <c r="A1343" i="4"/>
  <c r="A1359" i="4"/>
  <c r="A1373" i="4"/>
  <c r="A1388" i="4"/>
  <c r="A1404" i="4"/>
  <c r="A1416" i="4"/>
  <c r="A1432" i="4"/>
  <c r="A1448" i="4"/>
  <c r="A1464" i="4"/>
  <c r="A1474" i="4"/>
  <c r="A1479" i="4"/>
  <c r="A148" i="4"/>
  <c r="A1487" i="4"/>
  <c r="A1494" i="4"/>
  <c r="A1498" i="4"/>
  <c r="A89" i="4"/>
  <c r="A1509" i="4"/>
  <c r="A29" i="4"/>
  <c r="A19" i="4"/>
  <c r="A1517" i="4"/>
  <c r="A48" i="4"/>
  <c r="A141" i="4"/>
  <c r="A165" i="4"/>
  <c r="A66" i="4"/>
  <c r="A60" i="4"/>
  <c r="A125" i="4"/>
  <c r="A58" i="4"/>
  <c r="A90" i="4"/>
  <c r="A21" i="4"/>
  <c r="A35" i="4"/>
  <c r="A161" i="4"/>
  <c r="A133" i="4"/>
  <c r="A45" i="4"/>
  <c r="A422" i="4"/>
  <c r="A784" i="4"/>
  <c r="A992" i="4"/>
  <c r="A1074" i="4"/>
  <c r="A1148" i="4"/>
  <c r="A1227" i="4"/>
  <c r="A1305" i="4"/>
  <c r="A1363" i="4"/>
  <c r="A1420" i="4"/>
  <c r="A1533" i="4"/>
  <c r="A11" i="4"/>
  <c r="A114" i="4"/>
  <c r="A71" i="4"/>
  <c r="A139" i="4"/>
  <c r="A23" i="4"/>
  <c r="A574" i="4"/>
  <c r="A130" i="4"/>
  <c r="A1012" i="4"/>
  <c r="A1094" i="4"/>
  <c r="A1168" i="4"/>
  <c r="A1249" i="4"/>
  <c r="A1322" i="4"/>
  <c r="A1376" i="4"/>
  <c r="A1436" i="4"/>
  <c r="A1481" i="4"/>
  <c r="A1500" i="4"/>
  <c r="A1515" i="4"/>
  <c r="A24" i="4"/>
  <c r="A79" i="4"/>
  <c r="A154" i="4"/>
  <c r="A656" i="4"/>
  <c r="A909" i="4"/>
  <c r="A1033" i="4"/>
  <c r="A1114" i="4"/>
  <c r="A1188" i="4"/>
  <c r="A1268" i="4"/>
  <c r="A1528" i="4"/>
  <c r="A1392" i="4"/>
  <c r="A1452" i="4"/>
  <c r="A1483" i="4"/>
  <c r="A1505" i="4"/>
  <c r="A51" i="4"/>
  <c r="A109" i="4"/>
  <c r="A72" i="4"/>
  <c r="A138" i="4"/>
  <c r="A127" i="4"/>
  <c r="A1206" i="4"/>
  <c r="A1467" i="4"/>
  <c r="A110" i="4"/>
  <c r="A971" i="4"/>
  <c r="A1287" i="4"/>
  <c r="A1489" i="4"/>
  <c r="A82" i="4"/>
  <c r="A1053" i="4"/>
  <c r="A1347" i="4"/>
  <c r="A1511" i="4"/>
  <c r="A136" i="4"/>
  <c r="A1131" i="4"/>
  <c r="A1407" i="4"/>
  <c r="A91" i="4"/>
  <c r="H115" i="4" l="1"/>
  <c r="H102" i="4"/>
  <c r="H20" i="4"/>
  <c r="H88" i="4"/>
  <c r="H42" i="4"/>
  <c r="H1486" i="4"/>
  <c r="H1471" i="4"/>
  <c r="H1443" i="4"/>
  <c r="H1412" i="4"/>
  <c r="H1383" i="4"/>
  <c r="H1354" i="4"/>
  <c r="H80" i="4"/>
  <c r="H1304" i="4"/>
  <c r="H1277" i="4"/>
  <c r="H1220" i="4"/>
  <c r="H1162" i="4"/>
  <c r="H1108" i="4"/>
  <c r="H1046" i="4"/>
  <c r="H979" i="4"/>
  <c r="H896" i="4"/>
  <c r="H813" i="4"/>
  <c r="H727" i="4"/>
  <c r="H649" i="4"/>
  <c r="H507" i="4"/>
  <c r="H193" i="4"/>
  <c r="H101" i="4"/>
  <c r="H117" i="4"/>
  <c r="H111" i="4"/>
  <c r="H171" i="4"/>
  <c r="H1503" i="4"/>
  <c r="H157" i="4"/>
  <c r="H1466" i="4"/>
  <c r="H1435" i="4"/>
  <c r="H1406" i="4"/>
  <c r="H1530" i="4"/>
  <c r="H1346" i="4"/>
  <c r="H1323" i="4"/>
  <c r="H1298" i="4"/>
  <c r="H1266" i="4"/>
  <c r="H1204" i="4"/>
  <c r="H8" i="4"/>
  <c r="H1092" i="4"/>
  <c r="H1031" i="4"/>
  <c r="H959" i="4"/>
  <c r="H875" i="4"/>
  <c r="H791" i="4"/>
  <c r="H707" i="4"/>
  <c r="H628" i="4"/>
  <c r="H442" i="4"/>
  <c r="H93" i="4"/>
  <c r="H47" i="4"/>
  <c r="H49" i="4"/>
  <c r="H34" i="4"/>
  <c r="H22" i="4"/>
  <c r="H44" i="4"/>
  <c r="H1459" i="4"/>
  <c r="H1427" i="4"/>
  <c r="H1399" i="4"/>
  <c r="H1369" i="4"/>
  <c r="H1340" i="4"/>
  <c r="H1318" i="4"/>
  <c r="H170" i="4"/>
  <c r="H1252" i="4"/>
  <c r="H1191" i="4"/>
  <c r="H1134" i="4"/>
  <c r="H1077" i="4"/>
  <c r="H1015" i="4"/>
  <c r="H938" i="4"/>
  <c r="H853" i="4"/>
  <c r="H770" i="4"/>
  <c r="H687" i="4"/>
  <c r="H606" i="4"/>
  <c r="H360" i="4"/>
  <c r="H167" i="4"/>
  <c r="H98" i="4"/>
  <c r="H129" i="4"/>
  <c r="H30" i="4"/>
  <c r="H158" i="4"/>
  <c r="H1493" i="4"/>
  <c r="H59" i="4"/>
  <c r="H1451" i="4"/>
  <c r="H1419" i="4"/>
  <c r="H1391" i="4"/>
  <c r="H1362" i="4"/>
  <c r="H1334" i="4"/>
  <c r="H1312" i="4"/>
  <c r="H1285" i="4"/>
  <c r="H1236" i="4"/>
  <c r="H1176" i="4"/>
  <c r="H1120" i="4"/>
  <c r="H1062" i="4"/>
  <c r="H1001" i="4"/>
  <c r="H916" i="4"/>
  <c r="H834" i="4"/>
  <c r="H749" i="4"/>
  <c r="H665" i="4"/>
  <c r="H571" i="4"/>
  <c r="H277" i="4"/>
  <c r="H136" i="4"/>
  <c r="H138" i="4"/>
  <c r="H68" i="4"/>
  <c r="H23" i="4"/>
  <c r="H82" i="4"/>
  <c r="H67" i="4"/>
  <c r="H79" i="4"/>
  <c r="H139" i="4"/>
  <c r="H134" i="4"/>
  <c r="H109" i="4"/>
  <c r="H24" i="4"/>
  <c r="H122" i="4"/>
  <c r="H91" i="4"/>
  <c r="H51" i="4"/>
  <c r="H1514" i="4"/>
  <c r="H114" i="4"/>
  <c r="H63" i="4"/>
  <c r="H1508" i="4"/>
  <c r="H169" i="4"/>
  <c r="H77" i="4"/>
  <c r="H124" i="4"/>
  <c r="H1485" i="4"/>
  <c r="H150" i="4"/>
  <c r="H1478" i="4"/>
  <c r="H107" i="4"/>
  <c r="H14" i="4"/>
  <c r="H159" i="4"/>
  <c r="H1457" i="4"/>
  <c r="H1449" i="4"/>
  <c r="H1441" i="4"/>
  <c r="H1433" i="4"/>
  <c r="H1425" i="4"/>
  <c r="H1417" i="4"/>
  <c r="H140" i="4"/>
  <c r="H1405" i="4"/>
  <c r="H1397" i="4"/>
  <c r="H1389" i="4"/>
  <c r="H1381" i="4"/>
  <c r="H1374" i="4"/>
  <c r="H1367" i="4"/>
  <c r="H1360" i="4"/>
  <c r="H1352" i="4"/>
  <c r="H1344" i="4"/>
  <c r="H1529" i="4"/>
  <c r="H1332" i="4"/>
  <c r="H1328" i="4"/>
  <c r="H1322" i="4"/>
  <c r="H1317" i="4"/>
  <c r="H1310" i="4"/>
  <c r="H1303" i="4"/>
  <c r="H1296" i="4"/>
  <c r="H1290" i="4"/>
  <c r="H1283" i="4"/>
  <c r="H1275" i="4"/>
  <c r="H1263" i="4"/>
  <c r="H1248" i="4"/>
  <c r="H1232" i="4"/>
  <c r="H1216" i="4"/>
  <c r="H1201" i="4"/>
  <c r="H1187" i="4"/>
  <c r="H1172" i="4"/>
  <c r="H1158" i="4"/>
  <c r="H1144" i="4"/>
  <c r="H1130" i="4"/>
  <c r="H61" i="4"/>
  <c r="H1104" i="4"/>
  <c r="H1088" i="4"/>
  <c r="H86" i="4"/>
  <c r="H1058" i="4"/>
  <c r="H1043" i="4"/>
  <c r="H1027" i="4"/>
  <c r="H1011" i="4"/>
  <c r="H995" i="4"/>
  <c r="H974" i="4"/>
  <c r="H954" i="4"/>
  <c r="H932" i="4"/>
  <c r="H911" i="4"/>
  <c r="H891" i="4"/>
  <c r="H869" i="4"/>
  <c r="H848" i="4"/>
  <c r="H829" i="4"/>
  <c r="H807" i="4"/>
  <c r="H786" i="4"/>
  <c r="H765" i="4"/>
  <c r="H743" i="4"/>
  <c r="H722" i="4"/>
  <c r="H702" i="4"/>
  <c r="H681" i="4"/>
  <c r="H660" i="4"/>
  <c r="H644" i="4"/>
  <c r="H622" i="4"/>
  <c r="H601" i="4"/>
  <c r="H555" i="4"/>
  <c r="H491" i="4"/>
  <c r="H421" i="4"/>
  <c r="H339" i="4"/>
  <c r="H256" i="4"/>
  <c r="H45" i="4"/>
  <c r="H112" i="4"/>
  <c r="H161" i="4"/>
  <c r="H35" i="4"/>
  <c r="H85" i="4"/>
  <c r="H90" i="4"/>
  <c r="H58" i="4"/>
  <c r="H54" i="4"/>
  <c r="H60" i="4"/>
  <c r="H66" i="4"/>
  <c r="H166" i="4"/>
  <c r="H141" i="4"/>
  <c r="H48" i="4"/>
  <c r="H1516" i="4"/>
  <c r="H19" i="4"/>
  <c r="H78" i="4"/>
  <c r="H95" i="4"/>
  <c r="H1506" i="4"/>
  <c r="H32" i="4"/>
  <c r="H18" i="4"/>
  <c r="H1490" i="4"/>
  <c r="H28" i="4"/>
  <c r="H46" i="4"/>
  <c r="H1476" i="4"/>
  <c r="H1473" i="4"/>
  <c r="H1469" i="4"/>
  <c r="H1463" i="4"/>
  <c r="H1455" i="4"/>
  <c r="H1447" i="4"/>
  <c r="H1439" i="4"/>
  <c r="H1431" i="4"/>
  <c r="H1423" i="4"/>
  <c r="H1415" i="4"/>
  <c r="H1409" i="4"/>
  <c r="H1403" i="4"/>
  <c r="H1395" i="4"/>
  <c r="H1387" i="4"/>
  <c r="H1379" i="4"/>
  <c r="H1372" i="4"/>
  <c r="H1366" i="4"/>
  <c r="H1358" i="4"/>
  <c r="H1350" i="4"/>
  <c r="H1342" i="4"/>
  <c r="H1337" i="4"/>
  <c r="H1330" i="4"/>
  <c r="H1326" i="4"/>
  <c r="H52" i="4"/>
  <c r="H155" i="4"/>
  <c r="H1308" i="4"/>
  <c r="H1525" i="4"/>
  <c r="H1294" i="4"/>
  <c r="H1288" i="4"/>
  <c r="H1281" i="4"/>
  <c r="H162" i="4"/>
  <c r="H1259" i="4"/>
  <c r="H1244" i="4"/>
  <c r="H1228" i="4"/>
  <c r="H1212" i="4"/>
  <c r="H1197" i="4"/>
  <c r="H1184" i="4"/>
  <c r="H1169" i="4"/>
  <c r="H1154" i="4"/>
  <c r="H1140" i="4"/>
  <c r="H1126" i="4"/>
  <c r="H1115" i="4"/>
  <c r="H1100" i="4"/>
  <c r="H1084" i="4"/>
  <c r="H1070" i="4"/>
  <c r="H1054" i="4"/>
  <c r="H1039" i="4"/>
  <c r="H1023" i="4"/>
  <c r="H131" i="4"/>
  <c r="H990" i="4"/>
  <c r="H970" i="4"/>
  <c r="H948" i="4"/>
  <c r="H927" i="4"/>
  <c r="H906" i="4"/>
  <c r="H885" i="4"/>
  <c r="H864" i="4"/>
  <c r="H845" i="4"/>
  <c r="H823" i="4"/>
  <c r="H802" i="4"/>
  <c r="H781" i="4"/>
  <c r="H759" i="4"/>
  <c r="H738" i="4"/>
  <c r="H718" i="4"/>
  <c r="H696" i="4"/>
  <c r="H676" i="4"/>
  <c r="H656" i="4"/>
  <c r="H638" i="4"/>
  <c r="H617" i="4"/>
  <c r="H596" i="4"/>
  <c r="H539" i="4"/>
  <c r="H475" i="4"/>
  <c r="H402" i="4"/>
  <c r="H319" i="4"/>
  <c r="H235" i="4"/>
  <c r="H97" i="4"/>
  <c r="H41" i="4"/>
  <c r="H144" i="4"/>
  <c r="H105" i="4"/>
  <c r="H81" i="4"/>
  <c r="H75" i="4"/>
  <c r="H64" i="4"/>
  <c r="H39" i="4"/>
  <c r="H25" i="4"/>
  <c r="H27" i="4"/>
  <c r="H50" i="4"/>
  <c r="H121" i="4"/>
  <c r="H84" i="4"/>
  <c r="H70" i="4"/>
  <c r="H1513" i="4"/>
  <c r="H33" i="4"/>
  <c r="H1510" i="4"/>
  <c r="H1504" i="4"/>
  <c r="H1499" i="4"/>
  <c r="H1495" i="4"/>
  <c r="H1488" i="4"/>
  <c r="H143" i="4"/>
  <c r="H1480" i="4"/>
  <c r="H17" i="4"/>
  <c r="H160" i="4"/>
  <c r="H10" i="4"/>
  <c r="H1461" i="4"/>
  <c r="H1453" i="4"/>
  <c r="H1445" i="4"/>
  <c r="H1437" i="4"/>
  <c r="H1429" i="4"/>
  <c r="H1421" i="4"/>
  <c r="H1413" i="4"/>
  <c r="H123" i="4"/>
  <c r="H1401" i="4"/>
  <c r="H1393" i="4"/>
  <c r="H1385" i="4"/>
  <c r="H1377" i="4"/>
  <c r="H1370" i="4"/>
  <c r="H1364" i="4"/>
  <c r="H1356" i="4"/>
  <c r="H1348" i="4"/>
  <c r="H38" i="4"/>
  <c r="H1335" i="4"/>
  <c r="H132" i="4"/>
  <c r="H1324" i="4"/>
  <c r="H1320" i="4"/>
  <c r="H1314" i="4"/>
  <c r="H1306" i="4"/>
  <c r="H1300" i="4"/>
  <c r="H1292" i="4"/>
  <c r="H1286" i="4"/>
  <c r="H1279" i="4"/>
  <c r="H1270" i="4"/>
  <c r="H65" i="4"/>
  <c r="H1240" i="4"/>
  <c r="H1224" i="4"/>
  <c r="H1208" i="4"/>
  <c r="H1195" i="4"/>
  <c r="H1180" i="4"/>
  <c r="H1166" i="4"/>
  <c r="H1150" i="4"/>
  <c r="H1523" i="4"/>
  <c r="H1123" i="4"/>
  <c r="H1112" i="4"/>
  <c r="H1096" i="4"/>
  <c r="H1081" i="4"/>
  <c r="H1066" i="4"/>
  <c r="H1050" i="4"/>
  <c r="H1035" i="4"/>
  <c r="H1019" i="4"/>
  <c r="H1004" i="4"/>
  <c r="H985" i="4"/>
  <c r="H964" i="4"/>
  <c r="H943" i="4"/>
  <c r="H922" i="4"/>
  <c r="H901" i="4"/>
  <c r="H880" i="4"/>
  <c r="H859" i="4"/>
  <c r="H839" i="4"/>
  <c r="H818" i="4"/>
  <c r="H797" i="4"/>
  <c r="H775" i="4"/>
  <c r="H754" i="4"/>
  <c r="H733" i="4"/>
  <c r="H712" i="4"/>
  <c r="H691" i="4"/>
  <c r="H671" i="4"/>
  <c r="H99" i="4"/>
  <c r="H633" i="4"/>
  <c r="H612" i="4"/>
  <c r="H586" i="4"/>
  <c r="H523" i="4"/>
  <c r="H459" i="4"/>
  <c r="H381" i="4"/>
  <c r="H297" i="4"/>
  <c r="H214" i="4"/>
  <c r="H1511" i="4"/>
  <c r="H120" i="4"/>
  <c r="H1505" i="4"/>
  <c r="H1502" i="4"/>
  <c r="H1500" i="4"/>
  <c r="H1497" i="4"/>
  <c r="H11" i="4"/>
  <c r="H1492" i="4"/>
  <c r="H1489" i="4"/>
  <c r="H116" i="4"/>
  <c r="H1483" i="4"/>
  <c r="H152" i="4"/>
  <c r="H1481" i="4"/>
  <c r="H76" i="4"/>
  <c r="H108" i="4"/>
  <c r="H1475" i="4"/>
  <c r="H156" i="4"/>
  <c r="H1532" i="4"/>
  <c r="H1468" i="4"/>
  <c r="H1465" i="4"/>
  <c r="H1462" i="4"/>
  <c r="H1458" i="4"/>
  <c r="H1454" i="4"/>
  <c r="H1450" i="4"/>
  <c r="H1446" i="4"/>
  <c r="H1442" i="4"/>
  <c r="H1438" i="4"/>
  <c r="H1434" i="4"/>
  <c r="H1430" i="4"/>
  <c r="H1426" i="4"/>
  <c r="H1422" i="4"/>
  <c r="H1418" i="4"/>
  <c r="H1414" i="4"/>
  <c r="H1411" i="4"/>
  <c r="H1408" i="4"/>
  <c r="H1531" i="4"/>
  <c r="H1402" i="4"/>
  <c r="H1398" i="4"/>
  <c r="H1394" i="4"/>
  <c r="H1390" i="4"/>
  <c r="H1386" i="4"/>
  <c r="H1382" i="4"/>
  <c r="H1378" i="4"/>
  <c r="H1375" i="4"/>
  <c r="H1371" i="4"/>
  <c r="H1368" i="4"/>
  <c r="H1365" i="4"/>
  <c r="H1361" i="4"/>
  <c r="H1357" i="4"/>
  <c r="H1353" i="4"/>
  <c r="H1349" i="4"/>
  <c r="H1345" i="4"/>
  <c r="H53" i="4"/>
  <c r="H1339" i="4"/>
  <c r="H1336" i="4"/>
  <c r="H1333" i="4"/>
  <c r="H1329" i="4"/>
  <c r="H151" i="4"/>
  <c r="H1325" i="4"/>
  <c r="H1527" i="4"/>
  <c r="H1321" i="4"/>
  <c r="H1526" i="4"/>
  <c r="H1315" i="4"/>
  <c r="H1311" i="4"/>
  <c r="H1307" i="4"/>
  <c r="H36" i="4"/>
  <c r="H1301" i="4"/>
  <c r="H1297" i="4"/>
  <c r="H1293" i="4"/>
  <c r="H164" i="4"/>
  <c r="H1287" i="4"/>
  <c r="H1284" i="4"/>
  <c r="H1280" i="4"/>
  <c r="H1276" i="4"/>
  <c r="H1273" i="4"/>
  <c r="H1269" i="4"/>
  <c r="H1265" i="4"/>
  <c r="H1262" i="4"/>
  <c r="H1258" i="4"/>
  <c r="H1255" i="4"/>
  <c r="H1251" i="4"/>
  <c r="H1247" i="4"/>
  <c r="H1243" i="4"/>
  <c r="H1239" i="4"/>
  <c r="H1235" i="4"/>
  <c r="H1231" i="4"/>
  <c r="H1227" i="4"/>
  <c r="H1223" i="4"/>
  <c r="H1219" i="4"/>
  <c r="H1215" i="4"/>
  <c r="H1211" i="4"/>
  <c r="H1207" i="4"/>
  <c r="H163" i="4"/>
  <c r="H1200" i="4"/>
  <c r="H1196" i="4"/>
  <c r="H1194" i="4"/>
  <c r="H1190" i="4"/>
  <c r="H137" i="4"/>
  <c r="H1183" i="4"/>
  <c r="H1179" i="4"/>
  <c r="H1175" i="4"/>
  <c r="H1171" i="4"/>
  <c r="H1168" i="4"/>
  <c r="H1165" i="4"/>
  <c r="H1161" i="4"/>
  <c r="H1157" i="4"/>
  <c r="H1153" i="4"/>
  <c r="H1149" i="4"/>
  <c r="H1146" i="4"/>
  <c r="H1143" i="4"/>
  <c r="H1139" i="4"/>
  <c r="H1522" i="4"/>
  <c r="H1133" i="4"/>
  <c r="H1129" i="4"/>
  <c r="H1125" i="4"/>
  <c r="H1521" i="4"/>
  <c r="H1119" i="4"/>
  <c r="H16" i="4"/>
  <c r="H1114" i="4"/>
  <c r="H1111" i="4"/>
  <c r="H1107" i="4"/>
  <c r="H1103" i="4"/>
  <c r="H1099" i="4"/>
  <c r="H1095" i="4"/>
  <c r="H1091" i="4"/>
  <c r="H1087" i="4"/>
  <c r="H135" i="4"/>
  <c r="H1080" i="4"/>
  <c r="H1076" i="4"/>
  <c r="H1073" i="4"/>
  <c r="H1069" i="4"/>
  <c r="H1065" i="4"/>
  <c r="H1061" i="4"/>
  <c r="H1057" i="4"/>
  <c r="H1053" i="4"/>
  <c r="H1049" i="4"/>
  <c r="H1045" i="4"/>
  <c r="H1042" i="4"/>
  <c r="H1038" i="4"/>
  <c r="H1034" i="4"/>
  <c r="H1030" i="4"/>
  <c r="H1026" i="4"/>
  <c r="H1022" i="4"/>
  <c r="H1018" i="4"/>
  <c r="H1014" i="4"/>
  <c r="H1010" i="4"/>
  <c r="H1007" i="4"/>
  <c r="H1003" i="4"/>
  <c r="H999" i="4"/>
  <c r="H994" i="4"/>
  <c r="H989" i="4"/>
  <c r="H983" i="4"/>
  <c r="H978" i="4"/>
  <c r="H973" i="4"/>
  <c r="H968" i="4"/>
  <c r="H963" i="4"/>
  <c r="H958" i="4"/>
  <c r="H952" i="4"/>
  <c r="H947" i="4"/>
  <c r="H942" i="4"/>
  <c r="H936" i="4"/>
  <c r="H931" i="4"/>
  <c r="H926" i="4"/>
  <c r="H920" i="4"/>
  <c r="H915" i="4"/>
  <c r="H910" i="4"/>
  <c r="H904" i="4"/>
  <c r="H900" i="4"/>
  <c r="H895" i="4"/>
  <c r="H889" i="4"/>
  <c r="H884" i="4"/>
  <c r="H879" i="4"/>
  <c r="H873" i="4"/>
  <c r="H868" i="4"/>
  <c r="H863" i="4"/>
  <c r="H857" i="4"/>
  <c r="H852" i="4"/>
  <c r="H40" i="4"/>
  <c r="H843" i="4"/>
  <c r="H838" i="4"/>
  <c r="H833" i="4"/>
  <c r="H827" i="4"/>
  <c r="H822" i="4"/>
  <c r="H817" i="4"/>
  <c r="H811" i="4"/>
  <c r="H806" i="4"/>
  <c r="H801" i="4"/>
  <c r="H795" i="4"/>
  <c r="H790" i="4"/>
  <c r="H785" i="4"/>
  <c r="H779" i="4"/>
  <c r="H774" i="4"/>
  <c r="H769" i="4"/>
  <c r="H763" i="4"/>
  <c r="H758" i="4"/>
  <c r="H753" i="4"/>
  <c r="H747" i="4"/>
  <c r="H742" i="4"/>
  <c r="H737" i="4"/>
  <c r="H731" i="4"/>
  <c r="H726" i="4"/>
  <c r="H721" i="4"/>
  <c r="H716" i="4"/>
  <c r="H711" i="4"/>
  <c r="H706" i="4"/>
  <c r="H700" i="4"/>
  <c r="H695" i="4"/>
  <c r="H106" i="4"/>
  <c r="H685" i="4"/>
  <c r="H680" i="4"/>
  <c r="H675" i="4"/>
  <c r="H669" i="4"/>
  <c r="H664" i="4"/>
  <c r="H659" i="4"/>
  <c r="H654" i="4"/>
  <c r="H153" i="4"/>
  <c r="H648" i="4"/>
  <c r="H642" i="4"/>
  <c r="H637" i="4"/>
  <c r="H632" i="4"/>
  <c r="H626" i="4"/>
  <c r="H621" i="4"/>
  <c r="H616" i="4"/>
  <c r="H610" i="4"/>
  <c r="H605" i="4"/>
  <c r="H600" i="4"/>
  <c r="H594" i="4"/>
  <c r="H582" i="4"/>
  <c r="H567" i="4"/>
  <c r="H551" i="4"/>
  <c r="H535" i="4"/>
  <c r="H519" i="4"/>
  <c r="H503" i="4"/>
  <c r="H487" i="4"/>
  <c r="H471" i="4"/>
  <c r="H455" i="4"/>
  <c r="H436" i="4"/>
  <c r="H417" i="4"/>
  <c r="H397" i="4"/>
  <c r="H375" i="4"/>
  <c r="H355" i="4"/>
  <c r="H335" i="4"/>
  <c r="H313" i="4"/>
  <c r="H293" i="4"/>
  <c r="H272" i="4"/>
  <c r="H251" i="4"/>
  <c r="H230" i="4"/>
  <c r="H209" i="4"/>
  <c r="H187" i="4"/>
  <c r="H1272" i="4"/>
  <c r="H1268" i="4"/>
  <c r="H1264" i="4"/>
  <c r="H1261" i="4"/>
  <c r="H1257" i="4"/>
  <c r="H1254" i="4"/>
  <c r="H1250" i="4"/>
  <c r="H1246" i="4"/>
  <c r="H1242" i="4"/>
  <c r="H1238" i="4"/>
  <c r="H1234" i="4"/>
  <c r="H1230" i="4"/>
  <c r="H1226" i="4"/>
  <c r="H1222" i="4"/>
  <c r="H1218" i="4"/>
  <c r="H1214" i="4"/>
  <c r="H1210" i="4"/>
  <c r="H1206" i="4"/>
  <c r="H1203" i="4"/>
  <c r="H1199" i="4"/>
  <c r="H172" i="4"/>
  <c r="H1193" i="4"/>
  <c r="H1189" i="4"/>
  <c r="H1186" i="4"/>
  <c r="H1182" i="4"/>
  <c r="H1178" i="4"/>
  <c r="H1174" i="4"/>
  <c r="H1170" i="4"/>
  <c r="H100" i="4"/>
  <c r="H1164" i="4"/>
  <c r="H1160" i="4"/>
  <c r="H1156" i="4"/>
  <c r="H1152" i="4"/>
  <c r="H1148" i="4"/>
  <c r="H1524" i="4"/>
  <c r="H1142" i="4"/>
  <c r="H1138" i="4"/>
  <c r="H1136" i="4"/>
  <c r="H1132" i="4"/>
  <c r="H1128" i="4"/>
  <c r="H1124" i="4"/>
  <c r="H1122" i="4"/>
  <c r="H1118" i="4"/>
  <c r="H1116" i="4"/>
  <c r="H103" i="4"/>
  <c r="H1110" i="4"/>
  <c r="H1106" i="4"/>
  <c r="H1102" i="4"/>
  <c r="H1098" i="4"/>
  <c r="H1094" i="4"/>
  <c r="H1090" i="4"/>
  <c r="H1086" i="4"/>
  <c r="H1083" i="4"/>
  <c r="H1079" i="4"/>
  <c r="H1075" i="4"/>
  <c r="H1072" i="4"/>
  <c r="H1068" i="4"/>
  <c r="H1064" i="4"/>
  <c r="H1060" i="4"/>
  <c r="H1056" i="4"/>
  <c r="H1052" i="4"/>
  <c r="H1048" i="4"/>
  <c r="H1044" i="4"/>
  <c r="H1041" i="4"/>
  <c r="H1037" i="4"/>
  <c r="H1033" i="4"/>
  <c r="H1029" i="4"/>
  <c r="H1025" i="4"/>
  <c r="H1021" i="4"/>
  <c r="H1017" i="4"/>
  <c r="H1013" i="4"/>
  <c r="H1009" i="4"/>
  <c r="H1006" i="4"/>
  <c r="H1002" i="4"/>
  <c r="H998" i="4"/>
  <c r="H993" i="4"/>
  <c r="H987" i="4"/>
  <c r="H982" i="4"/>
  <c r="H977" i="4"/>
  <c r="H1520" i="4"/>
  <c r="H967" i="4"/>
  <c r="H962" i="4"/>
  <c r="H956" i="4"/>
  <c r="H951" i="4"/>
  <c r="H946" i="4"/>
  <c r="H940" i="4"/>
  <c r="H935" i="4"/>
  <c r="H930" i="4"/>
  <c r="H924" i="4"/>
  <c r="H919" i="4"/>
  <c r="H914" i="4"/>
  <c r="H908" i="4"/>
  <c r="H903" i="4"/>
  <c r="H899" i="4"/>
  <c r="H893" i="4"/>
  <c r="H888" i="4"/>
  <c r="H883" i="4"/>
  <c r="H877" i="4"/>
  <c r="H872" i="4"/>
  <c r="H867" i="4"/>
  <c r="H861" i="4"/>
  <c r="H856" i="4"/>
  <c r="H851" i="4"/>
  <c r="H847" i="4"/>
  <c r="H842" i="4"/>
  <c r="H837" i="4"/>
  <c r="H831" i="4"/>
  <c r="H826" i="4"/>
  <c r="H821" i="4"/>
  <c r="H815" i="4"/>
  <c r="H810" i="4"/>
  <c r="H805" i="4"/>
  <c r="H799" i="4"/>
  <c r="H794" i="4"/>
  <c r="H789" i="4"/>
  <c r="H783" i="4"/>
  <c r="H778" i="4"/>
  <c r="H773" i="4"/>
  <c r="H767" i="4"/>
  <c r="H762" i="4"/>
  <c r="H757" i="4"/>
  <c r="H751" i="4"/>
  <c r="H746" i="4"/>
  <c r="H741" i="4"/>
  <c r="H735" i="4"/>
  <c r="H730" i="4"/>
  <c r="H725" i="4"/>
  <c r="H720" i="4"/>
  <c r="H715" i="4"/>
  <c r="H710" i="4"/>
  <c r="H704" i="4"/>
  <c r="H699" i="4"/>
  <c r="H694" i="4"/>
  <c r="H689" i="4"/>
  <c r="H684" i="4"/>
  <c r="H679" i="4"/>
  <c r="H673" i="4"/>
  <c r="H668" i="4"/>
  <c r="H663" i="4"/>
  <c r="H658" i="4"/>
  <c r="H128" i="4"/>
  <c r="H94" i="4"/>
  <c r="H646" i="4"/>
  <c r="H641" i="4"/>
  <c r="H636" i="4"/>
  <c r="H630" i="4"/>
  <c r="H625" i="4"/>
  <c r="H620" i="4"/>
  <c r="H614" i="4"/>
  <c r="H609" i="4"/>
  <c r="H604" i="4"/>
  <c r="H598" i="4"/>
  <c r="H593" i="4"/>
  <c r="H578" i="4"/>
  <c r="H563" i="4"/>
  <c r="H547" i="4"/>
  <c r="H531" i="4"/>
  <c r="H515" i="4"/>
  <c r="H499" i="4"/>
  <c r="H483" i="4"/>
  <c r="H467" i="4"/>
  <c r="H451" i="4"/>
  <c r="H431" i="4"/>
  <c r="H412" i="4"/>
  <c r="H391" i="4"/>
  <c r="H371" i="4"/>
  <c r="H350" i="4"/>
  <c r="H329" i="4"/>
  <c r="H308" i="4"/>
  <c r="H288" i="4"/>
  <c r="H266" i="4"/>
  <c r="H246" i="4"/>
  <c r="H225" i="4"/>
  <c r="H203" i="4"/>
  <c r="H182" i="4"/>
  <c r="H43" i="4"/>
  <c r="H133" i="4"/>
  <c r="H154" i="4"/>
  <c r="H96" i="4"/>
  <c r="H15" i="4"/>
  <c r="H21" i="4"/>
  <c r="H72" i="4"/>
  <c r="H146" i="4"/>
  <c r="H26" i="4"/>
  <c r="H125" i="4"/>
  <c r="H110" i="4"/>
  <c r="H13" i="4"/>
  <c r="H31" i="4"/>
  <c r="H165" i="4"/>
  <c r="H71" i="4"/>
  <c r="H92" i="4"/>
  <c r="H1518" i="4"/>
  <c r="H1517" i="4"/>
  <c r="H1515" i="4"/>
  <c r="H12" i="4"/>
  <c r="H29" i="4"/>
  <c r="H1512" i="4"/>
  <c r="H1509" i="4"/>
  <c r="H1507" i="4"/>
  <c r="H89" i="4"/>
  <c r="H1501" i="4"/>
  <c r="H1498" i="4"/>
  <c r="H1496" i="4"/>
  <c r="H1494" i="4"/>
  <c r="H1491" i="4"/>
  <c r="H1487" i="4"/>
  <c r="H1484" i="4"/>
  <c r="H148" i="4"/>
  <c r="H1482" i="4"/>
  <c r="H1479" i="4"/>
  <c r="H1477" i="4"/>
  <c r="H1533" i="4"/>
  <c r="H1474" i="4"/>
  <c r="H1472" i="4"/>
  <c r="H1470" i="4"/>
  <c r="H1467" i="4"/>
  <c r="H1464" i="4"/>
  <c r="H1460" i="4"/>
  <c r="H1456" i="4"/>
  <c r="H1452" i="4"/>
  <c r="H1448" i="4"/>
  <c r="H1444" i="4"/>
  <c r="H1440" i="4"/>
  <c r="H1436" i="4"/>
  <c r="H1432" i="4"/>
  <c r="H1428" i="4"/>
  <c r="H1424" i="4"/>
  <c r="H1420" i="4"/>
  <c r="H1416" i="4"/>
  <c r="H149" i="4"/>
  <c r="H1410" i="4"/>
  <c r="H1407" i="4"/>
  <c r="H1404" i="4"/>
  <c r="H1400" i="4"/>
  <c r="H1396" i="4"/>
  <c r="H1392" i="4"/>
  <c r="H1388" i="4"/>
  <c r="H1384" i="4"/>
  <c r="H1380" i="4"/>
  <c r="H1376" i="4"/>
  <c r="H1373" i="4"/>
  <c r="H142" i="4"/>
  <c r="H9" i="4"/>
  <c r="H1363" i="4"/>
  <c r="H1359" i="4"/>
  <c r="H1355" i="4"/>
  <c r="H1351" i="4"/>
  <c r="H1347" i="4"/>
  <c r="H1343" i="4"/>
  <c r="H1341" i="4"/>
  <c r="H1338" i="4"/>
  <c r="H1528" i="4"/>
  <c r="H1331" i="4"/>
  <c r="H119" i="4"/>
  <c r="H1327" i="4"/>
  <c r="H37" i="4"/>
  <c r="H55" i="4"/>
  <c r="H1319" i="4"/>
  <c r="H1316" i="4"/>
  <c r="H1313" i="4"/>
  <c r="H1309" i="4"/>
  <c r="H1305" i="4"/>
  <c r="H1302" i="4"/>
  <c r="H1299" i="4"/>
  <c r="H1295" i="4"/>
  <c r="H1291" i="4"/>
  <c r="H1289" i="4"/>
  <c r="H87" i="4"/>
  <c r="H1282" i="4"/>
  <c r="H1278" i="4"/>
  <c r="H1274" i="4"/>
  <c r="H1271" i="4"/>
  <c r="H1267" i="4"/>
  <c r="H104" i="4"/>
  <c r="H1260" i="4"/>
  <c r="H1256" i="4"/>
  <c r="H1253" i="4"/>
  <c r="H1249" i="4"/>
  <c r="H1245" i="4"/>
  <c r="H1241" i="4"/>
  <c r="H1237" i="4"/>
  <c r="H1233" i="4"/>
  <c r="H1229" i="4"/>
  <c r="H1225" i="4"/>
  <c r="H1221" i="4"/>
  <c r="H1217" i="4"/>
  <c r="H1213" i="4"/>
  <c r="H1209" i="4"/>
  <c r="H1205" i="4"/>
  <c r="H1202" i="4"/>
  <c r="H1198" i="4"/>
  <c r="H168" i="4"/>
  <c r="H1192" i="4"/>
  <c r="H1188" i="4"/>
  <c r="H1185" i="4"/>
  <c r="H1181" i="4"/>
  <c r="H1177" i="4"/>
  <c r="H1173" i="4"/>
  <c r="H113" i="4"/>
  <c r="H1167" i="4"/>
  <c r="H1163" i="4"/>
  <c r="H1159" i="4"/>
  <c r="H1155" i="4"/>
  <c r="H1151" i="4"/>
  <c r="H1147" i="4"/>
  <c r="H1145" i="4"/>
  <c r="H1141" i="4"/>
  <c r="H1137" i="4"/>
  <c r="H1135" i="4"/>
  <c r="H1131" i="4"/>
  <c r="H1127" i="4"/>
  <c r="H62" i="4"/>
  <c r="H1121" i="4"/>
  <c r="H1117" i="4"/>
  <c r="H69" i="4"/>
  <c r="H1113" i="4"/>
  <c r="H1109" i="4"/>
  <c r="H1105" i="4"/>
  <c r="H1101" i="4"/>
  <c r="H1097" i="4"/>
  <c r="H1093" i="4"/>
  <c r="H1089" i="4"/>
  <c r="H1085" i="4"/>
  <c r="H1082" i="4"/>
  <c r="H1078" i="4"/>
  <c r="H1074" i="4"/>
  <c r="H1071" i="4"/>
  <c r="H1067" i="4"/>
  <c r="H1063" i="4"/>
  <c r="H1059" i="4"/>
  <c r="H1055" i="4"/>
  <c r="H1051" i="4"/>
  <c r="H1047" i="4"/>
  <c r="H73" i="4"/>
  <c r="H1040" i="4"/>
  <c r="H1036" i="4"/>
  <c r="H1032" i="4"/>
  <c r="H1028" i="4"/>
  <c r="H1024" i="4"/>
  <c r="H1020" i="4"/>
  <c r="H1016" i="4"/>
  <c r="H1012" i="4"/>
  <c r="H1008" i="4"/>
  <c r="H1005" i="4"/>
  <c r="H57" i="4"/>
  <c r="H997" i="4"/>
  <c r="H991" i="4"/>
  <c r="H986" i="4"/>
  <c r="H981" i="4"/>
  <c r="H975" i="4"/>
  <c r="H971" i="4"/>
  <c r="H966" i="4"/>
  <c r="H960" i="4"/>
  <c r="H955" i="4"/>
  <c r="H950" i="4"/>
  <c r="H944" i="4"/>
  <c r="H939" i="4"/>
  <c r="H934" i="4"/>
  <c r="H928" i="4"/>
  <c r="H923" i="4"/>
  <c r="H918" i="4"/>
  <c r="H912" i="4"/>
  <c r="H907" i="4"/>
  <c r="H7" i="4"/>
  <c r="H897" i="4"/>
  <c r="H892" i="4"/>
  <c r="H887" i="4"/>
  <c r="H881" i="4"/>
  <c r="H876" i="4"/>
  <c r="H871" i="4"/>
  <c r="H865" i="4"/>
  <c r="H860" i="4"/>
  <c r="H855" i="4"/>
  <c r="H849" i="4"/>
  <c r="H846" i="4"/>
  <c r="H841" i="4"/>
  <c r="H835" i="4"/>
  <c r="H830" i="4"/>
  <c r="H825" i="4"/>
  <c r="H819" i="4"/>
  <c r="H814" i="4"/>
  <c r="H809" i="4"/>
  <c r="H803" i="4"/>
  <c r="H798" i="4"/>
  <c r="H793" i="4"/>
  <c r="H787" i="4"/>
  <c r="H782" i="4"/>
  <c r="H777" i="4"/>
  <c r="H771" i="4"/>
  <c r="H766" i="4"/>
  <c r="H761" i="4"/>
  <c r="H755" i="4"/>
  <c r="H750" i="4"/>
  <c r="H745" i="4"/>
  <c r="H739" i="4"/>
  <c r="H734" i="4"/>
  <c r="H729" i="4"/>
  <c r="H723" i="4"/>
  <c r="H719" i="4"/>
  <c r="H714" i="4"/>
  <c r="H708" i="4"/>
  <c r="H703" i="4"/>
  <c r="H698" i="4"/>
  <c r="H692" i="4"/>
  <c r="H688" i="4"/>
  <c r="H683" i="4"/>
  <c r="H677" i="4"/>
  <c r="H672" i="4"/>
  <c r="H667" i="4"/>
  <c r="H661" i="4"/>
  <c r="H657" i="4"/>
  <c r="H653" i="4"/>
  <c r="H650" i="4"/>
  <c r="H645" i="4"/>
  <c r="H640" i="4"/>
  <c r="H634" i="4"/>
  <c r="H629" i="4"/>
  <c r="H624" i="4"/>
  <c r="H618" i="4"/>
  <c r="H613" i="4"/>
  <c r="H608" i="4"/>
  <c r="H602" i="4"/>
  <c r="H597" i="4"/>
  <c r="H590" i="4"/>
  <c r="H574" i="4"/>
  <c r="H559" i="4"/>
  <c r="H543" i="4"/>
  <c r="H527" i="4"/>
  <c r="H511" i="4"/>
  <c r="H495" i="4"/>
  <c r="H479" i="4"/>
  <c r="H463" i="4"/>
  <c r="H447" i="4"/>
  <c r="H74" i="4"/>
  <c r="H56" i="4"/>
  <c r="H386" i="4"/>
  <c r="H366" i="4"/>
  <c r="H344" i="4"/>
  <c r="H324" i="4"/>
  <c r="H303" i="4"/>
  <c r="H282" i="4"/>
  <c r="H261" i="4"/>
  <c r="H241" i="4"/>
  <c r="H219" i="4"/>
  <c r="H198" i="4"/>
  <c r="H177" i="4"/>
  <c r="H589" i="4"/>
  <c r="H585" i="4"/>
  <c r="H581" i="4"/>
  <c r="H577" i="4"/>
  <c r="H573" i="4"/>
  <c r="H570" i="4"/>
  <c r="H566" i="4"/>
  <c r="H562" i="4"/>
  <c r="H558" i="4"/>
  <c r="H554" i="4"/>
  <c r="H550" i="4"/>
  <c r="H546" i="4"/>
  <c r="H542" i="4"/>
  <c r="H538" i="4"/>
  <c r="H534" i="4"/>
  <c r="H530" i="4"/>
  <c r="H526" i="4"/>
  <c r="H522" i="4"/>
  <c r="H518" i="4"/>
  <c r="H514" i="4"/>
  <c r="H510" i="4"/>
  <c r="H506" i="4"/>
  <c r="H502" i="4"/>
  <c r="H498" i="4"/>
  <c r="H494" i="4"/>
  <c r="H490" i="4"/>
  <c r="H486" i="4"/>
  <c r="H482" i="4"/>
  <c r="H478" i="4"/>
  <c r="H474" i="4"/>
  <c r="H470" i="4"/>
  <c r="H466" i="4"/>
  <c r="H462" i="4"/>
  <c r="H458" i="4"/>
  <c r="H454" i="4"/>
  <c r="H450" i="4"/>
  <c r="H446" i="4"/>
  <c r="H440" i="4"/>
  <c r="H435" i="4"/>
  <c r="H430" i="4"/>
  <c r="H425" i="4"/>
  <c r="H420" i="4"/>
  <c r="H416" i="4"/>
  <c r="H410" i="4"/>
  <c r="H406" i="4"/>
  <c r="H401" i="4"/>
  <c r="H395" i="4"/>
  <c r="H390" i="4"/>
  <c r="H385" i="4"/>
  <c r="H379" i="4"/>
  <c r="H374" i="4"/>
  <c r="H370" i="4"/>
  <c r="H364" i="4"/>
  <c r="H359" i="4"/>
  <c r="H354" i="4"/>
  <c r="H348" i="4"/>
  <c r="H343" i="4"/>
  <c r="H147" i="4"/>
  <c r="H333" i="4"/>
  <c r="H328" i="4"/>
  <c r="H323" i="4"/>
  <c r="H317" i="4"/>
  <c r="H312" i="4"/>
  <c r="H307" i="4"/>
  <c r="H301" i="4"/>
  <c r="H296" i="4"/>
  <c r="H292" i="4"/>
  <c r="H286" i="4"/>
  <c r="H281" i="4"/>
  <c r="H276" i="4"/>
  <c r="H270" i="4"/>
  <c r="H265" i="4"/>
  <c r="H260" i="4"/>
  <c r="H254" i="4"/>
  <c r="H250" i="4"/>
  <c r="H245" i="4"/>
  <c r="H239" i="4"/>
  <c r="H234" i="4"/>
  <c r="H229" i="4"/>
  <c r="H223" i="4"/>
  <c r="H218" i="4"/>
  <c r="H213" i="4"/>
  <c r="H207" i="4"/>
  <c r="H202" i="4"/>
  <c r="H197" i="4"/>
  <c r="H191" i="4"/>
  <c r="H186" i="4"/>
  <c r="H181" i="4"/>
  <c r="H175" i="4"/>
  <c r="H592" i="4"/>
  <c r="H588" i="4"/>
  <c r="H584" i="4"/>
  <c r="H580" i="4"/>
  <c r="H576" i="4"/>
  <c r="H572" i="4"/>
  <c r="H569" i="4"/>
  <c r="H565" i="4"/>
  <c r="H561" i="4"/>
  <c r="H557" i="4"/>
  <c r="H553" i="4"/>
  <c r="H549" i="4"/>
  <c r="H545" i="4"/>
  <c r="H541" i="4"/>
  <c r="H537" i="4"/>
  <c r="H533" i="4"/>
  <c r="H529" i="4"/>
  <c r="H525" i="4"/>
  <c r="H521" i="4"/>
  <c r="H517" i="4"/>
  <c r="H513" i="4"/>
  <c r="H509" i="4"/>
  <c r="H505" i="4"/>
  <c r="H501" i="4"/>
  <c r="H497" i="4"/>
  <c r="H493" i="4"/>
  <c r="H489" i="4"/>
  <c r="H485" i="4"/>
  <c r="H481" i="4"/>
  <c r="H477" i="4"/>
  <c r="H473" i="4"/>
  <c r="H469" i="4"/>
  <c r="H465" i="4"/>
  <c r="H461" i="4"/>
  <c r="H457" i="4"/>
  <c r="H453" i="4"/>
  <c r="H449" i="4"/>
  <c r="H444" i="4"/>
  <c r="H439" i="4"/>
  <c r="H434" i="4"/>
  <c r="H428" i="4"/>
  <c r="H424" i="4"/>
  <c r="H118" i="4"/>
  <c r="H414" i="4"/>
  <c r="H409" i="4"/>
  <c r="H405" i="4"/>
  <c r="H399" i="4"/>
  <c r="H394" i="4"/>
  <c r="H389" i="4"/>
  <c r="H383" i="4"/>
  <c r="H378" i="4"/>
  <c r="H373" i="4"/>
  <c r="H368" i="4"/>
  <c r="H363" i="4"/>
  <c r="H358" i="4"/>
  <c r="H352" i="4"/>
  <c r="H347" i="4"/>
  <c r="H342" i="4"/>
  <c r="H337" i="4"/>
  <c r="H332" i="4"/>
  <c r="H327" i="4"/>
  <c r="H321" i="4"/>
  <c r="H316" i="4"/>
  <c r="H311" i="4"/>
  <c r="H305" i="4"/>
  <c r="H300" i="4"/>
  <c r="H295" i="4"/>
  <c r="H290" i="4"/>
  <c r="H285" i="4"/>
  <c r="H280" i="4"/>
  <c r="H274" i="4"/>
  <c r="H269" i="4"/>
  <c r="H264" i="4"/>
  <c r="H258" i="4"/>
  <c r="H253" i="4"/>
  <c r="H249" i="4"/>
  <c r="H243" i="4"/>
  <c r="H238" i="4"/>
  <c r="H233" i="4"/>
  <c r="H227" i="4"/>
  <c r="H222" i="4"/>
  <c r="H217" i="4"/>
  <c r="H211" i="4"/>
  <c r="H206" i="4"/>
  <c r="H201" i="4"/>
  <c r="H195" i="4"/>
  <c r="H190" i="4"/>
  <c r="H185" i="4"/>
  <c r="H179" i="4"/>
  <c r="H174" i="4"/>
  <c r="H1000" i="4"/>
  <c r="H996" i="4"/>
  <c r="H992" i="4"/>
  <c r="H988" i="4"/>
  <c r="H984" i="4"/>
  <c r="H980" i="4"/>
  <c r="H976" i="4"/>
  <c r="H972" i="4"/>
  <c r="H969" i="4"/>
  <c r="H965" i="4"/>
  <c r="H961" i="4"/>
  <c r="H957" i="4"/>
  <c r="H953" i="4"/>
  <c r="H949" i="4"/>
  <c r="H945" i="4"/>
  <c r="H941" i="4"/>
  <c r="H937" i="4"/>
  <c r="H933" i="4"/>
  <c r="H929" i="4"/>
  <c r="H925" i="4"/>
  <c r="H921" i="4"/>
  <c r="H917" i="4"/>
  <c r="H913" i="4"/>
  <c r="H909" i="4"/>
  <c r="H905" i="4"/>
  <c r="H902" i="4"/>
  <c r="H898" i="4"/>
  <c r="H894" i="4"/>
  <c r="H890" i="4"/>
  <c r="H886" i="4"/>
  <c r="H882" i="4"/>
  <c r="H878" i="4"/>
  <c r="H874" i="4"/>
  <c r="H870" i="4"/>
  <c r="H866" i="4"/>
  <c r="H862" i="4"/>
  <c r="H858" i="4"/>
  <c r="H854" i="4"/>
  <c r="H850" i="4"/>
  <c r="H130" i="4"/>
  <c r="H844" i="4"/>
  <c r="H840" i="4"/>
  <c r="H836" i="4"/>
  <c r="H832" i="4"/>
  <c r="H828" i="4"/>
  <c r="H824" i="4"/>
  <c r="H820" i="4"/>
  <c r="H816" i="4"/>
  <c r="H812" i="4"/>
  <c r="H808" i="4"/>
  <c r="H804" i="4"/>
  <c r="H800" i="4"/>
  <c r="H796" i="4"/>
  <c r="H792" i="4"/>
  <c r="H788" i="4"/>
  <c r="H784" i="4"/>
  <c r="H780" i="4"/>
  <c r="H776" i="4"/>
  <c r="H772" i="4"/>
  <c r="H768" i="4"/>
  <c r="H764" i="4"/>
  <c r="H760" i="4"/>
  <c r="H756" i="4"/>
  <c r="H752" i="4"/>
  <c r="H748" i="4"/>
  <c r="H744" i="4"/>
  <c r="H740" i="4"/>
  <c r="H736" i="4"/>
  <c r="H732" i="4"/>
  <c r="H728" i="4"/>
  <c r="H724" i="4"/>
  <c r="H127" i="4"/>
  <c r="H717" i="4"/>
  <c r="H713" i="4"/>
  <c r="H709" i="4"/>
  <c r="H705" i="4"/>
  <c r="H701" i="4"/>
  <c r="H697" i="4"/>
  <c r="H693" i="4"/>
  <c r="H690" i="4"/>
  <c r="H686" i="4"/>
  <c r="H682" i="4"/>
  <c r="H678" i="4"/>
  <c r="H674" i="4"/>
  <c r="H670" i="4"/>
  <c r="H666" i="4"/>
  <c r="H662" i="4"/>
  <c r="H145" i="4"/>
  <c r="H655" i="4"/>
  <c r="H652" i="4"/>
  <c r="H651" i="4"/>
  <c r="H647" i="4"/>
  <c r="H643" i="4"/>
  <c r="H639" i="4"/>
  <c r="H635" i="4"/>
  <c r="H631" i="4"/>
  <c r="H627" i="4"/>
  <c r="H623" i="4"/>
  <c r="H619" i="4"/>
  <c r="H615" i="4"/>
  <c r="H611" i="4"/>
  <c r="H607" i="4"/>
  <c r="H603" i="4"/>
  <c r="H599" i="4"/>
  <c r="H595" i="4"/>
  <c r="H591" i="4"/>
  <c r="H587" i="4"/>
  <c r="H583" i="4"/>
  <c r="H579" i="4"/>
  <c r="H575" i="4"/>
  <c r="H1519" i="4"/>
  <c r="H568" i="4"/>
  <c r="H564" i="4"/>
  <c r="H560" i="4"/>
  <c r="H556" i="4"/>
  <c r="H552" i="4"/>
  <c r="H548" i="4"/>
  <c r="H544" i="4"/>
  <c r="H540" i="4"/>
  <c r="H536" i="4"/>
  <c r="H532" i="4"/>
  <c r="H528" i="4"/>
  <c r="H524" i="4"/>
  <c r="H520" i="4"/>
  <c r="H516" i="4"/>
  <c r="H512" i="4"/>
  <c r="H508" i="4"/>
  <c r="H504" i="4"/>
  <c r="H500" i="4"/>
  <c r="H496" i="4"/>
  <c r="H492" i="4"/>
  <c r="H488" i="4"/>
  <c r="H484" i="4"/>
  <c r="H480" i="4"/>
  <c r="H476" i="4"/>
  <c r="H472" i="4"/>
  <c r="H468" i="4"/>
  <c r="H464" i="4"/>
  <c r="H460" i="4"/>
  <c r="H456" i="4"/>
  <c r="H452" i="4"/>
  <c r="H448" i="4"/>
  <c r="H443" i="4"/>
  <c r="H438" i="4"/>
  <c r="H432" i="4"/>
  <c r="H427" i="4"/>
  <c r="H423" i="4"/>
  <c r="H418" i="4"/>
  <c r="H413" i="4"/>
  <c r="H408" i="4"/>
  <c r="H403" i="4"/>
  <c r="H398" i="4"/>
  <c r="H393" i="4"/>
  <c r="H387" i="4"/>
  <c r="H382" i="4"/>
  <c r="H377" i="4"/>
  <c r="H6" i="4"/>
  <c r="H367" i="4"/>
  <c r="H362" i="4"/>
  <c r="H356" i="4"/>
  <c r="H351" i="4"/>
  <c r="H346" i="4"/>
  <c r="H340" i="4"/>
  <c r="H336" i="4"/>
  <c r="H331" i="4"/>
  <c r="H325" i="4"/>
  <c r="H320" i="4"/>
  <c r="H315" i="4"/>
  <c r="H309" i="4"/>
  <c r="H304" i="4"/>
  <c r="H299" i="4"/>
  <c r="H294" i="4"/>
  <c r="H289" i="4"/>
  <c r="H284" i="4"/>
  <c r="H278" i="4"/>
  <c r="H273" i="4"/>
  <c r="H268" i="4"/>
  <c r="H262" i="4"/>
  <c r="H257" i="4"/>
  <c r="H126" i="4"/>
  <c r="H247" i="4"/>
  <c r="H242" i="4"/>
  <c r="H237" i="4"/>
  <c r="H231" i="4"/>
  <c r="H226" i="4"/>
  <c r="H221" i="4"/>
  <c r="H215" i="4"/>
  <c r="H210" i="4"/>
  <c r="H205" i="4"/>
  <c r="H199" i="4"/>
  <c r="H194" i="4"/>
  <c r="H189" i="4"/>
  <c r="H183" i="4"/>
  <c r="H178" i="4"/>
  <c r="H173" i="4"/>
  <c r="H445" i="4"/>
  <c r="H441" i="4"/>
  <c r="H437" i="4"/>
  <c r="H433" i="4"/>
  <c r="H429" i="4"/>
  <c r="H426" i="4"/>
  <c r="H422" i="4"/>
  <c r="H419" i="4"/>
  <c r="H415" i="4"/>
  <c r="H411" i="4"/>
  <c r="H407" i="4"/>
  <c r="H404" i="4"/>
  <c r="H400" i="4"/>
  <c r="H396" i="4"/>
  <c r="H392" i="4"/>
  <c r="H388" i="4"/>
  <c r="H384" i="4"/>
  <c r="H380" i="4"/>
  <c r="H376" i="4"/>
  <c r="H372" i="4"/>
  <c r="H369" i="4"/>
  <c r="H365" i="4"/>
  <c r="H361" i="4"/>
  <c r="H357" i="4"/>
  <c r="H353" i="4"/>
  <c r="H349" i="4"/>
  <c r="H345" i="4"/>
  <c r="H341" i="4"/>
  <c r="H338" i="4"/>
  <c r="H334" i="4"/>
  <c r="H330" i="4"/>
  <c r="H326" i="4"/>
  <c r="H322" i="4"/>
  <c r="H318" i="4"/>
  <c r="H314" i="4"/>
  <c r="H310" i="4"/>
  <c r="H306" i="4"/>
  <c r="H302" i="4"/>
  <c r="H298" i="4"/>
  <c r="H83" i="4"/>
  <c r="H291" i="4"/>
  <c r="H287" i="4"/>
  <c r="H283" i="4"/>
  <c r="H279" i="4"/>
  <c r="H275" i="4"/>
  <c r="H271" i="4"/>
  <c r="H267" i="4"/>
  <c r="H263" i="4"/>
  <c r="H259" i="4"/>
  <c r="H255" i="4"/>
  <c r="H252" i="4"/>
  <c r="H248" i="4"/>
  <c r="H244" i="4"/>
  <c r="H240" i="4"/>
  <c r="H236" i="4"/>
  <c r="H232" i="4"/>
  <c r="H228" i="4"/>
  <c r="H224" i="4"/>
  <c r="H220" i="4"/>
  <c r="H216" i="4"/>
  <c r="H212" i="4"/>
  <c r="H208" i="4"/>
  <c r="H204" i="4"/>
  <c r="H200" i="4"/>
  <c r="H196" i="4"/>
  <c r="H192" i="4"/>
  <c r="H188" i="4"/>
  <c r="H184" i="4"/>
  <c r="H180" i="4"/>
  <c r="H176" i="4"/>
</calcChain>
</file>

<file path=xl/comments1.xml><?xml version="1.0" encoding="utf-8"?>
<comments xmlns="http://schemas.openxmlformats.org/spreadsheetml/2006/main">
  <authors>
    <author>Rameen B</author>
  </authors>
  <commentList>
    <comment ref="O14" authorId="0">
      <text>
        <r>
          <rPr>
            <b/>
            <sz val="11"/>
            <color indexed="81"/>
            <rFont val="Tahoma"/>
            <family val="2"/>
          </rPr>
          <t>Rameen B:</t>
        </r>
        <r>
          <rPr>
            <sz val="9"/>
            <color indexed="81"/>
            <rFont val="Tahoma"/>
            <family val="2"/>
          </rPr>
          <t xml:space="preserve">
</t>
        </r>
        <r>
          <rPr>
            <sz val="10"/>
            <color indexed="81"/>
            <rFont val="Tahoma"/>
            <family val="2"/>
          </rPr>
          <t>This value should be the name of a range that refers to the columns to hide in a specified report, a sheet named Report_&lt;name&gt; and a table on that sheet named ReportTable_&lt;nam&gt;</t>
        </r>
      </text>
    </comment>
  </commentList>
</comments>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_.R.E.P.O.S._\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Mfg Start Date' = [Mfg Engineering Start Date],_x000d__x000a_'Mfg Due Date' = [Mfg Engineering Due Date],_x000d__x000a_'Complete Date' = [Complete.actual]_x000d__x000a_FROM Rta_x000d__x000a_WHERE [Lab Office] like 'WD%'_x000d__x000a_AND [State] != 'Complete' AND [State] != 'Canceled'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<sst xmlns="http://schemas.openxmlformats.org/spreadsheetml/2006/main" count="23215" uniqueCount="4183">
  <si>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</si>
  <si>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</si>
  <si>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</si>
  <si>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</si>
  <si>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</si>
  <si>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</si>
  <si>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</si>
  <si>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</si>
  <si>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</si>
  <si>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</si>
  <si>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</si>
  <si>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</si>
  <si>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</si>
  <si>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</si>
  <si>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</si>
  <si>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</si>
  <si>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</si>
  <si>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</si>
  <si>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</si>
  <si>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</si>
  <si>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</si>
  <si>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</si>
  <si>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</si>
  <si>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</si>
  <si>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</si>
  <si>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</si>
  <si>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</si>
  <si>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</si>
  <si>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</si>
  <si>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</si>
  <si>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</si>
  <si>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</si>
  <si>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</si>
  <si>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</si>
  <si>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</si>
  <si>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</si>
  <si>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</si>
  <si>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</si>
  <si>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</si>
  <si>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</si>
  <si>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</si>
  <si>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</si>
  <si>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</si>
  <si>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</si>
  <si>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</si>
  <si>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</si>
  <si>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</si>
  <si>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</si>
  <si>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</si>
  <si>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</si>
  <si>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</si>
  <si>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</si>
  <si>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</si>
  <si>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</si>
  <si>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</si>
  <si>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</si>
  <si>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</si>
  <si>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</si>
  <si>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</si>
  <si>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</si>
  <si>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</si>
  <si>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</si>
  <si>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</si>
  <si>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</si>
  <si>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</si>
  <si>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</si>
  <si>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</si>
  <si>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</si>
  <si>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</si>
  <si>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</si>
  <si>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</si>
  <si>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</si>
  <si>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</si>
  <si>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</si>
  <si>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</si>
  <si>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</si>
  <si>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</si>
  <si>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</si>
  <si>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</si>
  <si>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</si>
  <si>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</si>
  <si>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</si>
  <si>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</si>
  <si>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</si>
  <si>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</si>
  <si>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</si>
  <si>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</si>
  <si>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</si>
  <si>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</si>
  <si>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</si>
  <si>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</si>
  <si>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</si>
  <si>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</si>
  <si>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</si>
  <si>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</si>
  <si>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</si>
  <si>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</si>
  <si>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</si>
  <si>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</si>
  <si>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</si>
  <si>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</si>
  <si>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</si>
  <si>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</si>
  <si>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</si>
  <si>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</si>
  <si>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</si>
  <si>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</si>
  <si>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</si>
  <si>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</si>
  <si>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</si>
  <si>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</si>
  <si>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</si>
  <si>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</si>
  <si>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</si>
  <si>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</si>
  <si>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</si>
  <si>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</si>
  <si>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</si>
  <si>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</si>
  <si>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</si>
  <si>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</si>
  <si>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</si>
  <si>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</si>
  <si>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</si>
  <si>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</si>
  <si>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</si>
  <si>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</si>
  <si>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</si>
  <si>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</si>
  <si>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</si>
  <si>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</si>
  <si>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</si>
  <si>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</si>
  <si>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</si>
  <si>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</si>
  <si>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</si>
  <si>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</si>
  <si>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</si>
  <si>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</si>
  <si>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</si>
  <si>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</si>
  <si>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</si>
  <si>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</si>
  <si>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</si>
  <si>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</si>
  <si>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</si>
  <si>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</si>
  <si>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</si>
  <si>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</si>
  <si>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</si>
  <si>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</si>
  <si>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</si>
  <si>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</si>
  <si>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</si>
  <si>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</si>
  <si>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</si>
  <si>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</si>
  <si>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</si>
  <si>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</si>
  <si>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</si>
  <si>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</si>
  <si>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</si>
  <si>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</si>
  <si>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</si>
  <si>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</si>
  <si>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</si>
  <si>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</si>
  <si>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</si>
  <si>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</si>
  <si>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</si>
  <si>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</si>
  <si>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</si>
  <si>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</si>
  <si>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</si>
  <si>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</si>
  <si>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</si>
  <si>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</si>
  <si>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</si>
  <si>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</si>
  <si>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</si>
  <si>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</si>
  <si>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</si>
  <si>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</si>
  <si>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</si>
  <si>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</si>
  <si>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</si>
  <si>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</si>
  <si>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</si>
  <si>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</si>
  <si>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</si>
  <si>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</si>
  <si>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</si>
  <si>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</si>
  <si>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</si>
  <si>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</si>
  <si>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</si>
  <si>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</si>
  <si>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</si>
  <si>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</si>
  <si>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</si>
  <si>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</si>
  <si>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</si>
  <si>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</si>
  <si>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</si>
  <si>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</si>
  <si>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</si>
  <si>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</si>
  <si>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</si>
  <si>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</si>
  <si>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</si>
  <si>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</si>
  <si>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</si>
  <si>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</si>
  <si>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</si>
  <si>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</si>
  <si>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</si>
  <si>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</si>
  <si>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</si>
  <si>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</si>
  <si>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</si>
  <si>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</si>
  <si>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</si>
  <si>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</si>
  <si>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</si>
  <si>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</si>
  <si>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</si>
  <si>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</si>
  <si>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</si>
  <si>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</si>
  <si>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</si>
  <si>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</si>
  <si>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</si>
  <si>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</si>
  <si>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</si>
  <si>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</si>
  <si>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</si>
  <si>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</si>
  <si>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</si>
  <si>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</si>
  <si>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</si>
  <si>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</si>
  <si>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</si>
  <si>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</si>
  <si>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</si>
  <si>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</si>
  <si>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</si>
  <si>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</si>
  <si>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</si>
  <si>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</si>
  <si>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</si>
  <si>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</si>
  <si>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</si>
  <si>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</si>
  <si>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</si>
  <si>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</si>
  <si>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</si>
  <si>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</si>
  <si>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</si>
  <si>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</si>
  <si>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</si>
  <si>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</si>
  <si>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</si>
  <si>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</si>
  <si>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</si>
  <si>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</si>
  <si>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</si>
  <si>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</si>
  <si>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</si>
  <si>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</si>
  <si>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</si>
  <si>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</si>
  <si>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</si>
  <si>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</si>
  <si>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</si>
  <si>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</si>
  <si>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</si>
  <si>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</si>
  <si>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</si>
  <si>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</si>
  <si>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</si>
  <si>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</si>
  <si>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</si>
  <si>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</si>
  <si>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</si>
  <si>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</si>
  <si>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</si>
  <si>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</si>
  <si>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</si>
  <si>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</si>
  <si>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</si>
  <si>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</si>
  <si>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</si>
  <si>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</si>
  <si>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</si>
  <si>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</si>
  <si>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</si>
  <si>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</si>
  <si>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</si>
  <si>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</si>
  <si>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</si>
  <si>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</si>
  <si>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</si>
  <si>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</si>
  <si>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</si>
  <si>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</si>
  <si>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</si>
  <si>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</si>
  <si>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</si>
  <si>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</si>
  <si>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</si>
  <si>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</si>
  <si>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</si>
  <si>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</si>
  <si>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</si>
  <si>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</si>
  <si>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</si>
  <si>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</si>
  <si>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</si>
  <si>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</si>
  <si>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</si>
  <si>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</si>
  <si>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</si>
  <si>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</si>
  <si>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</si>
  <si>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</si>
  <si>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</si>
  <si>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</si>
  <si>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</si>
  <si>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</si>
  <si>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</si>
  <si>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</si>
  <si>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</si>
  <si>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</si>
  <si>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</si>
  <si>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</si>
  <si>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</si>
  <si>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</si>
  <si>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</si>
  <si>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</si>
  <si>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</si>
  <si>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</si>
  <si>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</si>
  <si>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</si>
  <si>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</si>
  <si>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</si>
  <si>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</si>
  <si>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</si>
  <si>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</si>
  <si>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</si>
  <si>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</si>
  <si>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</si>
  <si>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</si>
  <si>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</si>
  <si>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</si>
  <si>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</si>
  <si>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</si>
  <si>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</si>
  <si>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</si>
  <si>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</si>
  <si>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</si>
  <si>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</si>
  <si>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</si>
  <si>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</si>
  <si>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</si>
  <si>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</si>
  <si>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</si>
  <si>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</si>
  <si>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</si>
  <si>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</si>
  <si>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</si>
  <si>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</si>
  <si>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</si>
  <si>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</si>
  <si>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</si>
  <si>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</si>
  <si>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</si>
  <si>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</si>
  <si>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</si>
  <si>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</si>
  <si>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</si>
  <si>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</si>
  <si>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</si>
  <si>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</si>
  <si>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</si>
  <si>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</si>
  <si>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</si>
  <si>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</si>
  <si>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</si>
  <si>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</si>
  <si>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</si>
  <si>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</si>
  <si>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</si>
  <si>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</si>
  <si>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</si>
  <si>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</si>
  <si>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</si>
  <si>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</si>
  <si>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</si>
  <si>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</si>
  <si>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</si>
  <si>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</si>
  <si>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</si>
  <si>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</si>
  <si>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</si>
  <si>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</si>
  <si>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</si>
  <si>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</si>
  <si>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</si>
  <si>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</si>
  <si>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</si>
  <si>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</si>
  <si>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</si>
  <si>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</si>
  <si>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</si>
  <si>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</si>
  <si>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</si>
  <si>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</si>
  <si>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</si>
  <si>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</si>
  <si>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</si>
  <si>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</si>
  <si>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</si>
  <si>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</si>
  <si>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</si>
  <si>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</si>
  <si>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</si>
  <si>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</si>
  <si>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</si>
  <si>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</si>
  <si>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</si>
  <si>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</si>
  <si>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</si>
  <si>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</si>
  <si>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</si>
  <si>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</si>
  <si>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</si>
  <si>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</si>
  <si>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</si>
  <si>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</si>
  <si>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</si>
  <si>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</si>
  <si>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</si>
  <si>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</si>
  <si>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</si>
  <si>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</si>
  <si>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</si>
  <si>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</si>
  <si>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</si>
  <si>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</si>
  <si>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</si>
  <si>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</si>
  <si>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</si>
  <si>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</si>
  <si>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</si>
  <si>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</si>
  <si>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</si>
  <si>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</si>
  <si>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</si>
  <si>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</si>
  <si>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</si>
  <si>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</si>
  <si>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</si>
  <si>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</si>
  <si>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</si>
  <si>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</si>
  <si>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</si>
  <si>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</si>
  <si>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</si>
  <si>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</si>
  <si>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</si>
  <si>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</si>
  <si>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</si>
  <si>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</si>
  <si>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</si>
  <si>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</si>
  <si>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</si>
  <si>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</si>
  <si>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</si>
  <si>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</si>
  <si>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</si>
  <si>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</si>
  <si>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</si>
  <si>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</si>
  <si>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</si>
  <si>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</si>
  <si>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</si>
  <si>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</si>
  <si>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</si>
  <si>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</si>
  <si>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</si>
  <si>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</si>
  <si>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</si>
  <si>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</si>
  <si>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</si>
  <si>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</si>
  <si>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</si>
  <si>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</si>
  <si>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</si>
  <si>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</si>
  <si>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</si>
  <si>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</si>
  <si>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</si>
  <si>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</si>
  <si>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</si>
  <si>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</si>
  <si>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</si>
  <si>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</si>
  <si>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</si>
  <si>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</si>
  <si>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</si>
  <si>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</si>
  <si>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</si>
  <si>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</si>
  <si>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</si>
  <si>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</si>
  <si>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</si>
  <si>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</si>
  <si>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</si>
  <si>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</si>
  <si>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</si>
  <si>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</si>
  <si>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</si>
  <si>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</si>
  <si>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</si>
  <si>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</si>
  <si>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</si>
  <si>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</si>
  <si>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</si>
  <si>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</si>
  <si>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</si>
  <si>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</si>
  <si>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</si>
  <si>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</si>
  <si>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</si>
  <si>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</si>
  <si>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</si>
  <si>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</si>
  <si>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</si>
  <si>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</si>
  <si>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</si>
  <si>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</si>
  <si>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</si>
  <si>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</si>
  <si>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</si>
  <si>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</si>
  <si>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</si>
  <si>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</si>
  <si>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</si>
  <si>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</si>
  <si>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</si>
  <si>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</si>
  <si>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</si>
  <si>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</si>
  <si>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</si>
  <si>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</si>
  <si>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</si>
  <si>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</si>
  <si>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</si>
  <si>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</si>
  <si>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</si>
  <si>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</si>
  <si>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</si>
  <si>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</si>
  <si>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</si>
  <si>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</si>
  <si>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</si>
  <si>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</si>
  <si>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</si>
  <si>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</si>
  <si>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</si>
  <si>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</si>
  <si>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</si>
  <si>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</si>
  <si>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</si>
  <si>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</si>
  <si>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</si>
  <si>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</si>
  <si>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</si>
  <si>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</si>
  <si>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</si>
  <si>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</si>
  <si>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</si>
  <si>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</si>
  <si>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</si>
  <si>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</si>
  <si>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</si>
  <si>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</si>
  <si>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</si>
  <si>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</si>
  <si>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</si>
  <si>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</si>
  <si>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</si>
  <si>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</si>
  <si>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</si>
  <si>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</si>
  <si>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</si>
  <si>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</si>
  <si>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</si>
  <si>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</si>
  <si>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</si>
  <si>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</si>
  <si>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</si>
  <si>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</si>
  <si>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</si>
  <si>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</si>
  <si>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</si>
  <si>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</si>
  <si>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</si>
  <si>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</si>
  <si>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</si>
  <si>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</si>
  <si>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</si>
  <si>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</si>
  <si>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</si>
  <si>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</si>
  <si>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</si>
  <si>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</si>
  <si>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</si>
  <si>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</si>
  <si>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</si>
  <si>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</si>
  <si>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</si>
  <si>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</si>
  <si>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</si>
  <si>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</si>
  <si>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</si>
  <si>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</si>
  <si>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</si>
  <si>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</si>
  <si>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</si>
  <si>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</si>
  <si>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</si>
  <si>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</si>
  <si>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</si>
  <si>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</si>
  <si>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</si>
  <si>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</si>
  <si>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</si>
  <si>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</si>
  <si>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</si>
  <si>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</si>
  <si>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</si>
  <si>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</si>
  <si>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</si>
  <si>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</si>
  <si>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</si>
  <si>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</si>
  <si>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</si>
  <si>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</si>
  <si>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</si>
  <si>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</si>
  <si>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</si>
  <si>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</si>
  <si>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</si>
  <si>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</si>
  <si>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</si>
  <si>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</si>
  <si>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</si>
  <si>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</si>
  <si>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</si>
  <si>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</si>
  <si>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</si>
  <si>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</si>
  <si>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</si>
  <si>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</si>
  <si>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</si>
  <si>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</si>
  <si>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</si>
  <si>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</si>
  <si>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</si>
  <si>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</si>
  <si>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</si>
  <si>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</si>
  <si>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</si>
  <si>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</si>
  <si>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</si>
  <si>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</si>
  <si>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</si>
  <si>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</si>
  <si>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</si>
  <si>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</si>
  <si>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</si>
  <si>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</si>
  <si>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</si>
  <si>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</si>
  <si>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</si>
  <si>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</si>
  <si>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</si>
  <si>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</si>
  <si>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</si>
  <si>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</si>
  <si>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</si>
  <si>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</si>
  <si>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</si>
  <si>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</si>
  <si>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</si>
  <si>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</si>
  <si>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</si>
  <si>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</si>
  <si>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</si>
  <si>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</si>
  <si>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</si>
  <si>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</si>
  <si>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</si>
  <si>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</si>
  <si>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</si>
  <si>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</si>
  <si>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</si>
  <si>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</si>
  <si>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</si>
  <si>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</si>
  <si>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</si>
  <si>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</si>
  <si>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</si>
  <si>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</si>
  <si>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</si>
  <si>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</si>
  <si>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</si>
  <si>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</si>
  <si>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</si>
  <si>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</si>
  <si>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</si>
  <si>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</si>
  <si>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</si>
  <si>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</si>
  <si>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</si>
  <si>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</si>
  <si>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</si>
  <si>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</si>
  <si>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</si>
  <si>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</si>
  <si>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</si>
  <si>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</si>
  <si>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</si>
  <si>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</si>
  <si>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</si>
  <si>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</si>
  <si>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</si>
  <si>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</si>
  <si>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</si>
  <si>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</si>
  <si>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</si>
  <si>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</si>
  <si>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</si>
  <si>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</si>
  <si>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</si>
  <si>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</si>
  <si>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</si>
  <si>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</si>
  <si>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</si>
  <si>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</si>
  <si>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</si>
  <si>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</si>
  <si>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</si>
  <si>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</si>
  <si>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</si>
  <si>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</si>
  <si>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</si>
  <si>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</si>
  <si>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</si>
  <si>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</si>
  <si>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</si>
  <si>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</si>
  <si>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</si>
  <si>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</si>
  <si>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</si>
  <si>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</si>
  <si>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</si>
  <si>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</si>
  <si>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</si>
  <si>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</si>
  <si>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</si>
  <si>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</si>
  <si>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</si>
  <si>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</si>
  <si>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</si>
  <si>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</si>
  <si>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</si>
  <si>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</si>
  <si>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</si>
  <si>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</si>
  <si>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</si>
  <si>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</si>
  <si>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</si>
  <si>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</si>
  <si>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</si>
  <si>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</si>
  <si>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</si>
  <si>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</si>
  <si>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</si>
  <si>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</si>
  <si>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</si>
  <si>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</si>
  <si>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</si>
  <si>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</si>
  <si>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</si>
  <si>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</si>
  <si>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</si>
  <si>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</si>
  <si>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</si>
  <si>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</si>
  <si>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</si>
  <si>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</si>
  <si>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</si>
  <si>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</si>
  <si>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</si>
  <si>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</si>
  <si>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</si>
  <si>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</si>
  <si>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</si>
  <si>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</si>
  <si>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</si>
  <si>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</si>
  <si>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</si>
  <si>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</si>
  <si>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</si>
  <si>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</si>
  <si>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</si>
  <si>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</si>
  <si>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</si>
  <si>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</si>
  <si>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</si>
  <si>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</si>
  <si>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</si>
  <si>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</si>
  <si>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</si>
  <si>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</si>
  <si>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</si>
  <si>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</si>
  <si>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</si>
  <si>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</si>
  <si>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</si>
  <si>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</si>
  <si>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</si>
  <si>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</si>
  <si>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</si>
  <si>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</si>
  <si>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</si>
  <si>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</si>
  <si>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</si>
  <si>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</si>
  <si>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</si>
  <si>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</si>
  <si>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</si>
  <si>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</si>
  <si>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</si>
  <si>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</si>
  <si>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</si>
  <si>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</si>
  <si>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</si>
  <si>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</si>
  <si>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</si>
  <si>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</si>
  <si>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</si>
  <si>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</si>
  <si>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</si>
  <si>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</si>
  <si>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</si>
  <si>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</si>
  <si>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</si>
  <si>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</si>
  <si>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</si>
  <si>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</si>
  <si>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</si>
  <si>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</si>
  <si>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</si>
  <si>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</si>
  <si>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</si>
  <si>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</si>
  <si>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</si>
  <si>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</si>
  <si>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</si>
  <si>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</si>
  <si>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</si>
  <si>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</si>
  <si>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</si>
  <si>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</si>
  <si>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</si>
  <si>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</si>
  <si>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</si>
  <si>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</si>
  <si>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</si>
  <si>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</si>
  <si>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</si>
  <si>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</si>
  <si>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</si>
  <si>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</si>
  <si>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</si>
  <si>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</si>
  <si>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</si>
  <si>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</si>
  <si>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</si>
  <si>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</si>
  <si>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</si>
  <si>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</si>
  <si>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</si>
  <si>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</si>
  <si>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</si>
  <si>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</si>
  <si>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</si>
  <si>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</si>
  <si>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</si>
  <si>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</si>
  <si>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</si>
  <si>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</si>
  <si>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</si>
  <si>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</si>
  <si>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</si>
  <si>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</si>
  <si>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</si>
  <si>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</si>
  <si>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</si>
  <si>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</si>
  <si>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</si>
  <si>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</si>
  <si>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</si>
  <si>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</si>
  <si>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</si>
  <si>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</si>
  <si>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</si>
  <si>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</si>
  <si>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</si>
  <si>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</si>
  <si>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</si>
  <si>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</si>
  <si>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</si>
  <si>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</si>
  <si>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</si>
  <si>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</si>
  <si>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</si>
  <si>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</si>
  <si>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</si>
  <si>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</si>
  <si>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</si>
  <si>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</si>
  <si>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</si>
  <si>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</si>
  <si>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</si>
  <si>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</si>
  <si>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</si>
  <si>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</si>
  <si>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</si>
  <si>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</si>
  <si>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</si>
  <si>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</si>
  <si>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</si>
  <si>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</si>
  <si>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</si>
  <si>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</si>
  <si>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</si>
  <si>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</si>
  <si>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</si>
  <si>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</si>
  <si>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</si>
  <si>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</si>
  <si>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</si>
  <si>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</si>
  <si>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</si>
  <si>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</si>
  <si>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</si>
  <si>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</si>
  <si>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</si>
  <si>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</si>
  <si>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</si>
  <si>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</si>
  <si>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</si>
  <si>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</si>
  <si>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</si>
  <si>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</si>
  <si>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</si>
  <si>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</si>
  <si>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</si>
  <si>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</si>
  <si>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</si>
  <si>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</si>
  <si>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</si>
  <si>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</si>
  <si>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</si>
  <si>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</si>
  <si>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</si>
  <si>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</si>
  <si>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</si>
  <si>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</si>
  <si>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</si>
  <si>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</si>
  <si>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</si>
  <si>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</si>
  <si>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</si>
  <si>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</si>
  <si>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</si>
  <si>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</si>
  <si>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</si>
  <si>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</si>
  <si>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</si>
  <si>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</si>
  <si>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</si>
  <si>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</si>
  <si>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</si>
  <si>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</si>
  <si>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</si>
  <si>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</si>
  <si>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</si>
  <si>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</si>
  <si>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</si>
  <si>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</si>
  <si>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</si>
  <si>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</si>
  <si>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</si>
  <si>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</si>
  <si>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</si>
  <si>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</si>
  <si>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</si>
  <si>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</si>
  <si>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</si>
  <si>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</si>
  <si>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</si>
  <si>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</si>
  <si>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</si>
  <si>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</si>
  <si>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</si>
  <si>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</si>
  <si>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</si>
  <si>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</si>
  <si>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</si>
  <si>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</si>
  <si>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</si>
  <si>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</si>
  <si>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</si>
  <si>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</si>
  <si>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</si>
  <si>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</si>
  <si>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</si>
  <si>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</si>
  <si>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</si>
  <si>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</si>
  <si>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</si>
  <si>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</si>
  <si>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</si>
  <si>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</si>
  <si>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</si>
  <si>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</si>
  <si>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</si>
  <si>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</si>
  <si>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</si>
  <si>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</si>
  <si>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</si>
  <si>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</si>
  <si>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</si>
  <si>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</si>
  <si>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</si>
  <si>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</si>
  <si>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</si>
  <si>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</si>
  <si>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</si>
  <si>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</si>
  <si>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</si>
  <si>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</si>
  <si>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</si>
  <si>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</si>
  <si>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</si>
  <si>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</si>
  <si>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</si>
  <si>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</si>
  <si>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</si>
  <si>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</si>
  <si>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</si>
  <si>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</si>
  <si>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</si>
  <si>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</si>
  <si>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</si>
  <si>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</si>
  <si>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</si>
  <si>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</si>
  <si>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</si>
  <si>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</si>
  <si>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</si>
  <si>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</si>
  <si>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</si>
  <si>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</si>
  <si>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</si>
  <si>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</si>
  <si>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</si>
  <si>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</si>
  <si>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</si>
  <si>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</si>
  <si>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</si>
  <si>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</si>
  <si>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</si>
  <si>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</si>
  <si>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</si>
  <si>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</si>
  <si>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</si>
  <si>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</si>
  <si>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</si>
  <si>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</si>
  <si>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</si>
  <si>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</si>
  <si>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</si>
  <si>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</si>
  <si>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</si>
  <si>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</si>
  <si>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</si>
  <si>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</si>
  <si>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</si>
  <si>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</si>
  <si>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</si>
  <si>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</si>
  <si>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</si>
  <si>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</si>
  <si>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</si>
  <si>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</si>
  <si>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</si>
  <si>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</si>
  <si>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</si>
  <si>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</si>
  <si>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</si>
  <si>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</si>
  <si>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</si>
  <si>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</si>
  <si>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</si>
  <si>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</si>
  <si>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</si>
  <si>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</si>
  <si>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</si>
  <si>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</si>
  <si>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</si>
  <si>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</si>
  <si>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</si>
  <si>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</si>
  <si>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</si>
  <si>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</si>
  <si>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</si>
  <si>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</si>
  <si>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</si>
  <si>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</si>
  <si>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</si>
  <si>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</si>
  <si>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</si>
  <si>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</si>
  <si>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</si>
  <si>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</si>
  <si>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</si>
  <si>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</si>
  <si>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</si>
  <si>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</si>
  <si>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</si>
  <si>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</si>
  <si>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</si>
  <si>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</si>
  <si>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</si>
  <si>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</si>
  <si>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</si>
  <si>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</si>
  <si>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</si>
  <si>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</si>
  <si>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</si>
  <si>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</si>
  <si>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</si>
  <si>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</si>
  <si>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</si>
  <si>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</si>
  <si>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</si>
  <si>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</si>
  <si>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</si>
  <si>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</si>
  <si>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</si>
  <si>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</si>
  <si>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</si>
  <si>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</si>
  <si>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</si>
  <si>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</si>
  <si>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</si>
  <si>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</si>
  <si>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</si>
  <si>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</si>
  <si>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</si>
  <si>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</si>
  <si>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</si>
  <si>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</si>
  <si>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</si>
  <si>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</si>
  <si>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</si>
  <si>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</si>
  <si>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</si>
  <si>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</si>
  <si>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</si>
  <si>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</si>
  <si>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</si>
  <si>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</si>
  <si>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</si>
  <si>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</si>
  <si>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</si>
  <si>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</si>
  <si>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</si>
  <si>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</si>
  <si>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</si>
  <si>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</si>
  <si>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</si>
  <si>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</si>
  <si>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</si>
  <si>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</si>
  <si>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</si>
  <si>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</si>
  <si>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</si>
  <si>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</si>
  <si>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</si>
  <si>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</si>
  <si>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</si>
  <si>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</si>
  <si>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</si>
  <si>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</si>
  <si>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</si>
  <si>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</si>
  <si>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</si>
  <si>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</si>
  <si>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</si>
  <si>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</si>
  <si>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</si>
  <si>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</si>
  <si>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</si>
  <si>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</si>
  <si>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</si>
  <si>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</si>
  <si>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</si>
  <si>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</si>
  <si>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</si>
  <si>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</si>
  <si>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</si>
  <si>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</si>
  <si>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</si>
  <si>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</si>
  <si>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</si>
  <si>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</si>
  <si>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</si>
  <si>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</si>
  <si>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</si>
  <si>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</si>
  <si>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</si>
  <si>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</si>
  <si>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</si>
  <si>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</si>
  <si>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</si>
  <si>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</si>
  <si>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</si>
  <si>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</si>
  <si>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</si>
  <si>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</si>
  <si>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</si>
  <si>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</si>
  <si>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</si>
  <si>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</si>
  <si>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</si>
  <si>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</si>
  <si>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</si>
  <si>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</si>
  <si>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</si>
  <si>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</si>
  <si>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</si>
  <si>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</si>
  <si>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</si>
  <si>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</si>
  <si>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</si>
  <si>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</si>
  <si>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</si>
  <si>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</si>
  <si>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</si>
  <si>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</si>
  <si>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</si>
  <si>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</si>
  <si>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</si>
  <si>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</si>
  <si>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</si>
  <si>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</si>
  <si>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</si>
  <si>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</si>
  <si>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</si>
  <si>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</si>
  <si>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</si>
  <si>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</si>
  <si>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</si>
  <si>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</si>
  <si>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</si>
  <si>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</si>
  <si>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</si>
  <si>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</si>
  <si>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</si>
  <si>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</si>
  <si>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</si>
  <si>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</si>
  <si>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</si>
  <si>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</si>
  <si>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</si>
  <si>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</si>
  <si>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</si>
  <si>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</si>
  <si>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</si>
  <si>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</si>
  <si>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</si>
  <si>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</si>
  <si>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</si>
  <si>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</si>
  <si>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</si>
  <si>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</si>
  <si>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</si>
  <si>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</si>
  <si>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</si>
  <si>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</si>
  <si>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</si>
  <si>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</si>
  <si>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</si>
  <si>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</si>
  <si>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</si>
  <si>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</si>
  <si>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</si>
  <si>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</si>
  <si>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</si>
  <si>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</si>
  <si>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</si>
  <si>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</si>
  <si>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</si>
  <si>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</si>
  <si>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</si>
  <si>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</si>
  <si>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</si>
  <si>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</si>
  <si>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</si>
  <si>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</si>
  <si>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</si>
  <si>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</si>
  <si>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</si>
  <si>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</si>
  <si>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</si>
  <si>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</si>
  <si>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</si>
  <si>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</si>
  <si>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</si>
  <si>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</si>
  <si>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</si>
  <si>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</si>
  <si>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</si>
  <si>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</si>
  <si>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</si>
  <si>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</si>
  <si>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</si>
  <si>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</si>
  <si>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</si>
  <si>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</si>
  <si>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</si>
  <si>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</si>
  <si>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</si>
  <si>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</si>
  <si>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</si>
  <si>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</si>
  <si>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</si>
  <si>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</si>
  <si>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</si>
  <si>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</si>
  <si>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</si>
  <si>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</si>
  <si>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</si>
  <si>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</si>
  <si>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</si>
  <si>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</si>
  <si>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</si>
  <si>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</si>
  <si>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</si>
  <si>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</si>
  <si>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</si>
  <si>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</si>
  <si>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</si>
  <si>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</si>
  <si>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</si>
  <si>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</si>
  <si>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</si>
  <si>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</si>
  <si>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</si>
  <si>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</si>
  <si>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</si>
  <si>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</si>
  <si>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</si>
  <si>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</si>
  <si>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</si>
  <si>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</si>
  <si>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</si>
  <si>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</si>
  <si>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</si>
  <si>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</si>
  <si>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</si>
  <si>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</si>
  <si>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</si>
  <si>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</si>
  <si>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</si>
  <si>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</si>
  <si>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</si>
  <si>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</si>
  <si>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</si>
  <si>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</si>
  <si>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</si>
  <si>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</si>
  <si>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</si>
  <si>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</si>
  <si>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</si>
  <si>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</si>
  <si>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</si>
  <si>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</si>
  <si>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</si>
  <si>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</si>
  <si>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</si>
  <si>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</si>
  <si>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</si>
  <si>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</si>
  <si>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</si>
  <si>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</si>
  <si>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</si>
  <si>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</si>
  <si>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</si>
  <si>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</si>
  <si>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</si>
  <si>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</si>
  <si>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</si>
  <si>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</si>
  <si>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</si>
  <si>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</si>
  <si>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</si>
  <si>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</si>
  <si>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</si>
  <si>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</si>
  <si>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</si>
  <si>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</si>
  <si>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</si>
  <si>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</si>
  <si>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</si>
  <si>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</si>
  <si>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</si>
  <si>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</si>
  <si>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</si>
  <si>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</si>
  <si>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</si>
  <si>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</si>
  <si>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</si>
  <si>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</si>
  <si>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</si>
  <si>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</si>
  <si>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</si>
  <si>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</si>
  <si>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</si>
  <si>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</si>
  <si>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</si>
  <si>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</si>
  <si>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</si>
  <si>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</si>
  <si>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</si>
  <si>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</si>
  <si>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</si>
  <si>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</si>
  <si>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</si>
  <si>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</si>
  <si>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</si>
  <si>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</si>
  <si>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</si>
  <si>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</si>
  <si>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</si>
  <si>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</si>
  <si>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</si>
  <si>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</si>
  <si>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</si>
  <si>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</si>
  <si>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</si>
  <si>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</si>
  <si>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</si>
  <si>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</si>
  <si>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</si>
  <si>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</si>
  <si>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</si>
  <si>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</si>
  <si>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</si>
  <si>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</si>
  <si>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</si>
  <si>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</si>
  <si>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</si>
  <si>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</si>
  <si>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</si>
  <si>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</si>
  <si>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</si>
  <si>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</si>
  <si>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</si>
  <si>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</si>
  <si>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</si>
  <si>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</si>
  <si>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</si>
  <si>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</si>
  <si>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</si>
  <si>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</si>
  <si>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</si>
  <si>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</si>
  <si>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</si>
  <si>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</si>
  <si>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</si>
  <si>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</si>
  <si>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</si>
  <si>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</si>
  <si>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</si>
  <si>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</si>
  <si>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</si>
  <si>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</si>
  <si>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</si>
  <si>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</si>
  <si>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</si>
  <si>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</si>
  <si>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</si>
  <si>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</si>
  <si>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</si>
  <si>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</si>
  <si>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</si>
  <si>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</si>
  <si>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</si>
  <si>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</si>
  <si>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</si>
  <si>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</si>
  <si>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</si>
  <si>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</si>
  <si>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</si>
  <si>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</si>
  <si>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</si>
  <si>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</si>
  <si>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</si>
  <si>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</si>
  <si>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</si>
  <si>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</si>
  <si>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</si>
  <si>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</si>
  <si>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</si>
  <si>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</si>
  <si>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</si>
  <si>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</si>
  <si>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</si>
  <si>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</si>
  <si>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</si>
  <si>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</si>
  <si>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</si>
  <si>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</si>
  <si>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</si>
  <si>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</si>
  <si>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</si>
  <si>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</si>
  <si>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</si>
  <si>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</si>
  <si>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</si>
  <si>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</si>
  <si>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</si>
  <si>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</si>
  <si>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</si>
  <si>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</si>
  <si>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</si>
  <si>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</si>
  <si>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</si>
  <si>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</si>
  <si>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</si>
  <si>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</si>
  <si>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</si>
  <si>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</si>
  <si>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</si>
  <si>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</si>
  <si>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</si>
  <si>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</si>
  <si>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</si>
  <si>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</si>
  <si>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</si>
  <si>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</si>
  <si>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</si>
  <si>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</si>
  <si>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</si>
  <si>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</si>
  <si>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</si>
  <si>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</si>
  <si>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</si>
  <si>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</si>
  <si>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</si>
  <si>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</si>
  <si>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</si>
  <si>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</si>
  <si>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</si>
  <si>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</si>
  <si>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</si>
  <si>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</si>
  <si>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</si>
  <si>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</si>
  <si>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</si>
  <si>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</si>
  <si>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</si>
  <si>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</si>
  <si>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</si>
  <si>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</si>
  <si>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</si>
  <si>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</si>
  <si>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</si>
  <si>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</si>
  <si>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</si>
  <si>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</si>
  <si>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</si>
  <si>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</si>
  <si>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</si>
  <si>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</si>
  <si>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</si>
  <si>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</si>
  <si>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</si>
  <si>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</si>
  <si>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</si>
  <si>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</si>
  <si>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</si>
  <si>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</si>
  <si>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</si>
  <si>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</si>
  <si>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</si>
  <si>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</si>
  <si>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</si>
  <si>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</si>
  <si>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</si>
  <si>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</si>
  <si>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</si>
  <si>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</si>
  <si>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</si>
  <si>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</si>
  <si>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</si>
  <si>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</si>
  <si>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</si>
  <si>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</si>
  <si>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</si>
  <si>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</si>
  <si>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</si>
  <si>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</si>
  <si>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</si>
  <si>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</si>
  <si>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</si>
  <si>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</si>
  <si>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</si>
  <si>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</si>
  <si>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</si>
  <si>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</si>
  <si>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</si>
  <si>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</si>
  <si>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</si>
  <si>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</si>
  <si>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</si>
  <si>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</si>
  <si>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</si>
  <si>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</si>
  <si>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</si>
  <si>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</si>
  <si>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</si>
  <si>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</si>
  <si>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</si>
  <si>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</si>
  <si>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</si>
  <si>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</si>
  <si>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</si>
  <si>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</si>
  <si>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</si>
  <si>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</si>
  <si>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</si>
  <si>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</si>
  <si>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</si>
  <si>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</si>
  <si>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</si>
  <si>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</si>
  <si>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</si>
  <si>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</si>
  <si>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</si>
  <si>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</si>
  <si>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</si>
  <si>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</si>
  <si>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</si>
  <si>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</si>
  <si>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</si>
  <si>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</si>
  <si>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</si>
  <si>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</si>
  <si>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</si>
  <si>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</si>
  <si>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</si>
  <si>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</si>
  <si>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</si>
  <si>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</si>
  <si>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</si>
  <si>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</si>
  <si>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</si>
  <si>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</si>
  <si>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</si>
  <si>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</si>
  <si>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</si>
  <si>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</si>
  <si>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</si>
  <si>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</si>
  <si>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</si>
  <si>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</si>
  <si>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</si>
  <si>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</si>
  <si>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</si>
  <si>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</si>
  <si>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</si>
  <si>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</si>
  <si>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</si>
  <si>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</si>
  <si>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</si>
  <si>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</si>
  <si>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</si>
  <si>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</si>
  <si>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</si>
  <si>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</si>
  <si>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</si>
  <si>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</si>
  <si>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</si>
  <si>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</si>
  <si>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</si>
  <si>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</si>
  <si>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</si>
  <si>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</si>
  <si>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</si>
  <si>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</si>
  <si>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</si>
  <si>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</si>
  <si>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</si>
  <si>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</si>
  <si>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</si>
  <si>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</si>
  <si>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</si>
  <si>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</si>
  <si>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</si>
  <si>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</si>
  <si>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</si>
  <si>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</si>
  <si>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</si>
  <si>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</si>
  <si>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</si>
  <si>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</si>
  <si>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</si>
  <si>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</si>
  <si>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</si>
  <si>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</si>
  <si>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</si>
  <si>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</si>
  <si>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</si>
  <si>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</si>
  <si>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</si>
  <si>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</si>
  <si>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</si>
  <si>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</si>
  <si>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</si>
  <si>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</si>
  <si>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</si>
  <si>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</si>
  <si>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</si>
  <si>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</si>
  <si>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</si>
  <si>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</si>
  <si>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</si>
  <si>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</si>
  <si>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</si>
  <si>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</si>
  <si>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</si>
  <si>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</si>
  <si>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</si>
  <si>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</si>
  <si>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</si>
  <si>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</si>
  <si>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</si>
  <si>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</si>
  <si>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</si>
  <si>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</si>
  <si>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</si>
  <si>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</si>
  <si>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</si>
  <si>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</si>
  <si>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</si>
  <si>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</si>
  <si>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</si>
  <si>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</si>
  <si>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</si>
  <si>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</si>
  <si>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</si>
  <si>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</si>
  <si>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</si>
  <si>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</si>
  <si>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</si>
  <si>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</si>
  <si>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</si>
  <si>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</si>
  <si>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</si>
  <si>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</si>
  <si>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</si>
  <si>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</si>
  <si>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</si>
  <si>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</si>
  <si>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</si>
  <si>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</si>
  <si>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</si>
  <si>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</si>
  <si>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</si>
  <si>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</si>
  <si>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</si>
  <si>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</si>
  <si>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</si>
  <si>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</si>
  <si>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</si>
  <si>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</si>
  <si>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</si>
  <si>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</si>
  <si>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</si>
  <si>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</si>
  <si>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</si>
  <si>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</si>
  <si>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</si>
  <si>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</si>
  <si>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</si>
  <si>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</si>
  <si>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</si>
  <si>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</si>
  <si>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</si>
  <si>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</si>
  <si>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</si>
  <si>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</si>
  <si>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</si>
  <si>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</si>
  <si>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</si>
  <si>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</si>
  <si>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</si>
  <si>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</si>
  <si>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</si>
  <si>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</si>
  <si>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</si>
  <si>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</si>
  <si>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</si>
  <si>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</si>
  <si>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</si>
  <si>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</si>
  <si>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</si>
  <si>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</si>
  <si>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</si>
  <si>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</si>
  <si>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</si>
  <si>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</si>
  <si>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</si>
  <si>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</si>
  <si>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</si>
  <si>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</si>
  <si>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</si>
  <si>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</si>
  <si>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</si>
  <si>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</si>
  <si>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</si>
  <si>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</si>
  <si>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</si>
  <si>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</si>
  <si>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</si>
  <si>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</si>
  <si>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</si>
  <si>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</si>
  <si>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</si>
  <si>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</si>
  <si>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</si>
  <si>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</si>
  <si>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</si>
  <si>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</si>
  <si>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</si>
  <si>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</si>
  <si>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</si>
  <si>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</si>
  <si>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</si>
  <si>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</si>
  <si>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</si>
  <si>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</si>
  <si>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</si>
  <si>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</si>
  <si>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</si>
  <si>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</si>
  <si>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</si>
  <si>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</si>
  <si>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</si>
  <si>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</si>
  <si>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</si>
  <si>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</si>
  <si>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</si>
  <si>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</si>
  <si>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</si>
  <si>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</si>
  <si>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</si>
  <si>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</si>
  <si>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</si>
  <si>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</si>
  <si>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</si>
  <si>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</si>
  <si>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</si>
  <si>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</si>
  <si>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</si>
  <si>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</si>
  <si>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</si>
  <si>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</si>
  <si>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</si>
  <si>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</si>
  <si>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</si>
  <si>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</si>
  <si>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</si>
  <si>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</si>
  <si>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</si>
  <si>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</si>
  <si>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</si>
  <si>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</si>
  <si>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</si>
  <si>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</si>
  <si>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</si>
  <si>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</si>
  <si>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</si>
  <si>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</si>
  <si>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</si>
  <si>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</si>
  <si>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</si>
  <si>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</si>
  <si>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</si>
  <si>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</si>
  <si>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</si>
  <si>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</si>
  <si>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</si>
  <si>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</si>
  <si>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</si>
  <si>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</si>
  <si>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</si>
  <si>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</si>
  <si>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</si>
  <si>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</si>
  <si>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</si>
  <si>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</si>
  <si>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</si>
  <si>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</si>
  <si>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</si>
  <si>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</si>
  <si>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</si>
  <si>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</si>
  <si>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</si>
  <si>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</si>
  <si>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</si>
  <si>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</si>
  <si>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</si>
  <si>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</si>
  <si>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</si>
  <si>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</si>
  <si>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</si>
  <si>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</si>
  <si>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</si>
  <si>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</si>
  <si>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</si>
  <si>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</si>
  <si>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</si>
  <si>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</si>
  <si>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</si>
  <si>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</si>
  <si>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</si>
  <si>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</si>
  <si>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</si>
  <si>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</si>
  <si>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</si>
  <si>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</si>
  <si>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</si>
  <si>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</si>
  <si>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</si>
  <si>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</si>
  <si>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</si>
  <si>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</si>
  <si>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</si>
  <si>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</si>
  <si>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</si>
  <si>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</si>
  <si>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</si>
  <si>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</si>
  <si>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</si>
  <si>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</si>
  <si>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</si>
  <si>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</si>
  <si>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</si>
  <si>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</si>
  <si>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</si>
  <si>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</si>
  <si>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</si>
  <si>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</si>
  <si>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</si>
  <si>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</si>
  <si>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</si>
  <si>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</si>
  <si>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</si>
  <si>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</si>
  <si>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</si>
  <si>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</si>
  <si>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</si>
  <si>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</si>
  <si>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</si>
  <si>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</si>
  <si>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</si>
  <si>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</si>
  <si>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</si>
  <si>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</si>
  <si>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</si>
  <si>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</si>
  <si>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</si>
  <si>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</si>
  <si>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</si>
  <si>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</si>
  <si>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</si>
  <si>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</si>
  <si>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</si>
  <si>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</si>
  <si>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</si>
  <si>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</si>
  <si>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</si>
  <si>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</si>
  <si>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</si>
  <si>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</si>
  <si>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</si>
  <si>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</si>
  <si>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</si>
  <si>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</si>
  <si>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</si>
  <si>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</si>
  <si>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</si>
  <si>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</si>
  <si>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</si>
  <si>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</si>
  <si>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</si>
  <si>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</si>
  <si>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</si>
  <si>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</si>
  <si>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</si>
  <si>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</si>
  <si>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</si>
  <si>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</si>
  <si>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</si>
  <si>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</si>
  <si>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</si>
  <si>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</si>
  <si>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</si>
  <si>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</si>
  <si>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</si>
  <si>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</si>
  <si>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</si>
  <si>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</si>
  <si>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</si>
  <si>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</si>
  <si>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</si>
  <si>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</si>
  <si>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</si>
  <si>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</si>
  <si>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</si>
  <si>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</si>
  <si>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</si>
  <si>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</si>
  <si>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</si>
  <si>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</si>
  <si>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</si>
  <si>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</si>
  <si>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</si>
  <si>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</si>
  <si>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</si>
  <si>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</si>
  <si>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</si>
  <si>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</si>
  <si>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</si>
  <si>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</si>
  <si>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</si>
  <si>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</si>
  <si>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</si>
  <si>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</si>
  <si>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</si>
  <si>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</si>
  <si>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</si>
  <si>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</si>
  <si>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</si>
  <si>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</si>
  <si>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</si>
  <si>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</si>
  <si>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</si>
  <si>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</si>
  <si>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</si>
  <si>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</si>
  <si>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</si>
  <si>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</si>
  <si>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</si>
  <si>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</si>
  <si>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</si>
  <si>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</si>
  <si>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</si>
  <si>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</si>
  <si>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</si>
  <si>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</si>
  <si>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</si>
  <si>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</si>
  <si>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</si>
  <si>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</si>
  <si>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</si>
  <si>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</si>
  <si>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</si>
  <si>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</si>
  <si>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</si>
  <si>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</si>
  <si>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</si>
  <si>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</si>
  <si>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</si>
  <si>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</si>
  <si>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</si>
  <si>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</si>
  <si>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</si>
  <si>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</si>
  <si>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</si>
  <si>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</si>
  <si>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</si>
  <si>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</si>
  <si>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</si>
  <si>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</si>
  <si>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</si>
  <si>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</si>
  <si>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</si>
  <si>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</si>
  <si>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</si>
  <si>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</si>
  <si>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</si>
  <si>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</si>
  <si>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</si>
  <si>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</si>
  <si>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</si>
  <si>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</si>
  <si>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</si>
  <si>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</si>
  <si>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</si>
  <si>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</si>
  <si>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</si>
  <si>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</si>
  <si>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</si>
  <si>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</si>
  <si>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</si>
  <si>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</si>
  <si>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</si>
  <si>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</si>
  <si>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</si>
  <si>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</si>
  <si>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</si>
  <si>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</si>
  <si>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</si>
  <si>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</si>
  <si>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</si>
  <si>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</si>
  <si>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</si>
  <si>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</si>
  <si>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</si>
  <si>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</si>
  <si>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</si>
  <si>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</si>
  <si>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</si>
  <si>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</si>
  <si>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</si>
  <si>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</si>
  <si>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</si>
  <si>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</si>
  <si>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</si>
  <si>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</si>
  <si>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</si>
  <si>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</si>
  <si>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</si>
  <si>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</si>
  <si>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</si>
  <si>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</si>
  <si>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</si>
  <si>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</si>
  <si>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</si>
  <si>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</si>
  <si>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</si>
  <si>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</si>
  <si>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</si>
  <si>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</si>
  <si>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</si>
  <si>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</si>
  <si>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</si>
  <si>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</si>
  <si>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</si>
  <si>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</si>
  <si>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</si>
  <si>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</si>
  <si>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</si>
  <si>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</si>
  <si>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</si>
  <si>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</si>
  <si>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</si>
  <si>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</si>
  <si>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</si>
  <si>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</si>
  <si>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</si>
  <si>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</si>
  <si>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</si>
  <si>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</si>
  <si>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</si>
  <si>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</si>
  <si>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</si>
  <si>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</si>
  <si>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</si>
  <si>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</si>
  <si>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</si>
  <si>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</si>
  <si>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</si>
  <si>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</si>
  <si>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</si>
  <si>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</si>
  <si>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</si>
  <si>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</si>
  <si>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</si>
  <si>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</si>
  <si>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</si>
  <si>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</si>
  <si>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</si>
  <si>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</si>
  <si>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</si>
  <si>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</si>
  <si>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</si>
  <si>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</si>
  <si>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</si>
  <si>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</si>
  <si>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</si>
  <si>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</si>
  <si>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</si>
  <si>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</si>
  <si>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</si>
  <si>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</si>
  <si>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</si>
  <si>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</si>
  <si>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</si>
  <si>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</si>
  <si>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</si>
  <si>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</si>
  <si>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</si>
  <si>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</si>
  <si>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</si>
  <si>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</si>
  <si>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</si>
  <si>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</si>
  <si>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</si>
  <si>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</si>
  <si>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</si>
  <si>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</si>
  <si>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</si>
  <si>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</si>
  <si>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</si>
  <si>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</si>
  <si>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</si>
  <si>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</si>
  <si>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</si>
  <si>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</si>
  <si>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</si>
  <si>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</si>
  <si>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</si>
  <si>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</si>
  <si>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</si>
  <si>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</si>
  <si>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</si>
  <si>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</si>
  <si>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</si>
  <si>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</si>
  <si>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</si>
  <si>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</si>
  <si>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</si>
  <si>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</si>
  <si>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</si>
  <si>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</si>
  <si>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</si>
  <si>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</si>
  <si>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</si>
  <si>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</si>
  <si>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</si>
  <si>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</si>
  <si>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</si>
  <si>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</si>
  <si>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</si>
  <si>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</si>
  <si>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</si>
  <si>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</si>
  <si>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</si>
  <si>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</si>
  <si>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</si>
  <si>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</si>
  <si>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</si>
  <si>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</si>
  <si>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</si>
  <si>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</si>
  <si>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</si>
  <si>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</si>
  <si>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</si>
  <si>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</si>
  <si>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</si>
  <si>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</si>
  <si>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</si>
  <si>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</si>
  <si>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</si>
  <si>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</si>
  <si>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</si>
  <si>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</si>
  <si>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</si>
  <si>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</si>
  <si>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</si>
  <si>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</si>
  <si>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</si>
  <si>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</si>
  <si>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</si>
  <si>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</si>
  <si>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</si>
  <si>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</si>
  <si>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</si>
  <si>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</si>
  <si>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</si>
  <si>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</si>
  <si>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</si>
  <si>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</si>
  <si>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</si>
  <si>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</si>
  <si>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</si>
  <si>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</si>
  <si>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</si>
  <si>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</si>
  <si>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</si>
  <si>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</si>
  <si>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</si>
  <si>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</si>
  <si>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</si>
  <si>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</si>
  <si>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</si>
  <si>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</si>
  <si>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</si>
  <si>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</si>
  <si>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</si>
  <si>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</si>
  <si>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</si>
  <si>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</si>
  <si>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</si>
  <si>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</si>
  <si>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</si>
  <si>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</si>
  <si>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</si>
  <si>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</si>
  <si>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</si>
  <si>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</si>
  <si>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</si>
  <si>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</si>
  <si>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</si>
  <si>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</si>
  <si>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</si>
  <si>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</si>
  <si>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</si>
  <si>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</si>
  <si>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</si>
  <si>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</si>
  <si>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</si>
  <si>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</si>
  <si>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</si>
  <si>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</si>
  <si>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</si>
  <si>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</si>
  <si>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</si>
  <si>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</si>
  <si>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</si>
  <si>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</si>
  <si>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</si>
  <si>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</si>
  <si>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</si>
  <si>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</si>
  <si>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</si>
  <si>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</si>
  <si>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</si>
  <si>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</si>
  <si>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</si>
  <si>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</si>
  <si>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</si>
  <si>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</si>
  <si>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</si>
  <si>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</si>
  <si>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</si>
  <si>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</si>
  <si>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</si>
  <si>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</si>
  <si>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</si>
  <si>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</si>
  <si>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</si>
  <si>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</si>
  <si>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</si>
  <si>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</si>
  <si>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</si>
  <si>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</si>
  <si>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</si>
  <si>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</si>
  <si>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</si>
  <si>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</si>
  <si>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</si>
  <si>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</si>
  <si>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</si>
  <si>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</si>
  <si>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</si>
  <si>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</si>
  <si>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</si>
  <si>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</si>
  <si>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</si>
  <si>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</si>
  <si>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</si>
  <si>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</si>
  <si>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</si>
  <si>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</si>
  <si>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</si>
  <si>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</si>
  <si>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</si>
  <si>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</si>
  <si>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</si>
  <si>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</si>
  <si>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</si>
  <si>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</si>
  <si>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</si>
  <si>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</si>
  <si>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</si>
  <si>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</si>
  <si>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</si>
  <si>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</si>
  <si>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</si>
  <si>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</si>
  <si>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</si>
  <si>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</si>
  <si>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</si>
  <si>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</si>
  <si>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</si>
  <si>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</si>
  <si>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</si>
  <si>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</si>
  <si>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</si>
  <si>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</si>
  <si>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</si>
  <si>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</si>
  <si>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</si>
  <si>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</si>
  <si>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</si>
  <si>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</si>
  <si>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</si>
  <si>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</si>
  <si>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</si>
  <si>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</si>
  <si>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</si>
  <si>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</si>
  <si>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</si>
  <si>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</si>
  <si>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</si>
  <si>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</si>
  <si>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</si>
  <si>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</si>
  <si>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</si>
  <si>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</si>
  <si>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</si>
  <si>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</si>
  <si>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</si>
  <si>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</si>
  <si>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</si>
  <si>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</si>
  <si>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</si>
  <si>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</si>
  <si>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</si>
  <si>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</si>
  <si>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</si>
  <si>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</si>
  <si>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</si>
  <si>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</si>
  <si>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</si>
  <si>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</si>
  <si>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</si>
  <si>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</si>
  <si>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</si>
  <si>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</si>
  <si>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</si>
  <si>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</si>
  <si>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</si>
  <si>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</si>
  <si>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</si>
  <si>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</si>
  <si>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</si>
  <si>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</si>
  <si>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</si>
  <si>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</si>
  <si>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</si>
  <si>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</si>
  <si>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</si>
  <si>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</si>
  <si>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</si>
  <si>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</si>
  <si>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</si>
  <si>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</si>
  <si>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</si>
  <si>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</si>
  <si>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</si>
  <si>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</si>
  <si>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</si>
  <si>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</si>
  <si>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</si>
  <si>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</si>
  <si>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</si>
  <si>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</si>
  <si>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</si>
  <si>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</si>
  <si>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</si>
  <si>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</si>
  <si>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</si>
  <si>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</si>
  <si>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</si>
  <si>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</si>
  <si>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</si>
  <si>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</si>
  <si>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</si>
  <si>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</si>
  <si>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</si>
  <si>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</si>
  <si>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</si>
  <si>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</si>
  <si>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</si>
  <si>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</si>
  <si>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</si>
  <si>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</si>
  <si>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</si>
  <si>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732970</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</si>
  <si>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</si>
  <si>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</si>
  <si>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</si>
  <si>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</si>
  <si>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</si>
  <si>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</si>
  <si>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</si>
  <si>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</si>
  <si>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</si>
  <si>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</si>
  <si>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</si>
  <si>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</si>
  <si>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</si>
  <si>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</si>
  <si>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</si>
  <si>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</si>
  <si>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</si>
  <si>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</si>
  <si>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</si>
  <si>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</si>
  <si>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</si>
  <si>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</si>
  <si>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</si>
  <si>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</si>
  <si>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</si>
  <si>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</si>
  <si>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</si>
  <si>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</si>
  <si>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</si>
  <si>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</si>
  <si>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</si>
  <si>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</si>
  <si>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</si>
  <si>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</si>
  <si>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</si>
  <si>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</si>
  <si>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</si>
  <si>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</si>
  <si>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</si>
  <si>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</si>
  <si>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</si>
  <si>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</si>
  <si>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</si>
  <si>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</si>
  <si>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</si>
  <si>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</si>
  <si>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</si>
  <si>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736083</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</si>
  <si>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</si>
  <si>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</si>
  <si>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</si>
  <si>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</si>
  <si>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</si>
  <si>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</si>
  <si>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</si>
  <si>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</si>
  <si>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</si>
  <si>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</si>
  <si>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</si>
  <si>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</si>
  <si>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</si>
  <si>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</si>
  <si>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</si>
  <si>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</si>
  <si>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</si>
  <si>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</si>
  <si>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</si>
  <si>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729048</t>
  </si>
  <si>
    <t>Checking</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</si>
  <si>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</si>
  <si>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</si>
  <si>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</si>
  <si>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</si>
  <si>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</si>
  <si>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</si>
  <si>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</si>
  <si>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</si>
  <si>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</si>
  <si>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</si>
  <si>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</si>
  <si>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</si>
  <si>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</si>
  <si>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</si>
  <si>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</si>
  <si>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</si>
  <si>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</si>
  <si>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</si>
  <si>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</si>
  <si>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</si>
  <si>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</si>
  <si>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</si>
  <si>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</si>
  <si>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</si>
  <si>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</si>
  <si>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</si>
  <si>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</si>
  <si>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</si>
  <si>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</si>
  <si>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</si>
  <si>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</si>
  <si>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</si>
  <si>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</si>
  <si>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</si>
  <si>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</si>
  <si>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</si>
  <si>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</si>
  <si>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</si>
  <si>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</si>
  <si>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</si>
  <si>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</si>
  <si>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</si>
  <si>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</si>
  <si>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</si>
  <si>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</si>
  <si>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</si>
  <si>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</si>
  <si>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</si>
  <si>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</si>
  <si>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</si>
  <si>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</si>
  <si>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</si>
  <si>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</si>
  <si>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</si>
  <si>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</si>
  <si>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</si>
  <si>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</si>
  <si>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</si>
  <si>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</si>
  <si>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</si>
  <si>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</si>
  <si>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</si>
  <si>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</si>
  <si>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</si>
  <si>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</si>
  <si>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703289</t>
  </si>
  <si>
    <t>634112</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</si>
  <si>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</si>
  <si>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</si>
  <si>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</si>
  <si>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</si>
  <si>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</si>
  <si>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</si>
  <si>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</si>
  <si>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</si>
  <si>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</si>
  <si>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</si>
  <si>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</si>
  <si>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</si>
  <si>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</si>
  <si>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</si>
  <si>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</si>
  <si>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</si>
  <si>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</si>
  <si>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</si>
  <si>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</si>
  <si>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</si>
  <si>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</si>
  <si>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</si>
  <si>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</si>
  <si>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</si>
  <si>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</si>
  <si>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</si>
  <si>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</si>
  <si>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</si>
  <si>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</si>
  <si>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</si>
  <si>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741011</t>
  </si>
  <si>
    <t>PN 102113356  - Need pertinent documents created with PN 102113356 released to production by Friday. (12/19/11)   We have part coming in next week and can not goods receipt with out release of part number.</t>
  </si>
  <si>
    <t>746558</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</si>
  <si>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</si>
  <si>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</si>
  <si>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</si>
  <si>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</si>
  <si>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</si>
  <si>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</si>
  <si>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</si>
  <si>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</si>
  <si>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</si>
  <si>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</si>
  <si>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</si>
  <si>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</si>
  <si>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</si>
  <si>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</si>
  <si>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</si>
  <si>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</si>
  <si>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</si>
  <si>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</si>
  <si>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</si>
  <si>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</si>
  <si>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</si>
  <si>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</si>
  <si>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</si>
  <si>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</si>
  <si>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</si>
  <si>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</si>
  <si>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</si>
  <si>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</si>
  <si>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</si>
  <si>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</si>
  <si>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</si>
  <si>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</si>
  <si>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</si>
  <si>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</si>
  <si>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</si>
  <si>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</si>
  <si>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</si>
  <si>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</si>
  <si>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</si>
  <si>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</si>
  <si>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744468</t>
  </si>
  <si>
    <t>CORRECT PAGE NUMBERING FOR ES-A-540.</t>
  </si>
  <si>
    <t>744460</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</si>
  <si>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</si>
  <si>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</si>
  <si>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</si>
  <si>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</si>
  <si>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</si>
  <si>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</si>
  <si>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</si>
  <si>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</si>
  <si>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</si>
  <si>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</si>
  <si>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</si>
  <si>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</si>
  <si>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</si>
  <si>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</si>
  <si>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</si>
  <si>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</si>
  <si>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</si>
  <si>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</si>
  <si>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</si>
  <si>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</si>
  <si>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</si>
  <si>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</si>
  <si>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</si>
  <si>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</si>
  <si>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</si>
  <si>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</si>
  <si>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</si>
  <si>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</si>
  <si>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</si>
  <si>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</si>
  <si>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</si>
  <si>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</si>
  <si>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</si>
  <si>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</si>
  <si>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</si>
  <si>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</si>
  <si>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</si>
  <si>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</si>
  <si>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</si>
  <si>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</si>
  <si>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</si>
  <si>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</si>
  <si>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</si>
  <si>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</si>
  <si>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</si>
  <si>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</si>
  <si>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</si>
  <si>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</si>
  <si>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</si>
  <si>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</si>
  <si>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</si>
  <si>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</si>
  <si>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</si>
  <si>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</si>
  <si>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</si>
  <si>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</si>
  <si>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</si>
  <si>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</si>
  <si>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</si>
  <si>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</si>
  <si>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</si>
  <si>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</si>
  <si>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</si>
  <si>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</si>
  <si>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</si>
  <si>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</si>
  <si>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</si>
  <si>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</si>
  <si>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</si>
  <si>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</si>
  <si>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</si>
  <si>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</si>
  <si>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</si>
  <si>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</si>
  <si>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</si>
  <si>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</si>
  <si>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</si>
  <si>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</si>
  <si>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</si>
  <si>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</si>
  <si>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</si>
  <si>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</si>
  <si>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</si>
  <si>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</si>
  <si>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</si>
  <si>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</si>
  <si>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</si>
  <si>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</si>
  <si>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</si>
  <si>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</si>
  <si>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</si>
  <si>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</si>
  <si>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</si>
  <si>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</si>
  <si>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</si>
  <si>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</si>
  <si>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</si>
  <si>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</si>
  <si>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</si>
  <si>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</si>
  <si>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</si>
  <si>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</si>
  <si>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</si>
  <si>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</si>
  <si>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</si>
  <si>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</si>
  <si>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</si>
  <si>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</si>
  <si>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</si>
  <si>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</si>
  <si>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</si>
  <si>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</si>
  <si>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</si>
  <si>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</si>
  <si>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</si>
  <si>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</si>
  <si>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</si>
  <si>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</si>
  <si>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</si>
  <si>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</si>
  <si>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</si>
  <si>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</si>
  <si>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</si>
  <si>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</si>
  <si>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</si>
  <si>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</si>
  <si>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</si>
  <si>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</si>
  <si>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</si>
  <si>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</si>
  <si>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</si>
  <si>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</si>
  <si>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</si>
  <si>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</si>
  <si>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</si>
  <si>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</si>
  <si>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</si>
  <si>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</si>
  <si>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</si>
  <si>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</si>
  <si>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</si>
  <si>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</si>
  <si>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</si>
  <si>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</si>
  <si>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</si>
  <si>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</si>
  <si>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</si>
  <si>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</si>
  <si>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</si>
  <si>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Abdallah A. Abdulhalim</t>
  </si>
  <si>
    <t>Rhalina Duguid</t>
  </si>
  <si>
    <t>Elward Gardner</t>
  </si>
  <si>
    <t>Blake Arabie</t>
  </si>
  <si>
    <t>Joe Requestor</t>
  </si>
  <si>
    <t>Fabio Cervini</t>
  </si>
  <si>
    <t>Simon White</t>
  </si>
  <si>
    <t>Paul Terry</t>
  </si>
  <si>
    <t>Brian Stolz</t>
  </si>
  <si>
    <t>Basheer Al-Felfel</t>
  </si>
  <si>
    <t>Jerry Hutsen</t>
  </si>
  <si>
    <t>Rob Pounds</t>
  </si>
  <si>
    <t>Nassim Mesaoudi</t>
  </si>
  <si>
    <t>Cesar Ricardo Marin1</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</si>
  <si>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</si>
  <si>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</si>
  <si>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</si>
  <si>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</si>
  <si>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</si>
  <si>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David.Mills@welldynamics.com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</si>
  <si>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</si>
  <si>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</si>
  <si>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</si>
  <si>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</si>
  <si>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</si>
  <si>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</si>
  <si>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</si>
  <si>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</si>
  <si>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</si>
  <si>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</si>
  <si>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</si>
  <si>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</si>
  <si>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</si>
  <si>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</si>
  <si>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</si>
  <si>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</si>
  <si>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</si>
  <si>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</si>
  <si>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</si>
  <si>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</si>
  <si>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</si>
  <si>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</si>
  <si>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</si>
  <si>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</si>
  <si>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</si>
  <si>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</si>
  <si>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</si>
  <si>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</si>
  <si>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</si>
  <si>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</si>
  <si>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</si>
  <si>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</si>
  <si>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</si>
  <si>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</si>
  <si>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</si>
  <si>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</si>
  <si>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</si>
  <si>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</si>
  <si>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</si>
  <si>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</si>
  <si>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</si>
  <si>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</si>
  <si>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</si>
  <si>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</si>
  <si>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</si>
  <si>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</si>
  <si>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</si>
  <si>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</si>
  <si>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</si>
  <si>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</si>
  <si>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</si>
  <si>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</si>
  <si>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</si>
  <si>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</si>
  <si>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</si>
  <si>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</si>
  <si>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</si>
  <si>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</si>
  <si>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</si>
  <si>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</si>
  <si>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</si>
  <si>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</si>
  <si>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</si>
  <si>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</si>
  <si>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</si>
  <si>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</si>
  <si>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</si>
  <si>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</si>
  <si>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</si>
  <si>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</si>
  <si>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</si>
  <si>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</si>
  <si>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</si>
  <si>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</si>
  <si>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</si>
  <si>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</si>
  <si>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</si>
  <si>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</si>
  <si>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</si>
  <si>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</si>
  <si>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</si>
  <si>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</si>
  <si>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</si>
  <si>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</si>
  <si>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</si>
  <si>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</si>
  <si>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</si>
  <si>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</si>
  <si>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</si>
  <si>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</si>
  <si>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</si>
  <si>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</si>
  <si>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</si>
  <si>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</si>
  <si>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</si>
  <si>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</si>
  <si>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</si>
  <si>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</si>
  <si>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</si>
  <si>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</si>
  <si>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</si>
  <si>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</si>
  <si>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</si>
  <si>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</si>
  <si>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</si>
  <si>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</si>
  <si>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</si>
  <si>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</si>
  <si>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</si>
  <si>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</si>
  <si>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</si>
  <si>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</si>
  <si>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</si>
  <si>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</si>
  <si>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</si>
  <si>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</si>
  <si>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</si>
  <si>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</si>
  <si>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</si>
  <si>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</si>
  <si>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</si>
  <si>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</si>
  <si>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</si>
  <si>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</si>
  <si>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</si>
  <si>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</si>
  <si>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</si>
  <si>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</si>
  <si>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</si>
  <si>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</si>
  <si>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</si>
  <si>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</si>
  <si>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</si>
  <si>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</si>
  <si>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</si>
  <si>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</si>
  <si>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</si>
  <si>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</si>
  <si>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</si>
  <si>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</si>
  <si>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</si>
  <si>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</si>
  <si>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</si>
  <si>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</si>
  <si>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</si>
  <si>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</si>
  <si>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</si>
  <si>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</si>
  <si>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</si>
  <si>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</si>
  <si>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</si>
  <si>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</si>
  <si>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</si>
  <si>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</si>
  <si>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</si>
  <si>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</si>
  <si>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</si>
  <si>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</si>
  <si>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</si>
  <si>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</si>
  <si>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</si>
  <si>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</si>
  <si>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</si>
  <si>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</si>
  <si>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</si>
  <si>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</si>
  <si>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</si>
  <si>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</si>
  <si>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</si>
  <si>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</si>
  <si>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</si>
  <si>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Jameel.Rahman@welldynamics.com</t>
  </si>
  <si>
    <t>MAYRA.HADLEY@HALLIBURTON.COM</t>
  </si>
  <si>
    <t>Dyane.Henson@welldynamics.com</t>
  </si>
  <si>
    <t>Michel.LeBlanc@halliburton.com</t>
  </si>
  <si>
    <t>Gloria.Macias@halliburton.com</t>
  </si>
  <si>
    <t>craig.yeates@halliburton.com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</si>
  <si>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</si>
  <si>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</si>
  <si>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</si>
  <si>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</si>
  <si>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</si>
  <si>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</si>
  <si>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</si>
  <si>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</si>
  <si>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</si>
  <si>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</si>
  <si>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</si>
  <si>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</si>
  <si>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</si>
  <si>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</si>
  <si>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</si>
  <si>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</si>
  <si>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</si>
  <si>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</si>
  <si>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</si>
  <si>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</si>
  <si>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</si>
  <si>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</si>
  <si>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</si>
  <si>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</si>
  <si>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</si>
  <si>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</si>
  <si>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</si>
  <si>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</si>
  <si>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</si>
  <si>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</si>
  <si>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</si>
  <si>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</si>
  <si>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</si>
  <si>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</si>
  <si>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</si>
  <si>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</si>
  <si>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</si>
  <si>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</si>
  <si>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</si>
  <si>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</si>
  <si>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</si>
  <si>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</si>
  <si>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</si>
  <si>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</si>
  <si>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</si>
  <si>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</si>
  <si>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Kieth.wee@hallilburton.com</t>
  </si>
  <si>
    <t>Waqar.ahmed@halliburton.com</t>
  </si>
  <si>
    <t>Cole.Grandjean@halliburton.com</t>
  </si>
  <si>
    <t>Doug.finley@halliburton.com</t>
  </si>
  <si>
    <t>Theodore Soules</t>
  </si>
  <si>
    <t>Khoa Pham</t>
  </si>
  <si>
    <t>Manager/Lead</t>
  </si>
  <si>
    <t>pmSub</t>
  </si>
  <si>
    <t>Pmgroups</t>
  </si>
  <si>
    <t>PMgrpDelim</t>
  </si>
  <si>
    <t>FCgroups</t>
  </si>
  <si>
    <t>FCgrpDelim</t>
  </si>
  <si>
    <t>DIgroups</t>
  </si>
  <si>
    <t>DIgrpDelim</t>
  </si>
  <si>
    <t>Sgroups</t>
  </si>
  <si>
    <t>SgrpDelim</t>
  </si>
  <si>
    <t>747301</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</si>
  <si>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</si>
  <si>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</si>
  <si>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</si>
  <si>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</si>
  <si>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</si>
  <si>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</si>
  <si>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</si>
  <si>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</si>
  <si>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</si>
  <si>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</si>
  <si>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</si>
  <si>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</si>
  <si>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</si>
  <si>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</si>
  <si>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</si>
  <si>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747933</t>
  </si>
  <si>
    <t>Jim.MacDonald@halliburton.com</t>
  </si>
  <si>
    <t>747529</t>
  </si>
  <si>
    <t>Shell  Perdido GA6</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</si>
  <si>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</si>
  <si>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</si>
  <si>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</si>
  <si>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</si>
  <si>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</si>
  <si>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</si>
  <si>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</si>
  <si>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</si>
  <si>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</si>
  <si>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</si>
  <si>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</si>
  <si>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</si>
  <si>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</si>
  <si>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</si>
  <si>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</si>
  <si>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</si>
  <si>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ECR - 3.5 direct HS integration, MN 102085302
The item numbers in the BOM in CWI do not match the item numbers on the drawing, 316916-04-01.
IN ENGINEERING DESIGN_A.BERRET_01/09/2012.
FOLDER RETURNED TO O. EWUMI FOR CHECKING_A. BERRET_01/13/2012.</t>
  </si>
  <si>
    <t>ELEC</t>
  </si>
  <si>
    <t>627101</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</si>
  <si>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</si>
  <si>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748366</t>
  </si>
  <si>
    <t>UPDATE SAP PART NUMBER 594585 AND ITS ASSOCIATED DRAWING (ENG CONTROL) REQUESTED BY K. MOE (SEE ATTACHED EMAIL)</t>
  </si>
  <si>
    <t>katie.moe@welldynamics.com</t>
  </si>
  <si>
    <t>748258</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</si>
  <si>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</si>
  <si>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</si>
  <si>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748592</t>
  </si>
  <si>
    <t>ELEC - UPDATE SAP NUMBER 614829 AT REQUEST OF K. PEGODA (SEE EMAILS ATTACHED). PIN PART NUMBER SA3350/1 NEEDS TO BE ADDED TO THE BOM (SEE EMAIL 2 ATTACHED)</t>
  </si>
  <si>
    <t>748788</t>
  </si>
  <si>
    <t>Larry Crocker</t>
  </si>
  <si>
    <t>749120</t>
  </si>
  <si>
    <t>SPLT=N/A</t>
  </si>
  <si>
    <t>42: SPLT=140 Cancelling per attached email from submitter.  1/18/12 DM</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</si>
  <si>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</si>
  <si>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</si>
  <si>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749730</t>
  </si>
  <si>
    <t>MAKE CORRECTIONS TO BOMS WHICH CONTAIN INCORRECT QUANTITIES, WHICH SHOULD BE IN METERS, FOR P/N 101805944, 101805975.</t>
  </si>
  <si>
    <t>ted.soules@welldynamics.com</t>
  </si>
  <si>
    <t>Christopher.Tawse@Halliburton.com</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</si>
  <si>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</si>
  <si>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</si>
  <si>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</si>
  <si>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</si>
  <si>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</si>
  <si>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</si>
  <si>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</si>
  <si>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</si>
  <si>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751401</t>
  </si>
  <si>
    <t>750550</t>
  </si>
  <si>
    <t>Achmigaz</t>
  </si>
  <si>
    <t>update the 71CA118 to include the Autoclave 15MX44K8 adapter fitting</t>
  </si>
  <si>
    <t>Assign to Robert T Class A  1/23/12 DM</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</si>
  <si>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</si>
  <si>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</si>
  <si>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</si>
  <si>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</si>
  <si>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</si>
  <si>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</si>
  <si>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750022</t>
  </si>
  <si>
    <t>Shell Caisson</t>
  </si>
  <si>
    <t>R Smith contacting submitter.  Duplicate request being handled on another RTA.  Will cancel after contact has been made.  1/23/12 DM</t>
  </si>
  <si>
    <t>751704</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</si>
  <si>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</si>
  <si>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</si>
  <si>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</si>
  <si>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</si>
  <si>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</si>
  <si>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</si>
  <si>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750831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</si>
  <si>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</si>
  <si>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</si>
  <si>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</si>
  <si>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750072</t>
  </si>
  <si>
    <t>Chevron Angola Blk 0</t>
  </si>
  <si>
    <t>same as part number 102036908, but with a change in threads from the current T3SB to Tenaris Blue.</t>
  </si>
  <si>
    <t>Cancelled per attached email from C McKay.  1/23/12 DM</t>
  </si>
  <si>
    <t>751185</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</si>
  <si>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</si>
  <si>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</si>
  <si>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</si>
  <si>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</si>
  <si>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</si>
  <si>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</si>
  <si>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</si>
  <si>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</si>
  <si>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</si>
  <si>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</si>
  <si>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</si>
  <si>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</si>
  <si>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</si>
  <si>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</si>
  <si>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</si>
  <si>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</si>
  <si>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</si>
  <si>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</si>
  <si>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751317</t>
  </si>
  <si>
    <t>MN 101903675
Create packer envelope for 722HF1965346 and attach in CWI.</t>
  </si>
  <si>
    <t>751764</t>
  </si>
  <si>
    <t>751278</t>
  </si>
  <si>
    <t>ECR-9290-2786.Gauge Mandrel 9290-2786 there is a missing dimension for the face of the slot to the centre at the left hand side grid C7.E-Mail sent by Mark Guy that the dimension from the pin centre to the slot bottom at grid C7 should be 2.470.</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</si>
  <si>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</si>
  <si>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</si>
  <si>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</si>
  <si>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</si>
  <si>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</si>
  <si>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</si>
  <si>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SPLT=210  No customer PO until end of year. May need to VSF long lead items once this is received. Design waiting for development of 4.5 multi-function ftg kit which is underway. Email attached.  10/13/11 DM  Changed AIS date per PMT mtg.  1/13/12 DM</t>
  </si>
  <si>
    <t>SPLT=154 Emailed field with existing part number to verify new design is still required.  Waiting for response. Email attached.  1/4/12 DM  Customer wants to go to tender so placing RTA on hold per attached email from submitter.  1/10/12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</si>
  <si>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</si>
  <si>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</si>
  <si>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750781</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</si>
  <si>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</si>
  <si>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</si>
  <si>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</si>
  <si>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</si>
  <si>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</si>
  <si>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</si>
  <si>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</si>
  <si>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</si>
  <si>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</si>
  <si>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</si>
  <si>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</si>
  <si>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</si>
  <si>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</si>
  <si>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</si>
  <si>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ECR - STANDARD WORK, PRESERVATION - Create and release a document that is a standard work for the preservation process for top level assemblies in the Spring facility. Paul Lively 11/18/2011</t>
  </si>
  <si>
    <t>Test MSE seals for 4 1/2 inch HS
3.5- RTA 646073</t>
  </si>
  <si>
    <t>752811</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</si>
  <si>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</si>
  <si>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</si>
  <si>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</si>
  <si>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</si>
  <si>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</si>
  <si>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</si>
  <si>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</si>
  <si>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</si>
  <si>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</si>
  <si>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</si>
  <si>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</si>
  <si>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</si>
  <si>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</si>
  <si>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</si>
  <si>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</si>
  <si>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</si>
  <si>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</si>
  <si>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</si>
  <si>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</si>
  <si>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</si>
  <si>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</si>
  <si>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</si>
  <si>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</si>
  <si>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</si>
  <si>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</si>
  <si>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</si>
  <si>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</si>
  <si>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Ellen McGuinness</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</si>
  <si>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</si>
  <si>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753373</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</si>
  <si>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</si>
  <si>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</si>
  <si>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</si>
  <si>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</si>
  <si>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</si>
  <si>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</si>
  <si>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</si>
  <si>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</si>
  <si>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</si>
  <si>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</si>
  <si>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</si>
  <si>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</si>
  <si>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</si>
  <si>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</si>
  <si>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</si>
  <si>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</si>
  <si>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</si>
  <si>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</si>
  <si>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</si>
  <si>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</si>
  <si>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</si>
  <si>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</si>
  <si>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</si>
  <si>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</si>
  <si>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</si>
  <si>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</si>
  <si>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</si>
  <si>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</si>
  <si>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</si>
  <si>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</si>
  <si>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</si>
  <si>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</si>
  <si>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</si>
  <si>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</si>
  <si>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</si>
  <si>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</si>
  <si>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</si>
  <si>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</si>
  <si>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</si>
  <si>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</si>
  <si>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</si>
  <si>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</si>
  <si>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</si>
  <si>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</si>
  <si>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</si>
  <si>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</si>
  <si>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</si>
  <si>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</si>
  <si>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</si>
  <si>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</si>
  <si>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</si>
  <si>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</si>
  <si>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</si>
  <si>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</si>
  <si>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</si>
  <si>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</si>
  <si>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</si>
  <si>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</si>
  <si>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</si>
  <si>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</si>
  <si>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</si>
  <si>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</si>
  <si>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</si>
  <si>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</si>
  <si>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</si>
  <si>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</si>
  <si>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</si>
  <si>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</si>
  <si>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</si>
  <si>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</si>
  <si>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</si>
  <si>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</si>
  <si>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</si>
  <si>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</si>
  <si>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</si>
  <si>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</si>
  <si>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</si>
  <si>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</si>
  <si>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</si>
  <si>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</si>
  <si>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</si>
  <si>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</si>
  <si>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</si>
  <si>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</si>
  <si>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</si>
  <si>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</si>
  <si>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</si>
  <si>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</si>
  <si>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</si>
  <si>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</si>
  <si>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</si>
  <si>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</si>
  <si>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</si>
  <si>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</si>
  <si>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</si>
  <si>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</si>
  <si>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</si>
  <si>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</si>
  <si>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</si>
  <si>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</si>
  <si>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</si>
  <si>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</si>
  <si>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</si>
  <si>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</si>
  <si>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</si>
  <si>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</si>
  <si>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</si>
  <si>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t>753829</t>
  </si>
  <si>
    <t>ECR-316167-02-01. CAN PRE-PLATING AND POST PLATING DIMENSIONS BE ADDED TO THE DRG AS DONE ON PREVIOUS DRAWINGS THAT REQUIRE PLATING.</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</si>
  <si>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</si>
  <si>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</si>
  <si>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</si>
  <si>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</si>
  <si>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753831</t>
  </si>
  <si>
    <t>ECR-314543-02-01. CAN PRE-PLATING AND POST PLATING DIMENSIONS BE ADDED TO THE DRG AS DONE ON PREVIOUS DRAWINGS THAT REQUIRE PLATING.</t>
  </si>
  <si>
    <t>753823</t>
  </si>
  <si>
    <t>ECR-M.N.588463 PART HAS THE DESCRIPTION AS HEXAGONAL SOCKET SET SCREW ISO 3506 A2/A4 NACE 3/8 UNC X 3/8 LONG, SS.
THIS SHOULD BE 3/8 -24 UNF.  SEE PARTS THAT THIS IS USED ON AND THE LEGACY NUMBER.</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</si>
  <si>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</si>
  <si>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</si>
  <si>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</si>
  <si>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</si>
  <si>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754004</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</si>
  <si>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</si>
  <si>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</si>
  <si>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</si>
  <si>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</si>
  <si>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</si>
  <si>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</si>
  <si>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</si>
  <si>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</si>
  <si>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754154</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</si>
  <si>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</si>
  <si>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754378</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</si>
  <si>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</si>
  <si>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</si>
  <si>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755647</t>
  </si>
  <si>
    <t>ECR-9450-7004 9102103217)MISSING DIMENSIONS FOR THE ANGLE FACES AND CBORE TEXT DEPTH OF .35 SHOULD BE REMOVED AS THIS IS DIMENSIONED AS .15 AT END VIEW.</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</si>
  <si>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</si>
  <si>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</si>
  <si>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</si>
  <si>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</si>
  <si>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</si>
  <si>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</si>
  <si>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</si>
  <si>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</si>
  <si>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</si>
  <si>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</si>
  <si>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Statoil Brazil</t>
  </si>
  <si>
    <t>755387</t>
  </si>
  <si>
    <t>UPDATE OBJECTS TITLE BLOCK TO MATCH FIRST PAGE.</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</si>
  <si>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</si>
  <si>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</si>
  <si>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</si>
  <si>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</si>
  <si>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</si>
  <si>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</si>
  <si>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</si>
  <si>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</si>
  <si>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</si>
  <si>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</si>
  <si>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</si>
  <si>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</si>
  <si>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</si>
  <si>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755193</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</si>
  <si>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</si>
  <si>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</si>
  <si>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</si>
  <si>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754866</t>
  </si>
  <si>
    <t>Part drawing states mark part with part number and info, suggest bag and tag as part is small and round. Part numbers affected are 598243,598239,598223,598221.</t>
  </si>
  <si>
    <t>Nicholas Webster</t>
  </si>
  <si>
    <t>Nick.Webster@Halliburton.com</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</si>
  <si>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</si>
  <si>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</si>
  <si>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755309</t>
  </si>
  <si>
    <t>ECR - Revise drawings for 6 line multi-valve control system to as-built status. Top level MN 102106951</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</si>
  <si>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</si>
  <si>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</si>
  <si>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</si>
  <si>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</si>
  <si>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756409</t>
  </si>
  <si>
    <t>756428</t>
  </si>
  <si>
    <t>ECR-102033432 Clamp calls raw material spec ES-MA-58-4. Can this be changed as unable to source flat bar to this spec. Concessed before to use ES-MA-134-23 but if can be changed to use ES-MA-89-4 would be better. Ref clamp 102103217 calls up ES-MA-89-4 material.</t>
  </si>
  <si>
    <t>Current (last) Sheet Filter Prefix</t>
  </si>
  <si>
    <t>Sheet build version number</t>
  </si>
  <si>
    <t>SPLT= 140 Emailed submitter for requirements doc.  2/13/12 DM</t>
  </si>
  <si>
    <t>759818</t>
  </si>
  <si>
    <t>Same as 214scv350000 except: add deflector
See requirements document for details
It is not necessary to modify the tool.  If it would be simpler to accomplish designing a clamp on deflector (such as a modified Cannon Clamp) that would be an acceptable solution.
Erosion testing the Deflector is not included in the scope of this RTA.  It will be up to engineering to determine what temperature testing (if any) is necessary.</t>
  </si>
  <si>
    <t>SPLT=N/A  Manufacturing locally in Canada. 2/23/12 DM</t>
  </si>
  <si>
    <t>Joel.shaw2@halliburton.com</t>
  </si>
  <si>
    <t>ECR - Request drawing 304097-00-00 to be issued a material number and set up as a part in CWI. Also, see attached marked up drawing 304097-00-00 for suggested changes, by adding QPQ coating to part to reduce corrosion and galling of the ID thread during test.
THIS RTA WILL BE CANCELLED DUE TO DUPLICATE REQUEST ON RTA 754377 (OEWUMI 13FEB12)</t>
  </si>
  <si>
    <t>760679</t>
  </si>
  <si>
    <t>Steve.Ewens@welldynamics.com</t>
  </si>
  <si>
    <t>757214</t>
  </si>
  <si>
    <t>REVISE M/N 102085390 TO INCORPORATE NEW FLATPACK SYSTEM</t>
  </si>
  <si>
    <t>758416</t>
  </si>
  <si>
    <t>CREATE AMS TEMPLATE FOR DI - CONTROL SYSTEM</t>
  </si>
  <si>
    <t>760923</t>
  </si>
  <si>
    <t>Drawing W.302273-00-01 on pg2 Section B-B the R.32 is pointing to a sharp corner and the fillets on the other end of the slot are not there. Need to fix the solid model to add the missing fillets and fix the sharp corners at the other end and Rev the drawing up to Z.</t>
  </si>
  <si>
    <t>760678</t>
  </si>
  <si>
    <t>Nexen (GEAD)</t>
  </si>
  <si>
    <t>Nexen (GEAD)would like Halliburton to provide the splice sub for a 4 x 1/4 hydraulic flatpack (36x12mm) and have a slot machined for the Weatherford splice of Fibre Optic pigtail. This would be used on every 9 5/8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</si>
  <si>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758817</t>
  </si>
  <si>
    <t>COPC</t>
  </si>
  <si>
    <t>To Create an HSB 2 7/8 HS ICV with accupulse module in 4140/718 material. HS Series Numbering will be 226HA0F07285UO</t>
  </si>
  <si>
    <t>SPLT=126 PLM requested requirements document from submitter.  2/21/12 DM Emailed submitter for requirements document.  2/28/12 DM</t>
  </si>
  <si>
    <t>760935</t>
  </si>
  <si>
    <t>Tri-wire WHO with 1/2 NPT connection (reference Part Number 9895-6004)
Require new design based on above part number but with:
1.   1/2 NPT pin thread to suit VETCO Control Line Assy - R75380-1 (drawing attached)
2.   Ability to terminate 3 wires
3.   Test port to confirm connection (as per reference)</t>
  </si>
  <si>
    <t>Bruce.gavin@halliburton.com</t>
  </si>
  <si>
    <t>To Create a 3.5 HSB with SHROUD kit with CARBIDE insert and a multi purpose fitting kit. Integration level number will be 226HA0F07355SO</t>
  </si>
  <si>
    <t>758872</t>
  </si>
  <si>
    <t>HOT:  REVISE M/N 102131825 TO INCORPORATE FEP INSULATION AND FILLER MATERIAL.</t>
  </si>
  <si>
    <t>ECR - 9 5/8 HF1 packer consumable kit, 101903556, does not have test keys in the BOM. Please add 4 each test keys, MN 595085, to the BOM in CWI.
FOLDER IN T. BORMAN BOX_A. BERRET_02/22/2012------------END</t>
  </si>
  <si>
    <t>759598</t>
  </si>
  <si>
    <t>758573</t>
  </si>
  <si>
    <t>I need technical details and a design circle regarding a 5/8IN Chemical Injection Check Valve installed into a 5.5IN 26PPF Inconel 718 125Ksi MY VAM TOP KP mandrel to fit inside 8.5IN Drift casing with bypass slots big enough to pass 2 off 3/8IN encapsulated control lines on one side of the mandrel, 1 off 11mm encapsulated TEC, and a triple 1/4IN encapsulated flatpack along the other side of the mandrel. The timeframe of this request is being driven by BP Mad Dog which is going to tender by the end of the year.</t>
  </si>
  <si>
    <t>760293</t>
  </si>
  <si>
    <t>CREATE AMS TEMPLATE FOR SOFTWARE</t>
  </si>
  <si>
    <t>Create Drawings for all (4) plastic inserts (2-7/8, 3-1/2, 4-1/2, 5-1/2) Travis Bordman has all the SolidWorks models to be used for the drawings.
FOLDER WITH T. BORDMAN WITH DRAWINGS FROM A. RIVERA_A. BERRET--------------------------------------------------END</t>
  </si>
  <si>
    <t>758051</t>
  </si>
  <si>
    <t>HES Venezuela</t>
  </si>
  <si>
    <t>Correct Bill of Material for SAP P/N 101069756 (71GS3)to agree with drawing. No BOM in CWI or on Drawing.</t>
  </si>
  <si>
    <t>Jay Bissell/Juan Carlos Rodriguez</t>
  </si>
  <si>
    <t>756833</t>
  </si>
  <si>
    <t>Evaluate whether 596863 - 722HF1965375 can have a pressure rating of 7.5K from current 6K based on where used structural components and packing element assembly (w.302248-01)</t>
  </si>
  <si>
    <t>758618</t>
  </si>
  <si>
    <t>OBSOLETE PART NUMBER 596056 IN ORDER TO CREATE NEW PART NUMBER AND CHANGE UNIT OF MEASURE FROM EA TO GAL. THERE IS A QUANTITY OF 4 IN STOCK SO STOCK WILL HAVE TO BE MOVED TO THE NEW PART BEFORE THE OLD PART CAN BE OBSOLETED.</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</si>
  <si>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
2012-02-20, TS: CHANGE TO ECR</t>
  </si>
  <si>
    <t>759165</t>
  </si>
  <si>
    <t>Petronas CariGali</t>
  </si>
  <si>
    <t>Same As: 101799339; WHD FEED THRU KIT,ASSY,W/ 1/2 IN. NPT,6
Except: I want to use ANTECH and was told that I need an RTA to be raised for it to be qualified. I have attached the WHO and Quote.
Tech Start Date is in the past
Project Name: Angsi SmartWell
Special Quality Plan Required?: No
Material: (16) Customer Supplied - Supply detail in description
Mating Infomation:</t>
  </si>
  <si>
    <t>759167</t>
  </si>
  <si>
    <t>758956</t>
  </si>
  <si>
    <t>ECR-BODY CROSSOVER M/N: 593222 (DRG: 311389-00-01) IS TO BE MOLYKOTED AS PER FIND NO 0808.
ADDITIONAL CHANGES WERE PERFORMED AS PER ATTACHED MARKUP FROM RTA 734622 (OEWUMI 22FEB12)</t>
  </si>
  <si>
    <t>Jim Macdonald</t>
  </si>
  <si>
    <t xml:space="preserve">1:  SIT has been completed successfully at Berwick, LA - AGS 7/31/11 Documentation to be completed early next year.  11/14/11 DM  Meeting held with Accelemetrics to determine schedule for delivery of remaining internal documents. New schedule added to project - AGS 27 Feb 2012 </t>
  </si>
  <si>
    <t>758006</t>
  </si>
  <si>
    <t>M/N-102054551, Drawing D00508665 Rev.B
Please remove NOTE-2 form the drawing and BOM.
Please add a 16-63 surface finish to the .2500/.2505 bore shown in SECTION R-R, page 2.
IN ENG. DESIGN_A. BERRET_02/27/2012---------------------END</t>
  </si>
  <si>
    <t>OBSOLETE AND SUPERCEDE -SG1 STATOIL 3-DIGIT IDENTIFIER- QA REQUEST DUE TO AGREEMENT ON SB2_SB3 GLOBAL QUALITY PLAN PER D. HICKMAN
TSG NOTES 022711 ON HOLD</t>
  </si>
  <si>
    <t>760404</t>
  </si>
  <si>
    <t>Create layout and inform submitter if design is mechanically feasible.  4-1/2 in 8 RD 13.5 lb API LTC Box X Pin SFrac Valve, Shiftable
Same as existing design with shifting capabilities.
See requirements document and attached drawing for additional details and suggested layout.</t>
  </si>
  <si>
    <t>ELEC - MAKE CHANGES TO THE BUILD FOR MN 597467 BASED ON THE DEVIATION APPROVALS IN ATTACHED MEMO REQUESTED BY KELLEY PEGODA. SEE ATTACHED AMENDED DEVIATIONS PER K. PEGODA 02-13-2012</t>
  </si>
  <si>
    <t>UPDATE REFERENCE NUMBER TO READ SAP PART NUMBER FOR 595765 AND 595767 AND ALSO OBSOLETE PN 595765 AND 595767 BECAUSE THE UNIT OF MEASURE WAS EA. A NEW PART NUMBER WAS CREATED FOR 595765 REF 316417-GU AND 595767 REF 316417-GU-ST0 TO CHANGE THE UOM TO MST.
IN ENG. DESIGN_A. BERRET_02/28/2012---------------------END</t>
  </si>
  <si>
    <t>759749</t>
  </si>
  <si>
    <t>M/N-102117708, Drawing D00586689
The part geometry produces a very thin wall cross section on the lower half at the left side of the 30 deg. ID bevel.
This produced an issue during machining in Livingston, Ref. Qnote 200693295. Please see the attachment in this RTA for an example of a resolution for this issue.
IN ENG. DESIGN_A. BERRET_02/27/2012---------------------END</t>
  </si>
  <si>
    <t>760677</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</si>
  <si>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
IN ENGINEERING DESIGN_A. BERRET_02/23/2012--------------END
DESIGN FOLDER IN T. BORDMAN BOX. CONCERNING CHANGES TO DWG 307019-00-01, ENGINEERING WILL NOT PURSUE THE SUGGESTED IMPROVEMENTS AT THIS TIME AS PER O. EWUMI_A. BERRET_02/23/2012---------------------------------------END</t>
  </si>
  <si>
    <t>RTA TO CREATE TEMPLATE FOR AMS SERVERS AND PCS</t>
  </si>
  <si>
    <t>757343</t>
  </si>
  <si>
    <t>Exxon Indonesia</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</si>
  <si>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
Review other Packer sizes could utilize similar gages.</t>
  </si>
  <si>
    <t>Placed in WD3 after discussions with Aswin. His group will take care of this internally - AGS 27 Feb 2012</t>
  </si>
  <si>
    <t>760905</t>
  </si>
  <si>
    <t>760914</t>
  </si>
  <si>
    <t>CHANGE INTERNAL TEST PRESSURE VALUE IN FAT PROCEDURES AND DESIGN DATA SHEETS FOR 70XX MC1 PACKERS FROM 7500 PSI TO 5500 PSI (THE SS CONTROL LINE TUBES 313298-FC THAT SEE COLLAPSE PRESSURE DURING THE FAT ARE RATED ONLY TO 6000 PSI IN COLLAPSE AT AMBIENT)- RAVI VAYEDA
REVISE BURST AND COLLAPSE PRESSURE ON ALL 70XX PACKERS DDS AND AMS TO 5,000 PSI EACH (BASED ON SS CONTROL LINE TUBES) AS DISCUSSED WITH RAVI &amp; DAMON. (OEWUMI 23FEB12)</t>
  </si>
  <si>
    <t>759633</t>
  </si>
  <si>
    <t>ECR-9290-2831. At the VAM BOX thread end the description says PIN. Should say BOX.</t>
  </si>
  <si>
    <t>759885</t>
  </si>
  <si>
    <t>ECR- 9290-2793 REV A
WRONG MATERIAL IN MATERIAL SPEC BOX.
DIFFERENT TO BOM.</t>
  </si>
  <si>
    <t>760555</t>
  </si>
  <si>
    <t>760475</t>
  </si>
  <si>
    <t>REMOVE DDS (DESIGN DATA SHEET) FROM ASSEMBLY PARTS WHICH HAVE NEWLY-CREATED AMS SHEETS.</t>
  </si>
  <si>
    <t>damon.trahan@welldynamics.com</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</si>
  <si>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
DESIGN FOLDER WITH MARK-UPS PLACED IN T. BORDMAN BOX_A. BERRET_02/21_2012---------------------------------------END</t>
  </si>
  <si>
    <t>756682</t>
  </si>
  <si>
    <t>Requesting Assembly and Test doc. 309840-01-01 Rev.16 is updated to reflect the Internal body test as an optional but not required test for punch release packers. The premium connections are under warranty and do not require testing advisable by Paul James per email inserted. This change would also need to be made to the Spec. Sheet of the following material : 101832627,101935977,101917896,101915813,101849346,101838492. This change would eliminate hours thus decreasing the cost and help maintain the original integrity of the premium threads. Change to the Spec. Sheet would clear up questions with T.P.I. And Production. Christopher Vancamp 2-13-2012 
To Whom It May Concern,
I have asked this question a few times, Do we test Premium Connections? Tools typically affected are Gauge Mandrels for example  and Punch release packers to my current knowledge. Specifically material 101849346 has two premium connections. The setting Chamber is tested well in advance and charted. So my other question is why do a body test. A straddle is installed to protect the setting chamber from seeing pressure. Is the reason because the router,  procedure 309840-01-01 Rev. 16 page 19 and the Spec. Sheet calls out a internal body test. What are we testing? Typically in an KO HF1 we are checking the KO plugs, thus is why out test practices have reverted back to the flow of the procedure. Valves get an internal to check the Metal to metal seals or choke. The point is, are we testing the premium connections when we do an internal body test for a PUNCH RELEASE Packer? This is new territory and would like feedback. 
Thank you,
Christopher Vancamp
Elec./Mech. Technician
Night Shift Back-Up Lead
WD/Halliburton Completion Tools
Cell: 281-732-7486
Chris,
                I am probably as qualified as anyone to answer this question?..
                The answer to your question is that we do not require that premium connections be tested.  As this is a licensed geometry and carries a warranty from the manufacturer, it is not necessary to test the connections.  Further unnecessary torquing and removal of test caps shortens the life of the customer connections.
                There are a few product lines that require a body test ? This is mostly a hold-over from the old ways ? This is most notably gauge and chemical injection mandrels.  This will probably not change significantly in the near future, but it would probably be wise to work to eliminate this test.
                We do not body test valve integrations.
                For the knock-out plug packers, we are testing the knock-outs.  Arguably that could be done on the body-crossover prior to assembly if we wanted to go to that length.
                I agree that the body test on the punch release packers is a holdover and of little value.
Omotayo,
                Please get with Debra and see what (if any) ramifications there would be if we removed this from the punch release packer assembly instructions.  If there is no compelling reason to maintain the test, please remove it from the procedure.
                                Paul
IN ENG. DESIGN_A. BERRET_02/27/2012---------------------END</t>
  </si>
  <si>
    <t>756766</t>
  </si>
  <si>
    <t>M/N-102030585, Drawing D00436079-04 Rev.B
M/N-102030581, Drawing D00436071-03 Rev.B
Please change the material requirement from ES-MA-46-2 to AMS-5596 for Inconel 718 plate. I spoke will Paul James about this and he agrees that it will make material procurement for these parts much easier.</t>
  </si>
  <si>
    <t>ELEC and MECH - ICE - Non-Intrusive Flow Meter MOC</t>
  </si>
  <si>
    <t>758786</t>
  </si>
  <si>
    <t>ECR-9290-2846. O/DIA BLANKING DIMENSION FOR 7-29 TENARIS HYDRIL BLUE THREAD BOX COUPLING IS INCORRECT. 7.697  .000/-.047 SHOULD BE 7.697  .000/-.040.
------
2012-02-21 ST - SENT TO J. SEALE FOR CHECKING
------
2012-02-28 ST - SENT TO R. BAKHTIARY FOR APPROVAL</t>
  </si>
  <si>
    <t>ECR - Request drawing 304097-00-00 to be issued a material number and set up as a part in CWI. Also, see attached marked up drawing 304097-00-00 for suggested changes, by adding QPQ coating to part to reduce corrosion and galling of the ID thread during test.
FOLDER RETURNED TO T. BORDMAN_A. BERRET_02/15/2012_ END</t>
  </si>
  <si>
    <t>760014</t>
  </si>
  <si>
    <t>Adx Energy, Alpine Oil and Gas</t>
  </si>
  <si>
    <t>Same As: 71SSS1; SFTY SYS STD RTA DESIGN REQ
Except: Review Safety Panel Request Form submitted by Nassim for ADX Energy and Apline Oil and Gas.  Please advise if we have an existing panel design that will work or design a new panel to these specifications if we do not.
Project Name: 
Special Quality Plan Required?: No
Material: 
Technical Support Deliverables:
Preliminary Design Specifications
Reference Assembly Drawing</t>
  </si>
  <si>
    <t>Next Generation ICV development
See requirements document.
ZEWO     103896446
Network  HTWF602103</t>
  </si>
  <si>
    <t>759824</t>
  </si>
  <si>
    <t>CHANGE INTERNAL TEST PRESSURE VALUE IN FAT PROCEDURES, AMS AND DESIGN DATA SHEETS FOR 96XX MC1 PACKERS FROM 7500 PSI TO 5500 PSI (THE SS CONTROL LINE TUBES 313298-FC THAT SEE COLLAPSE PRESSURE DURING THE FAT ARE RATED ONLY TO 6000 PSI IN COLLAPSE AT AMBIENT)- RAVI VAYEDA
REVISE BURST AND COLLAPSE PRESSURE ON ALL 96XX PACKERS DDS AND AMS TO 5,000 PSI EACH (BASED ON SS CONTROL LINE TUBES) AS DISCUSSED WITH RAVI &amp; DAMON. (OEWUMI 23FEB12)
IN ENG. DESIGN_A. BERRET_02/27/2012---------------------END</t>
  </si>
  <si>
    <t>ERIC.MORRELL@welldynamics.com</t>
  </si>
  <si>
    <t>Add position sensor simulator to the existing ramping gauge simulator software/hardware package.
ADD A SERIAL CABLE TO THE FINAL KIT</t>
  </si>
  <si>
    <t>760918</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</si>
  <si>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t>
  </si>
  <si>
    <t>758813</t>
  </si>
  <si>
    <t>To Create a HSB 2 7/8 HS ICV with Digi hydraulics and accupulse modules in 4140/718 material. HS series numbering will be 226HDAF07285U (A-F)</t>
  </si>
  <si>
    <t>SPLT=126 PLM requested requirements document from submitter.  2/21/12 DM  Emailed submitter for requirements document.  2/28/12 DM</t>
  </si>
  <si>
    <t>760944</t>
  </si>
  <si>
    <t>Total AWYN</t>
  </si>
  <si>
    <t>5in 23.2ppf, 13Cr 85Ksi, VT Chemical Injection Mandrel.
13CR 85ksi Vam Top x Vam Top
1/4 control line- 9 5/8 53.5lb Casing
1/4 FMJ-H for control line connection to the CV 
Coated Mandrel ID- Coating Material to be confirmed
Mandrel to be supplied Filter sub for down-hole filtration.</t>
  </si>
  <si>
    <t>Kelechi Ezennaya@halliburton.com</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</si>
  <si>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
FOLDER IN T. BORDMAN BOX_A. BERRET_02/16/2012-----------END</t>
  </si>
  <si>
    <t>757314</t>
  </si>
  <si>
    <t>Need to get GUIs updated for Accupulse Test Station.  We currently have an order for a test station, and need to get the software completed to work with the system.  The Think and Do software we have needs to be upgraded, and the GUIs are not transferrable to the new version.</t>
  </si>
  <si>
    <t>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</si>
  <si>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Drawing W.304236-00-00 Rev.J
17 associated material numbers.
Please add a note to the drawing that states,
KEEP ALL 6 PIECES TOGETHER AS A MATCHED SET.
FOLDER IN T. BORDMAN BOX_A. BERRET_02/15/2012_END</t>
  </si>
  <si>
    <t>M/N-102081455, Drawing 313771-10-01 Rev.A
Please move the triangle NOTE 1 at the diameter dimension 3.5995/3.6000 to the length dimension 2.85.
FOLDER IN TRAVIS BOX FOR DISTRIBUTION_A.BERRET_02/15/2012</t>
  </si>
  <si>
    <t>756692</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</si>
  <si>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t>
  </si>
  <si>
    <t>ECR 307019 00 01 PLEASE ADD THE CORRECT BLANKING DIMENSIONS FOR THE NSCC THREAD. SEE ATTACHED EMAIL.
FOLDER IN T. BORMAN BOX_A. BERRET_02/21/2012------------END</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</si>
  <si>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
2012-02-28 WM: A low level debugger action has been initiated.  A Linux based debugger is in the works.  2012-02-28 AB</t>
  </si>
  <si>
    <t>ECR 316850-00-01 REV B CAN THE LENGTH OF THE NATIONAL THREAD BE ADDED BACK IN TO DRAWING. LENGTH SHOWS AS BEING 3.95 INCHES IN REV 1
FOLDER IN T. BORDMAN BOX_A. BERRET_02/17/2012</t>
  </si>
  <si>
    <t>ECR - request a new part number pre-swage tool, new design. Please find the attached red-lined drawing to create new pre-swage tool for shop use in Spring. The handle is longer and thicker to make use easier.
DESIGN FOLDER WITH T. BORDMAN_A. BERRET_02/23/2012------END</t>
  </si>
  <si>
    <t>759196</t>
  </si>
  <si>
    <t>ECR-9290-2496 (597044 and 102135263)The drg calls up spec A-213. The BOM calls ES-MA-20-31.  Can the BOMs and drg be changed to call up spec ES-MA-89-4 as the L80 13Cr for this Gauge Mandrel is difficult to source.</t>
  </si>
  <si>
    <t>758628</t>
  </si>
  <si>
    <t>Please create a SAP number for an unthread mandrel of 597044.  Order has been submitted and is due in April.  Need part number released ASAP.</t>
  </si>
  <si>
    <t>4 1/2 inch Multi-Conductor Electro-Hydraulic Disconnect Development for Maersk Qatar
ZEWO     103898982
Network  HTWF602098</t>
  </si>
  <si>
    <t>759860</t>
  </si>
  <si>
    <t>Same As: A5500-W02-S2-SM1; 5-1/2IN CBL PRTR ASSY JFE BEAR - SM1
Except: I need an SAP number for the GCDT 41/2 LT Protectors. Quote and drwg as attached.
Tech Start Date is in the past
Project Name: Angsi
Special Quality Plan Required?: No
Material: (16) Customer Supplied - Supply detail in description
Mating Infomation:</t>
  </si>
  <si>
    <t>759861</t>
  </si>
  <si>
    <t>Same As: A5500-W02-S2-SM1; 5-1/2IN CBL PRTR ASSY JFE BEAR - SM1
Except: 31/2 HD Protectors from GCDT. Quote and drwg as attached
Tech Start Date is in the past
Project Name: Angsi
Special Quality Plan Required?: No
Material: (16) Customer Supplied - Supply detail in description
Mating Infomation:</t>
  </si>
  <si>
    <t>760681</t>
  </si>
  <si>
    <t>Same as 102089847  3.5 Shrouded HSB ICV w/multi purpose fitting kit except:
Change trim to D00548300-01
Process as ECN- See attached trim info
Original valve design on RTA 712290</t>
  </si>
  <si>
    <t>Kevin Wood</t>
  </si>
  <si>
    <t>Kevin.wood2@halliburton.com</t>
  </si>
  <si>
    <t>760700</t>
  </si>
  <si>
    <t>ECR D00591417 REV A. THE 8.0-8 STUB ACME PIN THREAD SHOULD HAVE-LEFT HAND THREAD ON THE THREAD CALL OUT.</t>
  </si>
  <si>
    <t>757463</t>
  </si>
  <si>
    <t>ECR-9450-2400 DRG HAS A BORE DIMENSION FOR THE 5.75-10 ACME THREAD AS 5.625 +.002-.000. THIS CAN NOT BE ACHIEVED AS THE BORE TOLEARANCE FOR THIS THREAD IS 5.6550-5.6500.</t>
  </si>
  <si>
    <t>Description:  UPDATE DRAWINGS 312660-00-01, 312087-00-01 AND 311046-00-01;
TASK 724775 HAS COMPLETED THE REQEUST ABOVE, PLEASE CANCEL RTA. (OEWUMI 14FEB12)
TSG NOTES 021412 RCVD FILE TO BE PROCESSED. TO BE CANCELLED REF. TASK NUMBER 724775. (KEN) END</t>
  </si>
  <si>
    <t>759385</t>
  </si>
  <si>
    <t>ECR - TEST CELL CAPABILITY CHART - Request that a chart be created that provides details of the pressure limitations, lengths of casings, insided diameters and other necessary information to determine capability of the test cell. Paul Lively 2/22/12</t>
  </si>
  <si>
    <t>For drawing 308091-09-01, section (N-N) requires a call out change. Change it from 33/18 to 33/9. This reflects a shorter screw length for item 9 that will avoid protrusion in the assembly.
IN ENGINEERING DESIGN_A. BERRET_02/24/2012--------------END</t>
  </si>
  <si>
    <t>758402</t>
  </si>
  <si>
    <t>CNR Ivory Coast</t>
  </si>
  <si>
    <t>ECR-D00515022. Missing dimension on sheet 2 grid ref G3 for position and width of radial slot. Taken dimension from solidworks drg as 2.16 and .77 wide.
FOLDER PLACED IN T. BORDMAN BOX FOR DISTRIBUTION_A. BERRET_02/15/2012---------------------------------------END</t>
  </si>
  <si>
    <t>Upper Level M/N-101840913 Carrier, Inner Carbide Assy.
M/N-101840320, Drawing D00390756 Rev.C
Please change the 7X 2.899/2.901 reference OD at the right side of DETAIL-B to 7X 2.8995/2.9000, leave the triangle 1 associated with this dimension.
FOLDER IN T. BODMAN BOX FOR DISTRIBUTION_A. BERRET_02/15/2012</t>
  </si>
  <si>
    <t>756691</t>
  </si>
  <si>
    <t>Same As: 101678747; DSPL,BEKA,PNL MTD,IS,SER TEXT
Except: Adjust Single Well Application software to handle an option of degrees C and Bar in the display.
Project Name: Grane
Special Quality Plan Required?: No
Material: 
Mating Infomation:
Work With item with RTA Number 00000682094</t>
  </si>
  <si>
    <t>760673</t>
  </si>
  <si>
    <t>Same as 102091428 3.5 HSB ICV w/deflector except:
Change trim to D00548300-01
Process as ECN- See attached trim info
Original valve design on RTA 712307</t>
  </si>
  <si>
    <t>760762</t>
  </si>
  <si>
    <t>M/N-591124 and 591126, Drawing W.302243-00-00
Please remove the 6.995/7.000 dimension as this is not necessary for manufacturing the part and meeting geometry requirements.
FOLDER IN T. BORDMAN BOX FOR DISTRIBUTION_A.BERRET_02/15/2012------------------------END</t>
  </si>
  <si>
    <t>DH 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</si>
  <si>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SPLT=84 On hold waiting for quality requirements to be agreed by submitter.  1/8/12 DM  2/20/2012 DM, follow up with Valerie for status update</t>
  </si>
  <si>
    <t>The assembly requires two (P/N 313566-00 SAP 594282) key stocks.  The BOM Drawing, 313285-02-01 Rev. 2 Item 42, only has a qty of one.  Reference parts; (Upper Body 316310-00-01 Section P-P)and (Lower Body 316309-00-01 Detail C).  There needs to be two keys to secure the two bodies together.
FOLDER IN T. BORDMAN BOX_A.BERRET_02/15/2012 END</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</si>
  <si>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
ZEWO  103896444
Network  HTWM602104</t>
  </si>
  <si>
    <t>40: SPLT=N/A On design hold waiting for designs by Carrollton FC. RTA 707224-718 Landing Nipple, 707227-718 Lock Mandrel, 707231-718 Equalizing Valve/Prong.  8/22/11 DM Pushed out AIS date and TRDD per P James.  9/20/11 DM</t>
  </si>
  <si>
    <t>39: SPLT=N/A  On design hold waiting for designs by Carrollton FC. RTA 707224-718 Landing Nipple, 707227-718 Lock Mandrel, 707231-718 Equalizing Valve/Prong.  8/22/11 DM Pushed out AIS date and TRDD per P James.  9/20/11 DM Revised AIS and TRDD per P James.  10/5/11 DM</t>
  </si>
  <si>
    <t>38: SPLT=N/A On design hold waiting for designs by Carrollton FC. RTA 707224-718 Landing Nipple, 707227-718 Lock Mandrel, 707231-718 Equalizing Valve/Prong.  8/22/11 DM Pushed out AIS date and TRDD per P James.  9/20/11 DM Revised AIS and TRDD per P James.  10/5/11 DM</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</si>
  <si>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
2012-02-20, WM: Rameen to get with Jim and contact submitter</t>
  </si>
  <si>
    <t>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  2/20/2012 DM: Place in design hold; design circle does not fit</t>
  </si>
  <si>
    <t>3: OPC interface document received from Aker, PLC logic change review meeting has been performed and project plan has been updated to include all steps required for project completion - AGS 7/31/11  Anticipate completion mid March 2012.  11/14/11 DM  2012-02-21 AGS: Added new project schedule for software configuration and testing of software</t>
  </si>
  <si>
    <t>SPLT=168  Emailed submitter and requested a requirements document.  10/27/11 DM  Recd and attached requirements document.  11/2/11 DM  Placing on design hold until field supplies metallurgy confirmation per S Saldanha.  12/9/11  DM  Cancelling per attached email from S Saldanha.  2/22/12 DM</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</si>
  <si>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 Cancelling per attached email from S Saldanha.  2/22/12</t>
  </si>
  <si>
    <t>SPLT=140  Attached updated requirements document reflecting thread changes to Tenaris Blue.  11/17/11 DM  Placing on design hold until field supplies metallurgy confirmation per S Saldanha.  12/9/11 DM  Cancelling per attached email from S Saldanha.  2/22/12 DM</t>
  </si>
  <si>
    <t>17: SPLT=168 Emailed submitter regarding 9/1/12 delivery date per PMT. Waiting for confirmation from field to change AIS date.  1/19/12 DM EMailed submitter re: splice orientation.  2/13/12 DM</t>
  </si>
  <si>
    <t>24: SPLT=N/A  Emailed submitter for clarification. RTA description conflicts with requirements document.  2/13/12 DM  Emailed submitter to confirm single line.  2/20/12 DM</t>
  </si>
  <si>
    <t>Chemical Injection Mandrel with 3/8 inch Check Valve.  
4 1/2 inch 12.6lb VAM TOP BxP, 
with (2) bypass slots to secure 1 each 11 mm TEC line
Material Inc 718
SE-1 Quality Plan
2-09-2012 MG - Assigned to Mark for design.
2-13-2012 MG - Design complete.
2-14-2012 MG - Forward to Sam for checking
------
2012-02-14 ST - SENT BACK TO M. GUY FOR CORRECTIONS
2012-02-14 MG - CORRECTIONS COMPLETE, FORWARD TO SAM FOR FINAL CHECK</t>
  </si>
  <si>
    <t>SPLT=168  Emailed submitter re: AIS date...well completing end of Oct,2012. 2/21/12 DM  Placing on hold per attached email from field.  2/22/12 DM</t>
  </si>
  <si>
    <t>757064</t>
  </si>
  <si>
    <t>Shell Europa</t>
  </si>
  <si>
    <t>757062</t>
  </si>
  <si>
    <t>757556</t>
  </si>
  <si>
    <t>Emailed submitter for requirements document again.  2/21/12 DM Emailed submitter with third request for requirements document.  2/28/12 DM</t>
  </si>
  <si>
    <t>Ray Taylor</t>
  </si>
  <si>
    <t>Ray.taylo2r@halliburton.com</t>
  </si>
  <si>
    <t>757068</t>
  </si>
  <si>
    <t>Shell Olympus</t>
  </si>
  <si>
    <t>756694</t>
  </si>
  <si>
    <t>757067</t>
  </si>
  <si>
    <t>757882</t>
  </si>
  <si>
    <t>Statoil Visund Sor V4</t>
  </si>
  <si>
    <t>Same as 105XO0554504-SB2 with the follwing modifications:
1. Change Box thread in top to 4 1/2inch 12,6 lbs/ft VT
2. Change Pin thread in bottom to 5 1/2inch 23 lbs/ft VT HC
3. Quality Plan SB2
Essentially we just need the reverse of reference x-over 105XO0554504-SB2</t>
  </si>
  <si>
    <t>16: SPLT=140 @@</t>
  </si>
  <si>
    <t>Statoil Stjerne M14</t>
  </si>
  <si>
    <t>30: SPLT=140  Emailed submitter re: AIS date...well completing end of Oct,2012. 2/21/12 DM</t>
  </si>
  <si>
    <t>758773</t>
  </si>
  <si>
    <t>Kare.Hognestad@halliburton.com</t>
  </si>
  <si>
    <t>760861</t>
  </si>
  <si>
    <t>Statoil Grane</t>
  </si>
  <si>
    <t>759159</t>
  </si>
  <si>
    <t>Exxon Tapis</t>
  </si>
  <si>
    <t>759794</t>
  </si>
  <si>
    <t>Modify existing 4 pin WHO (9895-6004) to be used for fluid filled SmartPlex tri-wire spooler during installation.</t>
  </si>
  <si>
    <t>761027</t>
  </si>
  <si>
    <t>Statoil Visund S V4</t>
  </si>
  <si>
    <t>Same As: 215HVLV INTEGD,HVC,ACCUPULSE,5-1/2 -SB2
Except: 
1. Flow Trim to be 311537-31
2. By-pass for 4 x 1/4in lines</t>
  </si>
  <si>
    <t>761122</t>
  </si>
  <si>
    <t>Update the Design Data sheet for M/N: 101943136 to have the exisiting  VAM torque specifications changed to the current values. This refelect the 3-1/2 10.2 lb VAM TOP and VAM PIN
Anthony Rivera 2/29/2012.</t>
  </si>
  <si>
    <t>760983</t>
  </si>
  <si>
    <t>Need to make changes to splice clamp 235SF0965569-SB2 to fit four 1/4inch hyd line splices and one Roxar E-line splice. The E-line splice needs to be at the far left when looking at the splice assy standing in the table.</t>
  </si>
  <si>
    <t>Stian Larsen</t>
  </si>
  <si>
    <t>Stian.Larsen@halliburton.com</t>
  </si>
  <si>
    <t>REVISE WD2 ENGINEERING DRAWINGS/DOCUMENTS TO MOVE FROM ENGINEERING CONTROLLED STATE TO RELEASED STATE:
ENGR DWG 313569-00-01; ENG DWG 313571-00-01; ENGR DWG 313583-00-01
PER ATTACHED EMAIL FROM HOLLY MARBACK 06/11/11</t>
  </si>
  <si>
    <t>15: SPLT=168</t>
  </si>
  <si>
    <t>761038</t>
  </si>
  <si>
    <t>Same As: 215HA0550023-SB2; VLV INTEGD,HVC,ACCUPULSE,5-1/2 -SB2
Except: 
1. Need to include multifunction fitting kit:
Bypass for 1 x 1/4in lines
3 x External slots for FMJ splices
1 el splice for PSA line
2. Flow trim customized for 311537-21
3. Incoporate Position Sensor</t>
  </si>
  <si>
    <t>31: SPLT=168</t>
  </si>
  <si>
    <t>760988</t>
  </si>
  <si>
    <t>Statoil, Grane</t>
  </si>
  <si>
    <t>761029</t>
  </si>
  <si>
    <t>ECR-9290-2793 MISSING DIMENSION FROM SEAL FACE TO SLOT FACE. HAVE MADE THIS .295  .005/-.000 AS ON REF DRG 9290-2603
------
2012-02-29 ST - SENT TO R. BAKHTIARY FOR APPROVAL</t>
  </si>
  <si>
    <t>REVISE WD3 ENGINEERING DRAWINGS/DOCUMENTS TO MOVE FROM ENGINEERING CONTROLLED STATE TO RELEASED STATE: 
ENGR DWG 305638-00-01; DOCUMENT 306042-00-00; DOCUMENT 306144-00-00; ENGR DWG 306148-00-00
PER ATTACHED EMAIL FROM HOLLY MARBACK 06/11/11</t>
  </si>
  <si>
    <t>Michael Nguyen</t>
  </si>
  <si>
    <t>761254</t>
  </si>
  <si>
    <t>lorenzzobreda.minassa@halliburton.com</t>
  </si>
  <si>
    <t>761223</t>
  </si>
  <si>
    <t>761291</t>
  </si>
  <si>
    <t>Same As: 296SF0472801; 4.750 ECC SEAL STACK ASSY WITH MULTI-LIN
Except: RTA same except change number of ports to 1 FMJ feedthrough for I Wire 11x11mm. Use same material as 296SF0472801.
Project Name: Bubut Danau
Special Quality Plan Required?: No
Material: (1) Low Alloy Steel 80 MY 22HRC (ES-MA-18-9)
Mating Infomation:</t>
  </si>
  <si>
    <t>Wildcards * and ? May be used
Type to filter by name:</t>
  </si>
  <si>
    <t>Table Controls</t>
  </si>
  <si>
    <t>Std. Prod. Lead Time</t>
  </si>
  <si>
    <t>Remaining Lead Time</t>
  </si>
  <si>
    <t>Available In Stock Date</t>
  </si>
  <si>
    <t>pm</t>
  </si>
  <si>
    <t>761517</t>
  </si>
  <si>
    <t>Nexen Buzzard</t>
  </si>
  <si>
    <t>761350</t>
  </si>
  <si>
    <t>Madandas</t>
  </si>
  <si>
    <t>761353</t>
  </si>
  <si>
    <t>ECR W.302548-00-00 REV Q MN 101827966 CAN THE BOM BE UPDATED TO REFLECT THE LATEST DRAWING CHANGES?</t>
  </si>
  <si>
    <t>761351</t>
  </si>
  <si>
    <t>Requesting Material Number for the following FlatPack. Price and full description recieved from Tube Tech in Aberdeen. All relevant documents attached to RTA.
4 - 0.25 Hyd Lines.
1 - Bumper.</t>
  </si>
  <si>
    <t>760985</t>
  </si>
  <si>
    <t>761425</t>
  </si>
  <si>
    <t>761337</t>
  </si>
  <si>
    <t>UPDATE DRAWING W.302169-00-00 PER CWI STANDARDS. UPDATE ALL CORRESPONDING PARTS WITH W. PREFIX
TSG NOTES 022412 RCVD. FILE FOR PROCESSING. 030112 WAS IS TO QUALITY FOR APPROVAL. (KEN) END</t>
  </si>
  <si>
    <t>3/1/2012 Permanent Monitoring RTA Priority Report</t>
  </si>
  <si>
    <t>Tech Rev. Due Date</t>
  </si>
  <si>
    <t>761641</t>
  </si>
  <si>
    <t>Proposed well head outlet design for all future platform/land completions required for gauge TEC line. Product line engineering to review and qualify the design Supplier - Antech</t>
  </si>
  <si>
    <t>Darren.cortes@halliburton.com</t>
  </si>
  <si>
    <t>SPLT=126</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</si>
  <si>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
TSG NOTES 022812 RCVD. FILE FOR PROCESSING. SENDING BACK TO ENGINEER FOR CORRECTIONS. 030112 RCVD. FILE BACK FOR CORRECTION REVIEW. ALL CORRECTIONS COMPLETED. (KEN) END</t>
  </si>
  <si>
    <t>PDF Report Format Option</t>
  </si>
  <si>
    <t>3/2/2012 Permanent Monitoring RTA Priority Report</t>
  </si>
  <si>
    <t>4.2.3</t>
  </si>
  <si>
    <t>761710</t>
  </si>
  <si>
    <t>ECR-D00445752 UPDATE DRG TO SHOW WHAT PORTS ARE NOT TO BE QPQ OR PHOSPHATED ON THE 4140 RAW MATERIAL PARTS. MN 101919837</t>
  </si>
  <si>
    <t>761778</t>
  </si>
  <si>
    <t>The BOM for material number 101843495 needs to reflect the current call out for qty 12 set screws 588285 to be replaced with qty. 16</t>
  </si>
  <si>
    <t>761797</t>
  </si>
  <si>
    <t>5.5in 23lbs VAM-Top Cross Coupling Splice Clamp, 13Cr80 
2 x .5in FMJ splices
2 x .25in FMJ splices 
1 x ROC-S Male/Female Splice
Needs to have CT2 Quality Plan on all parts
Please confirm arrangement with Bill Hanks before completions.  want to make sure everthing is correct.  
Part will be similar to 101965617</t>
  </si>
  <si>
    <t>Mfg Start Date</t>
  </si>
  <si>
    <t>Mfg Due Date</t>
  </si>
  <si>
    <t>Complete Date</t>
  </si>
  <si>
    <t>Same As: 9290-2590; MDRL,4-1/2-13.5 PPF,SNGL ROC-HS,VAMTOP H
Except: Need a mandrel to use with ROC175 gauge whose part number is 9381_6022 or 101849791 and its cable termination. Mandrel requirement as mentioned below
SOLID GAUGE MANDREL
SIZE : 4.500 INCH.
MAX OD : 5.761 INCH.
MIN ID : 3.837 INCH.
DRIFT ID: 3.795 INCH.
MATERIAL : S13CR, 95KPSI
THREADS : VAM TOP HC.
LENGTH : 59 INCH.
BURST PRESSURE : 9,300 PSI.
SENSOR PORTING : TUBING.
SHOULD FIT INSIDE 95/8, 58.4LB/FT CASING
Project Name: 
Special Quality Plan Required?: No
Material: (10) Super 13 CR 95 MY 22 HRC (ES-MA-134-3)
Technical Support Deliverables:
Preliminary Design Specifications
Reference Assembly Drawing
Reference BDMI
Reserve SAP Material Number
ZZ Drawing
Operating Envelope</t>
  </si>
  <si>
    <t>762380</t>
  </si>
  <si>
    <t>FMC Cardamom, Project SS-K40014</t>
  </si>
  <si>
    <t>ELEC Need FAR for RMA 884. 
WORK ORDER 103901568
MN 597447. 
SN 600270-006.
FMC QN 200235743 PO 47413690</t>
  </si>
  <si>
    <t>Murphy Sarawak Oil</t>
  </si>
  <si>
    <t>Yin Ho Yap</t>
  </si>
  <si>
    <t>YinHo.Yap@Halliburton.com</t>
  </si>
  <si>
    <t>762986</t>
  </si>
  <si>
    <t>elward.gardner@halliburton.com</t>
  </si>
  <si>
    <t>762979</t>
  </si>
  <si>
    <t>Statoil Oseberg F8</t>
  </si>
  <si>
    <t>762462</t>
  </si>
  <si>
    <t>762985</t>
  </si>
  <si>
    <t>ECR-DRG D00506960 ON SHT 2 SECT G-G HAS RADIAL SLOTS AS 165 DEGREES.THIS 165 DEGREES LEAVES A SHARP EDGE BETWEEN THE SLOTS AND HAS TO BE DEBURRED AWAY.CAN THIS BE CHANGED TO 178 DEGREES TO RUN INTO EXISTING SLOTS AND DO AWAY WITH EXCESSIVE DEBURR.</t>
  </si>
  <si>
    <t>762122</t>
  </si>
  <si>
    <t>Bashir Jardaneh</t>
  </si>
  <si>
    <t>762901</t>
  </si>
  <si>
    <t>Create a conversion kit to convert the typical snap-in/anchor mode disconnect into a shear-anchor mode version.
Need this currently for upcoming jobs for the Petrobras 3-1/2 Electric disconnect, and the Aramco 4-1/2 Hydraulic disconnect.</t>
  </si>
  <si>
    <t>762984</t>
  </si>
  <si>
    <t>762502</t>
  </si>
  <si>
    <t>RELEASING OF 304HF0381300 (SAP 101936618) AND 304HF0456200 (SAP 101948807)</t>
  </si>
  <si>
    <t>Antoine.Berret@halliburton.com</t>
  </si>
  <si>
    <t>762505</t>
  </si>
  <si>
    <t>762637</t>
  </si>
  <si>
    <t>TEST RTA FOR DI REVIEW</t>
  </si>
  <si>
    <t>ECR-031092-12-01 SHEET 2 GRID REF E9. 3/8-24 UNC HOLES SHOULD BE 3/8-14 UNF.
FOLDER IN T. BORDMAN BOX_A. BERRET_02/15/2012_END
FOLDER RET. TO DRAFTING (J. ODLE) FOR UPDATING OF PART MODEL TO REFLECT ABOVE CHANGES_A. BERRET_03/07/2012---END</t>
  </si>
  <si>
    <t>762393</t>
  </si>
  <si>
    <t>M/N-102020105, Drawing D00507103 Rev. A
Please change the NOTE 2 shrink fit to .007/.008</t>
  </si>
  <si>
    <t>761885</t>
  </si>
  <si>
    <t>762266</t>
  </si>
  <si>
    <t>(1) set up the part number for the 700ft, 1/4in single encapsulated control line as per attachment</t>
  </si>
  <si>
    <t>763139</t>
  </si>
  <si>
    <t>CREATE DOCUMENTATION RELATED TO PSA ASSEMBLY THAT DID NOT CARRY OVER CORRECTLY DURING INTEGRATION. UPDATE PSA AND VMA ASSEMBLIES WITH THE RIGHT REFERENCE DOCUMENTATION. 
TSG WILL REQUEST THE FOLLOWING PARTS BE BACKFILLED: 595965, 595967 02-29-2012. PARTS BACKFILLED; SENT TO CARROLLTON FOR BOM COMPARE (DSH) 03-07-2012 JCC</t>
  </si>
  <si>
    <t>Steven Gray</t>
  </si>
  <si>
    <t>Steven.Gray2@halliburton.com</t>
  </si>
  <si>
    <t>762386</t>
  </si>
  <si>
    <t>Husjy White Rose</t>
  </si>
  <si>
    <t>ELEC Need FAR for RMA 903. 
Will be on long term test at Clark Oilfield.
WORK ORDER 103900112
MN 101903686
SN ROC-D-10-028</t>
  </si>
  <si>
    <t>762488</t>
  </si>
  <si>
    <t>762378</t>
  </si>
  <si>
    <t>chevron</t>
  </si>
  <si>
    <t>Need adapter similar to 102001596 except the connector needs to accomidate 1/2 FMJ 591220. Part to be CT-2 compliant.</t>
  </si>
  <si>
    <t>Seth.Cormier@Halliburton.com</t>
  </si>
  <si>
    <t>keith.wee@Halliburton.com</t>
  </si>
  <si>
    <t>762491</t>
  </si>
  <si>
    <t>762971</t>
  </si>
  <si>
    <t>762611</t>
  </si>
  <si>
    <t>UPDATE PART 594611 REF 313802-00 TO CURRENT STANDARDS AND ADD MISSING MATERIAL SPECIFICATIONS TO BOM</t>
  </si>
  <si>
    <t>762975</t>
  </si>
  <si>
    <t>7-5/8 26.4ppf fit thru packers for TAA-1 and TAA-6
3 ICV zones and TAA-2. 
25 Cr
Single Hydraulic Retrievable Packer c/w 6 penetrations - 7-5/8 in 26.4 - 29ppf Casing, 3 1/2in 9.2 premium BXP, 5,000 psi, 300 deg F, full 25Cr, std service, HF1 type.</t>
  </si>
  <si>
    <t>762479</t>
  </si>
  <si>
    <t>762268</t>
  </si>
  <si>
    <t>Welldynamics</t>
  </si>
  <si>
    <t>ECR - RED TAG PROCESS - CREATE A DOCUMENT FOR A RED TAG PROCESS THAT DETAILS HOW AND WHERE TO STORE OBSOLETE ITEMS TO BE DISPOSED.</t>
  </si>
  <si>
    <t>SPLT=140 Emailed submitter to clarify need for new seal assembly with one feedthru.  3/7/12 DM</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</si>
  <si>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
2012-02-14 WM: An issue with DxDesigner part lister was addressed.  The CL is being generated.  2012-02-14 AB
2012-02-21 WM: Schematic to PCB transfer is in progress.  The design is in the finalization stage.  2012-02-21 AB
2012-02-28 WM: Design review was completed.  The meeting minutes were emailed.  All follow up actions are expected to be completed by March 15.  The PCB layout will be outsourced.  2012-02-28 AB
2012-03-06 WM: The project is on hold until evaluation and decisions on ROC-X hybrids.  2012-03-06 AB</t>
  </si>
  <si>
    <t>763077</t>
  </si>
  <si>
    <t>New WHO Tool Kit
This RTA is a request to generate a Tool Kit SAP number for the Antech Wellhead outlet that will be released by the RTA R00000750776. This Tool Kit will include:
_1un of the C-Clamp: p/n:AN-03410;
_1un of the MH860 crimp tool frame,16-28awg: p/n:CM-02481;
_1un of the Wire Stripper, High precision, 16-26awg:p/n:CM-02483;
_1un of the Tool Box: p/n:CM-02498;
MATERIAL DESCRIPTION: Antech Wellhead Outlet Mini Tool Kit. 
PROJECT NAME: STATOIL PEREGRINO - BR11193
Note: Client provided a letter of intention to Halliburton.</t>
  </si>
  <si>
    <t>762492</t>
  </si>
  <si>
    <t>762970</t>
  </si>
  <si>
    <t>762614</t>
  </si>
  <si>
    <t>ECR-DRG 027631-00-01 REQUIRES ANGLE OF 70 DEGREES TO BE 87 DEGREES SHEAR ANGLE FOR INCONEL MATERIAL</t>
  </si>
  <si>
    <t>762988</t>
  </si>
  <si>
    <t>762990</t>
  </si>
  <si>
    <t>762715</t>
  </si>
  <si>
    <t>Change the dimensions on the Lower Guide ring (m/n 588924) dwg. number 031063-00-0 to remove .400 inch of material from the two outer most slots on the inside wall (only). reference attached drawing. Anthony Rivera 3/6/2012
IN ENG. DESIGN_A. BERRET_03/06/2012---END
IN DRAFTING_FOLDER RETURNED TO J. ODLE_A. BERRET_03/06/2012
--END</t>
  </si>
  <si>
    <t>762980</t>
  </si>
  <si>
    <t>For Oseberg South(s??r).
We have a PO on these Valves.
For the ref part nr the following changes to be made:
-Change out HVC valve with HS. flow trim 315955 ?? 00
-add FMJ splice to multi purpose fitting kit
see attached document for more spec</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</si>
  <si>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
FOLDER RET. TO JAMES ODLE FOR MINOR CHANGES TO DRAWING_A.BERRET_03/06/2012</t>
  </si>
  <si>
    <t>762000</t>
  </si>
  <si>
    <t>We have two procedures for making up terminations to gauges or splitter blocks.  ES-A-459 and ES-A-530.  We need to use ES-A-530 as it is more recent and better written than the other.  We need to remove ES-A-459 or at least make a note on it saying it has been replaced by ES-A-530 and not to use it.</t>
  </si>
  <si>
    <t>10: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 Jay to follow up onAIS date.2/20/12 DM  AIS date updated to 3/31 per Jay Bissell.  3/7/12 MWS</t>
  </si>
  <si>
    <t>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
2012-02-20, WM: Dana to place into desgin hold and follow up on most recent attached email</t>
  </si>
  <si>
    <t>Same As: 722HF1763904-SB2; PKR ASSY,7639 TY HF1,WITH KNOCK -SB2
Except: 
1. Flow wetted parts to be made of Inconel 718
2. Rest of parts made of 25Cr, to be made of 13Cr
TSG NOTES 030212 RECD FOR PROCESSING; PROVIDED QUALITY WITH DRAWINGS TO MARKUP; EFD NEEDS FINAL APPROVAL SIGNATURE-RETD TO E. BUTLER; SUBTASK 761625 - ENGR DWGS RETD TO E. BULTER DWG 310283-00-01 NEEDS CHANGE DESCRIPTION REVISED TO CAPTURE ALL CHANGES TO DWG; ALSO SOME CHANGES TO DWG REQUIRED; 310473-00-01 CHANGE DESCRIPTION DOES NOT CAPTURE ALL CHANGES TO DWG; RETD TO ENG FOR UPDATE - ENG DWG 310262-05-01 LINE ITEM 14 UOM EA IS: MST, LINE ITEM 30 REF NO NEEDS W. ADDED TO 301617-MB; 030512 RTA FOLDER RETD TO PAUL JAMES, QUALITY REQUESTED CHANGES TO DRAWING(S) FOR CRITICAL COMPONENT DESIGNATION; REASSIGNED RTA TO SCOTT HOADLEY (GMC) END</t>
  </si>
  <si>
    <t>HOLD pending Requirements Documents
1/4 OD x 0.049 WT Alloy 825 welded?? &amp; cold drawn annealed tubing
Encapsulated as 11mm 11mm in red TT260 thermoplastic, 800 ft
TUBE TEC	T-17562</t>
  </si>
  <si>
    <t>5: SPLT=126</t>
  </si>
  <si>
    <t>11:  SPLT=N/A  AIS date entered as 3/31 per Jay Bissell. 3/7/12 MWS</t>
  </si>
  <si>
    <t>Change the material to 25CR-7NI-4MO 80KSI; Change quality plan to PQ-3. Lower the mandrel legth to allow just one thread re-cut on the top side. Lower the mandrel legth to allow just one thread re-cut on the Bottom side. Keep one by-pass slot and remove the second by-pass slot.
PROJECT NAME: BSM 9&amp;11_BR11158
QUALITY PLAN REQUIRED?: YES
QUALITY PLAN IDENTIFIER: PQ3 PETROBRAS BRAZIL (TYPE A)
2012-03-05, WM: Assign To James Class B</t>
  </si>
  <si>
    <t>16: SPLT=N/A</t>
  </si>
  <si>
    <t>Change the material to 25CR-7NI-4MO 80KSI; Change quality plan to PQ-3. Lower the mandrel legth to allow just one thread re-cut on the top side. Lower the mandrel legth to allow just one thread re-cut on the Bottom side.
PROJECT NAME: BSM 9&amp;11_BR11158
QUALITY PLAN REQUIRED?: YES
QUALITY PLAN IDENTIFIER: PQ3 PETROBRAS BRAZIL (TYPE A)
2012-03-05, WM: Assign to James Class B</t>
  </si>
  <si>
    <t>9/1/For Statoil Grane Project
35inch 92pound Roc P2 gauge assy
Replace annulus port with Snorkel port.
Se attached Document for more info
2012-03-05, WM: Assign to Sam Class B</t>
  </si>
  <si>
    <t>Nexen</t>
  </si>
  <si>
    <t>Splice Sub with fiber splice
Nexen (GEAD)would like Halliburton to provide the splice sub for a 4 x 1/4 hydraulic flatpack (36x12mm) and have a slot machined for the Weatherford splice of Fibre Optic pigtail. This would be used on every 7in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</si>
  <si>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CoPi Bawal</t>
  </si>
  <si>
    <t>Statoil Grane G-17</t>
  </si>
  <si>
    <t>763227</t>
  </si>
  <si>
    <t>763229</t>
  </si>
  <si>
    <t>Honeywell</t>
  </si>
  <si>
    <t>TASK TO RELEASE NEW PARTS (HF1 PACKERS). ADD DRAWINGS TO RESPECTIVE PARTS. BOM NOT REQUIRED AT THIS TIME. UPON  PARTS RELEASE, THEY ARE TO BE PLACED ON TECHNOLOGY HOLD AS PER P. JAMES
IN ENG. DESIGN_A.BERRET_02/28/2012----------------------END
FOLDER RET. TO O. EWUMI FOR APPROVAL. PART NBRS 101936618 (304HF0381300) AND 101948807 (304HF0456200) ARE TO BE PROCESSED ON RTA 762502, TASK 761153 AS PER P. JAMES_A. BERRET_03/07/2012---END</t>
  </si>
  <si>
    <t>763344</t>
  </si>
  <si>
    <t>ECR-316892-00-01. ON SHEET 2 AT SECTION E-E,DETAIL F ,CHANGE THRU HOLES TO .4 MIN. SCREW ONLY GOES IN AROUND .3. TAPS ARE NOT LONG ENOUGH TO GO THRU
IN ENGINEERING DESIGN FOR CHECKING_A. BERRET_03/08/12--END
FOLDER WITH O. EWUMI FOR APPROVAL_A. BERRET_03/08/12---END</t>
  </si>
  <si>
    <t>763486</t>
  </si>
  <si>
    <t>Create Preliminary design for a 5.5 in 26 ppf VAM Top Cross coupling splice clamp.  Need to know if the splice clamp will work in system. In order to do this we need to know ODs and lengths. Please dont go to extensive detail on the design.  When you get preliminary design contact Bill Hanks.  We may have to modify some details and dont want to spend too much time on something that might change.</t>
  </si>
  <si>
    <t>763408</t>
  </si>
  <si>
    <t>steve.paterson@halliburton.com</t>
  </si>
  <si>
    <t>763527</t>
  </si>
  <si>
    <t>Design of a packer test fixture setup to improve safety and improve efficiency of packer and element testing.</t>
  </si>
  <si>
    <t>Forwarded I&amp;P to Carrollton for network number so ZEWO can be created.  3/9/12 DM</t>
  </si>
  <si>
    <t>763634</t>
  </si>
  <si>
    <t>ECR:  REVISE DWG D00562551 BY ADDING 591430 (QTY 3) AND 590839 (QTY 5) AS PER MARKUP ATTACHED BELOW - ALSO INCLUDE NOTE.  ALSO REVISE BOM FOR ALL APPLICABLE SAP NUMBERS AS PER ATTACHED LIST BELOW.
THIS WOULD BE A CODE 05 ECN</t>
  </si>
  <si>
    <t>Damon.Trahan@Halliburton.com</t>
  </si>
  <si>
    <t>Same As: 296SF0472800; 4.750 ECC SEAL ASSY WITH MULT LINE FEEDT
Except: need to be 4.750 FEEDTHROUGH SEAL ASSY 7 LineTo fit  seal inside 4.750 ID Seal Bore
Tech Start Date is in the past
Project Name: South belut 
Special Quality Plan Required?: Yes
Quality Plan Identifier: CO1
Material: 
Mating Infomation:</t>
  </si>
  <si>
    <t>Same As: 296SF0472800; 4.750 ECC SEAL ASSY WITH MULT LINE FEEDT
Except: need to be 4.750 FEEDTHROUGH SEAL ASSY 5 LineTo fit  seal inside 4.750 ID Seal Bore
Tech Start Date is in the past
Project Name: South belut 
Special Quality Plan Required?: Yes
Quality Plan Identifier: CO1
Material: 
Mating Infomation:</t>
  </si>
  <si>
    <t>reportMain</t>
  </si>
  <si>
    <t>763674</t>
  </si>
  <si>
    <t>Addition of PN 592427 Item 21 from 2 ea to 4 ea on Top Level PN 592301 due to the work instructions. ORing is breaking after test and per the work instructions there should be 2 ea new to put on after test and before final assy.</t>
  </si>
  <si>
    <t>Bobby Gerard Reagan</t>
  </si>
  <si>
    <t>Bobby.Reagan@Halliburton.com</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</si>
  <si>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2012-02-21 WM: Final drawings for acoustic version is being loaded.  The test setup for long term testing has been completed.  The firmware version for long term testing will be completed this week.  2012-02-21 AB
2012-02-28 WM: A quote on tool build has been received from Quartzdyne.  Drawings have been loaded in CWI.  Test fixture for hydrophone testing is under review.  The test fixture is ready for oven testing.  The firmware is being finalized and PCBs will be programmed after finalization.  Oven testing will begin by end of this week.  Surface equipment BOM is being built.  2012-02-28 AB
2012-03-06 WM: A quote has been received Quartzdyne for Qty 12 tools.  Test of pulser was completed at Carrollton.  The surface unit BOM will be built.  2012-03-06 AB
2012-03-13 WM: Latest revision of drawings will be checked and released in CWI.  The boards will be placed on long term test.  The environment test lab with generator back up is ready.  The pressure test fixture is under design.  2012-03-13 AB</t>
  </si>
  <si>
    <t>764048</t>
  </si>
  <si>
    <t>ExxonMobil - ENL</t>
  </si>
  <si>
    <t>TSG NOTES 030912 CREATED TO COMPLETE ALL THE CHANGES STARTED ON RTA 725200.PROMOTED TO WIP AND BEGAN ATTACHING PARTS.THIS RTA WILL REMAIN OPEN UNTIL A LIVE ORDER IS PLACED ON THE PARTS IT CONTAINS. (KEN) END</t>
  </si>
  <si>
    <t>764545</t>
  </si>
  <si>
    <t>Revise 9290-2824 to add dimension to flat and bypass screw hole in section D-D.</t>
  </si>
  <si>
    <t>766761</t>
  </si>
  <si>
    <t xml:space="preserve">Welldynamics </t>
  </si>
  <si>
    <t>ECR - Remove M/N: 595310 from from the BOM in the upper level M/n:102051724 and put it in the BOM for upper level M/N:102050627 
Note: this part needs to be on the integration level not the vlv level
Anthony Rivera 3/20/2012</t>
  </si>
  <si>
    <t>765489</t>
  </si>
  <si>
    <t>ADMA OPCO</t>
  </si>
  <si>
    <t>Same As: 71SSS1; SFTY SYS STD RTA DESIGN REQ
Except: Please review RFQ PE 12001 502 wellhead control panel, forwarded to us via Sunil Walvekar.  Bid due date is March 22, 2012.
Project Name: 
Special Quality Plan Required?: No
Material: 
Technical Support Deliverables:
Preliminary Design Specifications
Reference Assembly Drawing
2012-03-19, TS: Requested extension to April 27.</t>
  </si>
  <si>
    <t>13:</t>
  </si>
  <si>
    <t>765508</t>
  </si>
  <si>
    <t>BACKFILL AND UPDATE PART NUMBER 597634 WITH ALL REQUIRED DRAWINGS AND SPECIFICATIONS, ETC. REQUESTED BY K. PEGODA (SEE ATTACHED). 
BACKFILL REQUESTED 03-15-2012 JCC</t>
  </si>
  <si>
    <t>766323</t>
  </si>
  <si>
    <t>REVISE EXISTING M/Ns TO CURRENT FLATPACK STANDARDS: 102118497, 102118774, 102119159, 102118521, 102119213, 102126715.</t>
  </si>
  <si>
    <t>766445</t>
  </si>
  <si>
    <t>CREATE QUALITY MN FOR HESS HC1 QUALITY PLAN FOR SAP MN 598392 FEMALE ROC S CABLE TERMINATION FOR THRT SPLICE (PRE-RELEASED SAP MN REQUIRED) REQUESTED BY CHARLES SHADE 03/19/2012
032012 TSG NOTES CREATED PRE-RELEASED SAP MN 102145067, (9388-6038-HC1) AND NOTIFIED CHARLES SHADE; PROVIDED QUALITY WITH TDR FOR MARKUP (GMD) END</t>
  </si>
  <si>
    <t>CHARLES SHADE</t>
  </si>
  <si>
    <t>CHARLES.SHADE@HALLIBURTON.COM</t>
  </si>
  <si>
    <t>ELEC Please create a FAR for three chk valves - RMA838, 839, and 840. MTL 102008551</t>
  </si>
  <si>
    <t>ELEC Need FAR for RMA 877 - Direct Customer Honeywell.    FAR must state who is responsible for cost of repair, Halliburton (what department) or Direct Customer (Honeywell) to be quoted and billed.</t>
  </si>
  <si>
    <t>32: SPLT=N/A Emailed submitter re: Project, req doc,AIS date, code.  3/12/12 DM No PO yet..needed for proposal to customer.  3/14/12 DM</t>
  </si>
  <si>
    <t>764385</t>
  </si>
  <si>
    <t>Create SAP MN and drawing of 5.5 in 20ppf NSCC BOX x 3.5 in 9.2ppf Vam Top Pin Cross Over; Matl: 13% Cr Equivalent</t>
  </si>
  <si>
    <t>766154</t>
  </si>
  <si>
    <t>Request for creating a 3.50 Splice sub assembly (4140, 80Ksi Yield). See attached document for specifications.
To be run inside 9-5/8 47 casing.</t>
  </si>
  <si>
    <t>SPLT=98</t>
  </si>
  <si>
    <t>766791</t>
  </si>
  <si>
    <t>Fill in required information for existing MN 597337
Quote text is 
Downhole Cable with bumper bars (ft)Inclusive of Metal Torroidal Reel 54in x 32in x 32in
OLD MATERIAL NUMBER:  9400-6134</t>
  </si>
  <si>
    <t>766244</t>
  </si>
  <si>
    <t>Shell stock</t>
  </si>
  <si>
    <t>Need 3.5 10.2lb vam top pin x pin dual gauge roc 175 20k  mandrel 13cr 110 with by pass slots
similar to part number 101952690 GAUGE MANDREL ASSY,3 1/2-10.20,ROC,DUAL,0.75OD,16K 175C, VAMTOP,PXP,S13CR 95K,BY-PASS
EFD &amp; EDS Required</t>
  </si>
  <si>
    <t>Michael Bourque</t>
  </si>
  <si>
    <t>brent. nelson@halliburton.com</t>
  </si>
  <si>
    <t>766798</t>
  </si>
  <si>
    <t>Please create Packer Envelope for 722HF1964792.  Update AMS with link.</t>
  </si>
  <si>
    <t>REVISE MN 101873800 TO CHANGE WORKING PRESSURE TO 7.5K.  
HS VALVE ITSELF IS GOOD FOR 10K, BUT THE INTEGRATION IS LIMITED TO 7.5K DUE TO 9.20 LB/FT VAM TOP THREADS.
ALSO ADD SPLICE KIT TO BOM TO TERMINATE THE POSITION SENSOR PIGTAIL IN THE NON-ACTIVE HALF.  A NEW 25CR NON-ACTIVE HALF (D00409422-NL) WILL NEED TO BE CREATED.
IN ENG. DESIGN_A. BERRET_03/11/2012-END</t>
  </si>
  <si>
    <t>765336</t>
  </si>
  <si>
    <t>Cairn</t>
  </si>
  <si>
    <t>3-1/2¿¿ Chemical Injection Mandrels Dual check valve &amp; Dual port</t>
  </si>
  <si>
    <t>33.1:</t>
  </si>
  <si>
    <t>Sourabh Dighe</t>
  </si>
  <si>
    <t>Sourabh.Dighe@halliburton.com</t>
  </si>
  <si>
    <t>765260</t>
  </si>
  <si>
    <t>ECR - Add M/N: 101994842 (software kit,) as a component item to M/N: 102020061 (Server, Laptop, SWM) 
Anthony Rivera 3/14/2012</t>
  </si>
  <si>
    <t>764390</t>
  </si>
  <si>
    <t>Create a SAP MN and drawing for 2.875 6.4ppf VAM TOP Bull Nose; Matl: 13% Cr Equivalent</t>
  </si>
  <si>
    <t>Emailed submitter for customer, project, quality, Code, completion date.  3/19/12 DM</t>
  </si>
  <si>
    <t>ELEC - eSSSV Development
2012-02-07 WM: Review of the design is under progress.  Surface unit design is being evaluated and necessary test equipment are being procured. 2012-02-07 AB
2012-02-14 WM: Review meeting is being held in Carrollton on the roadmap for eSSSV project.  The surface unit and downhole PCB assembly are being tested for handover of design to Joseph.  2012-02-14 AB
2012-02-21 WM: The meeting was completed and a road map to trial well followed by electronics redesign.  The project kick off will be held in March.
2012-02-28 WM: The surface equipment, downhole PCB testing and MCM design specification are being conceptualized.  The project kick off is on schedule to be in March.  2012-02-28 AB
2012-03-06 WM: The task list, project plan, initial memo and the RTA will be placed in WIP after Gate 1 and Gate 2 sign off.  2012-03-06 AB
2012-03-13 WM: The long term test, surface kit evaluation, project plan and work breakdown has been completed.  A quote of interface cards has been received and will be processed.  Joseph Chakkungal will back at Spring facility this week for RTA to be placed in WIP.  2012-03-13 AB</t>
  </si>
  <si>
    <t>Quote Only - EZ-Gauge Surface equipment for Exxon Indonesia.  Main components in place, but need SKID mounted system.  Please see attached e-mails.
2012-02-20, TS:Still working. Awaiting quote for skid and assembly.
2012-02-27, TS: Dana to check status.
2012-03-09, TS: Status still unknown...
2012-03-12, TS, Received quote today. Need to schedule a meeting to determine price.</t>
  </si>
  <si>
    <t>16: SPLT=N/A @@</t>
  </si>
  <si>
    <t>763828</t>
  </si>
  <si>
    <t>Clamp ring, drawing 315618-00, does not have a material number issued in SAP. Please set up a BOM for part. Drawing attached.</t>
  </si>
  <si>
    <t>765910</t>
  </si>
  <si>
    <t>ECR- Revise mandrel 9290-6848 to change material from Super 13% Chrome to 13% Chrome.</t>
  </si>
  <si>
    <t>766441</t>
  </si>
  <si>
    <t>CREATE QUALITY MN FOR HESS HC1 QUALITY PLAN FOR SAP MN 101909684 MALE ROC S CABLE TERMINATION FOR THRT SPLICE (PRE-RELEASED SAP MN REQUIRED) REQUESTED BY CHARLES SHADE 03/19/2012
032012 TSG NOTES CREATED PRE-RELEASED SAP MN 102145066, (9388-6070-HC1) AND NOTIFIED CHARLES SHADE; PROVIDED QUALITY WITH TDR FOR MARKUP (GMD) END</t>
  </si>
  <si>
    <t>766306</t>
  </si>
  <si>
    <t>Adma Opco</t>
  </si>
  <si>
    <t>Same As: 71SSS1; SFTY SYS STD RTA DESIGN REQ
Except: Review and advise the below inquiry if we are able to quote.  Email from Shamim Faruqi in our Abu Dhabi office. 
ENQUIRY 2207201229162 Modification of Exiting Well Head Control Panel at WHT4  WHT6 FOR  ADMAOPCO  UMM LULU FULL FIELD DEVELOPMENT EPCPACKAGE  1FTP  O:HESCOMMONNPCCNPCC Enqy REF 220720122012029161AQ
Quote due March 26, 2012.
Project Name: 
Special Quality Plan Required?: No
Material: 
Technical Support Deliverables:
Preliminary Design Specifications
Reference Assembly Drawing
2012-03-19, TS: Reveiw and determine if we we need to reject or ask for extension.</t>
  </si>
  <si>
    <t>14:</t>
  </si>
  <si>
    <t>766175</t>
  </si>
  <si>
    <t>Cairn Energy</t>
  </si>
  <si>
    <t>4-1/2in Dual Chemical Injection Mandrel 13Cr L-80. Cairn Energy.</t>
  </si>
  <si>
    <t>766176</t>
  </si>
  <si>
    <t>2-7/8in Dual Chemical Injection Mandrel 13Cr L-80 Cairn Energy.</t>
  </si>
  <si>
    <t>766870</t>
  </si>
  <si>
    <t>328530</t>
  </si>
  <si>
    <t>ELEC Same As: 9555-6101; 45778-XPIO DC BASE UNIT (INCL. LCD,MEZZ)
Except: Require a satellite system to transfer data from well site to office, in Queensland, Australia. See attached requirement sheet.
Tech Start Date is in the past
Project Name: QGC Tight Gas
Special Quality Plan Required?: No
Material: 
Mating Infomation:
Work With item with Part Number 9555-6101</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</si>
  <si>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
03-09-2012 REQUESTED PART BE BACKFILLED INTO CWI; ADDING SUPPLEMENTAL DOCUMENTS RECEIVED FROM BROUSSARD JCC
03-12-2012 597816 BACKFILLED AND ATTACHED TO RTA TASK JCC</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</si>
  <si>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
2012-03-06 WM: A test PCB is on order.  The components are being procured and will be assembled at Spring facility.  The inductor-capacitor arrangement is being designed by two sources.  A design review will be held after finalization.  CMAC are implementing the BOM in their design.  2012-03-06 AB
2012-03-13 WM: Microsemi PMOS is under test.  The high side drive is being tuned.  The inductor-capacitor dimensions are being finalized.  The arrangement is split to either side of the hybrids.  2012-03-13 AB
2012-03-20 WM: Testing was performed on power supply.  A driver circuit was designed and is scheduled to be tested.  The design is on target to be completed by end of March.  2012-03-20 AB</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</si>
  <si>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
FOLDER IN T. BORDMAN BOX_A. BERRET_02/17/2012
FOLDER IN ENG. FOR BOM CHECK_A. BERRET_03/09/2012--END
FOLDER IN T. BORDMAN BOX FOR DISTRIBUTION_A. BERRET_03/12/2012</t>
  </si>
  <si>
    <t>765151</t>
  </si>
  <si>
    <t>ECR - Revise drawings for 20 line multi-valve control system to as-built status. Top level MN 101883478</t>
  </si>
  <si>
    <t>763964</t>
  </si>
  <si>
    <t>On MN 102119213 with Brayco Micronic LV3 -  Need the following information added to the material spec-
1.	Face plate on the safety strip drum with these details: 
a.	ESG PO. 
b.	Project name
c.	HAL SAP PN
d.	Partn number Description 
e.	Gross Weight
f.	Length - in Feet
g.	Mfg. Name
h.	GCDT PN
i.	GCDT SN
j.	Date
2.	Print with BLACK on the safety strip encapsulation with the following details
a.	ESG P.O
b.	Total length in Feet
c.	Remaining Length in Feet
3.	Color coding of the control lines as per attached document</t>
  </si>
  <si>
    <t>765901</t>
  </si>
  <si>
    <t>need EFD for gauge mandrel assy 101841276</t>
  </si>
  <si>
    <t>bill. hanks@halliburton.com</t>
  </si>
  <si>
    <t>765784</t>
  </si>
  <si>
    <t>ECR-D00589799. Request to change drg as marked up drg attached. On drg D00589799 there are 4-off .286¿¿ dia Gun Drill ports.  
Can those .286¿¿ dia holes be .265¿¿ dia with a minimum depth of 10.0¿¿ in from the BOX end and then be .298¿¿ dia for the remainder of 65.38¿¿ overall length.
My reason for this request is that we use .297/.299¿¿ drills  of various lengths on the Upper Bodies.(.290/.300¿¿ Tol). We drill the Upper Bodies in stages using this range of drills and to drill this Main Body to .286¿¿ dia we would have to purchase a whole new range of Gun Drills at various lengths and new guide bushes.
Also to allow us to drill .265¿¿ dia from the BOX end would greatly help with any run out of the Gun Drilling and maintain the .210¿¿ min wall thickness shown on sheet 2. 
The mismatch of .030¿¿ stated on sheet 1 will be difficult to achieve so going from .265¿¿ into a .297¿¿ hole will also help a .25¿¿ rod to pass freely.</t>
  </si>
  <si>
    <t>766215</t>
  </si>
  <si>
    <t>Statoil FT Hyme</t>
  </si>
  <si>
    <t>Need a new part number.
Ref. 235AC2965501-SB2 CLAMP, TAPER LOCK, 9655, 13% CHROME
Except:
1. Taper Lock Clamp to be Eccentric. 
2. 2 off wedges 90 deg apart. Each 4 off 1/4in lines with bumper in the middle</t>
  </si>
  <si>
    <t>50: SPLT=140</t>
  </si>
  <si>
    <t>766184</t>
  </si>
  <si>
    <t>Nexen GEAD</t>
  </si>
  <si>
    <t>The customer requires a 9 5/8in 53.5 ppf HNBR packer in A925.(ref part number 722hf1965386) This will require to be V0 rated and it is expected that 6 injectors well required but could be as many as 21 of these ordered. depening on a metallurgy discussion for the producers wells, that is waiting on a nexen decision. Refer to RTA 745740 as reference to qualifying the 9 5/8in element. Please note contract prices apply and requirement docs provided</t>
  </si>
  <si>
    <t>54: SPLT=126</t>
  </si>
  <si>
    <t>ELEC - 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</si>
  <si>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766713</t>
  </si>
  <si>
    <t>UPDATE EXISTING WELLDYNAMICS TEC LINE P/Ns TO CURRENT FLATPACK STANDARDS: 102104982, 102098834, 102092133, 102097551, 102096027, 102091928, 102074982</t>
  </si>
  <si>
    <t>766620</t>
  </si>
  <si>
    <t>ECR - Update procedure D00597827 for upper level part number 102127060 to modify body of text to change item 0006 callout to D00597817. Anthony Rivera 3/19/12</t>
  </si>
  <si>
    <t>Same As: 226HA00735U5O00; VLV INTEGD,HS-B,ACCUPULSE,3-1/2,UNSHRDD,
Except: We require a Part number and Drawing  for an Inconel 718 version of this HSB valve.
HS Metallurgy INC 718  , 
Note: REF part is 4140/718
Fitting Kit Metallurgy INC 718/4140,
Note: REF part 4140
Accupulse Metallurgy INC 718, 
Note: REF part 9Cr
Fastener Metallurgy 300ss/ INC 718, Note: REF part 300ss
Project Name: 
Special Quality Plan Required?: No
Material: (14) Inconel 718 125 MY 40 HRC (ES-MA-46-2)
Technical Support Deliverables:
Preliminary Design Specifications
Reference Assembly Drawing
Reserve SAP Material Number
032012- PART PRE-RELEASED 102145288 NOT PUSHED TO SAP PER E-MAIL REQUEST DSH</t>
  </si>
  <si>
    <t>46: SPLT=N/A Emailed submitter for requirements document. 3/5/12 DM Recd requirements doc and emailed for AIS date.  3/8/12 DM Changing to code 6. Design only.  3/15/12 DM</t>
  </si>
  <si>
    <t>766794</t>
  </si>
  <si>
    <t>ECR - PM to SAP DOCS - Migrate PM inspection documents and related instruction documents that provide guidance for Prevenetive Maintenance (PM) operations from legacy ETQ system into SAP. Paul Lively 3/20/2012</t>
  </si>
  <si>
    <t>763866</t>
  </si>
  <si>
    <t>Please make revised corrections as noted on the scanned and attached copy of ES-A-440.DOC Rev D.</t>
  </si>
  <si>
    <t>Matthew Berg</t>
  </si>
  <si>
    <t>Matthew.Berg@halliburton.com</t>
  </si>
  <si>
    <t>766929</t>
  </si>
  <si>
    <t>Statoil Stjerne DG2</t>
  </si>
  <si>
    <t>Require a 5.5 in circulating valve same as reference part number 102097438 ecept with following changes.
a. Metallurgy to change to 13Cr
b. Require Taper lock clamps instead of crimp clamps
See attached requirements document and completion schematic. Please contact Stig Marius or Ksenia if additional information si required.</t>
  </si>
  <si>
    <t>SPPLT=168</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</si>
  <si>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
2012-03-08, please remove all references to the newly created ROC-S CABLE TERMINATION WITH BLANKING PLUG rig-up from the planet earth.  Please create a new single component part bassed on existing 9388-8075 ROC-S FEEDTHRU BLOCK BLANK CAP except material to be MP35N, create a short fitting procedure,  and attach all to task 745000.  Please inform our service departments that they should not be Customizing Halliburton equipment to their specifications.  P. Haines</t>
  </si>
  <si>
    <t>25: SPLT=84 Assigned to Mark G, Change class to C, changed request design complete date to 2/21/2012- 1/3/2012 RB  Email submitter to inquire how many plugs are needed for current wells.  Should convert back to proper way. Design is not authorized by engineering.  3/12/12 DM</t>
  </si>
  <si>
    <t>ExxonMobil Tapis</t>
  </si>
  <si>
    <t>45: SPLT=126</t>
  </si>
  <si>
    <t>766170</t>
  </si>
  <si>
    <t>Request for creating MN for 2-7/8 Shrouded HS Digipulse integration. Please see attached document for specifications. The request is for 7500 psi pressure rating (burst / collapse) but will accept a 5000 psi rated equipment if it is either a) cheaper or b) cannot fit into ID and OD requirements. Please get prior approval from RTA submitter before finalising pressure rating of this assembly.</t>
  </si>
  <si>
    <t>52: SPLT=126</t>
  </si>
  <si>
    <t>763872</t>
  </si>
  <si>
    <t>Statoil- Tyrihans D-1</t>
  </si>
  <si>
    <t>Need FAR for RMA 841. 
MN 590148. 
SN RA-0002088474.
ST1 Quality Plan.
Statoil Tyrihans D-1. 
Fluid Transaqua HT2.
CPI 300209267.
Repair quote required after teardown.
Equipment ETA to Spring March 12.
Internal seal on accupulse module is damaged. Became obvious when attempting to close the HVC valve assembly. Not able to build pressure when pumping through the close line.</t>
  </si>
  <si>
    <t>766248</t>
  </si>
  <si>
    <t>Shell-stock</t>
  </si>
  <si>
    <t>3.5 10.2lb vam top pin x pin single CI mandrel 13cr 110   EFD and EDS required no check valve required</t>
  </si>
  <si>
    <t>brent nelson</t>
  </si>
  <si>
    <t>brent.nelson@halliburton.com</t>
  </si>
  <si>
    <t>765540</t>
  </si>
  <si>
    <t>Need 102082485:
GAUGE MANDREL ASSEMBLY,3 1/2-12.95,SINGLE ROC,1.125 OD,20K 200C,BENOIT BTS-6 BxP,S13CR 110K,DUAL METAL SEAL CABLE TERM
Modified To:
GAUGE MANDREL ASSEMBLY,3 1/2-9.3,SINGLE ROC,0.75 OD,20K 175C,BENOIT BTS-8 BxP,13CR 95K,DUAL METAL SEAL CABLE TERM</t>
  </si>
  <si>
    <t>8: Anticipate order within a week. Verified gauges in Spring safety stock.  3.15/12 DM  Assign to Mark Class B  3/19/12 DM</t>
  </si>
  <si>
    <t>765334</t>
  </si>
  <si>
    <t>ECR - UPDATE REFRENCE STEP 4 IN PACKING SECTION FOR PROCEDURE D00597827.</t>
  </si>
  <si>
    <t>764047</t>
  </si>
  <si>
    <t>765084</t>
  </si>
  <si>
    <t>ECR - Revise drawings for 17 line multi-valve control system to as-built status. Top level MN 102074099</t>
  </si>
  <si>
    <t>766257</t>
  </si>
  <si>
    <t>WD Create Upper gauge mandrel for Tubular Bells- 5.5 inch 23ppf S13cr Vam Top HC box x pin.  Dual TEC, 1 x ROC 175, 25K single feedthru gauge, 1x ROC 175 25K dual sensor feedthru gauge.  Bypass on both sides for encapsulated 3/8 inch CI line.  Reference system no 1 in attached drawing. Requires HC-1 Quality Plan- create quality part numbers at the mandrel 9293 level and gauge level, as well as at the integrated assembly level.
TSG NOTES - CREATED PRE-RELEASE MNs FOR HC1 QUALITY PARTS - GAUGE MANDREL ASSY, 102144832 (9290-6XXX-HC1); 102144833 (9293-6XXX-HC1) MANDREL ASSEMBLY; 102144834 (9381-6XXX-HC1)GAUGE ASSEMBLY; AND 102144900 (9381-XXXX-HC1) GAUGE ASSEMBLY</t>
  </si>
  <si>
    <t>766439</t>
  </si>
  <si>
    <t>Create Flatpack part number.  Hess Tubular Bells.  No special quality required.  1 TEC + 1 TEC + 1 CI.</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</si>
  <si>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
2012-02-07 WM: Prototype hybrids are being built and expected to be delivered in February.  Test kit will be assembled for prototype testing. 2012-02-07 AB
2012-02-14 WM: The hybrids are expected to be delivered on Feb 24th.  The simulators from Avanti are being evaluated.  Avanti simulators will be used for ROC-X hybrid testing.  The QD ASIC will be used to build the transducer simulator later.  2012-02-14 AB
2012-02-21 WM: The simulator PCB schematic has been completed.  ASIC are on order for the simulator.  The Hybrids are due this week and testing will be started next Monday.  2012-02-21 AB
2012-02-28 WM: ROC-X hybrid test at ambient was completed successfully.  The TX Main fix on second batch of ASICs was verified by Quartzdyne.  Test kits builds will be started and an open lid Hybrid will be probed for characterization.  2012-02-28 AB
2012-03-06 WM: The initial evaluation is underway.  A report is being generated and a review meeting will be held for design decisions.  A summary memo will be issued for PLM.  2012-03-06 AB
2012-03-13 WM: ROC-X ASIC and AD8210 dice are ready.  The testing and improvement concepts are under consideration.  Quartzdyne has been involved in further design improvements.  A Way Forward review will be held when information from Quartzdyne becomes available.  2012-03-13 AB</t>
  </si>
  <si>
    <t>766601</t>
  </si>
  <si>
    <t>4 1/2 water based hydraulic disconnect with redressable seals
ZEWO:  103928721
Network: HTWF601243</t>
  </si>
  <si>
    <t>766171</t>
  </si>
  <si>
    <t>Cairn Energy Upper Completion Chemical Injection mandtrel 3-1/2in 13Cr Dual.</t>
  </si>
  <si>
    <t>766258</t>
  </si>
  <si>
    <t>WD Create lower gauge mandrel for Tubular Bells- 5.5 inch 23ppf S13cr 110 Vam Top HC box x pin.  Dual TEC, 1 x ROC 175, 25K single gauge, 1x ROC 175 25K dual sensor gauge.  Bypass on both sides for encapsulated 3/8 inch CI line.  Reference system no 1 in attached drawing. Requires HC-1 Quality Plan- create quality part numbers at the mandrel 9293 level and gauge level, as well as at the integrated assembly level.
TSG NOTES - CREATED PRE-RELEASE MNs FOR HC1 QUALITY PARTS - GAUGE MANDREL ASSY, 102144910 (9290-6NNN-HC1); 102144917 (9293-6NNN-HC1) MANDREL ASSEMBLY; 102144918 (9381-6NNN-HC1)GAUGE ASSEMBLY; AND 102144919 (9381-NNNN-HC1) GAUGE ASSEMBLY</t>
  </si>
  <si>
    <t>Control System - 6 Well SHS (460/3/60) 
for Bulan Bulan Platform.
Request for creating a new 6-well SHS (460/3/60) unit with 6 x 3-Line Auto WCM for Bulan Bulan platform. Please refer to attached document for specifications.
Fluid - Brayco Micronic LV3
WCMs to be used for: Well names - ?.
Need to certify the entire SHS to zone 1 ATEX specification, certification to be produced at the time of delivery. Please advise standard cost and lead time as soon as possible.
2012-03-12, TS: Assigned to Dan
2012-03-12. TS: Working
2012-03-19, TS: Will know more after meeting with certifying authority on March 27.</t>
  </si>
  <si>
    <t>8: 0.5</t>
  </si>
  <si>
    <t>764501</t>
  </si>
  <si>
    <t>Exxon Mobil</t>
  </si>
  <si>
    <t>Same As: 71SSS1; SFTY SYS STD RTA DESIGN REQ
Except: Review and Design control panels for Exxon Mobil Indonesia inquiry sent in today by Chandran Gunaratnam.  Customer did not advise bid due date.
Project Name: 
Special Quality Plan Required?: No
Material: 
Technical Support Deliverables:
Preliminary Design Specifications
Reference Assembly Drawing
2012-03-12, TS: Preliminary design review on Thursday.
2012-03-14, TS: Working
2012-03-19, TS: Requested extension to April 13.</t>
  </si>
  <si>
    <t>12: 0.5</t>
  </si>
  <si>
    <t>UPDATE DRAWING W.302272-00-00 PER CWI STANDARDS. UPDATE ALL CORRESPONDING PARTS WITH W. PREFIX
TSG NOTES 022912 RCVD. FILE FOR PROCESSING. (KEN) END
TSG NOTES 031312 RECD FOR PROCESSING; QUALITY PROVIDED WAS/IS TDRs; SENT TO QUALITY FOR REVIEW AND APPROVAL (GMC) END</t>
  </si>
  <si>
    <t>764373</t>
  </si>
  <si>
    <t>Create SAP MN and drawing for 3.5 in 9.2 ppf VAM Top BOX x 2.875 6.4ppf Vam Top Pin Cross Over; Matl: 13% Cr Equivalent.</t>
  </si>
  <si>
    <t>766447</t>
  </si>
  <si>
    <t>CREATE QUALITY MN FOR HESS HC1 QUALITY PLAN FOR SAP MN 598419 ROC S CABLE SPLICE (PRE-RELEASED SAP MN REQUIRED) REQUESTED BY CHARLES SHADE 03/19/2012
032012 TSG NOTES CREATED PRE-RELEASED SAP MN 102145068, (9388-6072-HC1) AND NOTIFIED CHARLES SHADE; PROVIDED QUALITY WITH TDR FOR MARKUP (GMD) END</t>
  </si>
  <si>
    <t>763726</t>
  </si>
  <si>
    <t>Change fluid on MN 102118521 from FLUID IS MOBIL AERO HF RED OIL TO fluid of Castrol Brayco Micronic LV3. 
 Need the following information added to the material spec
1.	Face plate on the safety strip drum with these details: 
a.	ESG PO. 
b.	Project name
c.	HAL SAP PN
d.	Partn number Description 
e.	Gross Weight
f.	Length - in metres
g.	Mfg. Name
h.	GCDT PN
i.	GCDT SN
j.	Date
2.	Print with BLACK on the safety strip encapsulation with the following details
a.	ESG P.O
b.	Total length in metres
c.	Remaining Length in metres
3.	Color coding of the control lines as per attached document
090312 PART HAS BEEN PRE RELEASED 102141748 PER P. JAMES (DSH)</t>
  </si>
  <si>
    <t>35: SPLT= 98 Emailed submitter re: lead time, project, where manufactured.  DM  Ck w P James FC?  3/12/12 DM</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</si>
  <si>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
2012-02-07 WM: The optimization of power supply will be worked on this week.  The optimized design will be held in design folder.  2012-02-07 AB
2012-02-14 WM: The power supply optimization and TDR implementation is continuing.  2012-02-14 AB
2012-02-21 WM: Sensor Design is testing the optimization.  The firmware testing to verify all functionality similar to previous IWIS cards has been completed.  2012-02-21 AB
2012-02-28 WM: Sensor Design are currently working on AEM power supply.  IWIS optimization will be picked up after AEM power supply design has been completed.  2012-02-28 AB
2012-03-06 WM: LiveWire is shipping hardware for evaluation.  The evaluation will be completed after critical tasks of AEM are performed.  2012-03-06 AB
2012-03-13 WM: The Purchase Order for engienering services has been issued.  The evaluation is on hold.  2012-03-13 AB</t>
  </si>
  <si>
    <t>43: SPLT=154 Well cancelled.  Design far enough along it will be completed for future needs. 4/18/11 DM</t>
  </si>
  <si>
    <t>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</si>
  <si>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  Need to provide completed and qualified ck valve design to customer by July. Product will be ordered later.  3/12/12 DM</t>
  </si>
  <si>
    <t>Safety System - Quote Only - Aramco Safaniya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
2012-02-20, TS: Design review on Wednesday
2012-02-24, TS: Design review on Tuesday the 28th.
2012-02-27, TS: Due to workload push back design review to Tuesday March 6.
2012-03-05, TS: Design reveiw tomorrow.
2012-03-09, TS: Design review today.
2012-03-12, TS: Sent out for quote. Quote due in on 3-19.
2012-03-19, TS: Have not received quotes.</t>
  </si>
  <si>
    <t>42: SPLT=N/A On design hold waiting for designs by Carrollton FC. RTA 707224-718 Landing Nipple, 707227-718 Lock Mandrel, 707231-718 Equalizing Valve/Prong.  8/22/11 DM Pushed out AIS date and TRDD per P James.  9/20/11 DM</t>
  </si>
  <si>
    <t>36: SPLT= N/A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</si>
  <si>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29: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</si>
  <si>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31: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  Emailed Colton again for response.  2/250/12 DM  Emailed Colton for AIS date.  3/8/12 DM Submitter confirmed well has pushed, no AIS date available at this time. Emailed submitter to confirm cancellation and resubmittal.  3/16/2012 DM</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</si>
  <si>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2012-02-28 WM - Qty 2 PCB assembled and conformal coated for evaluation.  A document highlighting all testing requirements have been started.  Visual inspection, voltage rails tests, programming and communication establishment has been performed.  A review meeting will be scheduled this week for sign off on Gate 3 and Gate 4.  2012-02-28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
2012-02-07 WM: Hunting Innova have not confirmed a delivery date.  This is expected to be by first week of March.  Characterization and long term testing will be started once the boards are delivered.  2012-02-07 AB
2012-02-14 WM: Hunting Innova have started the assembly.  The delivery is expected to be on schedule.  Qty 5 PDGIC PCB assembly is ready for qualification testing.  2012-02-14 AB
2012-02-21 WM: Hunting innova confirmed delivery by end of February.  Testing will commence as soon as the Qty 2 PCBA are received.  2012-02-21 AB
2012-03-06 WM: All evaluations have been completed.  Final documentation release will be completed this week.  Long Term Test setup will be decided and procured.  2012-03-06 AB
2012-03-13 WM: Production release of ROC-P was completed.  All procedures were verified.  The noise testing is in progress.  The long term testing fixtures are being evaluated.  2012-03-13 AB</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</si>
  <si>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
2012-02-14, TS: Creating spreadsheet for components. FM is coming to vist on 5th. Meeitng to be set up with QAN person at FM
2012-02-20 TS: Dan about halfway done with table. FM sent quote for certification. To be started after evaluation with FM week of March 5.
2012-02-24, TS: Kelley creating NDA for FM. Ted to call and confirm their visit on March 5.
2012-03-05, TS: NDA sent. FM says could be delayed so that NDA can be run through their legal department. Visit tentatively March 12th.
2012-03-07, TS: Still awaitng response from FM on NDA.
2012-03-09, TS: Recieved NDA signed and sent back. Awaiting response on when they can come here to evaluate our systems.
2012-03-12, TS: Sending contract to FM for signing. They are scheduled to come evaluate on March 26.
2012-03-12, TS: Recieved e-mail from FM advising that they want Halliburton to sign their contract. We will pursue new certifying body.
2012-03-19, TS: Decided to go with SIRA/CSA. Rep to be here on Tuesday March 27. Keeping Region updated.</t>
  </si>
  <si>
    <t>6: SPLT=196 @@ Dan working on design and will contact SIRA for ATEX certification once design is complete.  11/28/11 DM  Waiting for Lorimer quote with ATEX certification.  12/9/11 DM  Ted sending info to alternate ATEX approved supplier.  1/16/12 DM  Mtg w/FM 1/24.  1/23/12 DM  FM coming to Spring to assess sample of our systems week of 3/5.  FM to set up design control meetings with T Soules and D Hickman. Dan preparing table of ATEX cert requirements. 2/13/12 DM</t>
  </si>
  <si>
    <t>51: SPLT=N/A</t>
  </si>
  <si>
    <t>30: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</si>
  <si>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Safety System - Quote Only - 9 Well - NSC Chornomornaftogaz Review attached Control Panel designs.  create new halliburton designed panels with same or equal inputs and outputs.  Bid Due date has not been advised at this time.
2012-01-03 Still awaiting response from field. Rta needs to be put on DH
2012-02-08, TS: take off design hold. RObert T. and Hakeem to review drawings and complete design. ready to be sent out for quote by March 2.
2012-02-15, TS: Started working again. will schedule a design review tomorrow.
2012-02-20, TS: will have design review this week.
2012-02-24, TS; will have design review as time allows.
2012-02-27, TS: Design review tomorrow 02-28
2012-03-05, TS: have finel review before quoting on Wednesday then send out for quote. Quotes due in on 14th.
2012-03-07, TS: review today then send out to quote.
2012-03-09, TS: Sent out for quote yesterday. All items in Project Data file. Awaiting quotes to release RTA
2012-03-12, TS: Jay to confirm available in stock date.
2012-03-19, TS: Received three quotes. Awaiting two more.</t>
  </si>
  <si>
    <t>9: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 Design review this week. .  2/13/12 DM. Jay to follow up with AIS date. 2/20/2012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</si>
  <si>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
2012-02-07 WM: PDGIC customization RTA and ECR on cable simulator has placed this project on hold.  This will be restarted by end of this week.  2012-02-07 AB
2012-02-21 WM: All parts for prototyping are on order or purchase requests have been created.  All documentation has been updated and loaded in CWI.  The AD red lines will be provided to Josh after prototyping.  2012-02-21 AB
2012-02-28 WM: All purchase requests have been released along with overlay and purchase parts.  Hai has been setup to test the AC DC Detector and DC power PCB assembly.  Rack Mount XPIO and Dual Power XPIO will be worked on simultaneously.  2012-02-28 AB
2012-03-06 WM: The previously ordered parts are expected to be received.  The prototype unit will be built after procurement missing components is complete.  The overlay was reviewed and changes have been sent to PM Mech.  2012-03-06 AB
2012-03-13 WM: All parts have been sourced and the box is on order.  The unit will be built after all items are sourced.  2012-03-13 AB</t>
  </si>
  <si>
    <t>NDP 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</si>
  <si>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22: SPLT=126  Changed AIS date per Shell rig schedule and confirmation of G Breerwood. Confirmation email attched.  1/19/12 DM  Cannot push design through until dowel pin is certified.  3/12/12 DM</t>
  </si>
  <si>
    <t>14: @@ SPLT=126 Changed AIS date per Shell rig schedule and confirmation of G Breerwood.  Confirmation email attached. 1/19/12 DM</t>
  </si>
  <si>
    <t>Statoil Visund FV4</t>
  </si>
  <si>
    <t>6: SPLT=168 @@  Cancelling per submitter customer wants HS instead of HVC valves. Completed most of design so will go ahead and complete. 1/27/12 DM  Emailed submitter re: AIS date...well completing end of Oct,2012. 2/21/12 DM</t>
  </si>
  <si>
    <t>5: SPLT=168 @@ Emailed submitter regarding 9/1/12 delivery date per PMT. Waiting for confirmation from field to change AIS date.  1/19/12 DM Emailed Marius regarding shroud adapter threads.  2/20/12 DM Submitter confirmed threads. Design proceeding.  2/21/2012 DM</t>
  </si>
  <si>
    <t>28: SPLT=168  Changed AIS date per PMT.  Need to finish design asap for field design reviews.  1/13/12 DM</t>
  </si>
  <si>
    <t>7: SPLT=168 @@ Emailed submitter regarding 9/1/12 delivery date per PMT. Waiting for confirmation from field to change AIS date.  1/19/12 DM</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</si>
  <si>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
2012-02-08, TS: Design Review today.
2012-02-15, TS: To Ted to approve
2012-02-20, TS: Changed from cabinet with 6 modules to cabinet with 2 modules. Drawings and BOMs being changed.
2012-02-24, TS: should be ready to be sent for approval Monday. Check on fiber-ethernet issue.
2012-03--5, TS: Dan to have desgin review by Wednesday then release SHS. A new RTA to be opened for commissioning kit.
2012-03-07, TS: Design review today. Still need to create RTA for commissioning kit.
2012-03-12, TS: Design review on Wednesday.
2012-03-09, TS: New RTA set up. Design review Wednesday 3/14.
2012-03-15, DC: Submitted/Promoted SHS Part, drawings, and manuals (without fiber converter kit). Still need to put relevant files into Project Data.
2012-03-19, TS: Awaiting TSG.</t>
  </si>
  <si>
    <t>1: SPLT=126 @@ Design should be released by end of week.  2/13/12 DM</t>
  </si>
  <si>
    <t>Safety System - Achimgaz
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
2012-02-03; TS, Assigned to Josh. Initial design reveiw with changes next Friday 02-10
2012-02-08: TS, Awaiting on vendors for information Preliminary design review scheduled for Firday 02-10.
2012-02-15: TS, Sent out for quote. asked for quotes to be returned Monday. Finishing list of changes to be sent to Olga by Friday.
2012-02-20: TS, Quotes due in Wed
2012-02-24, TS, Still awaiting quotes. Should have today.
2012--02-27, TS, Add quotes to project file and release.
2012-03-05: TS, Recieved questions about new design. Josh to reply and put e-mail in project data file. then close RTA.
2012-03-07; TS, to be released today
2012-03-9, TS: reviewed and now ready to be released.
TSG NOTES 031212 RCVD. FILE FOR PROCESSING. ERRORS HAVE BEEN NOTED, WAITING ON A RESPONSE FROM THE ENGINEER.(KEN) END</t>
  </si>
  <si>
    <t>2: SPLT=N/A Waiting for vendor quotes.  Initial design review held.  2/13/12 DM</t>
  </si>
  <si>
    <t>53: SPLT=N/A</t>
  </si>
  <si>
    <t>16: SPLT=126 @@</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</si>
  <si>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
3/1/2012 -MG - JOB RE-ROUTED TO M.GUY FROM P. HAINES.
3/2/2012 MG - P/N COMPLETE, FORWARDED TO P. HAINES FOR CHECKING
030712 NO SPECIAL QUALITY PROCESSING REQUIRED PER D. MOE DSH
03/12/2012 ST - BACK TO MARK FOR CORRECTIONS
03/15/2012 MG - BILL OF MATERIAL ADDED, FORWARD TO SAM FOR CHECKING</t>
  </si>
  <si>
    <t>12: @@ SPLT=84</t>
  </si>
  <si>
    <t>3.5IN 9.2PPF S13CR 110Ksi Class B VAM Top Chemical Injection Mandrel. 1/2IN Chemical Injection. Bypass Slots to fit 0.7 encapsulated control line. EDS, EFD, Cert Documentation Required. 
2012-02-20, WM: Assign to James, class B; std. lead time.
2012-03-08, J. SEALE: DESIGN DRAFTING AND CWI ARE COMPLETED SENDING TO S. TEHVEN FOR CHECKING.
------
03/09/2012 ST - CHECKED, READY FOR APPROVAL, WAITING FOR SHELL TO VERIFY THREAD CHOICE.</t>
  </si>
  <si>
    <t>20: SPLT=126  Placing on hold per submitters request until Shell makes a decision on threads.  3/8/12 DM  Customer changed to VAM Top threads, changed mandrel to 3.5 9.2ppf.  3/12/12 DM</t>
  </si>
  <si>
    <t>3.5IN 9.2PPF S13CR110Ksi MY Class B VAM Top Gauge Mandrel to suit ROC 175 20Ksi rated Fully Redundant Gauge Assembly. This mandrel should have bypass slots to accommodate 0.66IN Control Line. Dowel Pin Required. SE1 Quality Plan. EDS required. EFD required. CERT Documentation required.
2012-02-20, WM: Assign to Mark class B; standard lead time
2012-02-21, MG: Design complete, forward to James for checking
2012-02-23, J. SEALE checking completed small changes, sending back to M. GUY for correction.
2012-02-24, MG: Changes complete, forward to James for checking corrections.
2012-02-24, J. SEALE sending to R. BAKHTIARY for approval</t>
  </si>
  <si>
    <t>19: SPLT=126  Placing on hold per submitters request until Shell makes a decision on threads.  3/8/12 DM  Customer changed mandrel to 3.5 in, added dowel pin, and changed threads to Vam Top.  3/12/12 DM</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</si>
  <si>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
3/1/2012 MG - RE-ROUTED TO M. GUY FROM P.HAINES.
3/2/2012 MG - CWI COMPLETE, FORWARDED TO P. HAINES FOR CHECKING.
030712 NO SPECIAL QUALITY PROCESSING REQUIRED PER D. MOE DSH
03/12/2012 ST - BACK TO MARK FOR CORRECTIONS
03/15/2012 MG - BILL OF MATERIAL ADDED, FORWARD TO SAM FOR CHECKING</t>
  </si>
  <si>
    <t>11: @@ SPLT=84</t>
  </si>
  <si>
    <t>4IN 13.2PPF S13CR110Ksi Class B VAM DRS Chemical Injection Mandrel using 3/8IN Check Valve. No bypass slots. SE1 Quality Plan. EFD required. EDS required. CERT documentation required. Update: 02/16/2012 - According to Shell Completion Engineer, we will need to make the running OD of the CIM 5.68IN if possible. Also, the ID of the mandrel design circle does not match nominal 4IN 13.2PPF tubing dimensions according to the Shell CE. Lastly, Shell wants the ability to straddle the CIM port as contingency. We will use a landing nipple above the mandrel and a sub with a polished bore below the mandrel. Carrollton will design this portion.  Mandrel design only. Carrollton will handle straddle design. 
--------
2012/02/28 J. SEALE, Design, Drafting and CWI done sending to S. TEHVEN for checking
------
03/09/2012 ST - CHECKED, READY FOR APPROVAL. WAITING FOR SHELL TO VERIFY THREAD CHOICE.
2012-02-20, WM: Assign to James class B, standard lead time.</t>
  </si>
  <si>
    <t>20.5: SPLT=126  2/27/2012 DM, Contact Wolfy to veryify and update RTA requirements regarding nipple profile in mandrel.  Placing on hold per submitters request until  Shell makes a decision on threads.  3/8/12 DM</t>
  </si>
  <si>
    <t>Control System - 2 Well - PCSB
Same As: C05SHS36311100W; SHS 6 WELL 440/3/60,AUTO,SYN OIL,6K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
2012-2-20, TS: Dan to send e-mail to Keith Wee to clarify requirements.
2012-02-24, TS: still working Keith to get specifications clarified.
2012-03-05, TS: no ATEX required. should receive clarifications this week. Delayed responses may affect delivery date.
2012-03-07, TS: Still awaitng response.
2012-03-12, TS: Larry arranging test with company for testing satellite communitcation. Dan to set up meeting to discuss options.
2012-03-19, TS: Meeting wednesday morning with Keith Wee at 8 AM.</t>
  </si>
  <si>
    <t>5: SPLT=126 @@</t>
  </si>
  <si>
    <t>4IN 13.2PPF S13CR110Ksi Class B VAM DRS Gauge Mandrel to suit ROC 175 25Ksi Fully Redundant Gauge. Bypass slots to accommodate bare 3/8IN Control Line. Dowel pin required. SE1 Quality Plan, EFD required. EFS required. CERT documentation required.
2012-02-20, WM: Assign to James, class B; std. lead time.
2012-03-05, J. SEALE: Design, Drafting, CWI completed ready for checking - sending to S. TEHVEN
------
2012-03-09 ST - SENT BACK TO J. SEALE FOR CORRECTIONS - MANDREL ON HOLD TO VERIFY THREADS.</t>
  </si>
  <si>
    <t>21: SPLT=126  Placing on hold per submitters request until  Shell makes a decision on threads.  3/8/12 DM</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</si>
  <si>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
2012-02-07 WM: The Cable Simulator ECR will be completed, following which this RTA will be simultaneously worked on along with Dual Power XPIO.  2012-02-07 AB
2012-02-21 WM: The cable simulator ECR has been completed.  The Dual Power XPIO is being prototyped and will transition to rack mount XPIO.  The AD will be completed after CWI and completion of all documentation.  2012-02-21 AB
2012-02-28 WM: The CWI structure has been started.  The bridge card has been entered in CWI.  The Wiring Diagram will be completed next.  2012-02-28 AB
2012-03-06 WM: A second option for enclosure is being designed.  A stack up drawing is being generated.  A decision will be made on the design outline.  2012-03-06 AB
2012-03-13 WM: The 2U enclosure 18 inch deep has been sourced and finalized.  The layout is under review.  The part has been pre released for field orders.  2012-03-13 AB
2012-03-20 WM: The BOM and AP are being built in parallel.  All mechanical drawing have been uploaded and reviewed.  The AD will be completed in SolidWorks. 2012-03-20 AB</t>
  </si>
  <si>
    <t>35: SPLT=98 Changed to code 2 see attached email from submitter.  12/8/11 DM</t>
  </si>
  <si>
    <t>7inch-5.5inch ShroudedCrossover
Change top connection to 7inch 29pound Vam Top HC
Change bottom connection to 5.5inch 23pound Vam Top HC.
SB2 Quality Plan
TSG NOTES: TO TSG FOR PROCESSING; TO QUALITY FOR MARKUP;  D. MOE CHANGED RTA CODE TO 2 03-19-2012; MARKUPS BACK TO TSG; TO QUALITY FOR REVIEW AND APPROVAL; 03-20-2012 JCC END</t>
  </si>
  <si>
    <t>30: SPLT=140 @@ Emailed submitter re: AIS date, project, RTA code and quality plan.  2/21/12 DM  Emailed field for info again.  2/27/12 DM</t>
  </si>
  <si>
    <t>Same As: 71SSS1; SFTY SYS STD RTA DESIGN REQ
Except: Please see Aramco specification for Safaniya platforms SFNY 116/131 andSFNY 118/132, specification no. EWO 11T008A/EDR16489.  Please review this specification, design control panel and obtain costs for quote from our vendors.  For due date Aramco just advises Urgent.
Project Name: 
Special Quality Plan Required?: No
Material: 
Technical Support Deliverables:
Preliminary Design Specifications
Reference Assembly Drawing
2012-03-05, TS: Recieved drawings today. A redesign is required.
2012-03-07, TS: Preliminary review today.
2012-03-09, TS: Preliminary review today.
2012-03-12, TS: Working.
2012-03-14, TS: Another review next Wednesday
2012-03-19, TS: Send out for quote by end of week Mar 23.</t>
  </si>
  <si>
    <t>11: SPLT=98 @@</t>
  </si>
  <si>
    <t>Same As: 722HF1702610; PKR,HF1,7026,TBG SET,KO PLUG,25CR,5 FE
Except: 1. 23ppf.
2. Vam Top DDLAA BB
3. Aflas.
4. 80k yield sufficient
Tech Start Date is in the past
Project Name: Tapis
Special Quality Plan Required?: No
Material: (12) 25 CR  AF918 85 MY (ES-MA-66-49)
Mating Infomation:</t>
  </si>
  <si>
    <t>48: SPLT=126 Emailed submitter re:standard lead and thread clarification.  2/27/12 DM  Emailed submitter suggesting Nitrile in lieu of AFLAS for element and O-rings. 2/29/12 DM  Sent 2nd email for element and o-ring material.  3/2/12 DM</t>
  </si>
  <si>
    <t>47: SPLT=168  @@ Called submitter re: attached email from S Saldanha. Left message.  1/16/12 DM  Emailed submitter re: AIS date...well completing end of Oct,2012. 2/21/12 DM</t>
  </si>
  <si>
    <t>4: SPLT=126</t>
  </si>
  <si>
    <t>27: SPlt=126  Upcoming tender design not needed until end of year.  3/12/12 DM</t>
  </si>
  <si>
    <t>For Statoil Grane project. SB2 QA
see attached document for spesification
2012-03-05, WM: Assign to Sam Class B
------
2012-03-13 ST - SENT TO J. SEALE FOR CHECKING</t>
  </si>
  <si>
    <t>7in 29ppf inc 925 mandrel for a Single redundant gauge with Vam top box x Box DDL-AA. The gauge to be used is MN 101953598 The mandrel does not require by pass. Can all the gauge clamp plates be manufactured in 4140.
2012-03-05, WM: FC emailed VAM to inquire if the BOX DDL-AA is compatible with Vam Top Box.  Once clarified assign to Sam class B.
Material yield 125ksi
03/12/2012 ST - DESIGN DOES NOT FIT IN REQUIRED DRIFT DIAMETER. EMAIL SENT FOR STEVE TO ADVISE.</t>
  </si>
  <si>
    <t>6: @@ SPLT=112  Emailed submitter regarding AIS date, location of mfg, order status, and outdated version of requirements document. FC researching the DDL-AA threads.Submitter replied with 7/1 AIS date and informed they are planning to mfg in Livingston. 3/2/12 DM  Emailed submitter regarding design circle not fitting and to verify drift. 3/15/12 DM  Dropping mandrel down to 6in per submitter request. Email attached.  3/16/12 DM</t>
  </si>
  <si>
    <t>5.5 - 17 TSH Blue ROC 150 Mand.
Same As: 9290-2479; MANDREL ASSY 5-1/2 17 ROC-S TENARIS BLUE
Except: This RTA is required for a ROC 150 gauge mandrel with tenaris blue thread and 5.5 inch size connection. The gauge to be used with the mandrel is a ROC 150 dual redundant gauge to measure tubing only.
Tech Start Date is in the past
Project Name: Espoir
Special Quality Plan Required?: No
Material: (7) 13 CR 80 MY 22HRC (ES-MA-58-7)
Mating Infomation:
Work With item with Part Number 9381-6142
2012-02-27, WM: Assign to James, class B
----------
2012-03-12, J. SEALE: Design, Drafting and CWI completed, sending to S. TEHVEN for checking</t>
  </si>
  <si>
    <t>15: @@ SPLT=126  Emailed submitter re: standard lead time.  2/20/12 DM  Recd response from customer and adjusted AIS date. Email attached.  2/21/12 DM</t>
  </si>
  <si>
    <t>26: SPLT=126 Upcoming tender design not needed until end of year.  3/12/12 DM</t>
  </si>
  <si>
    <t>2: SPLT=140 @@</t>
  </si>
  <si>
    <t>1: SPLT=140 @@</t>
  </si>
  <si>
    <t>4: @@ SPLT=168</t>
  </si>
  <si>
    <t>13: SPLT=112 @@  Emailed submitter re: completion date and clarification of Code 4 shift sleeve metallurgy.  2/21/12 DM  Feasibility only required at this time.  50+ wells possible in the future.  3/6/12 DM</t>
  </si>
  <si>
    <t>33: SPLT=126 @@ Emailed field for requirement documents.  2/13/12 DM  Emailed submitter again for requirements document.  2/21/12 DM Added requirements document and tubing tally.  3/1/12 DM</t>
  </si>
  <si>
    <t>Same As: FP-301404-BL; 3 LINE FLATPACK, 1/4 X .049 SS316, WELDE (CHANGES NOTED FURTHER DOWN)
Except: Please find attached Quote. IT HAS TO BE GCDT with safety strip. Per meter
Tech Start Date is in the past
Project Name: Angsi SmartWell
Special Quality Plan Required?: No
Material: (16) Customer Supplied - Supply detail in description
Mating Infomation:
THIS RTA WILL REFLECT THE TEC REQUESTED ON RTA 760294 WHILE 760294 HAS FULFILLED THE REQUEST FOR RTA 760293 - THIS IS DUE TO MIX-UP WITH ATTACHED DOCUMENT ON 760294(OEWUMI 20MAR12):
Same As: TEC11221; TEC, 16, A825, 1/4 X .049, TPR, ROUND
Except: Please USE QUOTE ATTACHED HAS TO BE GCDT with Safety Strip. Per Meter</t>
  </si>
  <si>
    <t>26: SPLT=N/A Attached requirements document.  3/1/12 DM  Emailed submitter re: discrepancy between material in description and material on requirements document.  3/14/12 DM Emailed submitter to confirm previously released material number 102141561 will satisfy need prior to cancellation of this RTA.  3/16/12 DM  3/20/12 CMN Please Note: The RTA descriptions from RTA 760293 and 760294 will be swapped in which RTA 760293 will be for a 1-Line TEC and RTA 760294 will be for a 3-Line Flatpack. The related documents for the 3-Line Flatpack is located in RTA 760294, which has been released to production. The related documents for the 1-Line TEC will be placed in the current RTA, 760293.</t>
  </si>
  <si>
    <t>32: SPLT=126</t>
  </si>
  <si>
    <t>8: SPLT=140 @@</t>
  </si>
  <si>
    <t>12: SPLT=N/A</t>
  </si>
  <si>
    <t>31: @@ SPLT=140 Emailed submitter regarding project name, completion date, and standard lead time.  3/1/12 DM Recd required info from submitter.  3/6/12 DM</t>
  </si>
  <si>
    <t>34: SPLT=126 @@</t>
  </si>
  <si>
    <t>10: SPLT=140 @@ Emailed submitter regarding standard lead time and requirements document.  3/2/12 DM</t>
  </si>
  <si>
    <t>14: SPLT=N/A</t>
  </si>
  <si>
    <t>763864</t>
  </si>
  <si>
    <t>Request for creating MN for a 6well SHS for CPWJ40 commisioning kit. Please refer to attached document for specifications.
2012-03-12, TS: Design review on Wednesday.
2012-03-19, TS: Awaiting response from region. Contact vendor about cable with/without connectors.</t>
  </si>
  <si>
    <t>13: SPLT=84 @@  Assign to Mark Class A  3/19/12 DM</t>
  </si>
  <si>
    <t>ExxonMobil Kizomba</t>
  </si>
  <si>
    <t>SAP MN For Welded Hydraulic Control Line (Tube:1/2 in. x 0.065, Alloy 825 material), Encapsulated: Santoprene: 0.660 in. OD round- BLUE in color, stamp length in meters on Santoprene(beginning from the core ascending to end of control line)  Flushed and filled with HW-443. To be supplied on Torroidal metal spool, 60 inches maximum O.D., 36 inches maximum width, and shipped on a skid.  Flushed and filled with HW-443.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R-0000758966
IN DESIGN_A. BERRET_03/13/2012-END
FOLDER RET. TO M. NUGYEN FOR CHECKING_A. BERRET_03/16/2012
FOLDER RET. TO O. EWUMI FOR APPROVAL_A. BERRET_03/20/2012</t>
  </si>
  <si>
    <t>17: SPLT=N/A</t>
  </si>
  <si>
    <t>763848</t>
  </si>
  <si>
    <t>Need a design on a Eccentric Crimp Clamp Assy
For Granee Project
-Will be placed over and under MFT packer (PN 101738167)
-Casing drift 8,500. 
-Total OD on Packer and clamp need to be under casing drift
-Make a assy. sub+clamp
-Spec in attached sheet</t>
  </si>
  <si>
    <t>29: SPLT=140 @@</t>
  </si>
  <si>
    <t>37: SPLT=168 @@ Emailed submitter for requirements document.  2/13/12 DM  Emailed submitter again for requirements document.  2/21/12 DM. Requirements document attached with previous well schematic 2/22/12</t>
  </si>
  <si>
    <t>17: SPLT=N/A Assign to Mark Class A  3/12/12 DM</t>
  </si>
  <si>
    <t>SAP MN For Seamless Hydraulic Control Line (Tube:1/4 in. x 0.065, Alloy 825 material), Encapsulated: Santoprene with 80MILS,  0.410 in. OD round- ORANGE in color, stamp length in meters on Santoprene(beginning from the core ascending to end of control line)  Flushed and filled with HW-443. To be supplied on Torroidal metal spool, 48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R-0000758948
IN ENG. DESIGN_A. BERRET_03/12/2012
FOLDER RET. TO M. NGUYEN FOR CHECKING_A. BERRET_03/15/2012
FOLDER RET. TO. O. EWUMI FOR APPROVAL_A. BERRET_03/20/2012
TSGNOTES 032112 RECD FOR PROCESSING; PROVIDED QUALITY WITH TDRs FOR MARKUP (GMC) END</t>
  </si>
  <si>
    <t>764684</t>
  </si>
  <si>
    <t>Conoco Phillips Indonesia</t>
  </si>
  <si>
    <t>Same As: 71SSS1; SFTY SYS STD RTA DESIGN REQ
Except: Redesign SAP P/N 101494090 Legacy P/N 71CO621  as per the below changes.
Please also note that they are placing a tight estimate on these panels. They are using the prices for the Suban 10   SAP P/N 101494090 Legacy P/N 71CO621  panel as their maximum estimate. That panel was quoted to us at approx. USD 16500 each in 2007, 
Difference of specifications in this are as follows:
1.Cabinet  approx. same size with modification/addition of front doors to form a fully enclosed cabinet no acrylic window. Same sized cabinets instead of the layout drawings are allowable with 2 doors
2.May need a bolted cover that covers the bulkhead connections top and bottom mounting bolts with open sides
3.No exhaust plumbing for these panels  their request are for N2 powered pneumatics
4.Hydraulic tubings are 3/8 ODT
5.There are no choke pilot controls
6.There are no Annulus pilot pressure controls  
7.There are no remote ESD controls no solenoid in the ESD system
8.They require a redundant pneumatic supply pressure system
9.The hydraulic tanks level sight glass shall be inside the panel
They have a security issue with records of vandalism, hence the need to have the panels completely secure from prying hands. The cabinets shall be placed in cages, but they are also wary of localities using sticks to pry  onto the cabinets.  Customer does not advise a due date for quotation.
Maximum working pressure of 3500Psig.  Normal working pressure  of 3000-3500Psig.
Project Name: 
Special Quality Plan Required?: No
Material: 
Technical Support Deliverables:
Preliminary Design Specifications
Reference Assembly Drawing
2012-03-14, TS: Working
2012-03-19, TS: Sent out for quote. Due in by March 23rd.</t>
  </si>
  <si>
    <t>15: SPLT=N/A</t>
  </si>
  <si>
    <t>ExxonMobil KIizomba</t>
  </si>
  <si>
    <t>SAP MN For Welded Hydraulic Control Line (Tube:1/4 in. x 0.065, Alloy 825 material), Encapsulated: Santoprene with 80MILS,  0.410 in. OD round- ORANGE in color, stamp length in meters on Santoprene(beginning from the core ascending to end of control line)  Flushed and filled with filtered to NAS 6 HW-540-P. To be supplied on Torroidal metal spool, 48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R-0000762479 EXECPT to be filled with HW-540-P
IN ENG. DESIGN_A. BERRET_03/12/2012_END
RET TO M. NGUYEN FOR CHECKING_A. BERRET_03/16/2012-END
FOLDER RET. TO O. EWUMI FOR APPROVAL_A. BERRET_03/20/2012.
TSG NOTES: TO TSG FOR PROCESSING; DWG TO QUALITY FOR MARKUP 03-21-2012 JCC END</t>
  </si>
  <si>
    <t>SAP MN For Welded Hydraulic Control Line (Tube: 1/2 in. x 0.065, Alloy 825 material), Encapsulated: Santoprene: 0.660 in. OD round- BLUE in color, stamp length in meters on Santoprene(beginning from the core ascending to end of control line)  Flushed and filled with filtered to NAS-6 HW-540. To be supplied on Torroidal metal spool, 60 inches maximum O.D., 36 inches maximum width,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R-0000762491 EXCEPT fill with HW-540
IN ENG. DESIGN_03/19/2012_A. BERRET-END
FOLDER RET. TO MIKE NGUYEN FOR CHECKING_A. BERRET_03/19/2012</t>
  </si>
  <si>
    <t>24: SPLT=N/A</t>
  </si>
  <si>
    <t>763792</t>
  </si>
  <si>
    <t>Looking to Modify a current 5.5 ROC Mandrel to create a mandrel to accommodate three dual redundancy ROC150 gauges and two ROC-P gauges.Mandrel and hardware ( Clamps, Quad and dual block, screws,2 female and 1 male dual seal terminations etc) required only, will order gauges separately.
Reference mandrel is 9293-6348
Modifications required - 
1 - Weight change to 17 ppf
2 - Bypass modified to accept a GCDT triple flatpack 12mm x 28mm. Slot each side.
3 - Quad block at top of mandrel, Dual block below.
4 - Quad block to hold 3 x ROC150 dual redundant gauges (101953598)and one Male ROC termination. Dual block with 2 x ROC-P (102131491)
5- Fourth (one of middle slots preferably)slot of quad block to have male termination and will have TEC connected to a dual block housed below the ROC gauges. 2 x ROC-Ps to connect to Dual block.
6 - Increase of mandrel length to accommodate above - 
7 - Material Change to 4140/ Nom 1% CR
8 - To fit inside 9 5/8 53.5 Casing
9 - Gauges to be ported to - 1 x annulus, 1 x tubing and 1 x snorkel
10 - Standard quality plan</t>
  </si>
  <si>
    <t>18: SPLT=N/A Planning to order from Livingston. Emailed submitter re: order status and quality requirements.  3/9/12 DM  Assign to Mark Class C  3/12/12 DM</t>
  </si>
  <si>
    <t>SAP MN For Welded Hydraulic Control Line (Tube:1/4 in. x 0.065, Alloy 825 material), Encapsulated: Santoprene with 80MILS,  0.410 in. OD round- ORANGE in color, stamp length in meters on Santoprene(beginning from the core ascending to end of control line)  Flushed and filled with HW-443. To be supplied on Torroidal metal spool, 48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R-0000758948
IN ENGINEERING DESIGN_A. BERRET_03/15/2012_END</t>
  </si>
  <si>
    <t>19: SPLT=N/A</t>
  </si>
  <si>
    <t>764043</t>
  </si>
  <si>
    <t>Chesapeake</t>
  </si>
  <si>
    <t>4.5 inch DUAL ROC gauge mandrel assembly for ROC 150 10K gauge. 
4.5inch 13.5lb LTC threads PxP, 4140 material. 
Bypass slot to accommodate .25 inch fiber
To fit insided 6.25 inch open hole
NOTE - only require one gauge.  Other side of dual block has TEC to mandrel below.
Note 2 (requirements doc does not have LTC threads as option in drop down)
------
2012-03-16 ST - SENT TO J. SEALE FOR CHECKING
2012-03-20 J. SEALE - CHECKING COMPLETED, CHANGES ARE REQUIRED ON DETAIL AND TOP LEVEL ASSEMBLY. SENDING BACK S. TEHVEN
------
2012-03-21 ST - SENT TO R. BAKHTIARY FOR APPROVAL</t>
  </si>
  <si>
    <t>3: SPLT=N/A Assign to Sam Class B  3/12/12 DM</t>
  </si>
  <si>
    <t>SAP MN For Welded Hydraulic Control Line (Tube:3/8 in. x 0.049, Alloy 825 material), Encapsulated: Santoprene: 0.535 in. OD round- GREEN in color, stamp length in meters on Santoprene(beginning from the core ascending to end of control line)  Flushed and filled with HW-443. To be supplied on Torroidal metal spool, 72 inches maximum O.D., 44 inches maximum width, and shipped on a skid.  Flushed and filled with HW-443.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R-0000758965
IN ENG. DESIGN_A. BERRET_03/19/2012-END
FOLDER RET. TO MIKE NGUYEN FOR CHECKING_A. BERRET_03/19/2012</t>
  </si>
  <si>
    <t>18: SPLT=N/A</t>
  </si>
  <si>
    <t>SAP MN For Welded Hydraulic Control Line (Tube:1/2 in. x 0.049, 316L Stainless Steel material), Encapsulated: Santoprene: 0.660 in. OD round- RED in color, stamp length in meters on Santoprene(beginning from the core ascending to end of control line)  Flushed and Filtered to NAS-6, pressure tested, blown dry, and capped. To be supplied on Torroidal metal spool, 60 inches maximum O.D., 36 inches maximum width,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RTA-758969 EXCEPT Blown &amp; Shipped Dry without any fluid.
IN ENG DESIGN_03/19/2012_A. BERRET-END
FOLDER RET. TO MIKE NUGYEN FOR CHECKING_A. BERRET_03/19/2012</t>
  </si>
  <si>
    <t>23: SPLT=N/A</t>
  </si>
  <si>
    <t>SAP MN For Welded Hydraulic Control Line (Tube:1/2 in. x 0.049, 316L Stainless Steel material), Encapsulated: Santoprene: 0.660 in. OD round- RED in color, stamp length in meters on Santoprene(beginning from the core ascending to end of control line)  Flushed and filled with HW-443. To be supplied on Torroidal metal spool, 60 inches maximum O.D., 36 inches maximum width, and shipped on a skid.  Flushed and filled with HW-443.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R-0000758969
IN ENG DESIGN_A. BERRET_03/20/2012</t>
  </si>
  <si>
    <t>25: SPLT=N/A</t>
  </si>
  <si>
    <t>764044</t>
  </si>
  <si>
    <t>4.5 inch SINGLE ROC gauge mandrel assembly for ROC 150 10K gauge. 
4.5 inch 13.5lb LTC threads PxP, 4140 material. 
Bypass slot to accommodate .25 inch fiber
To fit insided 6.25 inch open hole
Note (requirements doc does not have LTC threads as option in drop down)
------
2012-03-15 ST - SENT TO J. SEALE FOR CHECKING
2012-03-21 J. SEALE - CHECKING COMPLETED, FEW CHANGES ARE REQUIRED. SENDING BACK TO S. TEHVEN
------
2012-03-21 ST - SENT TO R. BAKHTIARY FOR APPROVAL</t>
  </si>
  <si>
    <t>2: SPLT=N/A Manufacture in Livingston or Alaska. Prioritize per Colin. 3/9/12 DM  Assign to Sam Class B  3/12/12 DM Emailed submitter re:bare or encapsulated cable?,mandrels concentric? 3/15/2012 DM</t>
  </si>
  <si>
    <t>764618</t>
  </si>
  <si>
    <t>Control System - 2 Well SHS to be supplied with 24 V D.C. from existing solar panels and 2 SCFM@100psi~88 SCF/ day max instrument air.
Request for creating a new 2-well SHS unit with 2x 3 Line for WMC for OSWJ-01 patform. Please refer to attached document for specifications.
Fluid - Brayco Micronic LV3
WCMs to be used for: Well name ?.
Need to certify the entire SHS to zone 1 ATEX specification, certification to be produced at the time of delivery. Please advise standard cost and lead time as soon as possible.
2012-03-14, TS: Working
2012-03-19, TS: Based on SWA. Get reference drawings from Ted.</t>
  </si>
  <si>
    <t>7: SPLT=126</t>
  </si>
  <si>
    <t>Same As: 235CRS702800-CO1; CLP,CRP,SZ 7028,13CR,SHROUDED-CO1
Except: changes would be 
2 7/8 HSICV Anchor Clamps to increase grove with to allow 6 line bypass inside Anchor Clamp also included COPI identifer AZF  
desgin drawing would be attached on seperated email 
Project Name: Bawal 
Special Quality Plan Required?: No
Material: 
Mating Infomation:</t>
  </si>
  <si>
    <t>3: SPLT=98 @@</t>
  </si>
  <si>
    <t>SAP MN For Seamless Hydraulic Control Line (Tube:1/4 in. x 0.065, Alloy 825 material), Encapsulated: Santoprene with 80MILS,  0.410 in. OD round- ORANGE in color, stamp length in meters on Santoprene(beginning from the core ascending to end of control line)  Flushed and filled with filtered to NAS 6 HW-540-P. To be supplied on Torroidal metal spool, 48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R-0000762462 EXCEPT Fill with HW-540-P
IN ENGINEERING DESIGN_A. BERRET_03/15/2012--END</t>
  </si>
  <si>
    <t>21: SPLT=N/A</t>
  </si>
  <si>
    <t>Exxon-Mobil Kizomba</t>
  </si>
  <si>
    <t>SAP MN For Welded Hydraulic Control Line (Tube: 3/8 in. x 0.049, Alloy 825 material), Encapsulated: Santoprene: 0.535 in. OD round- GREEN in color, stamp length in meters on Santoprene(beginning from the core ascending to end of control line)  Flushed and filled with filtered to NAS-6 HW-540-P. To be supplied on Torroidal metal spool, 72 inches maximum O.D., 44 inches maximum width,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R-0000762488 EXCEPT to be filled with HW-540-P
IN ENG. DESIGN_A. BERRET_03/19/2012-END
FOLDER RETURNE TO MIKE NUGYEN FOR CHECKING_A. BERRET_03/19/2012</t>
  </si>
  <si>
    <t>22: SPLT=N/A</t>
  </si>
  <si>
    <t>36: SPLT=168 @@ Emailed submitter for requirements document.  2/13/12 DM  Attached requirements document.  2/29/12 DM</t>
  </si>
  <si>
    <t>Create Slimline HVC shifting tool for Hess Llano and BP Mad-Dog.  The current design of shifting tool PN 290HM0375000 is too large to fit in both completion designs.  A slimline tool is required to shift the upper 4.5 inch HVC (reference 101968158).  Current collapsed OD is 3.660 inch.  We require the maximum collapsed OD of the tool to no more than 3.400 inch.</t>
  </si>
  <si>
    <t>44: SPLT=140</t>
  </si>
  <si>
    <t>HF1 Packer
TapisC18 (Dual WAG Injector, DTS Well)
Casing Size 9-5/8 40ppf 
Element Aflas
No of Fit Thru Ports: 2 We only need 1 port for DTS line
Thread 3-1/2 Vam Top DDLAA B-P
Material 25Cr</t>
  </si>
  <si>
    <t>41: SPLT=126 @@</t>
  </si>
  <si>
    <t>764790</t>
  </si>
  <si>
    <t>Shell Cardamom</t>
  </si>
  <si>
    <t>Same as 9290-6733 except: VAM Top (Class B) threads with SE1 Quality Plan. Add Dowel Pin to gauge / mandrel design. Need EFD, EDS and CERT Documentation.
RTA 674787 (Gauge Mandrel with feed-through gauge) and RTA 674790 (Gauge Mandrel without feed-through gauge) to utilize the same mandrel</t>
  </si>
  <si>
    <t>24: SPLT=126 SPLT=126  Assign to Sam Class B  3/19/12 DM</t>
  </si>
  <si>
    <t>765633</t>
  </si>
  <si>
    <t>BP Luanda</t>
  </si>
  <si>
    <t>Same as 102114166 CI Mandrel Except:
Increase slot size to accomodate 1/4 Quad Flatpack
Change Threads to Vam Top KP
Reference drawing and requirements document attached.
PROCESS AS ECR
Tech hold on 102114166.</t>
  </si>
  <si>
    <t>9:  Assign to James Class B  3/19/12 DM</t>
  </si>
  <si>
    <t>Gerald LeBeouf</t>
  </si>
  <si>
    <t>27: SPLT=N/A Emailed submitter for requirements document.  3/6/12 DM</t>
  </si>
  <si>
    <t>764795</t>
  </si>
  <si>
    <t>Shell West Boreas</t>
  </si>
  <si>
    <t>Same as 9290-6761 except: VAM Top (Class B) Threads, SE1 Quality Plan. Need EDS, EFD and CERT Documentation.</t>
  </si>
  <si>
    <t>33: SPLT=126 Assign to Sam Class B 3/19/12 DM</t>
  </si>
  <si>
    <t>764875</t>
  </si>
  <si>
    <t>Repsol ENI Cardon-IV</t>
  </si>
  <si>
    <t>Use the 9290-2862 drawing layout develop by the RTA 718220 (Please find attached document: 718220 DC.pdf)and perform the follow design:
- Remove one chemical injection valve. This mandrel will require just one Chemical Injection Valve compatible with 0.25in injection line (With FMJ connectors SAP 590680), that have been developed by the RTA 625741.
- Change threads to 7in 29lb/ft TENARIS BLUE pin x pin.
- Add one 0.43x 0.43in by-pass slot. 
- Perform the design circle using the 7in 29lb/ft TENARIS BLUE special clearance coupling with 7.508in OD.
- Add a 5.963in seal-bore ID bellow the R nipple profile. The nipple profile and the seal bore length must be compatible with the nipple design ref. SAP: 101244056. 
- The mandrel will need to provide a second 5.963in seal-bore ID area bellow the injection port to allow install by slick line an isolation sleeve (The Slick line schematic is attached in email RE  RTA 718220 Update.msg).
- Change mandrel metallurgy to S-13Cr 95Ksi (ES-MA-134-22).
- Reduce de distance between the chemical injection valve OD and the center of the 7in 29lb/ft TENARIS BLUE tubing taken in account the 95ksi material Yield Strength and the reduced 5.963in ID (The wall thickness in this area must allow 7500psi collapse pressure differential).
- NEW DESIGN MUST BE COMPATIBLE WITH THE 8.500in CASING DRIFT.
PROJECT NAME: CARDON-IV_VE12076</t>
  </si>
  <si>
    <t>34: SPLT=126  Assign to Sam Class B  3/19/12 DM</t>
  </si>
  <si>
    <t>28: SPLT=126 Emailed submitter re: AIS date and quality identifier.  2/28/12 DM  Assign to Sam Class B.  3/19/12 DM</t>
  </si>
  <si>
    <t>764787</t>
  </si>
  <si>
    <t>Same as 9290-6731 except: VAM Top threads. Need EDS, EFD and CERT documentation. Require dowel pin. Class B Threads
SE1 Quality Plan
Add one feed thru port for gauge portion.
RTA 674787 (Gauge Mandrel with feed-through gauge) and RTA 674790 (Gauge Mandrel without feed-through gauge) to utilize the same mandrel</t>
  </si>
  <si>
    <t>23: SPLT=126  Assign to Sam Class B  3/19/12 DM</t>
  </si>
  <si>
    <t>766511</t>
  </si>
  <si>
    <t>Same As: 235SF0703552; SPLC SUB,SZ 7035,13CR,3 1/2-9.20 JFEFOX
Except: Instead of a ROC S splice assembly, would prefer a male and female cable termination.
Tech Start Date is in the past
Project Name: PCSB SMartWell
Special Quality Plan Required?: Yes
Quality Plan Identifier: Standard
Material: (7) 13 CR 80 MY 22HRC (ES-MA-58-7)
Mating Infomation:</t>
  </si>
  <si>
    <t>9: SPLT=98 @@</t>
  </si>
  <si>
    <t>765616</t>
  </si>
  <si>
    <t>Same as 102117367 Gauge Mandrel except:
Increase both slots size to accomodate 1/4 Quad Flatpack and 3/8 TEC
Also change threads to Vam Top KP.
Reference drawing and requirements document attached.
PROCESS AS ECR
Tech hold on 102117367.</t>
  </si>
  <si>
    <t>10:  Assign to James Class B  3/19/12 DM</t>
  </si>
  <si>
    <t>766889</t>
  </si>
  <si>
    <t>Statoil FT Visund S</t>
  </si>
  <si>
    <t>Requesting Material Number for the following FlatPack. 
1 off 1/4in Hydraulic lines, 1 off 1/4in TEC line, 1 off 8mm bumper in the middle.</t>
  </si>
  <si>
    <t>33.1: SPLT=N/A</t>
  </si>
  <si>
    <t>For Oseberg SouthF8
We have a PO on these Valves.
For the ref part nr the following changes to be made:
-Change out HVC valve with HS. flow trim 315955-00
-add FMJ splice to multi purpose fitting kit
see attached document for more spec
SB2 Quality Identifier</t>
  </si>
  <si>
    <t>49: SPLT=168 @@</t>
  </si>
</sst>
</file>

<file path=xl/styles.xml><?xml version="1.0" encoding="utf-8"?>
<styleSheet xmlns="http://schemas.openxmlformats.org/spreadsheetml/2006/main" xmlns:mc="http://schemas.openxmlformats.org/markup-compatibility/2006" xmlns:x14ac="http://schemas.microsoft.com/office/spreadsheetml/2009/9/ac" mc:Ignorable="x14ac">
  <fonts count="40">
    <font>
      <sz val="11"/>
      <color theme="1"/>
      <name val="Arial"/>
      <family val="2"/>
    </font>
    <font>
      <sz val="11"/>
      <color theme="1"/>
      <name val="Century Gothic"/>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sz val="11"/>
      <name val="Arial"/>
      <family val="2"/>
    </font>
    <font>
      <sz val="11"/>
      <color theme="1"/>
      <name val="Century Gothic"/>
      <family val="2"/>
    </font>
    <font>
      <b/>
      <sz val="26"/>
      <color theme="1" tint="0.34998626667073579"/>
      <name val="Arial"/>
      <family val="2"/>
    </font>
    <font>
      <sz val="11"/>
      <color theme="1" tint="0.34998626667073579"/>
      <name val="Arial"/>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ry"/>
    </font>
    <font>
      <sz val="11"/>
      <color theme="1"/>
      <name val="Arial"/>
      <family val="2"/>
    </font>
    <font>
      <sz val="10.5"/>
      <color theme="1"/>
      <name val="Arial"/>
      <family val="2"/>
    </font>
    <font>
      <sz val="10.5"/>
      <name val="Arial"/>
      <family val="2"/>
    </font>
    <font>
      <b/>
      <sz val="10.5"/>
      <color theme="1"/>
      <name val="Arial"/>
      <family val="2"/>
    </font>
    <font>
      <sz val="13"/>
      <color theme="1"/>
      <name val="Arial"/>
      <family val="2"/>
    </font>
    <font>
      <sz val="13"/>
      <color theme="1"/>
      <name val="Century Gothic"/>
      <family val="2"/>
    </font>
    <font>
      <sz val="11"/>
      <color theme="1"/>
      <name val="Arial"/>
      <family val="2"/>
    </font>
    <font>
      <sz val="10.5"/>
      <color theme="1"/>
      <name val="Arial"/>
      <family val="2"/>
    </font>
    <font>
      <sz val="10"/>
      <color theme="1"/>
      <name val="Arial"/>
      <family val="2"/>
    </font>
    <font>
      <sz val="9"/>
      <color indexed="81"/>
      <name val="Tahoma"/>
      <family val="2"/>
    </font>
    <font>
      <sz val="10"/>
      <color indexed="81"/>
      <name val="Tahoma"/>
      <family val="2"/>
    </font>
    <font>
      <b/>
      <sz val="11"/>
      <color indexed="81"/>
      <name val="Tahoma"/>
      <family val="2"/>
    </font>
    <font>
      <sz val="11"/>
      <color theme="1"/>
      <name val="Arial"/>
    </font>
    <font>
      <sz val="10.5"/>
      <color theme="1"/>
      <name val="Arial"/>
    </font>
  </fonts>
  <fills count="10">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theme="0" tint="-0.14999847407452621"/>
        <bgColor indexed="64"/>
      </patternFill>
    </fill>
    <fill>
      <patternFill patternType="solid">
        <fgColor rgb="FFE4E4E4"/>
        <bgColor indexed="64"/>
      </patternFill>
    </fill>
  </fills>
  <borders count="33">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top/>
      <bottom style="thin">
        <color indexed="64"/>
      </bottom>
      <diagonal/>
    </border>
  </borders>
  <cellStyleXfs count="1">
    <xf numFmtId="0" fontId="0" fillId="0" borderId="0"/>
  </cellStyleXfs>
  <cellXfs count="182">
    <xf numFmtId="0" fontId="0" fillId="0" borderId="0" xfId="0"/>
    <xf numFmtId="0" fontId="0" fillId="4" borderId="0" xfId="0" applyFill="1"/>
    <xf numFmtId="0" fontId="0" fillId="0" borderId="0" xfId="0" applyBorder="1" applyAlignment="1">
      <alignment horizontal="center" vertical="center" wrapText="1"/>
    </xf>
    <xf numFmtId="0" fontId="4"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2" fillId="4" borderId="0" xfId="0" applyFont="1" applyFill="1" applyAlignment="1">
      <alignment horizontal="center" vertical="center" wrapText="1"/>
    </xf>
    <xf numFmtId="0" fontId="4"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7" fillId="3" borderId="21" xfId="0" applyFont="1" applyFill="1" applyBorder="1" applyAlignment="1">
      <alignment horizontal="center" vertical="center" wrapText="1"/>
    </xf>
    <xf numFmtId="0" fontId="8" fillId="0" borderId="21" xfId="0" applyFont="1" applyBorder="1" applyAlignment="1">
      <alignment horizontal="center" vertical="center" wrapText="1"/>
    </xf>
    <xf numFmtId="0" fontId="8" fillId="0" borderId="21" xfId="0" applyFont="1" applyFill="1" applyBorder="1" applyAlignment="1">
      <alignment horizontal="center" vertical="center" wrapText="1"/>
    </xf>
    <xf numFmtId="0" fontId="8" fillId="0" borderId="21" xfId="0" applyFont="1" applyBorder="1" applyAlignment="1">
      <alignment horizontal="center" vertical="center"/>
    </xf>
    <xf numFmtId="0" fontId="10" fillId="5" borderId="11" xfId="0" applyFont="1" applyFill="1" applyBorder="1" applyAlignment="1">
      <alignment horizontal="center" vertical="center"/>
    </xf>
    <xf numFmtId="0" fontId="10" fillId="5" borderId="4" xfId="0" applyFont="1" applyFill="1" applyBorder="1" applyAlignment="1">
      <alignment horizontal="center" vertical="center"/>
    </xf>
    <xf numFmtId="0" fontId="10" fillId="5" borderId="5"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7" xfId="0" applyFont="1" applyFill="1" applyBorder="1" applyAlignment="1">
      <alignment horizontal="center" vertical="center"/>
    </xf>
    <xf numFmtId="0" fontId="9" fillId="3" borderId="14" xfId="0" applyFont="1" applyFill="1" applyBorder="1" applyAlignment="1">
      <alignment horizontal="right" vertical="center"/>
    </xf>
    <xf numFmtId="0" fontId="9" fillId="3" borderId="15" xfId="0" applyFont="1" applyFill="1" applyBorder="1" applyAlignment="1">
      <alignment horizontal="right" vertical="center"/>
    </xf>
    <xf numFmtId="0" fontId="9"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10" fillId="5" borderId="12" xfId="0" applyNumberFormat="1" applyFont="1" applyFill="1" applyBorder="1" applyAlignment="1">
      <alignment horizontal="center" vertical="center"/>
    </xf>
    <xf numFmtId="1" fontId="10" fillId="5" borderId="13" xfId="0" applyNumberFormat="1" applyFont="1" applyFill="1" applyBorder="1" applyAlignment="1">
      <alignment horizontal="center" vertical="center"/>
    </xf>
    <xf numFmtId="0" fontId="10" fillId="5" borderId="25" xfId="0" applyFont="1" applyFill="1" applyBorder="1" applyAlignment="1">
      <alignment horizontal="center" vertical="center"/>
    </xf>
    <xf numFmtId="0" fontId="10" fillId="5" borderId="26" xfId="0" applyFont="1" applyFill="1" applyBorder="1" applyAlignment="1">
      <alignment horizontal="center" vertical="center"/>
    </xf>
    <xf numFmtId="0" fontId="10" fillId="5" borderId="27"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7" borderId="0" xfId="0" applyFont="1" applyFill="1" applyAlignment="1" applyProtection="1">
      <alignment horizontal="center" vertical="center"/>
      <protection locked="0"/>
    </xf>
    <xf numFmtId="0" fontId="13" fillId="7" borderId="0" xfId="0" applyFont="1" applyFill="1"/>
    <xf numFmtId="0" fontId="19" fillId="7" borderId="0" xfId="0" applyFont="1" applyFill="1"/>
    <xf numFmtId="0" fontId="18" fillId="7" borderId="0" xfId="0" applyFont="1" applyFill="1" applyAlignment="1">
      <alignment vertical="center"/>
    </xf>
    <xf numFmtId="0" fontId="18" fillId="7" borderId="0" xfId="0" applyFont="1" applyFill="1" applyAlignment="1">
      <alignment horizontal="center" vertical="center"/>
    </xf>
    <xf numFmtId="0" fontId="20" fillId="7" borderId="0" xfId="0" applyFont="1" applyFill="1"/>
    <xf numFmtId="0" fontId="21" fillId="7" borderId="0" xfId="0" applyFont="1" applyFill="1"/>
    <xf numFmtId="0" fontId="22" fillId="7" borderId="0" xfId="0" applyFont="1" applyFill="1"/>
    <xf numFmtId="0" fontId="23" fillId="7" borderId="0" xfId="0" applyFont="1" applyFill="1"/>
    <xf numFmtId="0" fontId="20" fillId="7" borderId="0" xfId="0" applyFont="1" applyFill="1" applyAlignment="1">
      <alignment horizontal="left" vertical="center"/>
    </xf>
    <xf numFmtId="0" fontId="21" fillId="7" borderId="0" xfId="0" applyFont="1" applyFill="1" applyAlignment="1">
      <alignment horizontal="left" vertical="center"/>
    </xf>
    <xf numFmtId="0" fontId="24" fillId="7" borderId="0" xfId="0" applyFont="1" applyFill="1"/>
    <xf numFmtId="0" fontId="0" fillId="7" borderId="0" xfId="0" applyFill="1"/>
    <xf numFmtId="0" fontId="25" fillId="7" borderId="0" xfId="0" applyFont="1" applyFill="1"/>
    <xf numFmtId="0" fontId="17" fillId="7" borderId="0" xfId="0" applyFont="1" applyFill="1"/>
    <xf numFmtId="0" fontId="26" fillId="0" borderId="0" xfId="0" applyFont="1" applyFill="1" applyAlignment="1">
      <alignment horizontal="center" vertical="center" wrapText="1"/>
    </xf>
    <xf numFmtId="0" fontId="0" fillId="0" borderId="0" xfId="0" applyFont="1" applyFill="1" applyBorder="1" applyAlignment="1" applyProtection="1">
      <alignment horizontal="left" vertical="top" wrapText="1"/>
      <protection locked="0"/>
    </xf>
    <xf numFmtId="0" fontId="0" fillId="9" borderId="29" xfId="0" applyFont="1" applyFill="1" applyBorder="1" applyAlignment="1" applyProtection="1">
      <alignment horizontal="center" vertical="center" wrapText="1"/>
      <protection locked="0"/>
    </xf>
    <xf numFmtId="0" fontId="27" fillId="7" borderId="0" xfId="0" applyFont="1" applyFill="1" applyAlignment="1" applyProtection="1">
      <alignment horizontal="center" vertical="top"/>
    </xf>
    <xf numFmtId="0" fontId="28" fillId="7" borderId="0" xfId="0" applyFont="1" applyFill="1" applyAlignment="1" applyProtection="1">
      <alignment horizontal="center" vertical="top"/>
    </xf>
    <xf numFmtId="0" fontId="27" fillId="7" borderId="0" xfId="0" applyFont="1" applyFill="1" applyAlignment="1" applyProtection="1">
      <alignment horizontal="center" vertical="top"/>
      <protection locked="0"/>
    </xf>
    <xf numFmtId="0" fontId="0" fillId="0" borderId="0" xfId="0" applyNumberFormat="1" applyFont="1" applyFill="1" applyBorder="1" applyAlignment="1" applyProtection="1">
      <alignment horizontal="center" vertical="center" wrapText="1"/>
    </xf>
    <xf numFmtId="0" fontId="0" fillId="0" borderId="0" xfId="0" applyNumberFormat="1" applyFont="1" applyFill="1" applyAlignment="1" applyProtection="1">
      <alignment horizontal="center" vertical="center" wrapText="1"/>
    </xf>
    <xf numFmtId="0" fontId="27" fillId="7" borderId="30" xfId="0" applyFont="1" applyFill="1" applyBorder="1" applyAlignment="1" applyProtection="1">
      <alignment horizontal="left" vertical="top"/>
    </xf>
    <xf numFmtId="14" fontId="27" fillId="7" borderId="0" xfId="0" applyNumberFormat="1" applyFont="1" applyFill="1" applyAlignment="1" applyProtection="1">
      <alignment horizontal="center" vertical="top"/>
    </xf>
    <xf numFmtId="0" fontId="27" fillId="7" borderId="31" xfId="0" applyFont="1" applyFill="1" applyBorder="1" applyAlignment="1" applyProtection="1">
      <alignment horizontal="left" vertical="top"/>
    </xf>
    <xf numFmtId="14" fontId="27" fillId="7" borderId="0" xfId="0" applyNumberFormat="1" applyFont="1" applyFill="1" applyBorder="1" applyAlignment="1" applyProtection="1">
      <alignment horizontal="center" vertical="top"/>
    </xf>
    <xf numFmtId="0" fontId="28" fillId="7" borderId="31" xfId="0" applyFont="1" applyFill="1" applyBorder="1" applyAlignment="1" applyProtection="1">
      <alignment horizontal="left" vertical="top"/>
    </xf>
    <xf numFmtId="14" fontId="28" fillId="7" borderId="0" xfId="0" applyNumberFormat="1" applyFont="1" applyFill="1" applyAlignment="1" applyProtection="1">
      <alignment horizontal="center" vertical="top"/>
    </xf>
    <xf numFmtId="0" fontId="27" fillId="0" borderId="0" xfId="0" applyFont="1" applyFill="1" applyBorder="1" applyAlignment="1" applyProtection="1">
      <alignment horizontal="center" vertical="top" wrapText="1"/>
      <protection locked="0"/>
    </xf>
    <xf numFmtId="14" fontId="27" fillId="0" borderId="0" xfId="0" applyNumberFormat="1" applyFont="1" applyFill="1" applyBorder="1" applyAlignment="1" applyProtection="1">
      <alignment horizontal="center" vertical="top" wrapText="1"/>
    </xf>
    <xf numFmtId="49" fontId="27" fillId="0" borderId="0" xfId="0" applyNumberFormat="1" applyFont="1" applyFill="1" applyBorder="1" applyAlignment="1" applyProtection="1">
      <alignment horizontal="center" vertical="top" wrapText="1"/>
      <protection locked="0"/>
    </xf>
    <xf numFmtId="0" fontId="27" fillId="0" borderId="0" xfId="0" applyFont="1" applyFill="1" applyBorder="1" applyAlignment="1">
      <alignment horizontal="center" vertical="top" wrapText="1"/>
    </xf>
    <xf numFmtId="49" fontId="27" fillId="0" borderId="0" xfId="0" applyNumberFormat="1" applyFont="1" applyFill="1" applyBorder="1" applyAlignment="1">
      <alignment horizontal="center" vertical="top" wrapText="1"/>
    </xf>
    <xf numFmtId="0" fontId="29" fillId="7" borderId="0" xfId="0" applyFont="1" applyFill="1" applyAlignment="1" applyProtection="1">
      <alignment horizontal="center" vertical="top"/>
      <protection locked="0"/>
    </xf>
    <xf numFmtId="0" fontId="27" fillId="0" borderId="0" xfId="0" applyFont="1" applyFill="1" applyAlignment="1" applyProtection="1">
      <alignment horizontal="center" vertical="top" wrapText="1"/>
      <protection locked="0"/>
    </xf>
    <xf numFmtId="14" fontId="27" fillId="0" borderId="0" xfId="0" applyNumberFormat="1" applyFont="1" applyFill="1" applyAlignment="1" applyProtection="1">
      <alignment horizontal="center" vertical="top" wrapText="1"/>
    </xf>
    <xf numFmtId="49" fontId="27" fillId="0" borderId="0" xfId="0" applyNumberFormat="1" applyFont="1" applyFill="1" applyAlignment="1" applyProtection="1">
      <alignment horizontal="center" vertical="top" wrapText="1"/>
      <protection locked="0"/>
    </xf>
    <xf numFmtId="49" fontId="27" fillId="0" borderId="0" xfId="0" quotePrefix="1" applyNumberFormat="1" applyFont="1" applyFill="1" applyBorder="1" applyAlignment="1" applyProtection="1">
      <alignment horizontal="center" vertical="top" wrapText="1"/>
      <protection locked="0"/>
    </xf>
    <xf numFmtId="14" fontId="27" fillId="7" borderId="0" xfId="0" applyNumberFormat="1" applyFont="1" applyFill="1" applyAlignment="1" applyProtection="1">
      <alignment horizontal="center" vertical="top"/>
      <protection locked="0"/>
    </xf>
    <xf numFmtId="0" fontId="0" fillId="7" borderId="0" xfId="0" applyFont="1" applyFill="1" applyAlignment="1" applyProtection="1">
      <alignment horizontal="center" vertical="center"/>
    </xf>
    <xf numFmtId="0" fontId="16" fillId="7" borderId="0" xfId="0" applyFont="1" applyFill="1" applyAlignment="1" applyProtection="1">
      <alignment horizontal="center" vertical="center"/>
    </xf>
    <xf numFmtId="14" fontId="0" fillId="0" borderId="0" xfId="0" applyNumberFormat="1" applyFont="1" applyFill="1" applyBorder="1" applyAlignment="1" applyProtection="1">
      <alignment horizontal="center" vertical="center" wrapText="1"/>
      <protection locked="0"/>
    </xf>
    <xf numFmtId="14" fontId="0" fillId="0" borderId="0" xfId="0" applyNumberFormat="1" applyFont="1" applyFill="1" applyBorder="1" applyAlignment="1">
      <alignment horizontal="center" vertical="center" wrapText="1"/>
    </xf>
    <xf numFmtId="14" fontId="0" fillId="0" borderId="0" xfId="0" applyNumberFormat="1" applyFont="1" applyFill="1" applyAlignment="1" applyProtection="1">
      <alignment horizontal="center" vertical="center" wrapText="1"/>
      <protection locked="0"/>
    </xf>
    <xf numFmtId="14" fontId="0" fillId="7" borderId="0" xfId="0" applyNumberFormat="1" applyFont="1" applyFill="1" applyAlignment="1" applyProtection="1">
      <alignment horizontal="center" vertical="center"/>
    </xf>
    <xf numFmtId="14" fontId="16" fillId="7" borderId="0" xfId="0" applyNumberFormat="1" applyFont="1" applyFill="1" applyAlignment="1" applyProtection="1">
      <alignment horizontal="center" vertical="center"/>
    </xf>
    <xf numFmtId="14" fontId="0" fillId="7" borderId="0" xfId="0" applyNumberFormat="1" applyFont="1" applyFill="1" applyAlignment="1" applyProtection="1">
      <alignment horizontal="center" vertical="center"/>
      <protection locked="0"/>
    </xf>
    <xf numFmtId="0" fontId="0" fillId="7" borderId="0" xfId="0" applyFont="1" applyFill="1" applyAlignment="1">
      <alignment horizontal="center" vertical="center"/>
    </xf>
    <xf numFmtId="0" fontId="0" fillId="7" borderId="0" xfId="0" applyFont="1" applyFill="1" applyAlignment="1" applyProtection="1">
      <alignment horizontal="center" vertical="center" wrapText="1"/>
    </xf>
    <xf numFmtId="0" fontId="16" fillId="8" borderId="30" xfId="0" applyFont="1" applyFill="1" applyBorder="1" applyAlignment="1" applyProtection="1">
      <alignment horizontal="center" vertical="center"/>
    </xf>
    <xf numFmtId="1" fontId="0" fillId="0" borderId="0" xfId="0" applyNumberFormat="1" applyFont="1" applyFill="1" applyBorder="1" applyAlignment="1" applyProtection="1">
      <alignment horizontal="center" vertical="center" wrapText="1"/>
    </xf>
    <xf numFmtId="0" fontId="0" fillId="0" borderId="0" xfId="0" applyFont="1" applyFill="1" applyBorder="1" applyAlignment="1" applyProtection="1">
      <alignment horizontal="center" vertical="center" wrapText="1"/>
      <protection locked="0"/>
    </xf>
    <xf numFmtId="1" fontId="0" fillId="0" borderId="0" xfId="0" applyNumberFormat="1" applyFont="1" applyFill="1" applyBorder="1" applyAlignment="1" applyProtection="1">
      <alignment horizontal="center" vertical="center" wrapText="1"/>
      <protection locked="0"/>
    </xf>
    <xf numFmtId="1" fontId="0" fillId="0" borderId="0" xfId="0" applyNumberFormat="1" applyFont="1" applyFill="1" applyBorder="1" applyAlignment="1">
      <alignment horizontal="center" vertical="center" wrapText="1"/>
    </xf>
    <xf numFmtId="1" fontId="0" fillId="0" borderId="0" xfId="0" applyNumberFormat="1" applyFont="1" applyFill="1" applyAlignment="1" applyProtection="1">
      <alignment horizontal="center" vertical="center" wrapText="1"/>
    </xf>
    <xf numFmtId="0" fontId="0" fillId="0" borderId="0" xfId="0" applyFont="1" applyFill="1" applyAlignment="1" applyProtection="1">
      <alignment horizontal="center" vertical="center" wrapText="1"/>
      <protection locked="0"/>
    </xf>
    <xf numFmtId="0" fontId="31" fillId="0" borderId="0" xfId="0" applyFont="1" applyFill="1" applyBorder="1" applyAlignment="1">
      <alignment horizontal="center" vertical="center" wrapText="1"/>
    </xf>
    <xf numFmtId="0" fontId="0" fillId="0" borderId="0" xfId="0" applyFont="1" applyFill="1" applyBorder="1" applyAlignment="1" applyProtection="1">
      <alignment horizontal="center" vertical="top" wrapText="1"/>
      <protection locked="0"/>
    </xf>
    <xf numFmtId="0" fontId="0" fillId="0" borderId="0" xfId="0" applyFont="1" applyFill="1" applyBorder="1" applyAlignment="1">
      <alignment horizontal="center" vertical="top" wrapText="1"/>
    </xf>
    <xf numFmtId="0" fontId="0" fillId="0" borderId="0" xfId="0" applyFont="1" applyFill="1" applyAlignment="1" applyProtection="1">
      <alignment horizontal="center" vertical="top" wrapText="1"/>
      <protection locked="0"/>
    </xf>
    <xf numFmtId="0" fontId="1" fillId="0" borderId="0" xfId="0" applyFont="1" applyFill="1" applyBorder="1" applyAlignment="1">
      <alignment horizontal="center" vertical="center"/>
    </xf>
    <xf numFmtId="0" fontId="1" fillId="0" borderId="0" xfId="0" applyFont="1" applyFill="1" applyBorder="1" applyAlignment="1">
      <alignment horizontal="center" vertical="center" wrapText="1"/>
    </xf>
    <xf numFmtId="0" fontId="0" fillId="0"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protection locked="0"/>
    </xf>
    <xf numFmtId="0" fontId="31" fillId="0" borderId="0" xfId="0" applyFont="1" applyAlignment="1">
      <alignment horizontal="center" vertical="center"/>
    </xf>
    <xf numFmtId="0" fontId="0" fillId="7" borderId="0" xfId="0" applyFont="1" applyFill="1" applyAlignment="1" applyProtection="1">
      <alignment vertical="center" wrapText="1"/>
    </xf>
    <xf numFmtId="0" fontId="0" fillId="0" borderId="0" xfId="0" applyFont="1" applyFill="1" applyBorder="1" applyAlignment="1">
      <alignment horizontal="left" vertical="top" wrapText="1"/>
    </xf>
    <xf numFmtId="14" fontId="0" fillId="0" borderId="0" xfId="0" applyNumberFormat="1" applyFont="1" applyFill="1" applyBorder="1" applyAlignment="1">
      <alignment horizontal="center" vertical="top" wrapText="1"/>
    </xf>
    <xf numFmtId="14" fontId="0" fillId="0" borderId="0" xfId="0" applyNumberFormat="1" applyFont="1" applyFill="1" applyBorder="1" applyAlignment="1" applyProtection="1">
      <alignment horizontal="left" vertical="center" wrapText="1"/>
      <protection locked="0"/>
    </xf>
    <xf numFmtId="0" fontId="27" fillId="0" borderId="0" xfId="0" applyNumberFormat="1" applyFont="1" applyFill="1" applyBorder="1" applyAlignment="1">
      <alignment horizontal="center" vertical="center" wrapText="1"/>
    </xf>
    <xf numFmtId="14" fontId="0" fillId="0" borderId="0" xfId="0" applyNumberFormat="1" applyFont="1" applyFill="1" applyAlignment="1" applyProtection="1">
      <alignment horizontal="left" vertical="center" wrapText="1"/>
      <protection locked="0"/>
    </xf>
    <xf numFmtId="14" fontId="0" fillId="0" borderId="0" xfId="0" applyNumberFormat="1" applyFont="1" applyFill="1" applyBorder="1" applyAlignment="1">
      <alignment horizontal="left" vertical="center" wrapText="1"/>
    </xf>
    <xf numFmtId="0" fontId="32" fillId="0" borderId="0" xfId="0" applyNumberFormat="1" applyFont="1" applyFill="1" applyAlignment="1" applyProtection="1">
      <alignment horizontal="center" vertical="center" wrapText="1"/>
    </xf>
    <xf numFmtId="0" fontId="32" fillId="9" borderId="29" xfId="0" applyFont="1" applyFill="1" applyBorder="1" applyAlignment="1" applyProtection="1">
      <alignment horizontal="center" vertical="center" wrapText="1"/>
      <protection locked="0"/>
    </xf>
    <xf numFmtId="14" fontId="32" fillId="0" borderId="0" xfId="0" applyNumberFormat="1" applyFont="1" applyFill="1" applyAlignment="1" applyProtection="1">
      <alignment horizontal="center" vertical="center" wrapText="1"/>
      <protection locked="0"/>
    </xf>
    <xf numFmtId="1" fontId="32" fillId="0" borderId="0" xfId="0" applyNumberFormat="1" applyFont="1" applyFill="1" applyAlignment="1" applyProtection="1">
      <alignment horizontal="center" vertical="center" wrapText="1"/>
    </xf>
    <xf numFmtId="0" fontId="32" fillId="0" borderId="0" xfId="0" applyFont="1" applyFill="1" applyAlignment="1" applyProtection="1">
      <alignment horizontal="center" vertical="top" wrapText="1"/>
      <protection locked="0"/>
    </xf>
    <xf numFmtId="0" fontId="32" fillId="0" borderId="0" xfId="0" applyFont="1" applyFill="1" applyAlignment="1" applyProtection="1">
      <alignment horizontal="center" vertical="center" wrapText="1"/>
      <protection locked="0"/>
    </xf>
    <xf numFmtId="14" fontId="33" fillId="0" borderId="0" xfId="0" applyNumberFormat="1" applyFont="1" applyFill="1" applyAlignment="1" applyProtection="1">
      <alignment horizontal="center" vertical="top" wrapText="1"/>
    </xf>
    <xf numFmtId="14" fontId="32" fillId="0" borderId="0" xfId="0" applyNumberFormat="1" applyFont="1" applyFill="1" applyAlignment="1" applyProtection="1">
      <alignment horizontal="left" vertical="center" wrapText="1"/>
      <protection locked="0"/>
    </xf>
    <xf numFmtId="49" fontId="33" fillId="0" borderId="0" xfId="0" applyNumberFormat="1" applyFont="1" applyFill="1" applyAlignment="1" applyProtection="1">
      <alignment horizontal="center" vertical="top" wrapText="1"/>
      <protection locked="0"/>
    </xf>
    <xf numFmtId="0" fontId="33" fillId="0" borderId="0" xfId="0" applyFont="1" applyFill="1" applyAlignment="1" applyProtection="1">
      <alignment horizontal="center" vertical="top" wrapText="1"/>
      <protection locked="0"/>
    </xf>
    <xf numFmtId="0" fontId="34" fillId="0" borderId="0" xfId="0" applyFont="1" applyAlignment="1">
      <alignment horizontal="center" vertical="top"/>
    </xf>
    <xf numFmtId="0" fontId="0" fillId="0" borderId="0" xfId="0" applyFont="1" applyFill="1" applyBorder="1" applyAlignment="1">
      <alignment horizontal="center" vertical="center"/>
    </xf>
    <xf numFmtId="14" fontId="0" fillId="0" borderId="0" xfId="0" applyNumberFormat="1" applyAlignment="1">
      <alignment horizontal="center" vertical="top" wrapText="1"/>
    </xf>
    <xf numFmtId="14" fontId="27" fillId="0" borderId="0" xfId="0" applyNumberFormat="1" applyFont="1" applyFill="1" applyBorder="1" applyAlignment="1">
      <alignment horizontal="center" vertical="center" wrapText="1"/>
    </xf>
    <xf numFmtId="0" fontId="4" fillId="0" borderId="0" xfId="0" applyFont="1" applyFill="1" applyBorder="1" applyAlignment="1">
      <alignment horizontal="center" vertical="center" wrapText="1"/>
    </xf>
    <xf numFmtId="1" fontId="32" fillId="0" borderId="0" xfId="0" applyNumberFormat="1" applyFont="1" applyFill="1" applyAlignment="1" applyProtection="1">
      <alignment horizontal="center" vertical="center" wrapText="1"/>
      <protection locked="0"/>
    </xf>
    <xf numFmtId="14" fontId="33" fillId="0" borderId="0" xfId="0" applyNumberFormat="1" applyFont="1" applyFill="1" applyAlignment="1" applyProtection="1">
      <alignment horizontal="center" vertical="top" wrapText="1"/>
      <protection locked="0"/>
    </xf>
    <xf numFmtId="1" fontId="0" fillId="0" borderId="0" xfId="0" applyNumberFormat="1" applyFont="1" applyFill="1" applyAlignment="1" applyProtection="1">
      <alignment horizontal="center" vertical="center" wrapText="1"/>
      <protection locked="0"/>
    </xf>
    <xf numFmtId="14" fontId="27" fillId="0" borderId="0" xfId="0" applyNumberFormat="1" applyFont="1" applyFill="1" applyAlignment="1" applyProtection="1">
      <alignment horizontal="center" vertical="top" wrapText="1"/>
      <protection locked="0"/>
    </xf>
    <xf numFmtId="0" fontId="27" fillId="0" borderId="0" xfId="0" applyFont="1" applyFill="1" applyBorder="1" applyAlignment="1">
      <alignment horizontal="center" vertical="center" wrapText="1"/>
    </xf>
    <xf numFmtId="0" fontId="27" fillId="7" borderId="0" xfId="0" applyFont="1" applyFill="1" applyAlignment="1" applyProtection="1">
      <alignment horizontal="center" vertical="top" wrapText="1"/>
      <protection locked="0"/>
    </xf>
    <xf numFmtId="0" fontId="0" fillId="0" borderId="0" xfId="0" applyFont="1" applyFill="1" applyAlignment="1" applyProtection="1">
      <alignment horizontal="left" vertical="top" wrapText="1"/>
      <protection locked="0"/>
    </xf>
    <xf numFmtId="0" fontId="0" fillId="0" borderId="0" xfId="0" applyFont="1" applyFill="1" applyBorder="1" applyAlignment="1" applyProtection="1">
      <alignment horizontal="left" vertical="top"/>
      <protection locked="0"/>
    </xf>
    <xf numFmtId="0" fontId="0" fillId="7" borderId="0" xfId="0" applyFont="1" applyFill="1" applyAlignment="1" applyProtection="1">
      <alignment horizontal="left" vertical="top"/>
      <protection locked="0"/>
    </xf>
    <xf numFmtId="0" fontId="2" fillId="7" borderId="0" xfId="0" applyFont="1" applyFill="1" applyBorder="1" applyAlignment="1" applyProtection="1">
      <alignment vertical="center"/>
      <protection locked="0"/>
    </xf>
    <xf numFmtId="0" fontId="38" fillId="0" borderId="0" xfId="0" applyNumberFormat="1" applyFont="1" applyFill="1" applyAlignment="1" applyProtection="1">
      <alignment horizontal="center" vertical="center" wrapText="1"/>
    </xf>
    <xf numFmtId="0" fontId="39" fillId="0" borderId="0" xfId="0" applyFont="1" applyFill="1" applyAlignment="1" applyProtection="1">
      <alignment horizontal="center" vertical="top" wrapText="1"/>
      <protection locked="0"/>
    </xf>
    <xf numFmtId="0" fontId="38" fillId="0" borderId="0" xfId="0" applyFont="1" applyFill="1" applyAlignment="1" applyProtection="1">
      <alignment horizontal="left" vertical="top" wrapText="1"/>
      <protection locked="0"/>
    </xf>
    <xf numFmtId="14" fontId="38" fillId="0" borderId="0" xfId="0" applyNumberFormat="1" applyFont="1" applyFill="1" applyAlignment="1" applyProtection="1">
      <alignment horizontal="center" vertical="center" wrapText="1"/>
      <protection locked="0"/>
    </xf>
    <xf numFmtId="1" fontId="38" fillId="0" borderId="0" xfId="0" applyNumberFormat="1" applyFont="1" applyFill="1" applyAlignment="1" applyProtection="1">
      <alignment horizontal="center" vertical="center" wrapText="1"/>
    </xf>
    <xf numFmtId="0" fontId="38" fillId="0" borderId="0" xfId="0" applyFont="1" applyFill="1" applyAlignment="1" applyProtection="1">
      <alignment horizontal="center" vertical="top" wrapText="1"/>
      <protection locked="0"/>
    </xf>
    <xf numFmtId="0" fontId="38" fillId="0" borderId="0" xfId="0" applyFont="1" applyFill="1" applyAlignment="1" applyProtection="1">
      <alignment horizontal="center" vertical="center" wrapText="1"/>
      <protection locked="0"/>
    </xf>
    <xf numFmtId="1" fontId="38" fillId="0" borderId="0" xfId="0" applyNumberFormat="1" applyFont="1" applyFill="1" applyAlignment="1" applyProtection="1">
      <alignment horizontal="center" vertical="center" wrapText="1"/>
      <protection locked="0"/>
    </xf>
    <xf numFmtId="14" fontId="39" fillId="0" borderId="0" xfId="0" applyNumberFormat="1" applyFont="1" applyFill="1" applyAlignment="1" applyProtection="1">
      <alignment horizontal="center" vertical="top" wrapText="1"/>
    </xf>
    <xf numFmtId="14" fontId="38" fillId="0" borderId="0" xfId="0" applyNumberFormat="1" applyFont="1" applyFill="1" applyAlignment="1" applyProtection="1">
      <alignment horizontal="left" vertical="center" wrapText="1"/>
      <protection locked="0"/>
    </xf>
    <xf numFmtId="49" fontId="39" fillId="0" borderId="0" xfId="0" applyNumberFormat="1" applyFont="1" applyFill="1" applyAlignment="1" applyProtection="1">
      <alignment horizontal="center" vertical="top" wrapText="1"/>
      <protection locked="0"/>
    </xf>
    <xf numFmtId="14" fontId="39" fillId="0" borderId="0" xfId="0" applyNumberFormat="1" applyFont="1" applyFill="1" applyAlignment="1" applyProtection="1">
      <alignment horizontal="center" vertical="top" wrapText="1"/>
      <protection locked="0"/>
    </xf>
    <xf numFmtId="0" fontId="38" fillId="9" borderId="29" xfId="0" applyFont="1" applyFill="1" applyBorder="1" applyAlignment="1" applyProtection="1">
      <alignment horizontal="center" vertical="center" wrapText="1"/>
      <protection locked="0"/>
    </xf>
    <xf numFmtId="49" fontId="20" fillId="7" borderId="0" xfId="0" applyNumberFormat="1" applyFont="1" applyFill="1" applyAlignment="1">
      <alignment horizontal="left" vertical="center"/>
    </xf>
    <xf numFmtId="0" fontId="15" fillId="7" borderId="0" xfId="0" applyFont="1" applyFill="1" applyAlignment="1">
      <alignment horizontal="center" vertical="center"/>
    </xf>
    <xf numFmtId="0" fontId="18" fillId="7" borderId="0" xfId="0" applyFont="1" applyFill="1" applyAlignment="1">
      <alignment horizontal="center" vertical="center"/>
    </xf>
    <xf numFmtId="0" fontId="30" fillId="8" borderId="32" xfId="0" applyFont="1" applyFill="1" applyBorder="1" applyAlignment="1">
      <alignment horizontal="center" vertical="center" wrapText="1"/>
    </xf>
    <xf numFmtId="0" fontId="30" fillId="8" borderId="25" xfId="0" applyFont="1" applyFill="1" applyBorder="1" applyAlignment="1">
      <alignment horizontal="center" vertical="center" wrapText="1"/>
    </xf>
    <xf numFmtId="0" fontId="0" fillId="0" borderId="0" xfId="0" applyAlignment="1">
      <alignment horizontal="center" vertical="center" wrapText="1"/>
    </xf>
    <xf numFmtId="0" fontId="0" fillId="0" borderId="29" xfId="0" applyBorder="1" applyAlignment="1">
      <alignment horizontal="center" vertical="center" wrapText="1"/>
    </xf>
    <xf numFmtId="0" fontId="0" fillId="0" borderId="31" xfId="0" applyBorder="1" applyAlignment="1">
      <alignment horizontal="center" vertical="center" wrapText="1"/>
    </xf>
    <xf numFmtId="0" fontId="3" fillId="2" borderId="19"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2" borderId="20"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3" xfId="0" applyFont="1" applyFill="1" applyBorder="1" applyAlignment="1">
      <alignment horizontal="center" vertical="center" wrapText="1"/>
    </xf>
    <xf numFmtId="0" fontId="3" fillId="2" borderId="22"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2" fillId="5" borderId="18" xfId="0" applyFont="1" applyFill="1" applyBorder="1" applyAlignment="1">
      <alignment horizontal="center" vertical="center" wrapText="1"/>
    </xf>
    <xf numFmtId="0" fontId="2" fillId="5" borderId="0" xfId="0" applyFont="1" applyFill="1" applyBorder="1" applyAlignment="1">
      <alignment horizontal="center" vertical="center" wrapText="1"/>
    </xf>
    <xf numFmtId="0" fontId="2" fillId="5" borderId="17" xfId="0" applyFont="1" applyFill="1" applyBorder="1" applyAlignment="1">
      <alignment horizontal="center" vertical="center" wrapText="1"/>
    </xf>
    <xf numFmtId="0" fontId="2" fillId="2" borderId="28" xfId="0" applyFont="1" applyFill="1" applyBorder="1" applyAlignment="1">
      <alignment horizontal="center" vertical="center" wrapText="1"/>
    </xf>
    <xf numFmtId="0" fontId="12" fillId="0" borderId="0" xfId="0" applyFont="1" applyAlignment="1">
      <alignment horizontal="center" vertical="center" wrapText="1"/>
    </xf>
    <xf numFmtId="0" fontId="0" fillId="9" borderId="0" xfId="0" applyFont="1" applyFill="1" applyBorder="1" applyAlignment="1" applyProtection="1">
      <alignment horizontal="center" vertical="center" wrapText="1"/>
      <protection locked="0"/>
    </xf>
  </cellXfs>
  <cellStyles count="1">
    <cellStyle name="Normal" xfId="0" builtinId="0"/>
  </cellStyles>
  <dxfs count="118">
    <dxf>
      <font>
        <color theme="1"/>
      </font>
      <fill>
        <patternFill>
          <bgColor rgb="FFFFFFA7"/>
        </patternFill>
      </fill>
    </dxf>
    <dxf>
      <font>
        <color theme="0"/>
      </font>
      <fill>
        <patternFill>
          <bgColor rgb="FFD26865"/>
        </patternFill>
      </fill>
    </dxf>
    <dxf>
      <font>
        <color theme="1"/>
      </font>
      <fill>
        <patternFill>
          <bgColor rgb="FFB5E69A"/>
        </patternFill>
      </fill>
    </dxf>
    <dxf>
      <font>
        <b val="0"/>
        <i val="0"/>
        <color rgb="FFD04340"/>
      </font>
    </dxf>
    <dxf>
      <font>
        <b val="0"/>
        <i/>
        <color rgb="FF929292"/>
      </font>
    </dxf>
    <dxf>
      <font>
        <color theme="0"/>
      </font>
      <fill>
        <patternFill>
          <bgColor rgb="FFD26865"/>
        </patternFill>
      </fill>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solid">
          <fgColor indexed="64"/>
          <bgColor rgb="FFE4E4E4"/>
        </patternFill>
      </fill>
      <alignment horizontal="center" vertical="center" textRotation="0" wrapText="1"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color theme="0" tint="-0.499984740745262"/>
      </font>
    </dxf>
    <dxf>
      <font>
        <b val="0"/>
        <i/>
        <color theme="0" tint="-0.499984740745262"/>
      </font>
    </dxf>
    <dxf>
      <numFmt numFmtId="19" formatCode="m/d/yyyy"/>
    </dxf>
    <dxf>
      <numFmt numFmtId="19" formatCode="m/d/yyyy"/>
    </dxf>
    <dxf>
      <numFmt numFmtId="19" formatCode="m/d/yyyy"/>
    </dxf>
    <dxf>
      <numFmt numFmtId="19" formatCode="m/d/yyyy"/>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sz val="10.5"/>
        <color theme="1"/>
        <name val="Arial"/>
        <scheme val="none"/>
      </font>
      <alignment vertical="top" textRotation="0" wrapText="1" indent="0" justifyLastLine="0" shrinkToFit="0" readingOrder="0"/>
    </dxf>
    <dxf>
      <font>
        <strike val="0"/>
        <outline val="0"/>
        <shadow val="0"/>
        <u val="none"/>
        <vertAlign val="baseline"/>
        <sz val="11"/>
        <color theme="1"/>
        <name val="Arial"/>
        <scheme val="none"/>
      </font>
      <alignment horizontal="center" vertical="center" textRotation="0" wrapText="1" indent="0" justifyLastLine="0" shrinkToFit="0" readingOrder="0"/>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ont>
        <b/>
        <color theme="1"/>
      </font>
      <border>
        <top style="thin">
          <color theme="1"/>
        </top>
        <bottom/>
      </border>
    </dxf>
    <dxf>
      <font>
        <color rgb="FF408CE8"/>
      </font>
      <fill>
        <patternFill>
          <bgColor theme="0" tint="-0.14996795556505021"/>
        </patternFill>
      </fill>
      <border>
        <top style="thin">
          <color rgb="FF408CE8"/>
        </top>
        <bottom style="thin">
          <color rgb="FF408CE8"/>
        </bottom>
        <vertical/>
        <horizontal/>
      </border>
    </dxf>
    <dxf>
      <border>
        <bottom style="thin">
          <color rgb="FF408CE8"/>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
      <fill>
        <patternFill patternType="solid">
          <fgColor theme="0" tint="-0.14999847407452621"/>
          <bgColor theme="0" tint="-0.14999847407452621"/>
        </patternFill>
      </fill>
    </dxf>
    <dxf>
      <fill>
        <patternFill patternType="solid">
          <fgColor theme="0" tint="-0.14996795556505021"/>
          <bgColor rgb="FFC7C7C7"/>
        </patternFill>
      </fill>
    </dxf>
    <dxf>
      <font>
        <b/>
        <color theme="1"/>
      </font>
    </dxf>
    <dxf>
      <font>
        <b/>
        <color theme="1"/>
      </font>
    </dxf>
    <dxf>
      <font>
        <b/>
        <color theme="1"/>
      </font>
      <border>
        <top style="thin">
          <color theme="1"/>
        </top>
      </border>
    </dxf>
    <dxf>
      <font>
        <b/>
        <color theme="1"/>
      </font>
      <border>
        <bottom style="thin">
          <color theme="1"/>
        </bottom>
      </border>
    </dxf>
    <dxf>
      <font>
        <color theme="1"/>
      </font>
      <border>
        <top style="thin">
          <color theme="1"/>
        </top>
        <bottom style="thin">
          <color theme="1"/>
        </bottom>
      </border>
    </dxf>
    <dxf>
      <fill>
        <patternFill>
          <bgColor rgb="FFDEDEDE"/>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left/>
        <top style="thin">
          <color auto="1"/>
        </top>
        <bottom style="thin">
          <color auto="1"/>
        </bottom>
        <vertical/>
      </border>
    </dxf>
    <dxf>
      <border>
        <top style="thin">
          <color theme="1"/>
        </top>
        <bottom style="thin">
          <color theme="1"/>
        </bottom>
        <vertical/>
        <horizontal style="hair">
          <color theme="1"/>
        </horizontal>
      </border>
    </dxf>
    <dxf>
      <fill>
        <patternFill>
          <bgColor rgb="FFEAEAEA"/>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vertical style="thin">
          <color theme="0"/>
        </vertical>
      </border>
    </dxf>
    <dxf>
      <fill>
        <patternFill>
          <bgColor theme="0"/>
        </patternFill>
      </fill>
      <border diagonalUp="0" diagonalDown="0">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s>
  <tableStyles count="8" defaultTableStyle="TableStyleMedium9" defaultPivotStyle="PivotStyleLight16">
    <tableStyle name="Report_Blue" pivot="0" count="5">
      <tableStyleElement type="wholeTable" dxfId="117"/>
      <tableStyleElement type="headerRow" dxfId="116"/>
      <tableStyleElement type="totalRow" dxfId="115"/>
      <tableStyleElement type="firstColumn" dxfId="114"/>
      <tableStyleElement type="firstRowStripe" dxfId="113"/>
    </tableStyle>
    <tableStyle name="Report_Blue 2" pivot="0" count="5">
      <tableStyleElement type="wholeTable" dxfId="112"/>
      <tableStyleElement type="headerRow" dxfId="111"/>
      <tableStyleElement type="totalRow" dxfId="110"/>
      <tableStyleElement type="firstColumn" dxfId="109"/>
      <tableStyleElement type="firstRowStripe" dxfId="108"/>
    </tableStyle>
    <tableStyle name="reportMain" pivot="0" count="7">
      <tableStyleElement type="wholeTable" dxfId="107"/>
      <tableStyleElement type="headerRow" dxfId="106"/>
      <tableStyleElement type="totalRow" dxfId="105"/>
      <tableStyleElement type="firstColumn" dxfId="104"/>
      <tableStyleElement type="lastColumn" dxfId="103"/>
      <tableStyleElement type="firstRowStripe" dxfId="102"/>
      <tableStyleElement type="firstColumnStripe" dxfId="101"/>
    </tableStyle>
    <tableStyle name="TableStyleDark9 2" pivot="0" count="7">
      <tableStyleElement type="wholeTable" dxfId="100"/>
      <tableStyleElement type="headerRow" dxfId="99"/>
      <tableStyleElement type="totalRow" dxfId="98"/>
      <tableStyleElement type="firstColumn" dxfId="97"/>
      <tableStyleElement type="lastColumn" dxfId="96"/>
      <tableStyleElement type="firstRowStripe" dxfId="95"/>
      <tableStyleElement type="firstColumnStripe" dxfId="94"/>
    </tableStyle>
    <tableStyle name="TableStyleLight1 2" pivot="0" count="3">
      <tableStyleElement type="wholeTable" dxfId="93"/>
      <tableStyleElement type="headerRow" dxfId="92"/>
      <tableStyleElement type="totalRow" dxfId="91"/>
    </tableStyle>
    <tableStyle name="TableStyleMedium16 2" pivot="0" count="7">
      <tableStyleElement type="wholeTable" dxfId="90"/>
      <tableStyleElement type="headerRow" dxfId="89"/>
      <tableStyleElement type="totalRow" dxfId="88"/>
      <tableStyleElement type="firstColumn" dxfId="87"/>
      <tableStyleElement type="lastColumn" dxfId="86"/>
      <tableStyleElement type="firstRowStripe" dxfId="85"/>
      <tableStyleElement type="firstColumnStripe" dxfId="84"/>
    </tableStyle>
    <tableStyle name="TableStyleMedium22 2" pivot="0" count="7">
      <tableStyleElement type="wholeTable" dxfId="83"/>
      <tableStyleElement type="headerRow" dxfId="82"/>
      <tableStyleElement type="totalRow" dxfId="81"/>
      <tableStyleElement type="firstColumn" dxfId="80"/>
      <tableStyleElement type="lastColumn" dxfId="79"/>
      <tableStyleElement type="firstRowStripe" dxfId="78"/>
      <tableStyleElement type="firstColumnStripe" dxfId="77"/>
    </tableStyle>
    <tableStyle name="TableStyleMedium23 2" pivot="0" count="8">
      <tableStyleElement type="wholeTable" dxfId="76"/>
      <tableStyleElement type="headerRow" dxfId="75"/>
      <tableStyleElement type="totalRow" dxfId="74"/>
      <tableStyleElement type="firstColumn" dxfId="73"/>
      <tableStyleElement type="lastColumn" dxfId="72"/>
      <tableStyleElement type="firstRowStripe" dxfId="71"/>
      <tableStyleElement type="firstColumnStripe" dxfId="70"/>
      <tableStyleElement type="secondColumnStripe" dxfId="69"/>
    </tableStyle>
  </tableStyles>
  <colors>
    <mruColors>
      <color rgb="FFDEDEDE"/>
      <color rgb="FFE8E8E8"/>
      <color rgb="FFE6E6E6"/>
      <color rgb="FF408CE8"/>
      <color rgb="FFDCDCDC"/>
      <color rgb="FFCDCDCD"/>
      <color rgb="FFC7C7C7"/>
      <color rgb="FFD2D2D2"/>
      <color rgb="FFB5E69A"/>
      <color rgb="FFBAE19F"/>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17" Type="http://schemas.openxmlformats.org/officeDocument/2006/relationships/image" Target="../media/image20.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262304</xdr:colOff>
      <xdr:row>0</xdr:row>
      <xdr:rowOff>0</xdr:rowOff>
    </xdr:from>
    <xdr:ext cx="5920080" cy="1150403"/>
    <xdr:grpSp>
      <xdr:nvGrpSpPr>
        <xdr:cNvPr id="2" name="Group 1"/>
        <xdr:cNvGrpSpPr>
          <a:grpSpLocks noChangeAspect="1"/>
        </xdr:cNvGrpSpPr>
      </xdr:nvGrpSpPr>
      <xdr:grpSpPr>
        <a:xfrm>
          <a:off x="2623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270582" y="887706"/>
                <a:ext cx="223795" cy="211358"/>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3</xdr:col>
          <xdr:colOff>590204</xdr:colOff>
          <xdr:row>8</xdr:row>
          <xdr:rowOff>141316</xdr:rowOff>
        </xdr:from>
        <xdr:to>
          <xdr:col>6</xdr:col>
          <xdr:colOff>66502</xdr:colOff>
          <xdr:row>11</xdr:row>
          <xdr:rowOff>116378</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133004</xdr:colOff>
          <xdr:row>0</xdr:row>
          <xdr:rowOff>66502</xdr:rowOff>
        </xdr:from>
        <xdr:to>
          <xdr:col>3</xdr:col>
          <xdr:colOff>2818015</xdr:colOff>
          <xdr:row>1</xdr:row>
          <xdr:rowOff>191193</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191193</xdr:colOff>
          <xdr:row>1</xdr:row>
          <xdr:rowOff>241069</xdr:rowOff>
        </xdr:from>
        <xdr:to>
          <xdr:col>3</xdr:col>
          <xdr:colOff>2377440</xdr:colOff>
          <xdr:row>1</xdr:row>
          <xdr:rowOff>581891</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191193</xdr:colOff>
          <xdr:row>1</xdr:row>
          <xdr:rowOff>615142</xdr:rowOff>
        </xdr:from>
        <xdr:to>
          <xdr:col>3</xdr:col>
          <xdr:colOff>2377440</xdr:colOff>
          <xdr:row>2</xdr:row>
          <xdr:rowOff>141316</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191193</xdr:colOff>
          <xdr:row>2</xdr:row>
          <xdr:rowOff>182880</xdr:rowOff>
        </xdr:from>
        <xdr:to>
          <xdr:col>3</xdr:col>
          <xdr:colOff>2377440</xdr:colOff>
          <xdr:row>2</xdr:row>
          <xdr:rowOff>523702</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191193</xdr:colOff>
          <xdr:row>2</xdr:row>
          <xdr:rowOff>573578</xdr:rowOff>
        </xdr:from>
        <xdr:to>
          <xdr:col>3</xdr:col>
          <xdr:colOff>2377440</xdr:colOff>
          <xdr:row>3</xdr:row>
          <xdr:rowOff>41564</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282633</xdr:colOff>
          <xdr:row>2</xdr:row>
          <xdr:rowOff>764771</xdr:rowOff>
        </xdr:from>
        <xdr:to>
          <xdr:col>2</xdr:col>
          <xdr:colOff>1122218</xdr:colOff>
          <xdr:row>3</xdr:row>
          <xdr:rowOff>157942</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1163782</xdr:colOff>
          <xdr:row>2</xdr:row>
          <xdr:rowOff>731520</xdr:rowOff>
        </xdr:from>
        <xdr:to>
          <xdr:col>2</xdr:col>
          <xdr:colOff>1546167</xdr:colOff>
          <xdr:row>3</xdr:row>
          <xdr:rowOff>174567</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133004</xdr:colOff>
          <xdr:row>1</xdr:row>
          <xdr:rowOff>149629</xdr:rowOff>
        </xdr:from>
        <xdr:to>
          <xdr:col>2</xdr:col>
          <xdr:colOff>1778924</xdr:colOff>
          <xdr:row>1</xdr:row>
          <xdr:rowOff>540327</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133004</xdr:colOff>
          <xdr:row>1</xdr:row>
          <xdr:rowOff>590204</xdr:rowOff>
        </xdr:from>
        <xdr:to>
          <xdr:col>2</xdr:col>
          <xdr:colOff>1778924</xdr:colOff>
          <xdr:row>2</xdr:row>
          <xdr:rowOff>157942</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133004</xdr:colOff>
          <xdr:row>2</xdr:row>
          <xdr:rowOff>207818</xdr:rowOff>
        </xdr:from>
        <xdr:to>
          <xdr:col>2</xdr:col>
          <xdr:colOff>1778924</xdr:colOff>
          <xdr:row>2</xdr:row>
          <xdr:rowOff>598516</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133004</xdr:colOff>
          <xdr:row>1</xdr:row>
          <xdr:rowOff>498764</xdr:rowOff>
        </xdr:from>
        <xdr:to>
          <xdr:col>1</xdr:col>
          <xdr:colOff>573578</xdr:colOff>
          <xdr:row>2</xdr:row>
          <xdr:rowOff>141316</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133004</xdr:colOff>
          <xdr:row>1</xdr:row>
          <xdr:rowOff>91440</xdr:rowOff>
        </xdr:from>
        <xdr:to>
          <xdr:col>1</xdr:col>
          <xdr:colOff>573578</xdr:colOff>
          <xdr:row>1</xdr:row>
          <xdr:rowOff>432262</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66502</xdr:colOff>
          <xdr:row>2</xdr:row>
          <xdr:rowOff>207818</xdr:rowOff>
        </xdr:from>
        <xdr:to>
          <xdr:col>1</xdr:col>
          <xdr:colOff>706582</xdr:colOff>
          <xdr:row>2</xdr:row>
          <xdr:rowOff>573578</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66502</xdr:colOff>
          <xdr:row>2</xdr:row>
          <xdr:rowOff>631767</xdr:rowOff>
        </xdr:from>
        <xdr:to>
          <xdr:col>1</xdr:col>
          <xdr:colOff>706582</xdr:colOff>
          <xdr:row>3</xdr:row>
          <xdr:rowOff>124691</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365760</xdr:colOff>
          <xdr:row>0</xdr:row>
          <xdr:rowOff>41564</xdr:rowOff>
        </xdr:from>
        <xdr:to>
          <xdr:col>2</xdr:col>
          <xdr:colOff>1546167</xdr:colOff>
          <xdr:row>1</xdr:row>
          <xdr:rowOff>108065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2427316</xdr:colOff>
          <xdr:row>1</xdr:row>
          <xdr:rowOff>249382</xdr:rowOff>
        </xdr:from>
        <xdr:to>
          <xdr:col>3</xdr:col>
          <xdr:colOff>2743200</xdr:colOff>
          <xdr:row>1</xdr:row>
          <xdr:rowOff>573578</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2427316</xdr:colOff>
          <xdr:row>1</xdr:row>
          <xdr:rowOff>631767</xdr:rowOff>
        </xdr:from>
        <xdr:to>
          <xdr:col>3</xdr:col>
          <xdr:colOff>2743200</xdr:colOff>
          <xdr:row>2</xdr:row>
          <xdr:rowOff>133004</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2427316</xdr:colOff>
          <xdr:row>2</xdr:row>
          <xdr:rowOff>191193</xdr:rowOff>
        </xdr:from>
        <xdr:to>
          <xdr:col>3</xdr:col>
          <xdr:colOff>2743200</xdr:colOff>
          <xdr:row>2</xdr:row>
          <xdr:rowOff>515389</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2427316</xdr:colOff>
          <xdr:row>2</xdr:row>
          <xdr:rowOff>581891</xdr:rowOff>
        </xdr:from>
        <xdr:to>
          <xdr:col>3</xdr:col>
          <xdr:colOff>2743200</xdr:colOff>
          <xdr:row>3</xdr:row>
          <xdr:rowOff>24938</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40" unboundColumnsLeft="1">
    <queryTableFields count="30">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 id="37" name="Mfg Start Date" tableColumnId="31"/>
      <queryTableField id="38" name="Mfg Due Date" tableColumnId="32"/>
      <queryTableField id="39" name="Complete Date" tableColumnId="33"/>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D1533" tableType="queryTable" totalsRowShown="0" headerRowDxfId="68" dataDxfId="67">
  <sortState ref="A6:AD1533">
    <sortCondition ref="A5:A1533"/>
  </sortState>
  <tableColumns count="30">
    <tableColumn id="17" uniqueName="17" name=" " queryTableFieldId="17" dataDxfId="42">
      <calculatedColumnFormula>IF(priority(Main[[#This Row],[Comments]])&lt;&gt;0, priority(Main[[#This Row],[Comments]]),"")</calculatedColumnFormula>
    </tableColumn>
    <tableColumn id="1" uniqueName="1" name="RTA" queryTableFieldId="1" dataDxfId="41"/>
    <tableColumn id="2" uniqueName="2" name="Customer" queryTableFieldId="2" dataDxfId="40"/>
    <tableColumn id="3" uniqueName="3" name="Description" queryTableFieldId="3" dataDxfId="39"/>
    <tableColumn id="4" uniqueName="4" name="Submitted" queryTableFieldId="4" dataDxfId="38"/>
    <tableColumn id="5" uniqueName="5" name="In Stock Date" queryTableFieldId="5" dataDxfId="37"/>
    <tableColumn id="19" uniqueName="19" name="Std. Prod. Lead Time" queryTableFieldId="19" dataDxfId="6">
      <calculatedColumnFormula>IF(stdProdLT(Main[[#This Row],[Comments]])=0.1,"N/A",IF(stdProdLT(Main[[#This Row],[Comments]])=0,"",stdProdLT(Main[[#This Row],[Comments]])))</calculatedColumnFormula>
    </tableColumn>
    <tableColumn id="18" uniqueName="18" name="Remaining Lead Time" queryTableFieldId="18" dataDxfId="36">
      <calculatedColumnFormula>IF(OR(Main[[#This Row],[Std. Prod. Lead Time]]="N/A",Main[[#This Row],[Std. Prod. Lead Time]]=""), "",IF(AND(Main[[#This Row],[In Stock Date]]&lt;&gt;"",Main[[#This Row],[Revised Due Date]]&lt;&gt;"",Main[[#This Row],[In Stock Date]]&lt;&gt;""),Main[[#This Row],[In Stock Date]]-Main[[#This Row],[Revised Due Date]],""))</calculatedColumnFormula>
    </tableColumn>
    <tableColumn id="6" uniqueName="6" name="Assigned To" queryTableFieldId="6" dataDxfId="35"/>
    <tableColumn id="7" uniqueName="7" name="Current Status" queryTableFieldId="7" dataDxfId="34"/>
    <tableColumn id="12" uniqueName="12" name="Class" queryTableFieldId="12" dataDxfId="33"/>
    <tableColumn id="9" uniqueName="9" name="Tech Start Date" queryTableFieldId="9" dataDxfId="32"/>
    <tableColumn id="22" uniqueName="22" name="Design" queryTableFieldId="23" dataDxfId="31">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30">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29">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28">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27"/>
    <tableColumn id="11" uniqueName="11" name="Revised Due Date" queryTableFieldId="11" dataDxfId="26"/>
    <tableColumn id="13" uniqueName="13" name="Type" queryTableFieldId="13" dataDxfId="25"/>
    <tableColumn id="14" uniqueName="14" name="Comments" queryTableFieldId="14" dataDxfId="24"/>
    <tableColumn id="15" uniqueName="15" name="State" queryTableFieldId="15" dataDxfId="23"/>
    <tableColumn id="8" uniqueName="8" name="Lab Office" queryTableFieldId="8" dataDxfId="22"/>
    <tableColumn id="16" uniqueName="16" name="Code" queryTableFieldId="16" dataDxfId="21"/>
    <tableColumn id="24" uniqueName="24" name="Submitted By" queryTableFieldId="29" dataDxfId="20"/>
    <tableColumn id="25" uniqueName="25" name="Requestor Email" queryTableFieldId="30" dataDxfId="19"/>
    <tableColumn id="27" uniqueName="27" name="Manager/Lead" queryTableFieldId="32" dataDxfId="18"/>
    <tableColumn id="26" uniqueName="26" name="Requestor Name" queryTableFieldId="33" dataDxfId="17"/>
    <tableColumn id="31" uniqueName="31" name="Mfg Start Date" queryTableFieldId="37" dataDxfId="16"/>
    <tableColumn id="32" uniqueName="32" name="Mfg Due Date" queryTableFieldId="38" dataDxfId="15"/>
    <tableColumn id="33" uniqueName="33" name="Complete Date" queryTableFieldId="39" dataDxfId="14"/>
  </tableColumns>
  <tableStyleInfo name="Report_Blue" showFirstColumn="1"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66" dataDxfId="65">
  <tableColumns count="1">
    <tableColumn id="1" uniqueName="1" name="Assigned To" queryTableFieldId="1" headerRowDxfId="64" dataDxfId="7"/>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3" tableType="queryTable" headerRowCount="0" totalsRowShown="0" headerRowDxfId="63" dataDxfId="62">
  <tableColumns count="1">
    <tableColumn id="1" uniqueName="1" name="Assigned To" queryTableFieldId="1" headerRowDxfId="61" dataDxfId="8"/>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60" dataDxfId="59">
  <tableColumns count="1">
    <tableColumn id="1" uniqueName="1" name="Assigned To" queryTableFieldId="1" headerRowDxfId="58" dataDxfId="9"/>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9" tableType="queryTable" headerRowCount="0" totalsRowShown="0">
  <tableColumns count="1">
    <tableColumn id="1" uniqueName="1" name="Assigned To" queryTableFieldId="1" headerRowDxfId="57" dataDxfId="10"/>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56">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55" dataDxfId="54">
  <autoFilter ref="I28:I36"/>
  <sortState ref="I29:I36">
    <sortCondition ref="I2:I10"/>
  </sortState>
  <tableColumns count="1">
    <tableColumn id="1" uniqueName="1" name="State" queryTableFieldId="1" dataDxfId="11"/>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53">
  <autoFilter ref="J28:J35"/>
  <sortState ref="J29:J35">
    <sortCondition ref="J24:J31"/>
  </sortState>
  <tableColumns count="1">
    <tableColumn id="1" uniqueName="1" name="Code" queryTableFieldId="2" dataDxfId="12"/>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52" dataDxfId="51" tableBorderDxfId="50">
  <autoFilter ref="H28:H36"/>
  <tableColumns count="1">
    <tableColumn id="1" uniqueName="1" name="Type" queryTableFieldId="1" dataDxfId="13"/>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9">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ReportTable_reportMain" displayName="ReportTable_reportMain" ref="A2:H3" insertRow="1" totalsRowShown="0">
  <tableColumns count="8">
    <tableColumn id="1" name="#"/>
    <tableColumn id="2" name="RTA"/>
    <tableColumn id="3" name="Customer"/>
    <tableColumn id="4" name="Description"/>
    <tableColumn id="5" name="Available In Stock" dataDxfId="48"/>
    <tableColumn id="11" name="Assigned To"/>
    <tableColumn id="8" name="Status"/>
    <tableColumn id="9" name="Tech Rev. Due Date" dataDxfId="47"/>
  </tableColumns>
  <tableStyleInfo name="reportMain" showFirstColumn="0" showLastColumn="0" showRowStripes="1" showColumnStripes="0"/>
</table>
</file>

<file path=xl/tables/table12.xml><?xml version="1.0" encoding="utf-8"?>
<table xmlns="http://schemas.openxmlformats.org/spreadsheetml/2006/main" id="11" name="ReportTable_reportBlue" displayName="ReportTable_reportBlue" ref="A2:H3" insertRow="1" totalsRowShown="0">
  <tableColumns count="8">
    <tableColumn id="1" name="#"/>
    <tableColumn id="2" name="RTA"/>
    <tableColumn id="3" name="Customer"/>
    <tableColumn id="4" name="Description"/>
    <tableColumn id="5" name="Available In Stock Date" dataDxfId="46"/>
    <tableColumn id="11" name="Assigned To"/>
    <tableColumn id="8" name="Status"/>
    <tableColumn id="9" name="Tech Rev. Due Date" dataDxfId="45"/>
  </tableColumns>
  <tableStyleInfo name="Report_Blu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0.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image" Target="../media/image20.emf"/><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41"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control" Target="../activeX/activeX2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heetViews>
  <sheetFormatPr defaultColWidth="9" defaultRowHeight="15.9" customHeight="1"/>
  <cols>
    <col min="1" max="1" width="8.33203125" style="56" customWidth="1"/>
    <col min="2" max="2" width="8.33203125" style="57" customWidth="1"/>
    <col min="3" max="9" width="8.33203125" style="55" customWidth="1"/>
    <col min="10" max="10" width="9.77734375" style="55" customWidth="1"/>
    <col min="11" max="11" width="8.33203125" style="44" customWidth="1"/>
    <col min="12" max="16384" width="9" style="44"/>
  </cols>
  <sheetData>
    <row r="1" spans="1:11" ht="14.4">
      <c r="A1" s="44"/>
      <c r="B1" s="44"/>
      <c r="C1" s="44"/>
      <c r="D1" s="44"/>
      <c r="E1" s="44"/>
      <c r="F1" s="44"/>
      <c r="G1" s="44"/>
      <c r="H1" s="44"/>
      <c r="I1" s="44"/>
      <c r="J1" s="44"/>
    </row>
    <row r="2" spans="1:11" ht="14.4">
      <c r="A2" s="44"/>
      <c r="B2" s="155" t="s">
        <v>2057</v>
      </c>
      <c r="C2" s="155"/>
      <c r="D2" s="155"/>
      <c r="E2" s="155"/>
      <c r="F2" s="155"/>
      <c r="G2" s="155"/>
      <c r="H2" s="155"/>
      <c r="I2" s="155"/>
      <c r="J2" s="155"/>
    </row>
    <row r="3" spans="1:11" ht="14.4">
      <c r="A3" s="44"/>
      <c r="B3" s="155"/>
      <c r="C3" s="155"/>
      <c r="D3" s="155"/>
      <c r="E3" s="155"/>
      <c r="F3" s="155"/>
      <c r="G3" s="155"/>
      <c r="H3" s="155"/>
      <c r="I3" s="155"/>
      <c r="J3" s="155"/>
    </row>
    <row r="4" spans="1:11" ht="15.05" customHeight="1">
      <c r="A4" s="44"/>
      <c r="B4" s="155"/>
      <c r="C4" s="155"/>
      <c r="D4" s="155"/>
      <c r="E4" s="155"/>
      <c r="F4" s="155"/>
      <c r="G4" s="155"/>
      <c r="H4" s="155"/>
      <c r="I4" s="155"/>
      <c r="J4" s="155"/>
    </row>
    <row r="5" spans="1:11" ht="14.25" customHeight="1">
      <c r="A5" s="44"/>
      <c r="B5" s="155"/>
      <c r="C5" s="155"/>
      <c r="D5" s="155"/>
      <c r="E5" s="155"/>
      <c r="F5" s="155"/>
      <c r="G5" s="155"/>
      <c r="H5" s="155"/>
      <c r="I5" s="155"/>
      <c r="J5" s="155"/>
    </row>
    <row r="6" spans="1:11" ht="14.25" customHeight="1">
      <c r="A6" s="44"/>
      <c r="B6" s="155"/>
      <c r="C6" s="155"/>
      <c r="D6" s="155"/>
      <c r="E6" s="155"/>
      <c r="F6" s="155"/>
      <c r="G6" s="155"/>
      <c r="H6" s="155"/>
      <c r="I6" s="155"/>
      <c r="J6" s="155"/>
    </row>
    <row r="7" spans="1:11" ht="80.2" customHeight="1">
      <c r="A7" s="44"/>
      <c r="B7" s="156" t="s">
        <v>2031</v>
      </c>
      <c r="C7" s="156"/>
      <c r="D7" s="156"/>
      <c r="E7" s="156"/>
      <c r="F7" s="156"/>
      <c r="G7" s="156"/>
      <c r="H7" s="156"/>
      <c r="I7" s="156"/>
      <c r="J7" s="46"/>
      <c r="K7" s="46"/>
    </row>
    <row r="8" spans="1:11" ht="20.3" customHeight="1">
      <c r="A8" s="44"/>
      <c r="B8" s="47"/>
      <c r="C8" s="47"/>
      <c r="D8" s="47"/>
      <c r="E8" s="47"/>
      <c r="F8" s="47"/>
      <c r="G8" s="47"/>
      <c r="H8" s="47"/>
      <c r="I8" s="47"/>
      <c r="J8" s="46"/>
      <c r="K8" s="46"/>
    </row>
    <row r="9" spans="1:11" ht="15.9" customHeight="1">
      <c r="K9" s="45"/>
    </row>
    <row r="10" spans="1:11" s="49" customFormat="1" ht="15.9" customHeight="1">
      <c r="A10" s="56"/>
      <c r="B10" s="57"/>
      <c r="C10" s="55"/>
      <c r="D10" s="55"/>
      <c r="E10" s="55"/>
      <c r="F10" s="55"/>
      <c r="G10" s="55"/>
      <c r="H10" s="55"/>
      <c r="I10" s="55"/>
      <c r="J10" s="55"/>
      <c r="K10" s="48"/>
    </row>
    <row r="11" spans="1:11" s="51" customFormat="1" ht="15.9" customHeight="1">
      <c r="A11" s="56"/>
      <c r="B11" s="57"/>
      <c r="C11" s="55"/>
      <c r="D11" s="55"/>
      <c r="E11" s="55"/>
      <c r="F11" s="55"/>
      <c r="G11" s="55"/>
      <c r="H11" s="55"/>
      <c r="I11" s="55"/>
      <c r="J11" s="55"/>
      <c r="K11" s="50"/>
    </row>
    <row r="12" spans="1:11" s="49" customFormat="1" ht="15.9" customHeight="1">
      <c r="A12" s="56"/>
      <c r="B12" s="57"/>
      <c r="C12" s="55"/>
      <c r="D12" s="55"/>
      <c r="E12" s="55"/>
      <c r="F12" s="55"/>
      <c r="G12" s="55"/>
      <c r="H12" s="55"/>
      <c r="I12" s="55"/>
      <c r="J12" s="55"/>
      <c r="K12" s="48"/>
    </row>
    <row r="13" spans="1:11" s="49" customFormat="1" ht="15.9" customHeight="1">
      <c r="A13" s="56"/>
      <c r="B13" s="57"/>
      <c r="C13" s="55"/>
      <c r="D13" s="55"/>
      <c r="E13" s="55"/>
      <c r="F13" s="55"/>
      <c r="G13" s="55"/>
      <c r="H13" s="55"/>
      <c r="I13" s="55"/>
      <c r="J13" s="55"/>
      <c r="K13" s="48"/>
    </row>
    <row r="14" spans="1:11" s="53" customFormat="1" ht="15.9" customHeight="1">
      <c r="A14" s="56"/>
      <c r="B14" s="57"/>
      <c r="C14" s="55"/>
      <c r="D14" s="55"/>
      <c r="E14" s="55"/>
      <c r="F14" s="55"/>
      <c r="G14" s="55"/>
      <c r="H14" s="55"/>
      <c r="I14" s="55"/>
      <c r="J14" s="55"/>
      <c r="K14" s="52"/>
    </row>
    <row r="15" spans="1:11" s="53" customFormat="1" ht="15.9" customHeight="1">
      <c r="A15" s="56"/>
      <c r="B15" s="57"/>
      <c r="C15" s="55"/>
      <c r="D15" s="55"/>
      <c r="E15" s="55"/>
      <c r="F15" s="55"/>
      <c r="G15" s="55"/>
      <c r="H15" s="55"/>
      <c r="I15" s="55"/>
      <c r="J15" s="55"/>
      <c r="K15" s="52"/>
    </row>
    <row r="16" spans="1:11" s="53" customFormat="1" ht="15.9" customHeight="1">
      <c r="A16" s="56"/>
      <c r="B16" s="57"/>
      <c r="C16" s="55"/>
      <c r="D16" s="55"/>
      <c r="E16" s="55"/>
      <c r="F16" s="55"/>
      <c r="G16" s="55"/>
      <c r="H16" s="55"/>
      <c r="I16" s="55"/>
      <c r="J16" s="55"/>
      <c r="K16" s="52"/>
    </row>
    <row r="17" spans="1:27" s="49" customFormat="1" ht="15.9" customHeight="1">
      <c r="A17" s="56"/>
      <c r="B17" s="57"/>
      <c r="C17" s="55"/>
      <c r="D17" s="55"/>
      <c r="E17" s="55"/>
      <c r="F17" s="55"/>
      <c r="G17" s="55"/>
      <c r="H17" s="55"/>
      <c r="I17" s="55"/>
      <c r="J17" s="55"/>
      <c r="K17" s="54"/>
    </row>
    <row r="18" spans="1:27" s="49" customFormat="1" ht="15.9" customHeight="1">
      <c r="A18" s="56"/>
      <c r="B18" s="57"/>
      <c r="C18" s="55"/>
      <c r="D18" s="55"/>
      <c r="E18" s="55"/>
      <c r="F18" s="55"/>
      <c r="G18" s="55"/>
      <c r="H18" s="55"/>
      <c r="I18" s="55"/>
      <c r="J18" s="55"/>
    </row>
    <row r="19" spans="1:27" s="49" customFormat="1" ht="15.9" customHeight="1">
      <c r="A19" s="56"/>
      <c r="B19" s="57"/>
      <c r="C19" s="55"/>
      <c r="D19" s="55"/>
      <c r="E19" s="55"/>
      <c r="F19" s="55"/>
      <c r="G19" s="55"/>
      <c r="H19" s="55"/>
      <c r="I19" s="55"/>
      <c r="J19" s="55"/>
    </row>
    <row r="20" spans="1:27" s="49" customFormat="1" ht="15.9" customHeight="1">
      <c r="A20" s="56"/>
      <c r="B20" s="57"/>
      <c r="C20" s="55"/>
      <c r="D20" s="55"/>
      <c r="E20" s="55"/>
      <c r="F20" s="55"/>
      <c r="G20" s="55"/>
      <c r="H20" s="55"/>
      <c r="I20" s="55"/>
      <c r="J20" s="55"/>
    </row>
    <row r="21" spans="1:27" s="49" customFormat="1" ht="15.9" customHeight="1">
      <c r="A21" s="56"/>
      <c r="B21" s="57"/>
      <c r="C21" s="55"/>
      <c r="D21" s="55"/>
      <c r="E21" s="55"/>
      <c r="F21" s="55"/>
      <c r="G21" s="55"/>
      <c r="H21" s="55"/>
      <c r="I21" s="55"/>
      <c r="J21" s="55"/>
    </row>
    <row r="22" spans="1:27" s="49" customFormat="1" ht="15.9" customHeight="1">
      <c r="A22" s="56"/>
      <c r="B22" s="57"/>
      <c r="C22" s="55"/>
      <c r="D22" s="55"/>
      <c r="E22" s="55"/>
      <c r="F22" s="55"/>
      <c r="G22" s="55"/>
      <c r="H22" s="55"/>
      <c r="I22" s="55"/>
      <c r="J22" s="55"/>
    </row>
    <row r="23" spans="1:27" s="49" customFormat="1" ht="15.9" customHeight="1">
      <c r="A23" s="56"/>
      <c r="B23" s="57"/>
      <c r="C23" s="55"/>
      <c r="D23" s="55"/>
      <c r="E23" s="55"/>
      <c r="F23" s="55"/>
      <c r="G23" s="55"/>
      <c r="H23" s="55"/>
      <c r="I23" s="55"/>
      <c r="J23" s="55"/>
    </row>
    <row r="24" spans="1:27" s="49" customFormat="1" ht="15.9" customHeight="1">
      <c r="A24" s="56"/>
      <c r="B24" s="57"/>
      <c r="C24" s="55"/>
      <c r="D24" s="55"/>
      <c r="E24" s="55"/>
      <c r="F24" s="55"/>
      <c r="G24" s="55"/>
      <c r="H24" s="55"/>
      <c r="I24" s="55"/>
      <c r="J24" s="55"/>
    </row>
    <row r="25" spans="1:27" s="49" customFormat="1" ht="15.9" customHeight="1">
      <c r="A25" s="56"/>
      <c r="B25" s="57"/>
      <c r="C25" s="55"/>
      <c r="D25" s="55"/>
      <c r="E25" s="55"/>
      <c r="F25" s="55"/>
      <c r="G25" s="55"/>
      <c r="H25" s="55"/>
      <c r="I25" s="55"/>
      <c r="J25" s="55"/>
    </row>
    <row r="26" spans="1:27" s="49" customFormat="1" ht="15.9" customHeight="1">
      <c r="A26" s="56"/>
      <c r="B26" s="57"/>
      <c r="C26" s="55"/>
      <c r="D26" s="55"/>
      <c r="E26" s="55"/>
      <c r="F26" s="55"/>
      <c r="G26" s="55"/>
      <c r="H26" s="55"/>
      <c r="I26" s="55"/>
      <c r="J26" s="55"/>
    </row>
    <row r="27" spans="1:27" s="49" customFormat="1" ht="15.9" customHeight="1">
      <c r="A27" s="56"/>
      <c r="B27" s="57"/>
      <c r="C27" s="55"/>
      <c r="D27" s="55"/>
      <c r="E27" s="55"/>
      <c r="F27" s="55"/>
      <c r="G27" s="55"/>
      <c r="H27" s="55"/>
      <c r="I27" s="55"/>
      <c r="J27" s="55"/>
    </row>
    <row r="28" spans="1:27" s="49" customFormat="1" ht="15.9" customHeight="1">
      <c r="A28" s="56"/>
      <c r="B28" s="57"/>
      <c r="C28" s="55"/>
      <c r="D28" s="55"/>
      <c r="E28" s="55"/>
      <c r="F28" s="55"/>
      <c r="G28" s="55"/>
      <c r="H28" s="55"/>
      <c r="I28" s="55"/>
      <c r="J28" s="55"/>
    </row>
    <row r="29" spans="1:27" s="49" customFormat="1" ht="15.9" customHeight="1">
      <c r="A29" s="56"/>
      <c r="B29" s="57"/>
      <c r="C29" s="55"/>
      <c r="D29" s="55"/>
      <c r="E29" s="55"/>
      <c r="F29" s="55"/>
      <c r="G29" s="55"/>
      <c r="H29" s="55"/>
      <c r="I29" s="55"/>
      <c r="J29" s="55"/>
      <c r="R29" s="154"/>
      <c r="S29" s="154"/>
      <c r="T29" s="154"/>
      <c r="U29" s="154"/>
      <c r="V29" s="154"/>
      <c r="W29" s="154"/>
      <c r="X29" s="154"/>
      <c r="Y29" s="154"/>
      <c r="Z29" s="154"/>
      <c r="AA29" s="154"/>
    </row>
    <row r="30" spans="1:27" s="49" customFormat="1" ht="15.9" customHeight="1">
      <c r="A30" s="56"/>
      <c r="B30" s="57"/>
      <c r="C30" s="55"/>
      <c r="D30" s="55"/>
      <c r="E30" s="55"/>
      <c r="F30" s="55"/>
      <c r="G30" s="55"/>
      <c r="H30" s="55"/>
      <c r="I30" s="55"/>
      <c r="J30" s="55"/>
    </row>
    <row r="31" spans="1:27" s="49" customFormat="1" ht="15.9" customHeight="1">
      <c r="A31" s="56"/>
      <c r="B31" s="57"/>
      <c r="C31" s="55"/>
      <c r="D31" s="55"/>
      <c r="E31" s="55"/>
      <c r="F31" s="55"/>
      <c r="G31" s="55"/>
      <c r="H31" s="55"/>
      <c r="I31" s="55"/>
      <c r="J31" s="55"/>
    </row>
    <row r="32" spans="1:27" s="49" customFormat="1" ht="15.9" customHeight="1">
      <c r="A32" s="56"/>
      <c r="B32" s="57"/>
      <c r="C32" s="55"/>
      <c r="D32" s="55"/>
      <c r="E32" s="55"/>
      <c r="F32" s="55"/>
      <c r="G32" s="55"/>
      <c r="H32" s="55"/>
      <c r="I32" s="55"/>
      <c r="J32" s="55"/>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r:id="rId5">
            <anchor moveWithCells="1">
              <from>
                <xdr:col>3</xdr:col>
                <xdr:colOff>590204</xdr:colOff>
                <xdr:row>8</xdr:row>
                <xdr:rowOff>141316</xdr:rowOff>
              </from>
              <to>
                <xdr:col>6</xdr:col>
                <xdr:colOff>66502</xdr:colOff>
                <xdr:row>11</xdr:row>
                <xdr:rowOff>116378</xdr:rowOff>
              </to>
            </anchor>
          </controlPr>
        </control>
      </mc:Choice>
      <mc:Fallback>
        <control shapeId="10242" r:id="rId4" name="CommandButton1"/>
      </mc:Fallback>
    </mc:AlternateContent>
    <mc:AlternateContent xmlns:mc="http://schemas.openxmlformats.org/markup-compatibility/2006">
      <mc:Choice Requires="x14">
        <control shapeId="10241" r:id="rId6" name="sheetRev">
          <controlPr defaultSize="0" autoLine="0" r:id="rId7">
            <anchor moveWithCells="1">
              <from>
                <xdr:col>9</xdr:col>
                <xdr:colOff>58189</xdr:colOff>
                <xdr:row>4</xdr:row>
                <xdr:rowOff>133004</xdr:rowOff>
              </from>
              <to>
                <xdr:col>9</xdr:col>
                <xdr:colOff>274320</xdr:colOff>
                <xdr:row>5</xdr:row>
                <xdr:rowOff>166255</xdr:rowOff>
              </to>
            </anchor>
          </controlPr>
        </control>
      </mc:Choice>
      <mc:Fallback>
        <control shapeId="1024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pageSetUpPr fitToPage="1"/>
  </sheetPr>
  <dimension ref="A1:AL1533"/>
  <sheetViews>
    <sheetView showGridLines="0" zoomScaleNormal="100" workbookViewId="0">
      <pane xSplit="4" ySplit="5" topLeftCell="F6" activePane="bottomRight" state="frozen"/>
      <selection pane="topRight" activeCell="E1" sqref="E1"/>
      <selection pane="bottomLeft" activeCell="A6" sqref="A6"/>
      <selection pane="bottomRight" sqref="A1:B1"/>
    </sheetView>
  </sheetViews>
  <sheetFormatPr defaultColWidth="9" defaultRowHeight="17.2" customHeight="1"/>
  <cols>
    <col min="1" max="1" width="6.77734375" style="43" customWidth="1"/>
    <col min="2" max="2" width="10.109375" style="43" customWidth="1"/>
    <col min="3" max="3" width="24.88671875" style="136" customWidth="1"/>
    <col min="4" max="4" width="38.44140625" style="139" customWidth="1"/>
    <col min="5" max="5" width="11.33203125" style="43" hidden="1" customWidth="1"/>
    <col min="6" max="8" width="9.88671875" style="43" customWidth="1"/>
    <col min="9" max="9" width="21.77734375" style="43" hidden="1" customWidth="1"/>
    <col min="10" max="10" width="19" style="43" customWidth="1"/>
    <col min="11" max="11" width="6.21875" style="43" hidden="1" customWidth="1"/>
    <col min="12" max="12" width="10.44140625" style="90" hidden="1" customWidth="1"/>
    <col min="13" max="16" width="13.44140625" style="82" hidden="1" customWidth="1"/>
    <col min="17" max="17" width="13.109375" style="91" hidden="1" customWidth="1"/>
    <col min="18" max="18" width="12.33203125" style="90" customWidth="1"/>
    <col min="19" max="19" width="17.33203125" style="43" hidden="1" customWidth="1"/>
    <col min="20" max="20" width="31" style="63" hidden="1" customWidth="1"/>
    <col min="21" max="21" width="13.33203125" style="43" hidden="1" customWidth="1"/>
    <col min="22" max="22" width="11.44140625" style="43" hidden="1" customWidth="1"/>
    <col min="23" max="23" width="6.33203125" style="43" hidden="1" customWidth="1"/>
    <col min="24" max="24" width="24.88671875" style="43" hidden="1" customWidth="1"/>
    <col min="25" max="26" width="24.88671875" style="63" hidden="1" customWidth="1"/>
    <col min="27" max="27" width="24.88671875" style="43" hidden="1" customWidth="1"/>
    <col min="28" max="30" width="10.21875" style="90" hidden="1" customWidth="1"/>
    <col min="31" max="33" width="24.88671875" style="43" hidden="1" customWidth="1"/>
    <col min="34" max="34" width="24.88671875" style="63" hidden="1" customWidth="1"/>
    <col min="35" max="35" width="13.88671875" style="63" hidden="1" customWidth="1"/>
    <col min="36" max="36" width="5.88671875" style="63" hidden="1" customWidth="1"/>
    <col min="37" max="37" width="7.77734375" style="63" customWidth="1"/>
    <col min="38" max="38" width="5.77734375" style="63" customWidth="1"/>
    <col min="39" max="39" width="22.33203125" style="63" customWidth="1"/>
    <col min="40" max="42" width="9" style="63" customWidth="1"/>
    <col min="43" max="16384" width="9" style="63"/>
  </cols>
  <sheetData>
    <row r="1" spans="1:38" s="61" customFormat="1" ht="18" customHeight="1">
      <c r="A1" s="157" t="s">
        <v>3720</v>
      </c>
      <c r="B1" s="158"/>
      <c r="C1" s="161"/>
      <c r="D1" s="66"/>
      <c r="E1" s="83"/>
      <c r="F1" s="83"/>
      <c r="G1" s="83"/>
      <c r="H1" s="83"/>
      <c r="I1" s="83"/>
      <c r="J1" s="83"/>
      <c r="K1" s="83"/>
      <c r="L1" s="88"/>
      <c r="M1" s="67"/>
      <c r="N1" s="67"/>
      <c r="O1" s="67"/>
      <c r="P1" s="67"/>
      <c r="Q1" s="88"/>
      <c r="R1" s="83"/>
      <c r="S1" s="83"/>
      <c r="U1" s="83"/>
      <c r="V1" s="83"/>
      <c r="W1" s="83"/>
      <c r="X1" s="83"/>
      <c r="AA1" s="83"/>
      <c r="AB1" s="88"/>
      <c r="AC1" s="88"/>
      <c r="AD1" s="88"/>
      <c r="AE1" s="83"/>
      <c r="AF1" s="83"/>
      <c r="AG1" s="83"/>
    </row>
    <row r="2" spans="1:38" s="61" customFormat="1" ht="64.5" customHeight="1">
      <c r="A2" s="159"/>
      <c r="B2" s="160"/>
      <c r="C2" s="161"/>
      <c r="D2" s="68"/>
      <c r="E2" s="83"/>
      <c r="F2" s="83"/>
      <c r="G2" s="83"/>
      <c r="H2" s="83"/>
      <c r="I2" s="83"/>
      <c r="J2" s="83"/>
      <c r="K2" s="83"/>
      <c r="L2" s="88"/>
      <c r="M2" s="67"/>
      <c r="N2" s="67"/>
      <c r="O2" s="67"/>
      <c r="P2" s="67"/>
      <c r="Q2" s="88"/>
      <c r="R2" s="83"/>
      <c r="S2" s="83"/>
      <c r="U2" s="83"/>
      <c r="V2" s="83"/>
      <c r="W2" s="83"/>
      <c r="X2" s="83"/>
      <c r="AA2" s="83"/>
      <c r="AB2" s="88"/>
      <c r="AC2" s="88"/>
      <c r="AD2" s="88"/>
      <c r="AE2" s="83"/>
      <c r="AF2" s="83"/>
      <c r="AG2" s="83"/>
    </row>
    <row r="3" spans="1:38" s="61" customFormat="1" ht="69.05" customHeight="1">
      <c r="A3" s="159"/>
      <c r="B3" s="160"/>
      <c r="C3" s="161"/>
      <c r="D3" s="68"/>
      <c r="E3" s="83"/>
      <c r="F3" s="83"/>
      <c r="G3" s="83"/>
      <c r="H3" s="83"/>
      <c r="I3" s="92" t="s">
        <v>3719</v>
      </c>
      <c r="J3" s="109"/>
      <c r="K3" s="83"/>
      <c r="L3" s="88"/>
      <c r="M3" s="69"/>
      <c r="N3" s="67"/>
      <c r="O3" s="67"/>
      <c r="P3" s="67"/>
      <c r="Q3" s="88"/>
      <c r="R3" s="83"/>
      <c r="S3" s="83"/>
      <c r="U3" s="83"/>
      <c r="V3" s="83"/>
      <c r="W3" s="83"/>
      <c r="X3" s="83"/>
      <c r="AA3" s="83"/>
      <c r="AB3" s="88"/>
      <c r="AC3" s="88"/>
      <c r="AD3" s="88"/>
      <c r="AE3" s="83"/>
      <c r="AF3" s="83"/>
      <c r="AG3" s="83"/>
    </row>
    <row r="4" spans="1:38" s="62" customFormat="1" ht="18" customHeight="1">
      <c r="A4" s="159"/>
      <c r="B4" s="160"/>
      <c r="C4" s="161"/>
      <c r="D4" s="70"/>
      <c r="E4" s="84"/>
      <c r="F4" s="84"/>
      <c r="G4" s="84"/>
      <c r="H4" s="84"/>
      <c r="I4" s="93"/>
      <c r="J4" s="84"/>
      <c r="K4" s="84"/>
      <c r="L4" s="89"/>
      <c r="M4" s="71"/>
      <c r="N4" s="71"/>
      <c r="O4" s="71"/>
      <c r="P4" s="71"/>
      <c r="Q4" s="89"/>
      <c r="R4" s="84"/>
      <c r="S4" s="84"/>
      <c r="U4" s="84"/>
      <c r="V4" s="84"/>
      <c r="W4" s="84"/>
      <c r="X4" s="84"/>
      <c r="AA4" s="84"/>
      <c r="AB4" s="89"/>
      <c r="AC4" s="89"/>
      <c r="AD4" s="89"/>
      <c r="AE4" s="84"/>
      <c r="AF4" s="84"/>
      <c r="AG4" s="84"/>
    </row>
    <row r="5" spans="1:38" s="107" customFormat="1" ht="37.5" customHeight="1">
      <c r="A5" s="12" t="s">
        <v>86</v>
      </c>
      <c r="B5" s="108" t="s">
        <v>963</v>
      </c>
      <c r="C5" s="100" t="s">
        <v>1002</v>
      </c>
      <c r="D5" s="100" t="s">
        <v>0</v>
      </c>
      <c r="E5" s="12" t="s">
        <v>7</v>
      </c>
      <c r="F5" s="12" t="s">
        <v>1003</v>
      </c>
      <c r="G5" s="113" t="s">
        <v>3721</v>
      </c>
      <c r="H5" s="113" t="s">
        <v>3722</v>
      </c>
      <c r="I5" s="105" t="s">
        <v>1909</v>
      </c>
      <c r="J5" s="104" t="s">
        <v>1004</v>
      </c>
      <c r="K5" s="12" t="s">
        <v>966</v>
      </c>
      <c r="L5" s="12" t="s">
        <v>1005</v>
      </c>
      <c r="M5" s="106" t="s">
        <v>964</v>
      </c>
      <c r="N5" s="106" t="s">
        <v>965</v>
      </c>
      <c r="O5" s="106" t="s">
        <v>977</v>
      </c>
      <c r="P5" s="106" t="s">
        <v>978</v>
      </c>
      <c r="Q5" s="135" t="s">
        <v>1006</v>
      </c>
      <c r="R5" s="12" t="s">
        <v>1908</v>
      </c>
      <c r="S5" s="12" t="s">
        <v>967</v>
      </c>
      <c r="T5" s="12" t="s">
        <v>2</v>
      </c>
      <c r="U5" s="12" t="s">
        <v>3</v>
      </c>
      <c r="V5" s="12" t="s">
        <v>1</v>
      </c>
      <c r="W5" s="12" t="s">
        <v>1007</v>
      </c>
      <c r="X5" s="12" t="s">
        <v>2789</v>
      </c>
      <c r="Y5" s="12" t="s">
        <v>2900</v>
      </c>
      <c r="Z5" s="12" t="s">
        <v>3133</v>
      </c>
      <c r="AA5" s="12" t="s">
        <v>3321</v>
      </c>
      <c r="AB5" s="86" t="s">
        <v>3753</v>
      </c>
      <c r="AC5" s="86" t="s">
        <v>3754</v>
      </c>
      <c r="AD5" s="86" t="s">
        <v>3755</v>
      </c>
      <c r="AE5" s="140"/>
      <c r="AF5" s="140"/>
      <c r="AG5" s="140"/>
      <c r="AH5" s="140"/>
      <c r="AI5" s="140"/>
      <c r="AJ5" s="140"/>
      <c r="AK5" s="140"/>
      <c r="AL5" s="140"/>
    </row>
    <row r="6" spans="1:38" ht="17.2" customHeight="1">
      <c r="A6" s="64">
        <f>IF(priority(Main[[#This Row],[Comments]])&lt;&gt;0, priority(Main[[#This Row],[Comments]]),"")</f>
        <v>1</v>
      </c>
      <c r="B6" s="60" t="s">
        <v>1168</v>
      </c>
      <c r="C6" s="72" t="s">
        <v>137</v>
      </c>
      <c r="D6" s="59" t="s">
        <v>224</v>
      </c>
      <c r="E6" s="85"/>
      <c r="F6" s="85">
        <v>40770</v>
      </c>
      <c r="G6" s="64" t="str">
        <f>IF(stdProdLT(Main[[#This Row],[Comments]])=0.1,"N/A",IF(stdProdLT(Main[[#This Row],[Comments]])=0,"",stdProdLT(Main[[#This Row],[Comments]])))</f>
        <v/>
      </c>
      <c r="H6" s="94" t="str">
        <f>IF(OR(Main[[#This Row],[Std. Prod. Lead Time]]="N/A",Main[[#This Row],[Std. Prod. Lead Time]]=""), "",IF(AND(Main[[#This Row],[In Stock Date]]&lt;&gt;"",Main[[#This Row],[Revised Due Date]]&lt;&gt;"",Main[[#This Row],[In Stock Date]]&lt;&gt;""),Main[[#This Row],[In Stock Date]]-Main[[#This Row],[Revised Due Date]],""))</f>
        <v/>
      </c>
      <c r="I6" s="101" t="s">
        <v>4</v>
      </c>
      <c r="J6" s="95" t="s">
        <v>28</v>
      </c>
      <c r="K6" s="95" t="s">
        <v>1922</v>
      </c>
      <c r="L6" s="85"/>
      <c r="M6" s="73" t="str">
        <f>IF(Main[[#This Row],[Tech Start Date]]&lt;1/1/1990,"",IF(Main[[#This Row],[Class]]="C",WORKDAY(Main[[#This Row],[Tech Start Date]],9),IF(Main[[#This Row],[Class]]="B", WORKDAY(Main[[#This Row],[Tech Start Date]],6),IF(Main[[#This Row],[Class]]="A",WORKDAY(Main[[#This Row],[Tech Start Date]],2),""))))</f>
        <v/>
      </c>
      <c r="N6" s="73" t="str">
        <f>IF(Main[[#This Row],[Tech Start Date]]&lt;1/1/1990,"",IF(Main[[#This Row],[Class]]="C",WORKDAY(Main[[#This Row],[Tech Start Date]],19),IF(Main[[#This Row],[Class]]="B", WORKDAY(Main[[#This Row],[Tech Start Date]],12),IF(Main[[#This Row],[Class]]="A",WORKDAY(Main[[#This Row],[Tech Start Date]],4),""))))</f>
        <v/>
      </c>
      <c r="O6" s="73" t="str">
        <f>IF(Main[[#This Row],[Tech Start Date]]&lt;1/1/1990,"",IF(Main[[#This Row],[Class]]="C",WORKDAY(Main[[#This Row],[Tech Start Date]],23),IF(Main[[#This Row],[Class]]="B", WORKDAY(Main[[#This Row],[Tech Start Date]],15),IF(Main[[#This Row],[Class]]="A",WORKDAY(Main[[#This Row],[Tech Start Date]],5),""))))</f>
        <v/>
      </c>
      <c r="P6" s="73" t="str">
        <f>IF(Main[[#This Row],[Tech Start Date]]&lt;1/1/1990,"",IF(Main[[#This Row],[Class]]="C",WORKDAY(Main[[#This Row],[Tech Start Date]],28),IF(Main[[#This Row],[Class]]="B", WORKDAY(Main[[#This Row],[Tech Start Date]],19),IF(Main[[#This Row],[Class]]="A",WORKDAY(Main[[#This Row],[Tech Start Date]],9),""))))</f>
        <v/>
      </c>
      <c r="Q6" s="85">
        <v>40585</v>
      </c>
      <c r="R6" s="112"/>
      <c r="S6" s="95" t="s">
        <v>11</v>
      </c>
      <c r="T6" s="74" t="s">
        <v>225</v>
      </c>
      <c r="U6" s="95" t="s">
        <v>14</v>
      </c>
      <c r="V6" s="95" t="s">
        <v>1911</v>
      </c>
      <c r="W6" s="95" t="s">
        <v>1915</v>
      </c>
      <c r="X6" s="95" t="s">
        <v>2814</v>
      </c>
      <c r="Y6" s="72" t="s">
        <v>2981</v>
      </c>
      <c r="Z6" s="72" t="s">
        <v>129</v>
      </c>
      <c r="AA6" s="95" t="s">
        <v>2814</v>
      </c>
      <c r="AB6" s="132"/>
      <c r="AC6" s="132"/>
      <c r="AD6" s="132"/>
      <c r="AE6" s="63"/>
      <c r="AF6" s="63"/>
      <c r="AG6" s="63"/>
    </row>
    <row r="7" spans="1:38" ht="17.2" customHeight="1">
      <c r="A7" s="64">
        <f>IF(priority(Main[[#This Row],[Comments]])&lt;&gt;0, priority(Main[[#This Row],[Comments]]),"")</f>
        <v>1</v>
      </c>
      <c r="B7" s="60" t="s">
        <v>3181</v>
      </c>
      <c r="C7" s="72" t="s">
        <v>72</v>
      </c>
      <c r="D7" s="59" t="s">
        <v>240</v>
      </c>
      <c r="E7" s="85">
        <v>40461.111585648148</v>
      </c>
      <c r="F7" s="85"/>
      <c r="G7" s="64" t="str">
        <f>IF(stdProdLT(Main[[#This Row],[Comments]])=0.1,"N/A",IF(stdProdLT(Main[[#This Row],[Comments]])=0,"",stdProdLT(Main[[#This Row],[Comments]])))</f>
        <v/>
      </c>
      <c r="H7" s="94" t="str">
        <f>IF(OR(Main[[#This Row],[Std. Prod. Lead Time]]="N/A",Main[[#This Row],[Std. Prod. Lead Time]]=""), "",IF(AND(Main[[#This Row],[In Stock Date]]&lt;&gt;"",Main[[#This Row],[Revised Due Date]]&lt;&gt;"",Main[[#This Row],[In Stock Date]]&lt;&gt;""),Main[[#This Row],[In Stock Date]]-Main[[#This Row],[Revised Due Date]],""))</f>
        <v/>
      </c>
      <c r="I7" s="101" t="s">
        <v>74</v>
      </c>
      <c r="J7" s="95" t="s">
        <v>4</v>
      </c>
      <c r="K7" s="95" t="s">
        <v>1922</v>
      </c>
      <c r="L7" s="85"/>
      <c r="M7" s="73" t="str">
        <f>IF(Main[[#This Row],[Tech Start Date]]&lt;1/1/1990,"",IF(Main[[#This Row],[Class]]="C",WORKDAY(Main[[#This Row],[Tech Start Date]],9),IF(Main[[#This Row],[Class]]="B", WORKDAY(Main[[#This Row],[Tech Start Date]],6),IF(Main[[#This Row],[Class]]="A",WORKDAY(Main[[#This Row],[Tech Start Date]],2),""))))</f>
        <v/>
      </c>
      <c r="N7" s="73" t="str">
        <f>IF(Main[[#This Row],[Tech Start Date]]&lt;1/1/1990,"",IF(Main[[#This Row],[Class]]="C",WORKDAY(Main[[#This Row],[Tech Start Date]],19),IF(Main[[#This Row],[Class]]="B", WORKDAY(Main[[#This Row],[Tech Start Date]],12),IF(Main[[#This Row],[Class]]="A",WORKDAY(Main[[#This Row],[Tech Start Date]],4),""))))</f>
        <v/>
      </c>
      <c r="O7" s="73" t="str">
        <f>IF(Main[[#This Row],[Tech Start Date]]&lt;1/1/1990,"",IF(Main[[#This Row],[Class]]="C",WORKDAY(Main[[#This Row],[Tech Start Date]],23),IF(Main[[#This Row],[Class]]="B", WORKDAY(Main[[#This Row],[Tech Start Date]],15),IF(Main[[#This Row],[Class]]="A",WORKDAY(Main[[#This Row],[Tech Start Date]],5),""))))</f>
        <v/>
      </c>
      <c r="P7" s="73" t="str">
        <f>IF(Main[[#This Row],[Tech Start Date]]&lt;1/1/1990,"",IF(Main[[#This Row],[Class]]="C",WORKDAY(Main[[#This Row],[Tech Start Date]],28),IF(Main[[#This Row],[Class]]="B", WORKDAY(Main[[#This Row],[Tech Start Date]],19),IF(Main[[#This Row],[Class]]="A",WORKDAY(Main[[#This Row],[Tech Start Date]],9),""))))</f>
        <v/>
      </c>
      <c r="Q7" s="85"/>
      <c r="R7" s="112">
        <v>40836</v>
      </c>
      <c r="S7" s="95" t="s">
        <v>17</v>
      </c>
      <c r="T7" s="74" t="s">
        <v>241</v>
      </c>
      <c r="U7" s="95" t="s">
        <v>29</v>
      </c>
      <c r="V7" s="95" t="s">
        <v>1913</v>
      </c>
      <c r="W7" s="95" t="s">
        <v>1918</v>
      </c>
      <c r="X7" s="95" t="s">
        <v>2822</v>
      </c>
      <c r="Y7" s="72" t="s">
        <v>2951</v>
      </c>
      <c r="Z7" s="72" t="s">
        <v>415</v>
      </c>
      <c r="AA7" s="95" t="s">
        <v>2822</v>
      </c>
      <c r="AB7" s="132"/>
      <c r="AC7" s="132"/>
      <c r="AD7" s="132"/>
      <c r="AE7" s="63"/>
      <c r="AF7" s="63"/>
      <c r="AG7" s="63"/>
    </row>
    <row r="8" spans="1:38" ht="17.2" customHeight="1">
      <c r="A8" s="64">
        <f>IF(priority(Main[[#This Row],[Comments]])&lt;&gt;0, priority(Main[[#This Row],[Comments]]),"")</f>
        <v>1</v>
      </c>
      <c r="B8" s="60" t="s">
        <v>2658</v>
      </c>
      <c r="C8" s="72" t="s">
        <v>19</v>
      </c>
      <c r="D8" s="59" t="s">
        <v>2589</v>
      </c>
      <c r="E8" s="85">
        <v>40487.36078703704</v>
      </c>
      <c r="F8" s="85"/>
      <c r="G8" s="64" t="str">
        <f>IF(stdProdLT(Main[[#This Row],[Comments]])=0.1,"N/A",IF(stdProdLT(Main[[#This Row],[Comments]])=0,"",stdProdLT(Main[[#This Row],[Comments]])))</f>
        <v/>
      </c>
      <c r="H8" s="94" t="str">
        <f>IF(OR(Main[[#This Row],[Std. Prod. Lead Time]]="N/A",Main[[#This Row],[Std. Prod. Lead Time]]=""), "",IF(AND(Main[[#This Row],[In Stock Date]]&lt;&gt;"",Main[[#This Row],[Revised Due Date]]&lt;&gt;"",Main[[#This Row],[In Stock Date]]&lt;&gt;""),Main[[#This Row],[In Stock Date]]-Main[[#This Row],[Revised Due Date]],""))</f>
        <v/>
      </c>
      <c r="I8" s="101" t="s">
        <v>2011</v>
      </c>
      <c r="J8" s="95" t="s">
        <v>28</v>
      </c>
      <c r="K8" s="95" t="s">
        <v>1922</v>
      </c>
      <c r="L8" s="85"/>
      <c r="M8" s="73" t="str">
        <f>IF(Main[[#This Row],[Tech Start Date]]&lt;1/1/1990,"",IF(Main[[#This Row],[Class]]="C",WORKDAY(Main[[#This Row],[Tech Start Date]],9),IF(Main[[#This Row],[Class]]="B", WORKDAY(Main[[#This Row],[Tech Start Date]],6),IF(Main[[#This Row],[Class]]="A",WORKDAY(Main[[#This Row],[Tech Start Date]],2),""))))</f>
        <v/>
      </c>
      <c r="N8" s="73" t="str">
        <f>IF(Main[[#This Row],[Tech Start Date]]&lt;1/1/1990,"",IF(Main[[#This Row],[Class]]="C",WORKDAY(Main[[#This Row],[Tech Start Date]],19),IF(Main[[#This Row],[Class]]="B", WORKDAY(Main[[#This Row],[Tech Start Date]],12),IF(Main[[#This Row],[Class]]="A",WORKDAY(Main[[#This Row],[Tech Start Date]],4),""))))</f>
        <v/>
      </c>
      <c r="O8" s="73" t="str">
        <f>IF(Main[[#This Row],[Tech Start Date]]&lt;1/1/1990,"",IF(Main[[#This Row],[Class]]="C",WORKDAY(Main[[#This Row],[Tech Start Date]],23),IF(Main[[#This Row],[Class]]="B", WORKDAY(Main[[#This Row],[Tech Start Date]],15),IF(Main[[#This Row],[Class]]="A",WORKDAY(Main[[#This Row],[Tech Start Date]],5),""))))</f>
        <v/>
      </c>
      <c r="P8" s="73" t="str">
        <f>IF(Main[[#This Row],[Tech Start Date]]&lt;1/1/1990,"",IF(Main[[#This Row],[Class]]="C",WORKDAY(Main[[#This Row],[Tech Start Date]],28),IF(Main[[#This Row],[Class]]="B", WORKDAY(Main[[#This Row],[Tech Start Date]],19),IF(Main[[#This Row],[Class]]="A",WORKDAY(Main[[#This Row],[Tech Start Date]],9),""))))</f>
        <v/>
      </c>
      <c r="Q8" s="85">
        <v>40862</v>
      </c>
      <c r="R8" s="112">
        <v>40862</v>
      </c>
      <c r="S8" s="95" t="s">
        <v>17</v>
      </c>
      <c r="T8" s="74" t="s">
        <v>3555</v>
      </c>
      <c r="U8" s="95" t="s">
        <v>29</v>
      </c>
      <c r="V8" s="95" t="s">
        <v>1925</v>
      </c>
      <c r="W8" s="95" t="s">
        <v>1918</v>
      </c>
      <c r="X8" s="95" t="s">
        <v>129</v>
      </c>
      <c r="Y8" s="72" t="s">
        <v>2906</v>
      </c>
      <c r="Z8" s="72" t="s">
        <v>2204</v>
      </c>
      <c r="AA8" s="95" t="s">
        <v>129</v>
      </c>
      <c r="AB8" s="132"/>
      <c r="AC8" s="132"/>
      <c r="AD8" s="132"/>
      <c r="AE8" s="63"/>
      <c r="AF8" s="63"/>
      <c r="AG8" s="63"/>
    </row>
    <row r="9" spans="1:38" ht="17.2" customHeight="1">
      <c r="A9" s="64">
        <f>IF(priority(Main[[#This Row],[Comments]])&lt;&gt;0, priority(Main[[#This Row],[Comments]]),"")</f>
        <v>1</v>
      </c>
      <c r="B9" s="60" t="s">
        <v>1044</v>
      </c>
      <c r="C9" s="72" t="s">
        <v>72</v>
      </c>
      <c r="D9" s="59" t="s">
        <v>73</v>
      </c>
      <c r="E9" s="85">
        <v>40461.12232638889</v>
      </c>
      <c r="F9" s="85"/>
      <c r="G9" s="64" t="str">
        <f>IF(stdProdLT(Main[[#This Row],[Comments]])=0.1,"N/A",IF(stdProdLT(Main[[#This Row],[Comments]])=0,"",stdProdLT(Main[[#This Row],[Comments]])))</f>
        <v/>
      </c>
      <c r="H9" s="94" t="str">
        <f>IF(OR(Main[[#This Row],[Std. Prod. Lead Time]]="N/A",Main[[#This Row],[Std. Prod. Lead Time]]=""), "",IF(AND(Main[[#This Row],[In Stock Date]]&lt;&gt;"",Main[[#This Row],[Revised Due Date]]&lt;&gt;"",Main[[#This Row],[In Stock Date]]&lt;&gt;""),Main[[#This Row],[In Stock Date]]-Main[[#This Row],[Revised Due Date]],""))</f>
        <v/>
      </c>
      <c r="I9" s="101" t="s">
        <v>74</v>
      </c>
      <c r="J9" s="95" t="s">
        <v>52</v>
      </c>
      <c r="K9" s="95" t="s">
        <v>1922</v>
      </c>
      <c r="L9" s="85"/>
      <c r="M9" s="73" t="str">
        <f>IF(Main[[#This Row],[Tech Start Date]]&lt;1/1/1990,"",IF(Main[[#This Row],[Class]]="C",WORKDAY(Main[[#This Row],[Tech Start Date]],9),IF(Main[[#This Row],[Class]]="B", WORKDAY(Main[[#This Row],[Tech Start Date]],6),IF(Main[[#This Row],[Class]]="A",WORKDAY(Main[[#This Row],[Tech Start Date]],2),""))))</f>
        <v/>
      </c>
      <c r="N9" s="73" t="str">
        <f>IF(Main[[#This Row],[Tech Start Date]]&lt;1/1/1990,"",IF(Main[[#This Row],[Class]]="C",WORKDAY(Main[[#This Row],[Tech Start Date]],19),IF(Main[[#This Row],[Class]]="B", WORKDAY(Main[[#This Row],[Tech Start Date]],12),IF(Main[[#This Row],[Class]]="A",WORKDAY(Main[[#This Row],[Tech Start Date]],4),""))))</f>
        <v/>
      </c>
      <c r="O9" s="73" t="str">
        <f>IF(Main[[#This Row],[Tech Start Date]]&lt;1/1/1990,"",IF(Main[[#This Row],[Class]]="C",WORKDAY(Main[[#This Row],[Tech Start Date]],23),IF(Main[[#This Row],[Class]]="B", WORKDAY(Main[[#This Row],[Tech Start Date]],15),IF(Main[[#This Row],[Class]]="A",WORKDAY(Main[[#This Row],[Tech Start Date]],5),""))))</f>
        <v/>
      </c>
      <c r="P9" s="73" t="str">
        <f>IF(Main[[#This Row],[Tech Start Date]]&lt;1/1/1990,"",IF(Main[[#This Row],[Class]]="C",WORKDAY(Main[[#This Row],[Tech Start Date]],28),IF(Main[[#This Row],[Class]]="B", WORKDAY(Main[[#This Row],[Tech Start Date]],19),IF(Main[[#This Row],[Class]]="A",WORKDAY(Main[[#This Row],[Tech Start Date]],9),""))))</f>
        <v/>
      </c>
      <c r="Q9" s="85"/>
      <c r="R9" s="112">
        <v>40849</v>
      </c>
      <c r="S9" s="95" t="s">
        <v>17</v>
      </c>
      <c r="T9" s="74" t="s">
        <v>76</v>
      </c>
      <c r="U9" s="95" t="s">
        <v>29</v>
      </c>
      <c r="V9" s="95" t="s">
        <v>1913</v>
      </c>
      <c r="W9" s="95" t="s">
        <v>1918</v>
      </c>
      <c r="X9" s="95" t="s">
        <v>2822</v>
      </c>
      <c r="Y9" s="72" t="s">
        <v>2951</v>
      </c>
      <c r="Z9" s="72" t="s">
        <v>415</v>
      </c>
      <c r="AA9" s="95" t="s">
        <v>2822</v>
      </c>
      <c r="AB9" s="132"/>
      <c r="AC9" s="132"/>
      <c r="AD9" s="132"/>
      <c r="AE9" s="63"/>
      <c r="AF9" s="63"/>
      <c r="AG9" s="63"/>
    </row>
    <row r="10" spans="1:38" ht="17.2" customHeight="1">
      <c r="A10" s="64">
        <f>IF(priority(Main[[#This Row],[Comments]])&lt;&gt;0, priority(Main[[#This Row],[Comments]]),"")</f>
        <v>1</v>
      </c>
      <c r="B10" s="60" t="s">
        <v>1877</v>
      </c>
      <c r="C10" s="72" t="s">
        <v>931</v>
      </c>
      <c r="D10" s="59" t="s">
        <v>932</v>
      </c>
      <c r="E10" s="85"/>
      <c r="F10" s="85">
        <v>40787</v>
      </c>
      <c r="G10" s="64" t="str">
        <f>IF(stdProdLT(Main[[#This Row],[Comments]])=0.1,"N/A",IF(stdProdLT(Main[[#This Row],[Comments]])=0,"",stdProdLT(Main[[#This Row],[Comments]])))</f>
        <v/>
      </c>
      <c r="H10" s="94" t="str">
        <f>IF(OR(Main[[#This Row],[Std. Prod. Lead Time]]="N/A",Main[[#This Row],[Std. Prod. Lead Time]]=""), "",IF(AND(Main[[#This Row],[In Stock Date]]&lt;&gt;"",Main[[#This Row],[Revised Due Date]]&lt;&gt;"",Main[[#This Row],[In Stock Date]]&lt;&gt;""),Main[[#This Row],[In Stock Date]]-Main[[#This Row],[Revised Due Date]],""))</f>
        <v/>
      </c>
      <c r="I10" s="101" t="s">
        <v>489</v>
      </c>
      <c r="J10" s="95" t="s">
        <v>70</v>
      </c>
      <c r="K10" s="96" t="s">
        <v>1919</v>
      </c>
      <c r="L10" s="85">
        <v>40658</v>
      </c>
      <c r="M10" s="73">
        <f>IF(Main[[#This Row],[Tech Start Date]]&lt;1/1/1990,"",IF(Main[[#This Row],[Class]]="C",WORKDAY(Main[[#This Row],[Tech Start Date]],9),IF(Main[[#This Row],[Class]]="B", WORKDAY(Main[[#This Row],[Tech Start Date]],6),IF(Main[[#This Row],[Class]]="A",WORKDAY(Main[[#This Row],[Tech Start Date]],2),""))))</f>
        <v>40660</v>
      </c>
      <c r="N10" s="73">
        <f>IF(Main[[#This Row],[Tech Start Date]]&lt;1/1/1990,"",IF(Main[[#This Row],[Class]]="C",WORKDAY(Main[[#This Row],[Tech Start Date]],19),IF(Main[[#This Row],[Class]]="B", WORKDAY(Main[[#This Row],[Tech Start Date]],12),IF(Main[[#This Row],[Class]]="A",WORKDAY(Main[[#This Row],[Tech Start Date]],4),""))))</f>
        <v>40662</v>
      </c>
      <c r="O10" s="73">
        <f>IF(Main[[#This Row],[Tech Start Date]]&lt;1/1/1990,"",IF(Main[[#This Row],[Class]]="C",WORKDAY(Main[[#This Row],[Tech Start Date]],23),IF(Main[[#This Row],[Class]]="B", WORKDAY(Main[[#This Row],[Tech Start Date]],15),IF(Main[[#This Row],[Class]]="A",WORKDAY(Main[[#This Row],[Tech Start Date]],5),""))))</f>
        <v>40665</v>
      </c>
      <c r="P10" s="73">
        <f>IF(Main[[#This Row],[Tech Start Date]]&lt;1/1/1990,"",IF(Main[[#This Row],[Class]]="C",WORKDAY(Main[[#This Row],[Tech Start Date]],28),IF(Main[[#This Row],[Class]]="B", WORKDAY(Main[[#This Row],[Tech Start Date]],19),IF(Main[[#This Row],[Class]]="A",WORKDAY(Main[[#This Row],[Tech Start Date]],9),""))))</f>
        <v>40669</v>
      </c>
      <c r="Q10" s="85">
        <v>40696</v>
      </c>
      <c r="R10" s="112">
        <v>40696</v>
      </c>
      <c r="S10" s="95" t="s">
        <v>11</v>
      </c>
      <c r="T10" s="74" t="s">
        <v>933</v>
      </c>
      <c r="U10" s="95" t="s">
        <v>14</v>
      </c>
      <c r="V10" s="95" t="s">
        <v>1913</v>
      </c>
      <c r="W10" s="95" t="s">
        <v>1916</v>
      </c>
      <c r="X10" s="95" t="s">
        <v>2847</v>
      </c>
      <c r="Y10" s="72" t="s">
        <v>2969</v>
      </c>
      <c r="Z10" s="72" t="s">
        <v>2044</v>
      </c>
      <c r="AA10" s="95" t="s">
        <v>2847</v>
      </c>
      <c r="AB10" s="132"/>
      <c r="AC10" s="132"/>
      <c r="AD10" s="132"/>
      <c r="AE10" s="63"/>
      <c r="AF10" s="63"/>
      <c r="AG10" s="63"/>
    </row>
    <row r="11" spans="1:38" ht="17.2" customHeight="1">
      <c r="A11" s="64">
        <f>IF(priority(Main[[#This Row],[Comments]])&lt;&gt;0, priority(Main[[#This Row],[Comments]]),"")</f>
        <v>1</v>
      </c>
      <c r="B11" s="60" t="s">
        <v>2604</v>
      </c>
      <c r="C11" s="72" t="s">
        <v>2605</v>
      </c>
      <c r="D11" s="59" t="s">
        <v>2774</v>
      </c>
      <c r="E11" s="85"/>
      <c r="F11" s="85">
        <v>40855</v>
      </c>
      <c r="G11" s="64" t="str">
        <f>IF(stdProdLT(Main[[#This Row],[Comments]])=0.1,"N/A",IF(stdProdLT(Main[[#This Row],[Comments]])=0,"",stdProdLT(Main[[#This Row],[Comments]])))</f>
        <v>N/A</v>
      </c>
      <c r="H11" s="94" t="str">
        <f>IF(OR(Main[[#This Row],[Std. Prod. Lead Time]]="N/A",Main[[#This Row],[Std. Prod. Lead Time]]=""), "",IF(AND(Main[[#This Row],[In Stock Date]]&lt;&gt;"",Main[[#This Row],[Revised Due Date]]&lt;&gt;"",Main[[#This Row],[In Stock Date]]&lt;&gt;""),Main[[#This Row],[In Stock Date]]-Main[[#This Row],[Revised Due Date]],""))</f>
        <v/>
      </c>
      <c r="I11" s="101" t="s">
        <v>937</v>
      </c>
      <c r="J11" s="95" t="s">
        <v>28</v>
      </c>
      <c r="K11" s="96" t="s">
        <v>1919</v>
      </c>
      <c r="L11" s="85">
        <v>40834</v>
      </c>
      <c r="M11" s="73">
        <f>IF(Main[[#This Row],[Tech Start Date]]&lt;1/1/1990,"",IF(Main[[#This Row],[Class]]="C",WORKDAY(Main[[#This Row],[Tech Start Date]],9),IF(Main[[#This Row],[Class]]="B", WORKDAY(Main[[#This Row],[Tech Start Date]],6),IF(Main[[#This Row],[Class]]="A",WORKDAY(Main[[#This Row],[Tech Start Date]],2),""))))</f>
        <v>40836</v>
      </c>
      <c r="N11" s="73">
        <f>IF(Main[[#This Row],[Tech Start Date]]&lt;1/1/1990,"",IF(Main[[#This Row],[Class]]="C",WORKDAY(Main[[#This Row],[Tech Start Date]],19),IF(Main[[#This Row],[Class]]="B", WORKDAY(Main[[#This Row],[Tech Start Date]],12),IF(Main[[#This Row],[Class]]="A",WORKDAY(Main[[#This Row],[Tech Start Date]],4),""))))</f>
        <v>40840</v>
      </c>
      <c r="O11" s="73">
        <f>IF(Main[[#This Row],[Tech Start Date]]&lt;1/1/1990,"",IF(Main[[#This Row],[Class]]="C",WORKDAY(Main[[#This Row],[Tech Start Date]],23),IF(Main[[#This Row],[Class]]="B", WORKDAY(Main[[#This Row],[Tech Start Date]],15),IF(Main[[#This Row],[Class]]="A",WORKDAY(Main[[#This Row],[Tech Start Date]],5),""))))</f>
        <v>40841</v>
      </c>
      <c r="P11" s="73">
        <f>IF(Main[[#This Row],[Tech Start Date]]&lt;1/1/1990,"",IF(Main[[#This Row],[Class]]="C",WORKDAY(Main[[#This Row],[Tech Start Date]],28),IF(Main[[#This Row],[Class]]="B", WORKDAY(Main[[#This Row],[Tech Start Date]],19),IF(Main[[#This Row],[Class]]="A",WORKDAY(Main[[#This Row],[Tech Start Date]],9),""))))</f>
        <v>40847</v>
      </c>
      <c r="Q11" s="85">
        <v>40855</v>
      </c>
      <c r="R11" s="112">
        <v>40939</v>
      </c>
      <c r="S11" s="95" t="s">
        <v>11</v>
      </c>
      <c r="T11" s="74" t="s">
        <v>2775</v>
      </c>
      <c r="U11" s="95" t="s">
        <v>14</v>
      </c>
      <c r="V11" s="95" t="s">
        <v>1910</v>
      </c>
      <c r="W11" s="95" t="s">
        <v>1912</v>
      </c>
      <c r="X11" s="95" t="s">
        <v>2806</v>
      </c>
      <c r="Y11" s="72" t="s">
        <v>2927</v>
      </c>
      <c r="Z11" s="72" t="s">
        <v>129</v>
      </c>
      <c r="AA11" s="95" t="s">
        <v>2806</v>
      </c>
      <c r="AB11" s="132"/>
      <c r="AC11" s="132"/>
      <c r="AD11" s="132"/>
      <c r="AE11" s="63"/>
      <c r="AF11" s="63"/>
      <c r="AG11" s="63"/>
    </row>
    <row r="12" spans="1:38" ht="17.2" customHeight="1">
      <c r="A12" s="64">
        <f>IF(priority(Main[[#This Row],[Comments]])&lt;&gt;0, priority(Main[[#This Row],[Comments]]),"")</f>
        <v>1</v>
      </c>
      <c r="B12" s="60" t="s">
        <v>3273</v>
      </c>
      <c r="C12" s="72" t="s">
        <v>72</v>
      </c>
      <c r="D12" s="59" t="s">
        <v>4045</v>
      </c>
      <c r="E12" s="85">
        <v>40931.826180555552</v>
      </c>
      <c r="F12" s="85">
        <v>41090</v>
      </c>
      <c r="G12" s="64">
        <f>IF(stdProdLT(Main[[#This Row],[Comments]])=0.1,"N/A",IF(stdProdLT(Main[[#This Row],[Comments]])=0,"",stdProdLT(Main[[#This Row],[Comments]])))</f>
        <v>126</v>
      </c>
      <c r="H12" s="94">
        <f>IF(OR(Main[[#This Row],[Std. Prod. Lead Time]]="N/A",Main[[#This Row],[Std. Prod. Lead Time]]=""), "",IF(AND(Main[[#This Row],[In Stock Date]]&lt;&gt;"",Main[[#This Row],[Revised Due Date]]&lt;&gt;"",Main[[#This Row],[In Stock Date]]&lt;&gt;""),Main[[#This Row],[In Stock Date]]-Main[[#This Row],[Revised Due Date]],""))</f>
        <v>101</v>
      </c>
      <c r="I12" s="101" t="s">
        <v>306</v>
      </c>
      <c r="J12" s="95" t="s">
        <v>75</v>
      </c>
      <c r="K12" s="95" t="s">
        <v>1923</v>
      </c>
      <c r="L12" s="85">
        <v>40932</v>
      </c>
      <c r="M12" s="73">
        <f>IF(Main[[#This Row],[Tech Start Date]]&lt;1/1/1990,"",IF(Main[[#This Row],[Class]]="C",WORKDAY(Main[[#This Row],[Tech Start Date]],9),IF(Main[[#This Row],[Class]]="B", WORKDAY(Main[[#This Row],[Tech Start Date]],6),IF(Main[[#This Row],[Class]]="A",WORKDAY(Main[[#This Row],[Tech Start Date]],2),""))))</f>
        <v>40945</v>
      </c>
      <c r="N12" s="73">
        <f>IF(Main[[#This Row],[Tech Start Date]]&lt;1/1/1990,"",IF(Main[[#This Row],[Class]]="C",WORKDAY(Main[[#This Row],[Tech Start Date]],19),IF(Main[[#This Row],[Class]]="B", WORKDAY(Main[[#This Row],[Tech Start Date]],12),IF(Main[[#This Row],[Class]]="A",WORKDAY(Main[[#This Row],[Tech Start Date]],4),""))))</f>
        <v>40959</v>
      </c>
      <c r="O12" s="73">
        <f>IF(Main[[#This Row],[Tech Start Date]]&lt;1/1/1990,"",IF(Main[[#This Row],[Class]]="C",WORKDAY(Main[[#This Row],[Tech Start Date]],23),IF(Main[[#This Row],[Class]]="B", WORKDAY(Main[[#This Row],[Tech Start Date]],15),IF(Main[[#This Row],[Class]]="A",WORKDAY(Main[[#This Row],[Tech Start Date]],5),""))))</f>
        <v>40963</v>
      </c>
      <c r="P12" s="73">
        <f>IF(Main[[#This Row],[Tech Start Date]]&lt;1/1/1990,"",IF(Main[[#This Row],[Class]]="C",WORKDAY(Main[[#This Row],[Tech Start Date]],28),IF(Main[[#This Row],[Class]]="B", WORKDAY(Main[[#This Row],[Tech Start Date]],19),IF(Main[[#This Row],[Class]]="A",WORKDAY(Main[[#This Row],[Tech Start Date]],9),""))))</f>
        <v>40970</v>
      </c>
      <c r="Q12" s="85">
        <v>40950</v>
      </c>
      <c r="R12" s="112">
        <v>40989</v>
      </c>
      <c r="S12" s="95" t="s">
        <v>11</v>
      </c>
      <c r="T12" s="74" t="s">
        <v>4046</v>
      </c>
      <c r="U12" s="95" t="s">
        <v>29</v>
      </c>
      <c r="V12" s="95" t="s">
        <v>1911</v>
      </c>
      <c r="W12" s="95" t="s">
        <v>1918</v>
      </c>
      <c r="X12" s="95" t="s">
        <v>2822</v>
      </c>
      <c r="Y12" s="72" t="s">
        <v>4</v>
      </c>
      <c r="Z12" s="72" t="s">
        <v>2046</v>
      </c>
      <c r="AA12" s="95" t="s">
        <v>2822</v>
      </c>
      <c r="AB12" s="132"/>
      <c r="AC12" s="132"/>
      <c r="AD12" s="132"/>
      <c r="AE12" s="63"/>
      <c r="AF12" s="63"/>
      <c r="AG12" s="63"/>
    </row>
    <row r="13" spans="1:38" ht="17.2" customHeight="1">
      <c r="A13" s="116">
        <f>IF(priority(Main[[#This Row],[Comments]])&lt;&gt;0, priority(Main[[#This Row],[Comments]]),"")</f>
        <v>1</v>
      </c>
      <c r="B13" s="117" t="s">
        <v>3731</v>
      </c>
      <c r="C13" s="125" t="s">
        <v>3839</v>
      </c>
      <c r="D13" s="137" t="s">
        <v>3858</v>
      </c>
      <c r="E13" s="118">
        <v>40969.074548611112</v>
      </c>
      <c r="F13" s="118">
        <v>41144</v>
      </c>
      <c r="G13" s="116">
        <f>IF(stdProdLT(Main[[#This Row],[Comments]])=0.1,"N/A",IF(stdProdLT(Main[[#This Row],[Comments]])=0,"",stdProdLT(Main[[#This Row],[Comments]])))</f>
        <v>140</v>
      </c>
      <c r="H13" s="119">
        <f>IF(OR(Main[[#This Row],[Std. Prod. Lead Time]]="N/A",Main[[#This Row],[Std. Prod. Lead Time]]=""), "",IF(AND(Main[[#This Row],[In Stock Date]]&lt;&gt;"",Main[[#This Row],[Revised Due Date]]&lt;&gt;"",Main[[#This Row],[In Stock Date]]&lt;&gt;""),Main[[#This Row],[In Stock Date]]-Main[[#This Row],[Revised Due Date]],""))</f>
        <v>135</v>
      </c>
      <c r="I13" s="120" t="s">
        <v>81</v>
      </c>
      <c r="J13" s="121" t="s">
        <v>52</v>
      </c>
      <c r="K13" s="121" t="s">
        <v>1917</v>
      </c>
      <c r="L13" s="118">
        <v>40974</v>
      </c>
      <c r="M13" s="122">
        <f>IF(Main[[#This Row],[Tech Start Date]]&lt;1/1/1990,"",IF(Main[[#This Row],[Class]]="C",WORKDAY(Main[[#This Row],[Tech Start Date]],9),IF(Main[[#This Row],[Class]]="B", WORKDAY(Main[[#This Row],[Tech Start Date]],6),IF(Main[[#This Row],[Class]]="A",WORKDAY(Main[[#This Row],[Tech Start Date]],2),""))))</f>
        <v>40982</v>
      </c>
      <c r="N13" s="122">
        <f>IF(Main[[#This Row],[Tech Start Date]]&lt;1/1/1990,"",IF(Main[[#This Row],[Class]]="C",WORKDAY(Main[[#This Row],[Tech Start Date]],19),IF(Main[[#This Row],[Class]]="B", WORKDAY(Main[[#This Row],[Tech Start Date]],12),IF(Main[[#This Row],[Class]]="A",WORKDAY(Main[[#This Row],[Tech Start Date]],4),""))))</f>
        <v>40990</v>
      </c>
      <c r="O13" s="122">
        <f>IF(Main[[#This Row],[Tech Start Date]]&lt;1/1/1990,"",IF(Main[[#This Row],[Class]]="C",WORKDAY(Main[[#This Row],[Tech Start Date]],23),IF(Main[[#This Row],[Class]]="B", WORKDAY(Main[[#This Row],[Tech Start Date]],15),IF(Main[[#This Row],[Class]]="A",WORKDAY(Main[[#This Row],[Tech Start Date]],5),""))))</f>
        <v>40995</v>
      </c>
      <c r="P13" s="122">
        <f>IF(Main[[#This Row],[Tech Start Date]]&lt;1/1/1990,"",IF(Main[[#This Row],[Class]]="C",WORKDAY(Main[[#This Row],[Tech Start Date]],28),IF(Main[[#This Row],[Class]]="B", WORKDAY(Main[[#This Row],[Tech Start Date]],19),IF(Main[[#This Row],[Class]]="A",WORKDAY(Main[[#This Row],[Tech Start Date]],9),""))))</f>
        <v>41001</v>
      </c>
      <c r="Q13" s="118">
        <v>40962</v>
      </c>
      <c r="R13" s="123">
        <v>41009</v>
      </c>
      <c r="S13" s="121" t="s">
        <v>11</v>
      </c>
      <c r="T13" s="124" t="s">
        <v>4083</v>
      </c>
      <c r="U13" s="121" t="s">
        <v>29</v>
      </c>
      <c r="V13" s="121" t="s">
        <v>1920</v>
      </c>
      <c r="W13" s="121" t="s">
        <v>1916</v>
      </c>
      <c r="X13" s="121" t="s">
        <v>3728</v>
      </c>
      <c r="Y13" s="125" t="s">
        <v>4</v>
      </c>
      <c r="Z13" s="125" t="s">
        <v>530</v>
      </c>
      <c r="AA13" s="121" t="s">
        <v>3728</v>
      </c>
      <c r="AB13" s="132"/>
      <c r="AC13" s="132"/>
      <c r="AD13" s="132"/>
      <c r="AE13" s="63"/>
      <c r="AF13" s="63"/>
      <c r="AG13" s="63"/>
    </row>
    <row r="14" spans="1:38" ht="17.2" customHeight="1">
      <c r="A14" s="64">
        <f>IF(priority(Main[[#This Row],[Comments]])&lt;&gt;0, priority(Main[[#This Row],[Comments]]),"")</f>
        <v>1.01</v>
      </c>
      <c r="B14" s="60" t="s">
        <v>1876</v>
      </c>
      <c r="C14" s="72" t="s">
        <v>113</v>
      </c>
      <c r="D14" s="59" t="s">
        <v>3655</v>
      </c>
      <c r="E14" s="85">
        <v>40633.588854166665</v>
      </c>
      <c r="F14" s="85">
        <v>40674</v>
      </c>
      <c r="G14" s="64" t="str">
        <f>IF(stdProdLT(Main[[#This Row],[Comments]])=0.1,"N/A",IF(stdProdLT(Main[[#This Row],[Comments]])=0,"",stdProdLT(Main[[#This Row],[Comments]])))</f>
        <v/>
      </c>
      <c r="H14" s="94" t="str">
        <f>IF(OR(Main[[#This Row],[Std. Prod. Lead Time]]="N/A",Main[[#This Row],[Std. Prod. Lead Time]]=""), "",IF(AND(Main[[#This Row],[In Stock Date]]&lt;&gt;"",Main[[#This Row],[Revised Due Date]]&lt;&gt;"",Main[[#This Row],[In Stock Date]]&lt;&gt;""),Main[[#This Row],[In Stock Date]]-Main[[#This Row],[Revised Due Date]],""))</f>
        <v/>
      </c>
      <c r="I14" s="101" t="s">
        <v>937</v>
      </c>
      <c r="J14" s="95" t="s">
        <v>28</v>
      </c>
      <c r="K14" s="95" t="s">
        <v>1922</v>
      </c>
      <c r="L14" s="85">
        <v>40666</v>
      </c>
      <c r="M14" s="73" t="str">
        <f>IF(Main[[#This Row],[Tech Start Date]]&lt;1/1/1990,"",IF(Main[[#This Row],[Class]]="C",WORKDAY(Main[[#This Row],[Tech Start Date]],9),IF(Main[[#This Row],[Class]]="B", WORKDAY(Main[[#This Row],[Tech Start Date]],6),IF(Main[[#This Row],[Class]]="A",WORKDAY(Main[[#This Row],[Tech Start Date]],2),""))))</f>
        <v/>
      </c>
      <c r="N14" s="73" t="str">
        <f>IF(Main[[#This Row],[Tech Start Date]]&lt;1/1/1990,"",IF(Main[[#This Row],[Class]]="C",WORKDAY(Main[[#This Row],[Tech Start Date]],19),IF(Main[[#This Row],[Class]]="B", WORKDAY(Main[[#This Row],[Tech Start Date]],12),IF(Main[[#This Row],[Class]]="A",WORKDAY(Main[[#This Row],[Tech Start Date]],4),""))))</f>
        <v/>
      </c>
      <c r="O14" s="73" t="str">
        <f>IF(Main[[#This Row],[Tech Start Date]]&lt;1/1/1990,"",IF(Main[[#This Row],[Class]]="C",WORKDAY(Main[[#This Row],[Tech Start Date]],23),IF(Main[[#This Row],[Class]]="B", WORKDAY(Main[[#This Row],[Tech Start Date]],15),IF(Main[[#This Row],[Class]]="A",WORKDAY(Main[[#This Row],[Tech Start Date]],5),""))))</f>
        <v/>
      </c>
      <c r="P14" s="73" t="str">
        <f>IF(Main[[#This Row],[Tech Start Date]]&lt;1/1/1990,"",IF(Main[[#This Row],[Class]]="C",WORKDAY(Main[[#This Row],[Tech Start Date]],28),IF(Main[[#This Row],[Class]]="B", WORKDAY(Main[[#This Row],[Tech Start Date]],19),IF(Main[[#This Row],[Class]]="A",WORKDAY(Main[[#This Row],[Tech Start Date]],9),""))))</f>
        <v/>
      </c>
      <c r="Q14" s="85">
        <v>40939</v>
      </c>
      <c r="R14" s="112">
        <v>41029</v>
      </c>
      <c r="S14" s="95" t="s">
        <v>17</v>
      </c>
      <c r="T14" s="74" t="s">
        <v>2594</v>
      </c>
      <c r="U14" s="95" t="s">
        <v>29</v>
      </c>
      <c r="V14" s="95" t="s">
        <v>1910</v>
      </c>
      <c r="W14" s="95" t="s">
        <v>1921</v>
      </c>
      <c r="X14" s="95" t="s">
        <v>2808</v>
      </c>
      <c r="Y14" s="72" t="s">
        <v>2912</v>
      </c>
      <c r="Z14" s="72" t="s">
        <v>129</v>
      </c>
      <c r="AA14" s="95" t="s">
        <v>2808</v>
      </c>
      <c r="AB14" s="132"/>
      <c r="AC14" s="132"/>
      <c r="AD14" s="132"/>
      <c r="AE14" s="63"/>
      <c r="AF14" s="63"/>
      <c r="AG14" s="63"/>
    </row>
    <row r="15" spans="1:38" ht="17.2" customHeight="1">
      <c r="A15" s="141">
        <f>IF(priority(Main[[#This Row],[Comments]])&lt;&gt;0, priority(Main[[#This Row],[Comments]]),"")</f>
        <v>2</v>
      </c>
      <c r="B15" s="153" t="s">
        <v>4131</v>
      </c>
      <c r="C15" s="142" t="s">
        <v>4122</v>
      </c>
      <c r="D15" s="143" t="s">
        <v>4132</v>
      </c>
      <c r="E15" s="144">
        <v>40977.632418981484</v>
      </c>
      <c r="F15" s="144">
        <v>41047</v>
      </c>
      <c r="G15" s="141" t="str">
        <f>IF(stdProdLT(Main[[#This Row],[Comments]])=0.1,"N/A",IF(stdProdLT(Main[[#This Row],[Comments]])=0,"",stdProdLT(Main[[#This Row],[Comments]])))</f>
        <v>N/A</v>
      </c>
      <c r="H15" s="145" t="str">
        <f>IF(OR(Main[[#This Row],[Std. Prod. Lead Time]]="N/A",Main[[#This Row],[Std. Prod. Lead Time]]=""), "",IF(AND(Main[[#This Row],[In Stock Date]]&lt;&gt;"",Main[[#This Row],[Revised Due Date]]&lt;&gt;"",Main[[#This Row],[In Stock Date]]&lt;&gt;""),Main[[#This Row],[In Stock Date]]-Main[[#This Row],[Revised Due Date]],""))</f>
        <v/>
      </c>
      <c r="I15" s="146" t="s">
        <v>912</v>
      </c>
      <c r="J15" s="147" t="s">
        <v>52</v>
      </c>
      <c r="K15" s="148" t="s">
        <v>1917</v>
      </c>
      <c r="L15" s="144">
        <v>40980</v>
      </c>
      <c r="M15" s="149">
        <f>IF(Main[[#This Row],[Tech Start Date]]&lt;1/1/1990,"",IF(Main[[#This Row],[Class]]="C",WORKDAY(Main[[#This Row],[Tech Start Date]],9),IF(Main[[#This Row],[Class]]="B", WORKDAY(Main[[#This Row],[Tech Start Date]],6),IF(Main[[#This Row],[Class]]="A",WORKDAY(Main[[#This Row],[Tech Start Date]],2),""))))</f>
        <v>40988</v>
      </c>
      <c r="N15" s="149">
        <f>IF(Main[[#This Row],[Tech Start Date]]&lt;1/1/1990,"",IF(Main[[#This Row],[Class]]="C",WORKDAY(Main[[#This Row],[Tech Start Date]],19),IF(Main[[#This Row],[Class]]="B", WORKDAY(Main[[#This Row],[Tech Start Date]],12),IF(Main[[#This Row],[Class]]="A",WORKDAY(Main[[#This Row],[Tech Start Date]],4),""))))</f>
        <v>40996</v>
      </c>
      <c r="O15" s="149">
        <f>IF(Main[[#This Row],[Tech Start Date]]&lt;1/1/1990,"",IF(Main[[#This Row],[Class]]="C",WORKDAY(Main[[#This Row],[Tech Start Date]],23),IF(Main[[#This Row],[Class]]="B", WORKDAY(Main[[#This Row],[Tech Start Date]],15),IF(Main[[#This Row],[Class]]="A",WORKDAY(Main[[#This Row],[Tech Start Date]],5),""))))</f>
        <v>41001</v>
      </c>
      <c r="P15" s="149">
        <f>IF(Main[[#This Row],[Tech Start Date]]&lt;1/1/1990,"",IF(Main[[#This Row],[Class]]="C",WORKDAY(Main[[#This Row],[Tech Start Date]],28),IF(Main[[#This Row],[Class]]="B", WORKDAY(Main[[#This Row],[Tech Start Date]],19),IF(Main[[#This Row],[Class]]="A",WORKDAY(Main[[#This Row],[Tech Start Date]],9),""))))</f>
        <v>41005</v>
      </c>
      <c r="Q15" s="144"/>
      <c r="R15" s="150">
        <v>41010</v>
      </c>
      <c r="S15" s="147" t="s">
        <v>11</v>
      </c>
      <c r="T15" s="151" t="s">
        <v>4133</v>
      </c>
      <c r="U15" s="147" t="s">
        <v>29</v>
      </c>
      <c r="V15" s="147" t="s">
        <v>1910</v>
      </c>
      <c r="W15" s="147" t="s">
        <v>1915</v>
      </c>
      <c r="X15" s="147" t="s">
        <v>2814</v>
      </c>
      <c r="Y15" s="142" t="s">
        <v>2943</v>
      </c>
      <c r="Z15" s="142" t="s">
        <v>129</v>
      </c>
      <c r="AA15" s="147" t="s">
        <v>2814</v>
      </c>
      <c r="AB15" s="152"/>
      <c r="AC15" s="152"/>
      <c r="AD15" s="152"/>
      <c r="AE15" s="63"/>
      <c r="AF15" s="63"/>
      <c r="AG15" s="63"/>
    </row>
    <row r="16" spans="1:38" ht="17.2" customHeight="1">
      <c r="A16" s="64">
        <f>IF(priority(Main[[#This Row],[Comments]])&lt;&gt;0, priority(Main[[#This Row],[Comments]]),"")</f>
        <v>2</v>
      </c>
      <c r="B16" s="60" t="s">
        <v>1154</v>
      </c>
      <c r="C16" s="72" t="s">
        <v>19</v>
      </c>
      <c r="D16" s="59" t="s">
        <v>2420</v>
      </c>
      <c r="E16" s="85">
        <v>40487.363657407404</v>
      </c>
      <c r="F16" s="85"/>
      <c r="G16" s="64" t="str">
        <f>IF(stdProdLT(Main[[#This Row],[Comments]])=0.1,"N/A",IF(stdProdLT(Main[[#This Row],[Comments]])=0,"",stdProdLT(Main[[#This Row],[Comments]])))</f>
        <v/>
      </c>
      <c r="H16" s="94" t="str">
        <f>IF(OR(Main[[#This Row],[Std. Prod. Lead Time]]="N/A",Main[[#This Row],[Std. Prod. Lead Time]]=""), "",IF(AND(Main[[#This Row],[In Stock Date]]&lt;&gt;"",Main[[#This Row],[Revised Due Date]]&lt;&gt;"",Main[[#This Row],[In Stock Date]]&lt;&gt;""),Main[[#This Row],[In Stock Date]]-Main[[#This Row],[Revised Due Date]],""))</f>
        <v/>
      </c>
      <c r="I16" s="101" t="s">
        <v>2011</v>
      </c>
      <c r="J16" s="95" t="s">
        <v>28</v>
      </c>
      <c r="K16" s="95" t="s">
        <v>4</v>
      </c>
      <c r="L16" s="85"/>
      <c r="M16" s="73" t="str">
        <f>IF(Main[[#This Row],[Tech Start Date]]&lt;1/1/1990,"",IF(Main[[#This Row],[Class]]="C",WORKDAY(Main[[#This Row],[Tech Start Date]],9),IF(Main[[#This Row],[Class]]="B", WORKDAY(Main[[#This Row],[Tech Start Date]],6),IF(Main[[#This Row],[Class]]="A",WORKDAY(Main[[#This Row],[Tech Start Date]],2),""))))</f>
        <v/>
      </c>
      <c r="N16" s="73" t="str">
        <f>IF(Main[[#This Row],[Tech Start Date]]&lt;1/1/1990,"",IF(Main[[#This Row],[Class]]="C",WORKDAY(Main[[#This Row],[Tech Start Date]],19),IF(Main[[#This Row],[Class]]="B", WORKDAY(Main[[#This Row],[Tech Start Date]],12),IF(Main[[#This Row],[Class]]="A",WORKDAY(Main[[#This Row],[Tech Start Date]],4),""))))</f>
        <v/>
      </c>
      <c r="O16" s="73" t="str">
        <f>IF(Main[[#This Row],[Tech Start Date]]&lt;1/1/1990,"",IF(Main[[#This Row],[Class]]="C",WORKDAY(Main[[#This Row],[Tech Start Date]],23),IF(Main[[#This Row],[Class]]="B", WORKDAY(Main[[#This Row],[Tech Start Date]],15),IF(Main[[#This Row],[Class]]="A",WORKDAY(Main[[#This Row],[Tech Start Date]],5),""))))</f>
        <v/>
      </c>
      <c r="P16" s="73" t="str">
        <f>IF(Main[[#This Row],[Tech Start Date]]&lt;1/1/1990,"",IF(Main[[#This Row],[Class]]="C",WORKDAY(Main[[#This Row],[Tech Start Date]],28),IF(Main[[#This Row],[Class]]="B", WORKDAY(Main[[#This Row],[Tech Start Date]],19),IF(Main[[#This Row],[Class]]="A",WORKDAY(Main[[#This Row],[Tech Start Date]],9),""))))</f>
        <v/>
      </c>
      <c r="Q16" s="85">
        <v>40862</v>
      </c>
      <c r="R16" s="112">
        <v>40862</v>
      </c>
      <c r="S16" s="95" t="s">
        <v>17</v>
      </c>
      <c r="T16" s="74" t="s">
        <v>2421</v>
      </c>
      <c r="U16" s="95" t="s">
        <v>29</v>
      </c>
      <c r="V16" s="95" t="s">
        <v>1925</v>
      </c>
      <c r="W16" s="95" t="s">
        <v>1912</v>
      </c>
      <c r="X16" s="95" t="s">
        <v>129</v>
      </c>
      <c r="Y16" s="72" t="s">
        <v>2906</v>
      </c>
      <c r="Z16" s="72" t="s">
        <v>2204</v>
      </c>
      <c r="AA16" s="95" t="s">
        <v>129</v>
      </c>
      <c r="AB16" s="132"/>
      <c r="AC16" s="132"/>
      <c r="AD16" s="132"/>
      <c r="AE16" s="63"/>
      <c r="AF16" s="63"/>
      <c r="AG16" s="63"/>
    </row>
    <row r="17" spans="1:33" ht="17.2" customHeight="1">
      <c r="A17" s="64">
        <f>IF(priority(Main[[#This Row],[Comments]])&lt;&gt;0, priority(Main[[#This Row],[Comments]]),"")</f>
        <v>2</v>
      </c>
      <c r="B17" s="60" t="s">
        <v>2038</v>
      </c>
      <c r="C17" s="72" t="s">
        <v>299</v>
      </c>
      <c r="D17" s="59" t="s">
        <v>2312</v>
      </c>
      <c r="E17" s="85">
        <v>40682.272986111115</v>
      </c>
      <c r="F17" s="85">
        <v>40909</v>
      </c>
      <c r="G17" s="64">
        <f>IF(stdProdLT(Main[[#This Row],[Comments]])=0.1,"N/A",IF(stdProdLT(Main[[#This Row],[Comments]])=0,"",stdProdLT(Main[[#This Row],[Comments]])))</f>
        <v>182</v>
      </c>
      <c r="H17" s="94">
        <f>IF(OR(Main[[#This Row],[Std. Prod. Lead Time]]="N/A",Main[[#This Row],[Std. Prod. Lead Time]]=""), "",IF(AND(Main[[#This Row],[In Stock Date]]&lt;&gt;"",Main[[#This Row],[Revised Due Date]]&lt;&gt;"",Main[[#This Row],[In Stock Date]]&lt;&gt;""),Main[[#This Row],[In Stock Date]]-Main[[#This Row],[Revised Due Date]],""))</f>
        <v>78</v>
      </c>
      <c r="I17" s="101" t="s">
        <v>946</v>
      </c>
      <c r="J17" s="95" t="s">
        <v>28</v>
      </c>
      <c r="K17" s="95" t="s">
        <v>1923</v>
      </c>
      <c r="L17" s="85">
        <v>40725</v>
      </c>
      <c r="M17" s="73">
        <f>IF(Main[[#This Row],[Tech Start Date]]&lt;1/1/1990,"",IF(Main[[#This Row],[Class]]="C",WORKDAY(Main[[#This Row],[Tech Start Date]],9),IF(Main[[#This Row],[Class]]="B", WORKDAY(Main[[#This Row],[Tech Start Date]],6),IF(Main[[#This Row],[Class]]="A",WORKDAY(Main[[#This Row],[Tech Start Date]],2),""))))</f>
        <v>40738</v>
      </c>
      <c r="N17" s="73">
        <f>IF(Main[[#This Row],[Tech Start Date]]&lt;1/1/1990,"",IF(Main[[#This Row],[Class]]="C",WORKDAY(Main[[#This Row],[Tech Start Date]],19),IF(Main[[#This Row],[Class]]="B", WORKDAY(Main[[#This Row],[Tech Start Date]],12),IF(Main[[#This Row],[Class]]="A",WORKDAY(Main[[#This Row],[Tech Start Date]],4),""))))</f>
        <v>40752</v>
      </c>
      <c r="O17" s="73">
        <f>IF(Main[[#This Row],[Tech Start Date]]&lt;1/1/1990,"",IF(Main[[#This Row],[Class]]="C",WORKDAY(Main[[#This Row],[Tech Start Date]],23),IF(Main[[#This Row],[Class]]="B", WORKDAY(Main[[#This Row],[Tech Start Date]],15),IF(Main[[#This Row],[Class]]="A",WORKDAY(Main[[#This Row],[Tech Start Date]],5),""))))</f>
        <v>40758</v>
      </c>
      <c r="P17" s="73">
        <f>IF(Main[[#This Row],[Tech Start Date]]&lt;1/1/1990,"",IF(Main[[#This Row],[Class]]="C",WORKDAY(Main[[#This Row],[Tech Start Date]],28),IF(Main[[#This Row],[Class]]="B", WORKDAY(Main[[#This Row],[Tech Start Date]],19),IF(Main[[#This Row],[Class]]="A",WORKDAY(Main[[#This Row],[Tech Start Date]],9),""))))</f>
        <v>40765</v>
      </c>
      <c r="Q17" s="85">
        <v>40724</v>
      </c>
      <c r="R17" s="112">
        <v>40831</v>
      </c>
      <c r="S17" s="95" t="s">
        <v>17</v>
      </c>
      <c r="T17" s="74" t="s">
        <v>2200</v>
      </c>
      <c r="U17" s="95" t="s">
        <v>29</v>
      </c>
      <c r="V17" s="95" t="s">
        <v>1911</v>
      </c>
      <c r="W17" s="95" t="s">
        <v>1915</v>
      </c>
      <c r="X17" s="95" t="s">
        <v>2810</v>
      </c>
      <c r="Y17" s="72" t="s">
        <v>4</v>
      </c>
      <c r="Z17" s="72" t="s">
        <v>2046</v>
      </c>
      <c r="AA17" s="95" t="s">
        <v>2810</v>
      </c>
      <c r="AB17" s="132"/>
      <c r="AC17" s="132"/>
      <c r="AD17" s="132"/>
      <c r="AE17" s="63"/>
      <c r="AF17" s="63"/>
      <c r="AG17" s="63"/>
    </row>
    <row r="18" spans="1:33" ht="17.2" customHeight="1">
      <c r="A18" s="64">
        <f>IF(priority(Main[[#This Row],[Comments]])&lt;&gt;0, priority(Main[[#This Row],[Comments]]),"")</f>
        <v>2</v>
      </c>
      <c r="B18" s="60" t="s">
        <v>2269</v>
      </c>
      <c r="C18" s="72" t="s">
        <v>518</v>
      </c>
      <c r="D18" s="59" t="s">
        <v>2899</v>
      </c>
      <c r="E18" s="85">
        <v>40812.552488425928</v>
      </c>
      <c r="F18" s="85">
        <v>41030</v>
      </c>
      <c r="G18" s="64">
        <f>IF(stdProdLT(Main[[#This Row],[Comments]])=0.1,"N/A",IF(stdProdLT(Main[[#This Row],[Comments]])=0,"",stdProdLT(Main[[#This Row],[Comments]])))</f>
        <v>84</v>
      </c>
      <c r="H18" s="94">
        <f>IF(OR(Main[[#This Row],[Std. Prod. Lead Time]]="N/A",Main[[#This Row],[Std. Prod. Lead Time]]=""), "",IF(AND(Main[[#This Row],[In Stock Date]]&lt;&gt;"",Main[[#This Row],[Revised Due Date]]&lt;&gt;"",Main[[#This Row],[In Stock Date]]&lt;&gt;""),Main[[#This Row],[In Stock Date]]-Main[[#This Row],[Revised Due Date]],""))</f>
        <v>74</v>
      </c>
      <c r="I18" s="101" t="s">
        <v>2609</v>
      </c>
      <c r="J18" s="95" t="s">
        <v>21</v>
      </c>
      <c r="K18" s="95" t="s">
        <v>1917</v>
      </c>
      <c r="L18" s="85">
        <v>40835</v>
      </c>
      <c r="M18" s="73">
        <f>IF(Main[[#This Row],[Tech Start Date]]&lt;1/1/1990,"",IF(Main[[#This Row],[Class]]="C",WORKDAY(Main[[#This Row],[Tech Start Date]],9),IF(Main[[#This Row],[Class]]="B", WORKDAY(Main[[#This Row],[Tech Start Date]],6),IF(Main[[#This Row],[Class]]="A",WORKDAY(Main[[#This Row],[Tech Start Date]],2),""))))</f>
        <v>40843</v>
      </c>
      <c r="N18" s="73">
        <f>IF(Main[[#This Row],[Tech Start Date]]&lt;1/1/1990,"",IF(Main[[#This Row],[Class]]="C",WORKDAY(Main[[#This Row],[Tech Start Date]],19),IF(Main[[#This Row],[Class]]="B", WORKDAY(Main[[#This Row],[Tech Start Date]],12),IF(Main[[#This Row],[Class]]="A",WORKDAY(Main[[#This Row],[Tech Start Date]],4),""))))</f>
        <v>40851</v>
      </c>
      <c r="O18" s="73">
        <f>IF(Main[[#This Row],[Tech Start Date]]&lt;1/1/1990,"",IF(Main[[#This Row],[Class]]="C",WORKDAY(Main[[#This Row],[Tech Start Date]],23),IF(Main[[#This Row],[Class]]="B", WORKDAY(Main[[#This Row],[Tech Start Date]],15),IF(Main[[#This Row],[Class]]="A",WORKDAY(Main[[#This Row],[Tech Start Date]],5),""))))</f>
        <v>40856</v>
      </c>
      <c r="P18" s="73">
        <f>IF(Main[[#This Row],[Tech Start Date]]&lt;1/1/1990,"",IF(Main[[#This Row],[Class]]="C",WORKDAY(Main[[#This Row],[Tech Start Date]],28),IF(Main[[#This Row],[Class]]="B", WORKDAY(Main[[#This Row],[Tech Start Date]],19),IF(Main[[#This Row],[Class]]="A",WORKDAY(Main[[#This Row],[Tech Start Date]],9),""))))</f>
        <v>40862</v>
      </c>
      <c r="Q18" s="85">
        <v>40816</v>
      </c>
      <c r="R18" s="112">
        <v>40956</v>
      </c>
      <c r="S18" s="95" t="s">
        <v>17</v>
      </c>
      <c r="T18" s="74" t="s">
        <v>2776</v>
      </c>
      <c r="U18" s="95" t="s">
        <v>29</v>
      </c>
      <c r="V18" s="95" t="s">
        <v>1911</v>
      </c>
      <c r="W18" s="95" t="s">
        <v>1918</v>
      </c>
      <c r="X18" s="95" t="s">
        <v>2884</v>
      </c>
      <c r="Y18" s="72" t="s">
        <v>3090</v>
      </c>
      <c r="Z18" s="72" t="s">
        <v>2046</v>
      </c>
      <c r="AA18" s="95" t="s">
        <v>3399</v>
      </c>
      <c r="AB18" s="132"/>
      <c r="AC18" s="132"/>
      <c r="AD18" s="132"/>
      <c r="AE18" s="63"/>
      <c r="AF18" s="63"/>
      <c r="AG18" s="63"/>
    </row>
    <row r="19" spans="1:33" ht="17.2" customHeight="1">
      <c r="A19" s="64">
        <f>IF(priority(Main[[#This Row],[Comments]])&lt;&gt;0, priority(Main[[#This Row],[Comments]]),"")</f>
        <v>2</v>
      </c>
      <c r="B19" s="60" t="s">
        <v>3210</v>
      </c>
      <c r="C19" s="72" t="s">
        <v>577</v>
      </c>
      <c r="D19" s="59" t="s">
        <v>4047</v>
      </c>
      <c r="E19" s="85">
        <v>40933.480763888889</v>
      </c>
      <c r="F19" s="85">
        <v>40969</v>
      </c>
      <c r="G19" s="64" t="str">
        <f>IF(stdProdLT(Main[[#This Row],[Comments]])=0.1,"N/A",IF(stdProdLT(Main[[#This Row],[Comments]])=0,"",stdProdLT(Main[[#This Row],[Comments]])))</f>
        <v>N/A</v>
      </c>
      <c r="H19" s="94" t="str">
        <f>IF(OR(Main[[#This Row],[Std. Prod. Lead Time]]="N/A",Main[[#This Row],[Std. Prod. Lead Time]]=""), "",IF(AND(Main[[#This Row],[In Stock Date]]&lt;&gt;"",Main[[#This Row],[Revised Due Date]]&lt;&gt;"",Main[[#This Row],[In Stock Date]]&lt;&gt;""),Main[[#This Row],[In Stock Date]]-Main[[#This Row],[Revised Due Date]],""))</f>
        <v/>
      </c>
      <c r="I19" s="101" t="s">
        <v>2201</v>
      </c>
      <c r="J19" s="95" t="s">
        <v>75</v>
      </c>
      <c r="K19" s="95" t="s">
        <v>1923</v>
      </c>
      <c r="L19" s="85">
        <v>40938</v>
      </c>
      <c r="M19" s="73">
        <f>IF(Main[[#This Row],[Tech Start Date]]&lt;1/1/1990,"",IF(Main[[#This Row],[Class]]="C",WORKDAY(Main[[#This Row],[Tech Start Date]],9),IF(Main[[#This Row],[Class]]="B", WORKDAY(Main[[#This Row],[Tech Start Date]],6),IF(Main[[#This Row],[Class]]="A",WORKDAY(Main[[#This Row],[Tech Start Date]],2),""))))</f>
        <v>40949</v>
      </c>
      <c r="N19" s="73">
        <f>IF(Main[[#This Row],[Tech Start Date]]&lt;1/1/1990,"",IF(Main[[#This Row],[Class]]="C",WORKDAY(Main[[#This Row],[Tech Start Date]],19),IF(Main[[#This Row],[Class]]="B", WORKDAY(Main[[#This Row],[Tech Start Date]],12),IF(Main[[#This Row],[Class]]="A",WORKDAY(Main[[#This Row],[Tech Start Date]],4),""))))</f>
        <v>40963</v>
      </c>
      <c r="O19" s="73">
        <f>IF(Main[[#This Row],[Tech Start Date]]&lt;1/1/1990,"",IF(Main[[#This Row],[Class]]="C",WORKDAY(Main[[#This Row],[Tech Start Date]],23),IF(Main[[#This Row],[Class]]="B", WORKDAY(Main[[#This Row],[Tech Start Date]],15),IF(Main[[#This Row],[Class]]="A",WORKDAY(Main[[#This Row],[Tech Start Date]],5),""))))</f>
        <v>40969</v>
      </c>
      <c r="P19" s="73">
        <f>IF(Main[[#This Row],[Tech Start Date]]&lt;1/1/1990,"",IF(Main[[#This Row],[Class]]="C",WORKDAY(Main[[#This Row],[Tech Start Date]],28),IF(Main[[#This Row],[Class]]="B", WORKDAY(Main[[#This Row],[Tech Start Date]],19),IF(Main[[#This Row],[Class]]="A",WORKDAY(Main[[#This Row],[Tech Start Date]],9),""))))</f>
        <v>40976</v>
      </c>
      <c r="Q19" s="85">
        <v>40940</v>
      </c>
      <c r="R19" s="112"/>
      <c r="S19" s="95" t="s">
        <v>11</v>
      </c>
      <c r="T19" s="74" t="s">
        <v>4048</v>
      </c>
      <c r="U19" s="95" t="s">
        <v>29</v>
      </c>
      <c r="V19" s="95" t="s">
        <v>1911</v>
      </c>
      <c r="W19" s="95" t="s">
        <v>1915</v>
      </c>
      <c r="X19" s="95" t="s">
        <v>2791</v>
      </c>
      <c r="Y19" s="72" t="s">
        <v>4</v>
      </c>
      <c r="Z19" s="72" t="s">
        <v>2046</v>
      </c>
      <c r="AA19" s="95" t="s">
        <v>2791</v>
      </c>
      <c r="AB19" s="132">
        <v>40980</v>
      </c>
      <c r="AC19" s="132">
        <v>40982</v>
      </c>
      <c r="AD19" s="132"/>
      <c r="AE19" s="63"/>
      <c r="AF19" s="63"/>
      <c r="AG19" s="63"/>
    </row>
    <row r="20" spans="1:33" ht="17.2" customHeight="1">
      <c r="A20" s="116">
        <f>IF(priority(Main[[#This Row],[Comments]])&lt;&gt;0, priority(Main[[#This Row],[Comments]]),"")</f>
        <v>2</v>
      </c>
      <c r="B20" s="117" t="s">
        <v>3727</v>
      </c>
      <c r="C20" s="125" t="s">
        <v>3839</v>
      </c>
      <c r="D20" s="137" t="s">
        <v>3857</v>
      </c>
      <c r="E20" s="118">
        <v>40969.074282407404</v>
      </c>
      <c r="F20" s="118">
        <v>41144</v>
      </c>
      <c r="G20" s="116">
        <f>IF(stdProdLT(Main[[#This Row],[Comments]])=0.1,"N/A",IF(stdProdLT(Main[[#This Row],[Comments]])=0,"",stdProdLT(Main[[#This Row],[Comments]])))</f>
        <v>140</v>
      </c>
      <c r="H20" s="119">
        <f>IF(OR(Main[[#This Row],[Std. Prod. Lead Time]]="N/A",Main[[#This Row],[Std. Prod. Lead Time]]=""), "",IF(AND(Main[[#This Row],[In Stock Date]]&lt;&gt;"",Main[[#This Row],[Revised Due Date]]&lt;&gt;"",Main[[#This Row],[In Stock Date]]&lt;&gt;""),Main[[#This Row],[In Stock Date]]-Main[[#This Row],[Revised Due Date]],""))</f>
        <v>154</v>
      </c>
      <c r="I20" s="120" t="s">
        <v>81</v>
      </c>
      <c r="J20" s="121" t="s">
        <v>52</v>
      </c>
      <c r="K20" s="121" t="s">
        <v>1917</v>
      </c>
      <c r="L20" s="118">
        <v>40974</v>
      </c>
      <c r="M20" s="122">
        <f>IF(Main[[#This Row],[Tech Start Date]]&lt;1/1/1990,"",IF(Main[[#This Row],[Class]]="C",WORKDAY(Main[[#This Row],[Tech Start Date]],9),IF(Main[[#This Row],[Class]]="B", WORKDAY(Main[[#This Row],[Tech Start Date]],6),IF(Main[[#This Row],[Class]]="A",WORKDAY(Main[[#This Row],[Tech Start Date]],2),""))))</f>
        <v>40982</v>
      </c>
      <c r="N20" s="122">
        <f>IF(Main[[#This Row],[Tech Start Date]]&lt;1/1/1990,"",IF(Main[[#This Row],[Class]]="C",WORKDAY(Main[[#This Row],[Tech Start Date]],19),IF(Main[[#This Row],[Class]]="B", WORKDAY(Main[[#This Row],[Tech Start Date]],12),IF(Main[[#This Row],[Class]]="A",WORKDAY(Main[[#This Row],[Tech Start Date]],4),""))))</f>
        <v>40990</v>
      </c>
      <c r="O20" s="122">
        <f>IF(Main[[#This Row],[Tech Start Date]]&lt;1/1/1990,"",IF(Main[[#This Row],[Class]]="C",WORKDAY(Main[[#This Row],[Tech Start Date]],23),IF(Main[[#This Row],[Class]]="B", WORKDAY(Main[[#This Row],[Tech Start Date]],15),IF(Main[[#This Row],[Class]]="A",WORKDAY(Main[[#This Row],[Tech Start Date]],5),""))))</f>
        <v>40995</v>
      </c>
      <c r="P20" s="122">
        <f>IF(Main[[#This Row],[Tech Start Date]]&lt;1/1/1990,"",IF(Main[[#This Row],[Class]]="C",WORKDAY(Main[[#This Row],[Tech Start Date]],28),IF(Main[[#This Row],[Class]]="B", WORKDAY(Main[[#This Row],[Tech Start Date]],19),IF(Main[[#This Row],[Class]]="A",WORKDAY(Main[[#This Row],[Tech Start Date]],9),""))))</f>
        <v>41001</v>
      </c>
      <c r="Q20" s="118">
        <v>40962</v>
      </c>
      <c r="R20" s="123">
        <v>40990</v>
      </c>
      <c r="S20" s="121" t="s">
        <v>11</v>
      </c>
      <c r="T20" s="124" t="s">
        <v>4082</v>
      </c>
      <c r="U20" s="121" t="s">
        <v>29</v>
      </c>
      <c r="V20" s="121" t="s">
        <v>1920</v>
      </c>
      <c r="W20" s="121" t="s">
        <v>1916</v>
      </c>
      <c r="X20" s="121" t="s">
        <v>3728</v>
      </c>
      <c r="Y20" s="125" t="s">
        <v>4</v>
      </c>
      <c r="Z20" s="125" t="s">
        <v>530</v>
      </c>
      <c r="AA20" s="121" t="s">
        <v>3728</v>
      </c>
      <c r="AB20" s="132"/>
      <c r="AC20" s="132"/>
      <c r="AD20" s="132"/>
      <c r="AE20" s="63"/>
      <c r="AF20" s="63"/>
      <c r="AG20" s="63"/>
    </row>
    <row r="21" spans="1:33" ht="17.2" customHeight="1">
      <c r="A21" s="141">
        <f>IF(priority(Main[[#This Row],[Comments]])&lt;&gt;0, priority(Main[[#This Row],[Comments]]),"")</f>
        <v>3</v>
      </c>
      <c r="B21" s="153" t="s">
        <v>4121</v>
      </c>
      <c r="C21" s="142" t="s">
        <v>4122</v>
      </c>
      <c r="D21" s="143" t="s">
        <v>4123</v>
      </c>
      <c r="E21" s="144">
        <v>40977.632060185184</v>
      </c>
      <c r="F21" s="144">
        <v>41047</v>
      </c>
      <c r="G21" s="141" t="str">
        <f>IF(stdProdLT(Main[[#This Row],[Comments]])=0.1,"N/A",IF(stdProdLT(Main[[#This Row],[Comments]])=0,"",stdProdLT(Main[[#This Row],[Comments]])))</f>
        <v>N/A</v>
      </c>
      <c r="H21" s="145" t="str">
        <f>IF(OR(Main[[#This Row],[Std. Prod. Lead Time]]="N/A",Main[[#This Row],[Std. Prod. Lead Time]]=""), "",IF(AND(Main[[#This Row],[In Stock Date]]&lt;&gt;"",Main[[#This Row],[Revised Due Date]]&lt;&gt;"",Main[[#This Row],[In Stock Date]]&lt;&gt;""),Main[[#This Row],[In Stock Date]]-Main[[#This Row],[Revised Due Date]],""))</f>
        <v/>
      </c>
      <c r="I21" s="146" t="s">
        <v>912</v>
      </c>
      <c r="J21" s="147" t="s">
        <v>52</v>
      </c>
      <c r="K21" s="148" t="s">
        <v>1917</v>
      </c>
      <c r="L21" s="144">
        <v>40980</v>
      </c>
      <c r="M21" s="149">
        <f>IF(Main[[#This Row],[Tech Start Date]]&lt;1/1/1990,"",IF(Main[[#This Row],[Class]]="C",WORKDAY(Main[[#This Row],[Tech Start Date]],9),IF(Main[[#This Row],[Class]]="B", WORKDAY(Main[[#This Row],[Tech Start Date]],6),IF(Main[[#This Row],[Class]]="A",WORKDAY(Main[[#This Row],[Tech Start Date]],2),""))))</f>
        <v>40988</v>
      </c>
      <c r="N21" s="149">
        <f>IF(Main[[#This Row],[Tech Start Date]]&lt;1/1/1990,"",IF(Main[[#This Row],[Class]]="C",WORKDAY(Main[[#This Row],[Tech Start Date]],19),IF(Main[[#This Row],[Class]]="B", WORKDAY(Main[[#This Row],[Tech Start Date]],12),IF(Main[[#This Row],[Class]]="A",WORKDAY(Main[[#This Row],[Tech Start Date]],4),""))))</f>
        <v>40996</v>
      </c>
      <c r="O21" s="149">
        <f>IF(Main[[#This Row],[Tech Start Date]]&lt;1/1/1990,"",IF(Main[[#This Row],[Class]]="C",WORKDAY(Main[[#This Row],[Tech Start Date]],23),IF(Main[[#This Row],[Class]]="B", WORKDAY(Main[[#This Row],[Tech Start Date]],15),IF(Main[[#This Row],[Class]]="A",WORKDAY(Main[[#This Row],[Tech Start Date]],5),""))))</f>
        <v>41001</v>
      </c>
      <c r="P21" s="149">
        <f>IF(Main[[#This Row],[Tech Start Date]]&lt;1/1/1990,"",IF(Main[[#This Row],[Class]]="C",WORKDAY(Main[[#This Row],[Tech Start Date]],28),IF(Main[[#This Row],[Class]]="B", WORKDAY(Main[[#This Row],[Tech Start Date]],19),IF(Main[[#This Row],[Class]]="A",WORKDAY(Main[[#This Row],[Tech Start Date]],9),""))))</f>
        <v>41005</v>
      </c>
      <c r="Q21" s="144"/>
      <c r="R21" s="150">
        <v>41010</v>
      </c>
      <c r="S21" s="147" t="s">
        <v>11</v>
      </c>
      <c r="T21" s="151" t="s">
        <v>4124</v>
      </c>
      <c r="U21" s="147" t="s">
        <v>29</v>
      </c>
      <c r="V21" s="147" t="s">
        <v>1910</v>
      </c>
      <c r="W21" s="147" t="s">
        <v>1915</v>
      </c>
      <c r="X21" s="147" t="s">
        <v>2814</v>
      </c>
      <c r="Y21" s="142" t="s">
        <v>2943</v>
      </c>
      <c r="Z21" s="142" t="s">
        <v>129</v>
      </c>
      <c r="AA21" s="147" t="s">
        <v>2814</v>
      </c>
      <c r="AB21" s="152"/>
      <c r="AC21" s="152"/>
      <c r="AD21" s="152"/>
      <c r="AE21" s="63"/>
      <c r="AF21" s="63"/>
      <c r="AG21" s="63"/>
    </row>
    <row r="22" spans="1:33" ht="17.2" customHeight="1">
      <c r="A22" s="64">
        <f>IF(priority(Main[[#This Row],[Comments]])&lt;&gt;0, priority(Main[[#This Row],[Comments]]),"")</f>
        <v>3</v>
      </c>
      <c r="B22" s="60" t="s">
        <v>1886</v>
      </c>
      <c r="C22" s="72" t="s">
        <v>945</v>
      </c>
      <c r="D22" s="59" t="s">
        <v>2613</v>
      </c>
      <c r="E22" s="85">
        <v>40694.711041666669</v>
      </c>
      <c r="F22" s="85"/>
      <c r="G22" s="64" t="str">
        <f>IF(stdProdLT(Main[[#This Row],[Comments]])=0.1,"N/A",IF(stdProdLT(Main[[#This Row],[Comments]])=0,"",stdProdLT(Main[[#This Row],[Comments]])))</f>
        <v/>
      </c>
      <c r="H22" s="94" t="str">
        <f>IF(OR(Main[[#This Row],[Std. Prod. Lead Time]]="N/A",Main[[#This Row],[Std. Prod. Lead Time]]=""), "",IF(AND(Main[[#This Row],[In Stock Date]]&lt;&gt;"",Main[[#This Row],[Revised Due Date]]&lt;&gt;"",Main[[#This Row],[In Stock Date]]&lt;&gt;""),Main[[#This Row],[In Stock Date]]-Main[[#This Row],[Revised Due Date]],""))</f>
        <v/>
      </c>
      <c r="I22" s="101" t="s">
        <v>946</v>
      </c>
      <c r="J22" s="95" t="s">
        <v>28</v>
      </c>
      <c r="K22" s="95" t="s">
        <v>1922</v>
      </c>
      <c r="L22" s="85">
        <v>40848</v>
      </c>
      <c r="M22" s="73" t="str">
        <f>IF(Main[[#This Row],[Tech Start Date]]&lt;1/1/1990,"",IF(Main[[#This Row],[Class]]="C",WORKDAY(Main[[#This Row],[Tech Start Date]],9),IF(Main[[#This Row],[Class]]="B", WORKDAY(Main[[#This Row],[Tech Start Date]],6),IF(Main[[#This Row],[Class]]="A",WORKDAY(Main[[#This Row],[Tech Start Date]],2),""))))</f>
        <v/>
      </c>
      <c r="N22" s="73" t="str">
        <f>IF(Main[[#This Row],[Tech Start Date]]&lt;1/1/1990,"",IF(Main[[#This Row],[Class]]="C",WORKDAY(Main[[#This Row],[Tech Start Date]],19),IF(Main[[#This Row],[Class]]="B", WORKDAY(Main[[#This Row],[Tech Start Date]],12),IF(Main[[#This Row],[Class]]="A",WORKDAY(Main[[#This Row],[Tech Start Date]],4),""))))</f>
        <v/>
      </c>
      <c r="O22" s="73" t="str">
        <f>IF(Main[[#This Row],[Tech Start Date]]&lt;1/1/1990,"",IF(Main[[#This Row],[Class]]="C",WORKDAY(Main[[#This Row],[Tech Start Date]],23),IF(Main[[#This Row],[Class]]="B", WORKDAY(Main[[#This Row],[Tech Start Date]],15),IF(Main[[#This Row],[Class]]="A",WORKDAY(Main[[#This Row],[Tech Start Date]],5),""))))</f>
        <v/>
      </c>
      <c r="P22" s="73" t="str">
        <f>IF(Main[[#This Row],[Tech Start Date]]&lt;1/1/1990,"",IF(Main[[#This Row],[Class]]="C",WORKDAY(Main[[#This Row],[Tech Start Date]],28),IF(Main[[#This Row],[Class]]="B", WORKDAY(Main[[#This Row],[Tech Start Date]],19),IF(Main[[#This Row],[Class]]="A",WORKDAY(Main[[#This Row],[Tech Start Date]],9),""))))</f>
        <v/>
      </c>
      <c r="Q22" s="85">
        <v>40729</v>
      </c>
      <c r="R22" s="112"/>
      <c r="S22" s="95" t="s">
        <v>17</v>
      </c>
      <c r="T22" s="74" t="s">
        <v>3661</v>
      </c>
      <c r="U22" s="95" t="s">
        <v>29</v>
      </c>
      <c r="V22" s="95" t="s">
        <v>1925</v>
      </c>
      <c r="W22" s="95" t="s">
        <v>1918</v>
      </c>
      <c r="X22" s="95" t="s">
        <v>2837</v>
      </c>
      <c r="Y22" s="72" t="s">
        <v>2979</v>
      </c>
      <c r="Z22" s="72" t="s">
        <v>2204</v>
      </c>
      <c r="AA22" s="95" t="s">
        <v>2837</v>
      </c>
      <c r="AB22" s="132"/>
      <c r="AC22" s="132"/>
      <c r="AD22" s="132"/>
      <c r="AE22" s="63"/>
      <c r="AF22" s="63"/>
      <c r="AG22" s="63"/>
    </row>
    <row r="23" spans="1:33" ht="17.2" customHeight="1">
      <c r="A23" s="141">
        <f>IF(priority(Main[[#This Row],[Comments]])&lt;&gt;0, priority(Main[[#This Row],[Comments]]),"")</f>
        <v>3</v>
      </c>
      <c r="B23" s="153" t="s">
        <v>3845</v>
      </c>
      <c r="C23" s="142" t="s">
        <v>3839</v>
      </c>
      <c r="D23" s="143" t="s">
        <v>4137</v>
      </c>
      <c r="E23" s="144">
        <v>40976.020451388889</v>
      </c>
      <c r="F23" s="144">
        <v>41144</v>
      </c>
      <c r="G23" s="141">
        <f>IF(stdProdLT(Main[[#This Row],[Comments]])=0.1,"N/A",IF(stdProdLT(Main[[#This Row],[Comments]])=0,"",stdProdLT(Main[[#This Row],[Comments]])))</f>
        <v>98</v>
      </c>
      <c r="H23" s="145">
        <f>IF(OR(Main[[#This Row],[Std. Prod. Lead Time]]="N/A",Main[[#This Row],[Std. Prod. Lead Time]]=""), "",IF(AND(Main[[#This Row],[In Stock Date]]&lt;&gt;"",Main[[#This Row],[Revised Due Date]]&lt;&gt;"",Main[[#This Row],[In Stock Date]]&lt;&gt;""),Main[[#This Row],[In Stock Date]]-Main[[#This Row],[Revised Due Date]],""))</f>
        <v>135</v>
      </c>
      <c r="I23" s="146" t="s">
        <v>69</v>
      </c>
      <c r="J23" s="147" t="s">
        <v>70</v>
      </c>
      <c r="K23" s="148" t="s">
        <v>1917</v>
      </c>
      <c r="L23" s="144">
        <v>40980</v>
      </c>
      <c r="M23" s="149">
        <f>IF(Main[[#This Row],[Tech Start Date]]&lt;1/1/1990,"",IF(Main[[#This Row],[Class]]="C",WORKDAY(Main[[#This Row],[Tech Start Date]],9),IF(Main[[#This Row],[Class]]="B", WORKDAY(Main[[#This Row],[Tech Start Date]],6),IF(Main[[#This Row],[Class]]="A",WORKDAY(Main[[#This Row],[Tech Start Date]],2),""))))</f>
        <v>40988</v>
      </c>
      <c r="N23" s="149">
        <f>IF(Main[[#This Row],[Tech Start Date]]&lt;1/1/1990,"",IF(Main[[#This Row],[Class]]="C",WORKDAY(Main[[#This Row],[Tech Start Date]],19),IF(Main[[#This Row],[Class]]="B", WORKDAY(Main[[#This Row],[Tech Start Date]],12),IF(Main[[#This Row],[Class]]="A",WORKDAY(Main[[#This Row],[Tech Start Date]],4),""))))</f>
        <v>40996</v>
      </c>
      <c r="O23" s="149">
        <f>IF(Main[[#This Row],[Tech Start Date]]&lt;1/1/1990,"",IF(Main[[#This Row],[Class]]="C",WORKDAY(Main[[#This Row],[Tech Start Date]],23),IF(Main[[#This Row],[Class]]="B", WORKDAY(Main[[#This Row],[Tech Start Date]],15),IF(Main[[#This Row],[Class]]="A",WORKDAY(Main[[#This Row],[Tech Start Date]],5),""))))</f>
        <v>41001</v>
      </c>
      <c r="P23" s="149">
        <f>IF(Main[[#This Row],[Tech Start Date]]&lt;1/1/1990,"",IF(Main[[#This Row],[Class]]="C",WORKDAY(Main[[#This Row],[Tech Start Date]],28),IF(Main[[#This Row],[Class]]="B", WORKDAY(Main[[#This Row],[Tech Start Date]],19),IF(Main[[#This Row],[Class]]="A",WORKDAY(Main[[#This Row],[Tech Start Date]],9),""))))</f>
        <v>41005</v>
      </c>
      <c r="Q23" s="144">
        <v>41011</v>
      </c>
      <c r="R23" s="150">
        <v>41009</v>
      </c>
      <c r="S23" s="147" t="s">
        <v>11</v>
      </c>
      <c r="T23" s="151" t="s">
        <v>4138</v>
      </c>
      <c r="U23" s="147" t="s">
        <v>29</v>
      </c>
      <c r="V23" s="147" t="s">
        <v>1913</v>
      </c>
      <c r="W23" s="147" t="s">
        <v>1918</v>
      </c>
      <c r="X23" s="147" t="s">
        <v>3728</v>
      </c>
      <c r="Y23" s="142" t="s">
        <v>4</v>
      </c>
      <c r="Z23" s="142" t="s">
        <v>530</v>
      </c>
      <c r="AA23" s="147" t="s">
        <v>3728</v>
      </c>
      <c r="AB23" s="152"/>
      <c r="AC23" s="152"/>
      <c r="AD23" s="152"/>
      <c r="AE23" s="63"/>
      <c r="AF23" s="63"/>
      <c r="AG23" s="63"/>
    </row>
    <row r="24" spans="1:33" ht="17.2" customHeight="1">
      <c r="A24" s="64">
        <f>IF(priority(Main[[#This Row],[Comments]])&lt;&gt;0, priority(Main[[#This Row],[Comments]]),"")</f>
        <v>4</v>
      </c>
      <c r="B24" s="60" t="s">
        <v>3733</v>
      </c>
      <c r="C24" s="72" t="s">
        <v>3709</v>
      </c>
      <c r="D24" s="59" t="s">
        <v>3836</v>
      </c>
      <c r="E24" s="85">
        <v>40969.193483796298</v>
      </c>
      <c r="F24" s="85">
        <v>41153</v>
      </c>
      <c r="G24" s="64">
        <f>IF(stdProdLT(Main[[#This Row],[Comments]])=0.1,"N/A",IF(stdProdLT(Main[[#This Row],[Comments]])=0,"",stdProdLT(Main[[#This Row],[Comments]])))</f>
        <v>126</v>
      </c>
      <c r="H24" s="94">
        <f>IF(OR(Main[[#This Row],[Std. Prod. Lead Time]]="N/A",Main[[#This Row],[Std. Prod. Lead Time]]=""), "",IF(AND(Main[[#This Row],[In Stock Date]]&lt;&gt;"",Main[[#This Row],[Revised Due Date]]&lt;&gt;"",Main[[#This Row],[In Stock Date]]&lt;&gt;""),Main[[#This Row],[In Stock Date]]-Main[[#This Row],[Revised Due Date]],""))</f>
        <v>155</v>
      </c>
      <c r="I24" s="101" t="s">
        <v>937</v>
      </c>
      <c r="J24" s="95" t="s">
        <v>28</v>
      </c>
      <c r="K24" s="95" t="s">
        <v>1917</v>
      </c>
      <c r="L24" s="85">
        <v>40973</v>
      </c>
      <c r="M24" s="73">
        <f>IF(Main[[#This Row],[Tech Start Date]]&lt;1/1/1990,"",IF(Main[[#This Row],[Class]]="C",WORKDAY(Main[[#This Row],[Tech Start Date]],9),IF(Main[[#This Row],[Class]]="B", WORKDAY(Main[[#This Row],[Tech Start Date]],6),IF(Main[[#This Row],[Class]]="A",WORKDAY(Main[[#This Row],[Tech Start Date]],2),""))))</f>
        <v>40981</v>
      </c>
      <c r="N24" s="73">
        <f>IF(Main[[#This Row],[Tech Start Date]]&lt;1/1/1990,"",IF(Main[[#This Row],[Class]]="C",WORKDAY(Main[[#This Row],[Tech Start Date]],19),IF(Main[[#This Row],[Class]]="B", WORKDAY(Main[[#This Row],[Tech Start Date]],12),IF(Main[[#This Row],[Class]]="A",WORKDAY(Main[[#This Row],[Tech Start Date]],4),""))))</f>
        <v>40989</v>
      </c>
      <c r="O24" s="73">
        <f>IF(Main[[#This Row],[Tech Start Date]]&lt;1/1/1990,"",IF(Main[[#This Row],[Class]]="C",WORKDAY(Main[[#This Row],[Tech Start Date]],23),IF(Main[[#This Row],[Class]]="B", WORKDAY(Main[[#This Row],[Tech Start Date]],15),IF(Main[[#This Row],[Class]]="A",WORKDAY(Main[[#This Row],[Tech Start Date]],5),""))))</f>
        <v>40994</v>
      </c>
      <c r="P24" s="73">
        <f>IF(Main[[#This Row],[Tech Start Date]]&lt;1/1/1990,"",IF(Main[[#This Row],[Class]]="C",WORKDAY(Main[[#This Row],[Tech Start Date]],28),IF(Main[[#This Row],[Class]]="B", WORKDAY(Main[[#This Row],[Tech Start Date]],19),IF(Main[[#This Row],[Class]]="A",WORKDAY(Main[[#This Row],[Tech Start Date]],9),""))))</f>
        <v>40998</v>
      </c>
      <c r="Q24" s="85"/>
      <c r="R24" s="112">
        <v>40998</v>
      </c>
      <c r="S24" s="95" t="s">
        <v>11</v>
      </c>
      <c r="T24" s="74" t="s">
        <v>4074</v>
      </c>
      <c r="U24" s="95" t="s">
        <v>29</v>
      </c>
      <c r="V24" s="95" t="s">
        <v>1910</v>
      </c>
      <c r="W24" s="95" t="s">
        <v>1921</v>
      </c>
      <c r="X24" s="95" t="s">
        <v>2820</v>
      </c>
      <c r="Y24" s="72" t="s">
        <v>3687</v>
      </c>
      <c r="Z24" s="72" t="s">
        <v>129</v>
      </c>
      <c r="AA24" s="95" t="s">
        <v>2820</v>
      </c>
      <c r="AB24" s="132"/>
      <c r="AC24" s="132"/>
      <c r="AD24" s="132"/>
      <c r="AE24" s="63"/>
      <c r="AF24" s="63"/>
      <c r="AG24" s="63"/>
    </row>
    <row r="25" spans="1:33" ht="17.2" customHeight="1">
      <c r="A25" s="64">
        <f>IF(priority(Main[[#This Row],[Comments]])&lt;&gt;0, priority(Main[[#This Row],[Comments]]),"")</f>
        <v>4</v>
      </c>
      <c r="B25" s="60" t="s">
        <v>3694</v>
      </c>
      <c r="C25" s="72" t="s">
        <v>3695</v>
      </c>
      <c r="D25" s="59" t="s">
        <v>3696</v>
      </c>
      <c r="E25" s="85">
        <v>40968.308472222219</v>
      </c>
      <c r="F25" s="85">
        <v>41105</v>
      </c>
      <c r="G25" s="64">
        <f>IF(stdProdLT(Main[[#This Row],[Comments]])=0.1,"N/A",IF(stdProdLT(Main[[#This Row],[Comments]])=0,"",stdProdLT(Main[[#This Row],[Comments]])))</f>
        <v>168</v>
      </c>
      <c r="H25" s="94">
        <f>IF(OR(Main[[#This Row],[Std. Prod. Lead Time]]="N/A",Main[[#This Row],[Std. Prod. Lead Time]]=""), "",IF(AND(Main[[#This Row],[In Stock Date]]&lt;&gt;"",Main[[#This Row],[Revised Due Date]]&lt;&gt;"",Main[[#This Row],[In Stock Date]]&lt;&gt;""),Main[[#This Row],[In Stock Date]]-Main[[#This Row],[Revised Due Date]],""))</f>
        <v>96</v>
      </c>
      <c r="I25" s="101" t="s">
        <v>765</v>
      </c>
      <c r="J25" s="95" t="s">
        <v>21</v>
      </c>
      <c r="K25" s="96" t="s">
        <v>1917</v>
      </c>
      <c r="L25" s="85">
        <v>40974</v>
      </c>
      <c r="M25" s="73">
        <f>IF(Main[[#This Row],[Tech Start Date]]&lt;1/1/1990,"",IF(Main[[#This Row],[Class]]="C",WORKDAY(Main[[#This Row],[Tech Start Date]],9),IF(Main[[#This Row],[Class]]="B", WORKDAY(Main[[#This Row],[Tech Start Date]],6),IF(Main[[#This Row],[Class]]="A",WORKDAY(Main[[#This Row],[Tech Start Date]],2),""))))</f>
        <v>40982</v>
      </c>
      <c r="N25" s="73">
        <f>IF(Main[[#This Row],[Tech Start Date]]&lt;1/1/1990,"",IF(Main[[#This Row],[Class]]="C",WORKDAY(Main[[#This Row],[Tech Start Date]],19),IF(Main[[#This Row],[Class]]="B", WORKDAY(Main[[#This Row],[Tech Start Date]],12),IF(Main[[#This Row],[Class]]="A",WORKDAY(Main[[#This Row],[Tech Start Date]],4),""))))</f>
        <v>40990</v>
      </c>
      <c r="O25" s="73">
        <f>IF(Main[[#This Row],[Tech Start Date]]&lt;1/1/1990,"",IF(Main[[#This Row],[Class]]="C",WORKDAY(Main[[#This Row],[Tech Start Date]],23),IF(Main[[#This Row],[Class]]="B", WORKDAY(Main[[#This Row],[Tech Start Date]],15),IF(Main[[#This Row],[Class]]="A",WORKDAY(Main[[#This Row],[Tech Start Date]],5),""))))</f>
        <v>40995</v>
      </c>
      <c r="P25" s="73">
        <f>IF(Main[[#This Row],[Tech Start Date]]&lt;1/1/1990,"",IF(Main[[#This Row],[Class]]="C",WORKDAY(Main[[#This Row],[Tech Start Date]],28),IF(Main[[#This Row],[Class]]="B", WORKDAY(Main[[#This Row],[Tech Start Date]],19),IF(Main[[#This Row],[Class]]="A",WORKDAY(Main[[#This Row],[Tech Start Date]],9),""))))</f>
        <v>41001</v>
      </c>
      <c r="Q25" s="85"/>
      <c r="R25" s="112">
        <v>41009</v>
      </c>
      <c r="S25" s="95" t="s">
        <v>11</v>
      </c>
      <c r="T25" s="74" t="s">
        <v>4084</v>
      </c>
      <c r="U25" s="95" t="s">
        <v>29</v>
      </c>
      <c r="V25" s="95" t="s">
        <v>1913</v>
      </c>
      <c r="W25" s="95" t="s">
        <v>1916</v>
      </c>
      <c r="X25" s="95" t="s">
        <v>2821</v>
      </c>
      <c r="Y25" s="72" t="s">
        <v>3201</v>
      </c>
      <c r="Z25" s="72" t="s">
        <v>530</v>
      </c>
      <c r="AA25" s="95" t="s">
        <v>2821</v>
      </c>
      <c r="AB25" s="132"/>
      <c r="AC25" s="132"/>
      <c r="AD25" s="132"/>
      <c r="AE25" s="63"/>
      <c r="AF25" s="63"/>
      <c r="AG25" s="63"/>
    </row>
    <row r="26" spans="1:33" ht="17.2" customHeight="1">
      <c r="A26" s="65">
        <f>IF(priority(Main[[#This Row],[Comments]])&lt;&gt;0, priority(Main[[#This Row],[Comments]]),"")</f>
        <v>4</v>
      </c>
      <c r="B26" s="60" t="s">
        <v>4096</v>
      </c>
      <c r="C26" s="78" t="s">
        <v>72</v>
      </c>
      <c r="D26" s="137" t="s">
        <v>4097</v>
      </c>
      <c r="E26" s="87">
        <v>40977.382106481484</v>
      </c>
      <c r="F26" s="87">
        <v>41090</v>
      </c>
      <c r="G26" s="65">
        <f>IF(stdProdLT(Main[[#This Row],[Comments]])=0.1,"N/A",IF(stdProdLT(Main[[#This Row],[Comments]])=0,"",stdProdLT(Main[[#This Row],[Comments]])))</f>
        <v>126</v>
      </c>
      <c r="H26" s="98">
        <f>IF(OR(Main[[#This Row],[Std. Prod. Lead Time]]="N/A",Main[[#This Row],[Std. Prod. Lead Time]]=""), "",IF(AND(Main[[#This Row],[In Stock Date]]&lt;&gt;"",Main[[#This Row],[Revised Due Date]]&lt;&gt;"",Main[[#This Row],[In Stock Date]]&lt;&gt;""),Main[[#This Row],[In Stock Date]]-Main[[#This Row],[Revised Due Date]],""))</f>
        <v>59</v>
      </c>
      <c r="I26" s="103" t="s">
        <v>2609</v>
      </c>
      <c r="J26" s="99" t="s">
        <v>28</v>
      </c>
      <c r="K26" s="99" t="s">
        <v>1923</v>
      </c>
      <c r="L26" s="87">
        <v>40977</v>
      </c>
      <c r="M26" s="79">
        <f>IF(Main[[#This Row],[Tech Start Date]]&lt;1/1/1990,"",IF(Main[[#This Row],[Class]]="C",WORKDAY(Main[[#This Row],[Tech Start Date]],9),IF(Main[[#This Row],[Class]]="B", WORKDAY(Main[[#This Row],[Tech Start Date]],6),IF(Main[[#This Row],[Class]]="A",WORKDAY(Main[[#This Row],[Tech Start Date]],2),""))))</f>
        <v>40990</v>
      </c>
      <c r="N26" s="79">
        <f>IF(Main[[#This Row],[Tech Start Date]]&lt;1/1/1990,"",IF(Main[[#This Row],[Class]]="C",WORKDAY(Main[[#This Row],[Tech Start Date]],19),IF(Main[[#This Row],[Class]]="B", WORKDAY(Main[[#This Row],[Tech Start Date]],12),IF(Main[[#This Row],[Class]]="A",WORKDAY(Main[[#This Row],[Tech Start Date]],4),""))))</f>
        <v>41004</v>
      </c>
      <c r="O26" s="79">
        <f>IF(Main[[#This Row],[Tech Start Date]]&lt;1/1/1990,"",IF(Main[[#This Row],[Class]]="C",WORKDAY(Main[[#This Row],[Tech Start Date]],23),IF(Main[[#This Row],[Class]]="B", WORKDAY(Main[[#This Row],[Tech Start Date]],15),IF(Main[[#This Row],[Class]]="A",WORKDAY(Main[[#This Row],[Tech Start Date]],5),""))))</f>
        <v>41010</v>
      </c>
      <c r="P26" s="79">
        <f>IF(Main[[#This Row],[Tech Start Date]]&lt;1/1/1990,"",IF(Main[[#This Row],[Class]]="C",WORKDAY(Main[[#This Row],[Tech Start Date]],28),IF(Main[[#This Row],[Class]]="B", WORKDAY(Main[[#This Row],[Tech Start Date]],19),IF(Main[[#This Row],[Class]]="A",WORKDAY(Main[[#This Row],[Tech Start Date]],9),""))))</f>
        <v>41017</v>
      </c>
      <c r="Q26" s="87"/>
      <c r="R26" s="114">
        <v>41031</v>
      </c>
      <c r="S26" s="99" t="s">
        <v>11</v>
      </c>
      <c r="T26" s="80" t="s">
        <v>4074</v>
      </c>
      <c r="U26" s="99" t="s">
        <v>29</v>
      </c>
      <c r="V26" s="99" t="s">
        <v>1911</v>
      </c>
      <c r="W26" s="99" t="s">
        <v>1918</v>
      </c>
      <c r="X26" s="99" t="s">
        <v>2046</v>
      </c>
      <c r="Y26" s="78" t="s">
        <v>3126</v>
      </c>
      <c r="Z26" s="78" t="s">
        <v>2046</v>
      </c>
      <c r="AA26" s="99" t="s">
        <v>2046</v>
      </c>
      <c r="AB26" s="134"/>
      <c r="AC26" s="134"/>
      <c r="AD26" s="134"/>
      <c r="AE26" s="63"/>
      <c r="AF26" s="63"/>
      <c r="AG26" s="63"/>
    </row>
    <row r="27" spans="1:33" ht="17.2" customHeight="1">
      <c r="A27" s="64">
        <f>IF(priority(Main[[#This Row],[Comments]])&lt;&gt;0, priority(Main[[#This Row],[Comments]]),"")</f>
        <v>5</v>
      </c>
      <c r="B27" s="60" t="s">
        <v>3708</v>
      </c>
      <c r="C27" s="72" t="s">
        <v>3709</v>
      </c>
      <c r="D27" s="59" t="s">
        <v>4076</v>
      </c>
      <c r="E27" s="85">
        <v>40968.159571759257</v>
      </c>
      <c r="F27" s="85">
        <v>41153</v>
      </c>
      <c r="G27" s="64">
        <f>IF(stdProdLT(Main[[#This Row],[Comments]])=0.1,"N/A",IF(stdProdLT(Main[[#This Row],[Comments]])=0,"",stdProdLT(Main[[#This Row],[Comments]])))</f>
        <v>126</v>
      </c>
      <c r="H27" s="94">
        <f>IF(OR(Main[[#This Row],[Std. Prod. Lead Time]]="N/A",Main[[#This Row],[Std. Prod. Lead Time]]=""), "",IF(AND(Main[[#This Row],[In Stock Date]]&lt;&gt;"",Main[[#This Row],[Revised Due Date]]&lt;&gt;"",Main[[#This Row],[In Stock Date]]&lt;&gt;""),Main[[#This Row],[In Stock Date]]-Main[[#This Row],[Revised Due Date]],""))</f>
        <v>155</v>
      </c>
      <c r="I27" s="101" t="s">
        <v>561</v>
      </c>
      <c r="J27" s="95" t="s">
        <v>21</v>
      </c>
      <c r="K27" s="95" t="s">
        <v>1917</v>
      </c>
      <c r="L27" s="85">
        <v>40973</v>
      </c>
      <c r="M27" s="73">
        <f>IF(Main[[#This Row],[Tech Start Date]]&lt;1/1/1990,"",IF(Main[[#This Row],[Class]]="C",WORKDAY(Main[[#This Row],[Tech Start Date]],9),IF(Main[[#This Row],[Class]]="B", WORKDAY(Main[[#This Row],[Tech Start Date]],6),IF(Main[[#This Row],[Class]]="A",WORKDAY(Main[[#This Row],[Tech Start Date]],2),""))))</f>
        <v>40981</v>
      </c>
      <c r="N27" s="73">
        <f>IF(Main[[#This Row],[Tech Start Date]]&lt;1/1/1990,"",IF(Main[[#This Row],[Class]]="C",WORKDAY(Main[[#This Row],[Tech Start Date]],19),IF(Main[[#This Row],[Class]]="B", WORKDAY(Main[[#This Row],[Tech Start Date]],12),IF(Main[[#This Row],[Class]]="A",WORKDAY(Main[[#This Row],[Tech Start Date]],4),""))))</f>
        <v>40989</v>
      </c>
      <c r="O27" s="73">
        <f>IF(Main[[#This Row],[Tech Start Date]]&lt;1/1/1990,"",IF(Main[[#This Row],[Class]]="C",WORKDAY(Main[[#This Row],[Tech Start Date]],23),IF(Main[[#This Row],[Class]]="B", WORKDAY(Main[[#This Row],[Tech Start Date]],15),IF(Main[[#This Row],[Class]]="A",WORKDAY(Main[[#This Row],[Tech Start Date]],5),""))))</f>
        <v>40994</v>
      </c>
      <c r="P27" s="73">
        <f>IF(Main[[#This Row],[Tech Start Date]]&lt;1/1/1990,"",IF(Main[[#This Row],[Class]]="C",WORKDAY(Main[[#This Row],[Tech Start Date]],28),IF(Main[[#This Row],[Class]]="B", WORKDAY(Main[[#This Row],[Tech Start Date]],19),IF(Main[[#This Row],[Class]]="A",WORKDAY(Main[[#This Row],[Tech Start Date]],9),""))))</f>
        <v>40998</v>
      </c>
      <c r="Q27" s="85">
        <v>41000</v>
      </c>
      <c r="R27" s="112">
        <v>40998</v>
      </c>
      <c r="S27" s="95" t="s">
        <v>11</v>
      </c>
      <c r="T27" s="74" t="s">
        <v>3831</v>
      </c>
      <c r="U27" s="95" t="s">
        <v>29</v>
      </c>
      <c r="V27" s="95" t="s">
        <v>1910</v>
      </c>
      <c r="W27" s="95" t="s">
        <v>1921</v>
      </c>
      <c r="X27" s="95" t="s">
        <v>2820</v>
      </c>
      <c r="Y27" s="72" t="s">
        <v>3687</v>
      </c>
      <c r="Z27" s="72" t="s">
        <v>129</v>
      </c>
      <c r="AA27" s="95" t="s">
        <v>2820</v>
      </c>
      <c r="AB27" s="132"/>
      <c r="AC27" s="132"/>
      <c r="AD27" s="132"/>
      <c r="AE27" s="63"/>
      <c r="AF27" s="63"/>
      <c r="AG27" s="63"/>
    </row>
    <row r="28" spans="1:33" ht="17.2" customHeight="1">
      <c r="A28" s="64">
        <f>IF(priority(Main[[#This Row],[Comments]])&lt;&gt;0, priority(Main[[#This Row],[Comments]]),"")</f>
        <v>5</v>
      </c>
      <c r="B28" s="60" t="s">
        <v>2137</v>
      </c>
      <c r="C28" s="72" t="s">
        <v>2017</v>
      </c>
      <c r="D28" s="59" t="s">
        <v>2138</v>
      </c>
      <c r="E28" s="85"/>
      <c r="F28" s="85">
        <v>40771</v>
      </c>
      <c r="G28" s="64">
        <f>IF(stdProdLT(Main[[#This Row],[Comments]])=0.1,"N/A",IF(stdProdLT(Main[[#This Row],[Comments]])=0,"",stdProdLT(Main[[#This Row],[Comments]])))</f>
        <v>154</v>
      </c>
      <c r="H28" s="94">
        <f>IF(OR(Main[[#This Row],[Std. Prod. Lead Time]]="N/A",Main[[#This Row],[Std. Prod. Lead Time]]=""), "",IF(AND(Main[[#This Row],[In Stock Date]]&lt;&gt;"",Main[[#This Row],[Revised Due Date]]&lt;&gt;"",Main[[#This Row],[In Stock Date]]&lt;&gt;""),Main[[#This Row],[In Stock Date]]-Main[[#This Row],[Revised Due Date]],""))</f>
        <v>-44</v>
      </c>
      <c r="I28" s="101" t="s">
        <v>941</v>
      </c>
      <c r="J28" s="95" t="s">
        <v>28</v>
      </c>
      <c r="K28" s="95" t="s">
        <v>1923</v>
      </c>
      <c r="L28" s="85">
        <v>40772</v>
      </c>
      <c r="M28" s="73">
        <f>IF(Main[[#This Row],[Tech Start Date]]&lt;1/1/1990,"",IF(Main[[#This Row],[Class]]="C",WORKDAY(Main[[#This Row],[Tech Start Date]],9),IF(Main[[#This Row],[Class]]="B", WORKDAY(Main[[#This Row],[Tech Start Date]],6),IF(Main[[#This Row],[Class]]="A",WORKDAY(Main[[#This Row],[Tech Start Date]],2),""))))</f>
        <v>40785</v>
      </c>
      <c r="N28" s="73">
        <f>IF(Main[[#This Row],[Tech Start Date]]&lt;1/1/1990,"",IF(Main[[#This Row],[Class]]="C",WORKDAY(Main[[#This Row],[Tech Start Date]],19),IF(Main[[#This Row],[Class]]="B", WORKDAY(Main[[#This Row],[Tech Start Date]],12),IF(Main[[#This Row],[Class]]="A",WORKDAY(Main[[#This Row],[Tech Start Date]],4),""))))</f>
        <v>40799</v>
      </c>
      <c r="O28" s="73">
        <f>IF(Main[[#This Row],[Tech Start Date]]&lt;1/1/1990,"",IF(Main[[#This Row],[Class]]="C",WORKDAY(Main[[#This Row],[Tech Start Date]],23),IF(Main[[#This Row],[Class]]="B", WORKDAY(Main[[#This Row],[Tech Start Date]],15),IF(Main[[#This Row],[Class]]="A",WORKDAY(Main[[#This Row],[Tech Start Date]],5),""))))</f>
        <v>40805</v>
      </c>
      <c r="P28" s="73">
        <f>IF(Main[[#This Row],[Tech Start Date]]&lt;1/1/1990,"",IF(Main[[#This Row],[Class]]="C",WORKDAY(Main[[#This Row],[Tech Start Date]],28),IF(Main[[#This Row],[Class]]="B", WORKDAY(Main[[#This Row],[Tech Start Date]],19),IF(Main[[#This Row],[Class]]="A",WORKDAY(Main[[#This Row],[Tech Start Date]],9),""))))</f>
        <v>40812</v>
      </c>
      <c r="Q28" s="85">
        <v>40771</v>
      </c>
      <c r="R28" s="112">
        <v>40815</v>
      </c>
      <c r="S28" s="95" t="s">
        <v>11</v>
      </c>
      <c r="T28" s="74" t="s">
        <v>2139</v>
      </c>
      <c r="U28" s="95" t="s">
        <v>14</v>
      </c>
      <c r="V28" s="95" t="s">
        <v>1911</v>
      </c>
      <c r="W28" s="95" t="s">
        <v>1918</v>
      </c>
      <c r="X28" s="95" t="s">
        <v>2791</v>
      </c>
      <c r="Y28" s="72" t="s">
        <v>4</v>
      </c>
      <c r="Z28" s="72" t="s">
        <v>2046</v>
      </c>
      <c r="AA28" s="95" t="s">
        <v>2791</v>
      </c>
      <c r="AB28" s="132"/>
      <c r="AC28" s="132"/>
      <c r="AD28" s="132"/>
      <c r="AE28" s="63"/>
      <c r="AF28" s="63"/>
      <c r="AG28" s="63"/>
    </row>
    <row r="29" spans="1:33" ht="17.2" customHeight="1">
      <c r="A29" s="64">
        <f>IF(priority(Main[[#This Row],[Comments]])&lt;&gt;0, priority(Main[[#This Row],[Comments]]),"")</f>
        <v>5</v>
      </c>
      <c r="B29" s="60" t="s">
        <v>3168</v>
      </c>
      <c r="C29" s="72" t="s">
        <v>3177</v>
      </c>
      <c r="D29" s="59" t="s">
        <v>3169</v>
      </c>
      <c r="E29" s="85">
        <v>40921.060983796298</v>
      </c>
      <c r="F29" s="85">
        <v>41105</v>
      </c>
      <c r="G29" s="64">
        <f>IF(stdProdLT(Main[[#This Row],[Comments]])=0.1,"N/A",IF(stdProdLT(Main[[#This Row],[Comments]])=0,"",stdProdLT(Main[[#This Row],[Comments]])))</f>
        <v>168</v>
      </c>
      <c r="H29" s="94">
        <f>IF(OR(Main[[#This Row],[Std. Prod. Lead Time]]="N/A",Main[[#This Row],[Std. Prod. Lead Time]]=""), "",IF(AND(Main[[#This Row],[In Stock Date]]&lt;&gt;"",Main[[#This Row],[Revised Due Date]]&lt;&gt;"",Main[[#This Row],[In Stock Date]]&lt;&gt;""),Main[[#This Row],[In Stock Date]]-Main[[#This Row],[Revised Due Date]],""))</f>
        <v>111</v>
      </c>
      <c r="I29" s="101" t="s">
        <v>765</v>
      </c>
      <c r="J29" s="95" t="s">
        <v>52</v>
      </c>
      <c r="K29" s="95" t="s">
        <v>1923</v>
      </c>
      <c r="L29" s="85">
        <v>40925</v>
      </c>
      <c r="M29" s="73">
        <f>IF(Main[[#This Row],[Tech Start Date]]&lt;1/1/1990,"",IF(Main[[#This Row],[Class]]="C",WORKDAY(Main[[#This Row],[Tech Start Date]],9),IF(Main[[#This Row],[Class]]="B", WORKDAY(Main[[#This Row],[Tech Start Date]],6),IF(Main[[#This Row],[Class]]="A",WORKDAY(Main[[#This Row],[Tech Start Date]],2),""))))</f>
        <v>40938</v>
      </c>
      <c r="N29" s="73">
        <f>IF(Main[[#This Row],[Tech Start Date]]&lt;1/1/1990,"",IF(Main[[#This Row],[Class]]="C",WORKDAY(Main[[#This Row],[Tech Start Date]],19),IF(Main[[#This Row],[Class]]="B", WORKDAY(Main[[#This Row],[Tech Start Date]],12),IF(Main[[#This Row],[Class]]="A",WORKDAY(Main[[#This Row],[Tech Start Date]],4),""))))</f>
        <v>40952</v>
      </c>
      <c r="O29" s="73">
        <f>IF(Main[[#This Row],[Tech Start Date]]&lt;1/1/1990,"",IF(Main[[#This Row],[Class]]="C",WORKDAY(Main[[#This Row],[Tech Start Date]],23),IF(Main[[#This Row],[Class]]="B", WORKDAY(Main[[#This Row],[Tech Start Date]],15),IF(Main[[#This Row],[Class]]="A",WORKDAY(Main[[#This Row],[Tech Start Date]],5),""))))</f>
        <v>40956</v>
      </c>
      <c r="P29" s="73">
        <f>IF(Main[[#This Row],[Tech Start Date]]&lt;1/1/1990,"",IF(Main[[#This Row],[Class]]="C",WORKDAY(Main[[#This Row],[Tech Start Date]],28),IF(Main[[#This Row],[Class]]="B", WORKDAY(Main[[#This Row],[Tech Start Date]],19),IF(Main[[#This Row],[Class]]="A",WORKDAY(Main[[#This Row],[Tech Start Date]],9),""))))</f>
        <v>40963</v>
      </c>
      <c r="Q29" s="85">
        <v>40953</v>
      </c>
      <c r="R29" s="112">
        <v>40994</v>
      </c>
      <c r="S29" s="95" t="s">
        <v>11</v>
      </c>
      <c r="T29" s="74" t="s">
        <v>4042</v>
      </c>
      <c r="U29" s="95" t="s">
        <v>29</v>
      </c>
      <c r="V29" s="95" t="s">
        <v>1913</v>
      </c>
      <c r="W29" s="95" t="s">
        <v>1916</v>
      </c>
      <c r="X29" s="95" t="s">
        <v>2823</v>
      </c>
      <c r="Y29" s="72" t="s">
        <v>2952</v>
      </c>
      <c r="Z29" s="72" t="s">
        <v>530</v>
      </c>
      <c r="AA29" s="95" t="s">
        <v>2823</v>
      </c>
      <c r="AB29" s="132"/>
      <c r="AC29" s="132"/>
      <c r="AD29" s="132"/>
      <c r="AE29" s="63"/>
      <c r="AF29" s="63"/>
      <c r="AG29" s="63"/>
    </row>
    <row r="30" spans="1:33" ht="17.2" customHeight="1">
      <c r="A30" s="64">
        <f>IF(priority(Main[[#This Row],[Comments]])&lt;&gt;0, priority(Main[[#This Row],[Comments]]),"")</f>
        <v>5</v>
      </c>
      <c r="B30" s="60" t="s">
        <v>3678</v>
      </c>
      <c r="C30" s="72" t="s">
        <v>2347</v>
      </c>
      <c r="D30" s="59" t="s">
        <v>4061</v>
      </c>
      <c r="E30" s="85">
        <v>40953.07539351852</v>
      </c>
      <c r="F30" s="85">
        <v>41105</v>
      </c>
      <c r="G30" s="64">
        <f>IF(stdProdLT(Main[[#This Row],[Comments]])=0.1,"N/A",IF(stdProdLT(Main[[#This Row],[Comments]])=0,"",stdProdLT(Main[[#This Row],[Comments]])))</f>
        <v>126</v>
      </c>
      <c r="H30" s="94" t="str">
        <f>IF(OR(Main[[#This Row],[Std. Prod. Lead Time]]="N/A",Main[[#This Row],[Std. Prod. Lead Time]]=""), "",IF(AND(Main[[#This Row],[In Stock Date]]&lt;&gt;"",Main[[#This Row],[Revised Due Date]]&lt;&gt;"",Main[[#This Row],[In Stock Date]]&lt;&gt;""),Main[[#This Row],[In Stock Date]]-Main[[#This Row],[Revised Due Date]],""))</f>
        <v/>
      </c>
      <c r="I30" s="101" t="s">
        <v>2609</v>
      </c>
      <c r="J30" s="95" t="s">
        <v>28</v>
      </c>
      <c r="K30" s="95" t="s">
        <v>1923</v>
      </c>
      <c r="L30" s="85">
        <v>40959</v>
      </c>
      <c r="M30" s="73">
        <f>IF(Main[[#This Row],[Tech Start Date]]&lt;1/1/1990,"",IF(Main[[#This Row],[Class]]="C",WORKDAY(Main[[#This Row],[Tech Start Date]],9),IF(Main[[#This Row],[Class]]="B", WORKDAY(Main[[#This Row],[Tech Start Date]],6),IF(Main[[#This Row],[Class]]="A",WORKDAY(Main[[#This Row],[Tech Start Date]],2),""))))</f>
        <v>40970</v>
      </c>
      <c r="N30" s="73">
        <f>IF(Main[[#This Row],[Tech Start Date]]&lt;1/1/1990,"",IF(Main[[#This Row],[Class]]="C",WORKDAY(Main[[#This Row],[Tech Start Date]],19),IF(Main[[#This Row],[Class]]="B", WORKDAY(Main[[#This Row],[Tech Start Date]],12),IF(Main[[#This Row],[Class]]="A",WORKDAY(Main[[#This Row],[Tech Start Date]],4),""))))</f>
        <v>40984</v>
      </c>
      <c r="O30" s="73">
        <f>IF(Main[[#This Row],[Tech Start Date]]&lt;1/1/1990,"",IF(Main[[#This Row],[Class]]="C",WORKDAY(Main[[#This Row],[Tech Start Date]],23),IF(Main[[#This Row],[Class]]="B", WORKDAY(Main[[#This Row],[Tech Start Date]],15),IF(Main[[#This Row],[Class]]="A",WORKDAY(Main[[#This Row],[Tech Start Date]],5),""))))</f>
        <v>40990</v>
      </c>
      <c r="P30" s="73">
        <f>IF(Main[[#This Row],[Tech Start Date]]&lt;1/1/1990,"",IF(Main[[#This Row],[Class]]="C",WORKDAY(Main[[#This Row],[Tech Start Date]],28),IF(Main[[#This Row],[Class]]="B", WORKDAY(Main[[#This Row],[Tech Start Date]],19),IF(Main[[#This Row],[Class]]="A",WORKDAY(Main[[#This Row],[Tech Start Date]],9),""))))</f>
        <v>40997</v>
      </c>
      <c r="Q30" s="85">
        <v>40965</v>
      </c>
      <c r="R30" s="112"/>
      <c r="S30" s="95" t="s">
        <v>11</v>
      </c>
      <c r="T30" s="74" t="s">
        <v>4062</v>
      </c>
      <c r="U30" s="95" t="s">
        <v>7</v>
      </c>
      <c r="V30" s="95" t="s">
        <v>1911</v>
      </c>
      <c r="W30" s="95" t="s">
        <v>1918</v>
      </c>
      <c r="X30" s="95" t="s">
        <v>2818</v>
      </c>
      <c r="Y30" s="72" t="s">
        <v>4</v>
      </c>
      <c r="Z30" s="72" t="s">
        <v>2046</v>
      </c>
      <c r="AA30" s="95" t="s">
        <v>2818</v>
      </c>
      <c r="AB30" s="132"/>
      <c r="AC30" s="132"/>
      <c r="AD30" s="132"/>
      <c r="AE30" s="63"/>
      <c r="AF30" s="63"/>
      <c r="AG30" s="63"/>
    </row>
    <row r="31" spans="1:33" ht="17.2" customHeight="1">
      <c r="A31" s="64">
        <f>IF(priority(Main[[#This Row],[Comments]])&lt;&gt;0, priority(Main[[#This Row],[Comments]]),"")</f>
        <v>6</v>
      </c>
      <c r="B31" s="60" t="s">
        <v>3725</v>
      </c>
      <c r="C31" s="72" t="s">
        <v>3726</v>
      </c>
      <c r="D31" s="59" t="s">
        <v>4077</v>
      </c>
      <c r="E31" s="85">
        <v>40970.12091435185</v>
      </c>
      <c r="F31" s="85">
        <v>41091</v>
      </c>
      <c r="G31" s="64">
        <f>IF(stdProdLT(Main[[#This Row],[Comments]])=0.1,"N/A",IF(stdProdLT(Main[[#This Row],[Comments]])=0,"",stdProdLT(Main[[#This Row],[Comments]])))</f>
        <v>112</v>
      </c>
      <c r="H31" s="94">
        <f>IF(OR(Main[[#This Row],[Std. Prod. Lead Time]]="N/A",Main[[#This Row],[Std. Prod. Lead Time]]=""), "",IF(AND(Main[[#This Row],[In Stock Date]]&lt;&gt;"",Main[[#This Row],[Revised Due Date]]&lt;&gt;"",Main[[#This Row],[In Stock Date]]&lt;&gt;""),Main[[#This Row],[In Stock Date]]-Main[[#This Row],[Revised Due Date]],""))</f>
        <v>86</v>
      </c>
      <c r="I31" s="101" t="s">
        <v>937</v>
      </c>
      <c r="J31" s="95" t="s">
        <v>28</v>
      </c>
      <c r="K31" s="95" t="s">
        <v>1917</v>
      </c>
      <c r="L31" s="85">
        <v>40973</v>
      </c>
      <c r="M31" s="73">
        <f>IF(Main[[#This Row],[Tech Start Date]]&lt;1/1/1990,"",IF(Main[[#This Row],[Class]]="C",WORKDAY(Main[[#This Row],[Tech Start Date]],9),IF(Main[[#This Row],[Class]]="B", WORKDAY(Main[[#This Row],[Tech Start Date]],6),IF(Main[[#This Row],[Class]]="A",WORKDAY(Main[[#This Row],[Tech Start Date]],2),""))))</f>
        <v>40981</v>
      </c>
      <c r="N31" s="73">
        <f>IF(Main[[#This Row],[Tech Start Date]]&lt;1/1/1990,"",IF(Main[[#This Row],[Class]]="C",WORKDAY(Main[[#This Row],[Tech Start Date]],19),IF(Main[[#This Row],[Class]]="B", WORKDAY(Main[[#This Row],[Tech Start Date]],12),IF(Main[[#This Row],[Class]]="A",WORKDAY(Main[[#This Row],[Tech Start Date]],4),""))))</f>
        <v>40989</v>
      </c>
      <c r="O31" s="73">
        <f>IF(Main[[#This Row],[Tech Start Date]]&lt;1/1/1990,"",IF(Main[[#This Row],[Class]]="C",WORKDAY(Main[[#This Row],[Tech Start Date]],23),IF(Main[[#This Row],[Class]]="B", WORKDAY(Main[[#This Row],[Tech Start Date]],15),IF(Main[[#This Row],[Class]]="A",WORKDAY(Main[[#This Row],[Tech Start Date]],5),""))))</f>
        <v>40994</v>
      </c>
      <c r="P31" s="73">
        <f>IF(Main[[#This Row],[Tech Start Date]]&lt;1/1/1990,"",IF(Main[[#This Row],[Class]]="C",WORKDAY(Main[[#This Row],[Tech Start Date]],28),IF(Main[[#This Row],[Class]]="B", WORKDAY(Main[[#This Row],[Tech Start Date]],19),IF(Main[[#This Row],[Class]]="A",WORKDAY(Main[[#This Row],[Tech Start Date]],9),""))))</f>
        <v>40998</v>
      </c>
      <c r="Q31" s="85"/>
      <c r="R31" s="112">
        <v>41005</v>
      </c>
      <c r="S31" s="95" t="s">
        <v>11</v>
      </c>
      <c r="T31" s="74" t="s">
        <v>4078</v>
      </c>
      <c r="U31" s="95" t="s">
        <v>29</v>
      </c>
      <c r="V31" s="95" t="s">
        <v>1910</v>
      </c>
      <c r="W31" s="95" t="s">
        <v>1918</v>
      </c>
      <c r="X31" s="95" t="s">
        <v>2809</v>
      </c>
      <c r="Y31" s="72" t="s">
        <v>3512</v>
      </c>
      <c r="Z31" s="72" t="s">
        <v>129</v>
      </c>
      <c r="AA31" s="95" t="s">
        <v>2809</v>
      </c>
      <c r="AB31" s="132"/>
      <c r="AC31" s="132"/>
      <c r="AD31" s="132"/>
      <c r="AE31" s="63"/>
      <c r="AF31" s="63"/>
      <c r="AG31" s="63"/>
    </row>
    <row r="32" spans="1:33" ht="17.2" customHeight="1">
      <c r="A32" s="64">
        <f>IF(priority(Main[[#This Row],[Comments]])&lt;&gt;0, priority(Main[[#This Row],[Comments]]),"")</f>
        <v>6</v>
      </c>
      <c r="B32" s="60" t="s">
        <v>2622</v>
      </c>
      <c r="C32" s="72" t="s">
        <v>72</v>
      </c>
      <c r="D32" s="59" t="s">
        <v>4030</v>
      </c>
      <c r="E32" s="85">
        <v>40843.078125</v>
      </c>
      <c r="F32" s="85">
        <v>41122</v>
      </c>
      <c r="G32" s="64">
        <f>IF(stdProdLT(Main[[#This Row],[Comments]])=0.1,"N/A",IF(stdProdLT(Main[[#This Row],[Comments]])=0,"",stdProdLT(Main[[#This Row],[Comments]])))</f>
        <v>196</v>
      </c>
      <c r="H32" s="94" t="str">
        <f>IF(OR(Main[[#This Row],[Std. Prod. Lead Time]]="N/A",Main[[#This Row],[Std. Prod. Lead Time]]=""), "",IF(AND(Main[[#This Row],[In Stock Date]]&lt;&gt;"",Main[[#This Row],[Revised Due Date]]&lt;&gt;"",Main[[#This Row],[In Stock Date]]&lt;&gt;""),Main[[#This Row],[In Stock Date]]-Main[[#This Row],[Revised Due Date]],""))</f>
        <v/>
      </c>
      <c r="I32" s="101" t="s">
        <v>2609</v>
      </c>
      <c r="J32" s="95" t="s">
        <v>28</v>
      </c>
      <c r="K32" s="95" t="s">
        <v>1923</v>
      </c>
      <c r="L32" s="85">
        <v>40849</v>
      </c>
      <c r="M32" s="73">
        <f>IF(Main[[#This Row],[Tech Start Date]]&lt;1/1/1990,"",IF(Main[[#This Row],[Class]]="C",WORKDAY(Main[[#This Row],[Tech Start Date]],9),IF(Main[[#This Row],[Class]]="B", WORKDAY(Main[[#This Row],[Tech Start Date]],6),IF(Main[[#This Row],[Class]]="A",WORKDAY(Main[[#This Row],[Tech Start Date]],2),""))))</f>
        <v>40862</v>
      </c>
      <c r="N32" s="73">
        <f>IF(Main[[#This Row],[Tech Start Date]]&lt;1/1/1990,"",IF(Main[[#This Row],[Class]]="C",WORKDAY(Main[[#This Row],[Tech Start Date]],19),IF(Main[[#This Row],[Class]]="B", WORKDAY(Main[[#This Row],[Tech Start Date]],12),IF(Main[[#This Row],[Class]]="A",WORKDAY(Main[[#This Row],[Tech Start Date]],4),""))))</f>
        <v>40876</v>
      </c>
      <c r="O32" s="73">
        <f>IF(Main[[#This Row],[Tech Start Date]]&lt;1/1/1990,"",IF(Main[[#This Row],[Class]]="C",WORKDAY(Main[[#This Row],[Tech Start Date]],23),IF(Main[[#This Row],[Class]]="B", WORKDAY(Main[[#This Row],[Tech Start Date]],15),IF(Main[[#This Row],[Class]]="A",WORKDAY(Main[[#This Row],[Tech Start Date]],5),""))))</f>
        <v>40882</v>
      </c>
      <c r="P32" s="73">
        <f>IF(Main[[#This Row],[Tech Start Date]]&lt;1/1/1990,"",IF(Main[[#This Row],[Class]]="C",WORKDAY(Main[[#This Row],[Tech Start Date]],28),IF(Main[[#This Row],[Class]]="B", WORKDAY(Main[[#This Row],[Tech Start Date]],19),IF(Main[[#This Row],[Class]]="A",WORKDAY(Main[[#This Row],[Tech Start Date]],9),""))))</f>
        <v>40889</v>
      </c>
      <c r="Q32" s="85">
        <v>41122</v>
      </c>
      <c r="R32" s="112"/>
      <c r="S32" s="95" t="s">
        <v>11</v>
      </c>
      <c r="T32" s="74" t="s">
        <v>4031</v>
      </c>
      <c r="U32" s="95" t="s">
        <v>29</v>
      </c>
      <c r="V32" s="95" t="s">
        <v>1911</v>
      </c>
      <c r="W32" s="95" t="s">
        <v>1918</v>
      </c>
      <c r="X32" s="95" t="s">
        <v>2822</v>
      </c>
      <c r="Y32" s="72" t="s">
        <v>2951</v>
      </c>
      <c r="Z32" s="72" t="s">
        <v>2046</v>
      </c>
      <c r="AA32" s="95" t="s">
        <v>2822</v>
      </c>
      <c r="AB32" s="132"/>
      <c r="AC32" s="132"/>
      <c r="AD32" s="132"/>
      <c r="AE32" s="63"/>
      <c r="AF32" s="63"/>
      <c r="AG32" s="63"/>
    </row>
    <row r="33" spans="1:35" ht="17.2" customHeight="1">
      <c r="A33" s="64">
        <f>IF(priority(Main[[#This Row],[Comments]])&lt;&gt;0, priority(Main[[#This Row],[Comments]]),"")</f>
        <v>6</v>
      </c>
      <c r="B33" s="60" t="s">
        <v>3152</v>
      </c>
      <c r="C33" s="72" t="s">
        <v>4040</v>
      </c>
      <c r="D33" s="59" t="s">
        <v>3153</v>
      </c>
      <c r="E33" s="85">
        <v>40920.303043981483</v>
      </c>
      <c r="F33" s="85">
        <v>41153</v>
      </c>
      <c r="G33" s="64">
        <f>IF(stdProdLT(Main[[#This Row],[Comments]])=0.1,"N/A",IF(stdProdLT(Main[[#This Row],[Comments]])=0,"",stdProdLT(Main[[#This Row],[Comments]])))</f>
        <v>168</v>
      </c>
      <c r="H33" s="94">
        <f>IF(OR(Main[[#This Row],[Std. Prod. Lead Time]]="N/A",Main[[#This Row],[Std. Prod. Lead Time]]=""), "",IF(AND(Main[[#This Row],[In Stock Date]]&lt;&gt;"",Main[[#This Row],[Revised Due Date]]&lt;&gt;"",Main[[#This Row],[In Stock Date]]&lt;&gt;""),Main[[#This Row],[In Stock Date]]-Main[[#This Row],[Revised Due Date]],""))</f>
        <v>159</v>
      </c>
      <c r="I33" s="101" t="s">
        <v>239</v>
      </c>
      <c r="J33" s="95" t="s">
        <v>21</v>
      </c>
      <c r="K33" s="95" t="s">
        <v>1923</v>
      </c>
      <c r="L33" s="85">
        <v>40925</v>
      </c>
      <c r="M33" s="73">
        <f>IF(Main[[#This Row],[Tech Start Date]]&lt;1/1/1990,"",IF(Main[[#This Row],[Class]]="C",WORKDAY(Main[[#This Row],[Tech Start Date]],9),IF(Main[[#This Row],[Class]]="B", WORKDAY(Main[[#This Row],[Tech Start Date]],6),IF(Main[[#This Row],[Class]]="A",WORKDAY(Main[[#This Row],[Tech Start Date]],2),""))))</f>
        <v>40938</v>
      </c>
      <c r="N33" s="73">
        <f>IF(Main[[#This Row],[Tech Start Date]]&lt;1/1/1990,"",IF(Main[[#This Row],[Class]]="C",WORKDAY(Main[[#This Row],[Tech Start Date]],19),IF(Main[[#This Row],[Class]]="B", WORKDAY(Main[[#This Row],[Tech Start Date]],12),IF(Main[[#This Row],[Class]]="A",WORKDAY(Main[[#This Row],[Tech Start Date]],4),""))))</f>
        <v>40952</v>
      </c>
      <c r="O33" s="73">
        <f>IF(Main[[#This Row],[Tech Start Date]]&lt;1/1/1990,"",IF(Main[[#This Row],[Class]]="C",WORKDAY(Main[[#This Row],[Tech Start Date]],23),IF(Main[[#This Row],[Class]]="B", WORKDAY(Main[[#This Row],[Tech Start Date]],15),IF(Main[[#This Row],[Class]]="A",WORKDAY(Main[[#This Row],[Tech Start Date]],5),""))))</f>
        <v>40956</v>
      </c>
      <c r="P33" s="73">
        <f>IF(Main[[#This Row],[Tech Start Date]]&lt;1/1/1990,"",IF(Main[[#This Row],[Class]]="C",WORKDAY(Main[[#This Row],[Tech Start Date]],28),IF(Main[[#This Row],[Class]]="B", WORKDAY(Main[[#This Row],[Tech Start Date]],19),IF(Main[[#This Row],[Class]]="A",WORKDAY(Main[[#This Row],[Tech Start Date]],9),""))))</f>
        <v>40963</v>
      </c>
      <c r="Q33" s="85">
        <v>40984</v>
      </c>
      <c r="R33" s="112">
        <v>40994</v>
      </c>
      <c r="S33" s="95" t="s">
        <v>11</v>
      </c>
      <c r="T33" s="74" t="s">
        <v>4041</v>
      </c>
      <c r="U33" s="95" t="s">
        <v>29</v>
      </c>
      <c r="V33" s="95" t="s">
        <v>1913</v>
      </c>
      <c r="W33" s="95" t="s">
        <v>1921</v>
      </c>
      <c r="X33" s="95" t="s">
        <v>2821</v>
      </c>
      <c r="Y33" s="72" t="s">
        <v>4</v>
      </c>
      <c r="Z33" s="72" t="s">
        <v>530</v>
      </c>
      <c r="AA33" s="95" t="s">
        <v>2821</v>
      </c>
      <c r="AB33" s="132"/>
      <c r="AC33" s="132"/>
      <c r="AD33" s="132"/>
      <c r="AE33" s="63"/>
      <c r="AF33" s="63"/>
      <c r="AG33" s="63"/>
    </row>
    <row r="34" spans="1:35" ht="17.2" customHeight="1">
      <c r="A34" s="64">
        <f>IF(priority(Main[[#This Row],[Comments]])&lt;&gt;0, priority(Main[[#This Row],[Comments]]),"")</f>
        <v>7</v>
      </c>
      <c r="B34" s="60" t="s">
        <v>3165</v>
      </c>
      <c r="C34" s="72" t="s">
        <v>3177</v>
      </c>
      <c r="D34" s="59" t="s">
        <v>3829</v>
      </c>
      <c r="E34" s="85">
        <v>40921.094768518517</v>
      </c>
      <c r="F34" s="85">
        <v>41105</v>
      </c>
      <c r="G34" s="64">
        <f>IF(stdProdLT(Main[[#This Row],[Comments]])=0.1,"N/A",IF(stdProdLT(Main[[#This Row],[Comments]])=0,"",stdProdLT(Main[[#This Row],[Comments]])))</f>
        <v>168</v>
      </c>
      <c r="H34" s="94">
        <f>IF(OR(Main[[#This Row],[Std. Prod. Lead Time]]="N/A",Main[[#This Row],[Std. Prod. Lead Time]]=""), "",IF(AND(Main[[#This Row],[In Stock Date]]&lt;&gt;"",Main[[#This Row],[Revised Due Date]]&lt;&gt;"",Main[[#This Row],[In Stock Date]]&lt;&gt;""),Main[[#This Row],[In Stock Date]]-Main[[#This Row],[Revised Due Date]],""))</f>
        <v>114</v>
      </c>
      <c r="I34" s="101" t="s">
        <v>44</v>
      </c>
      <c r="J34" s="95" t="s">
        <v>52</v>
      </c>
      <c r="K34" s="95" t="s">
        <v>1923</v>
      </c>
      <c r="L34" s="85">
        <v>40925</v>
      </c>
      <c r="M34" s="73">
        <f>IF(Main[[#This Row],[Tech Start Date]]&lt;1/1/1990,"",IF(Main[[#This Row],[Class]]="C",WORKDAY(Main[[#This Row],[Tech Start Date]],9),IF(Main[[#This Row],[Class]]="B", WORKDAY(Main[[#This Row],[Tech Start Date]],6),IF(Main[[#This Row],[Class]]="A",WORKDAY(Main[[#This Row],[Tech Start Date]],2),""))))</f>
        <v>40938</v>
      </c>
      <c r="N34" s="73">
        <f>IF(Main[[#This Row],[Tech Start Date]]&lt;1/1/1990,"",IF(Main[[#This Row],[Class]]="C",WORKDAY(Main[[#This Row],[Tech Start Date]],19),IF(Main[[#This Row],[Class]]="B", WORKDAY(Main[[#This Row],[Tech Start Date]],12),IF(Main[[#This Row],[Class]]="A",WORKDAY(Main[[#This Row],[Tech Start Date]],4),""))))</f>
        <v>40952</v>
      </c>
      <c r="O34" s="73">
        <f>IF(Main[[#This Row],[Tech Start Date]]&lt;1/1/1990,"",IF(Main[[#This Row],[Class]]="C",WORKDAY(Main[[#This Row],[Tech Start Date]],23),IF(Main[[#This Row],[Class]]="B", WORKDAY(Main[[#This Row],[Tech Start Date]],15),IF(Main[[#This Row],[Class]]="A",WORKDAY(Main[[#This Row],[Tech Start Date]],5),""))))</f>
        <v>40956</v>
      </c>
      <c r="P34" s="73">
        <f>IF(Main[[#This Row],[Tech Start Date]]&lt;1/1/1990,"",IF(Main[[#This Row],[Class]]="C",WORKDAY(Main[[#This Row],[Tech Start Date]],28),IF(Main[[#This Row],[Class]]="B", WORKDAY(Main[[#This Row],[Tech Start Date]],19),IF(Main[[#This Row],[Class]]="A",WORKDAY(Main[[#This Row],[Tech Start Date]],9),""))))</f>
        <v>40963</v>
      </c>
      <c r="Q34" s="85">
        <v>40953</v>
      </c>
      <c r="R34" s="112">
        <v>40991</v>
      </c>
      <c r="S34" s="95" t="s">
        <v>11</v>
      </c>
      <c r="T34" s="74" t="s">
        <v>4044</v>
      </c>
      <c r="U34" s="95" t="s">
        <v>29</v>
      </c>
      <c r="V34" s="95" t="s">
        <v>1913</v>
      </c>
      <c r="W34" s="95" t="s">
        <v>1916</v>
      </c>
      <c r="X34" s="95" t="s">
        <v>2823</v>
      </c>
      <c r="Y34" s="72" t="s">
        <v>2952</v>
      </c>
      <c r="Z34" s="72" t="s">
        <v>530</v>
      </c>
      <c r="AA34" s="95" t="s">
        <v>2823</v>
      </c>
      <c r="AB34" s="132">
        <v>40970</v>
      </c>
      <c r="AC34" s="132">
        <v>40977</v>
      </c>
      <c r="AD34" s="132"/>
      <c r="AE34" s="63"/>
      <c r="AF34" s="63"/>
      <c r="AG34" s="63"/>
      <c r="AI34" s="77"/>
    </row>
    <row r="35" spans="1:35" ht="17.2" customHeight="1">
      <c r="A35" s="141">
        <f>IF(priority(Main[[#This Row],[Comments]])&lt;&gt;0, priority(Main[[#This Row],[Comments]]),"")</f>
        <v>7</v>
      </c>
      <c r="B35" s="153" t="s">
        <v>4134</v>
      </c>
      <c r="C35" s="142" t="s">
        <v>72</v>
      </c>
      <c r="D35" s="143" t="s">
        <v>4135</v>
      </c>
      <c r="E35" s="144">
        <v>40981.077997685185</v>
      </c>
      <c r="F35" s="144">
        <v>41153</v>
      </c>
      <c r="G35" s="141">
        <f>IF(stdProdLT(Main[[#This Row],[Comments]])=0.1,"N/A",IF(stdProdLT(Main[[#This Row],[Comments]])=0,"",stdProdLT(Main[[#This Row],[Comments]])))</f>
        <v>126</v>
      </c>
      <c r="H35" s="145" t="str">
        <f>IF(OR(Main[[#This Row],[Std. Prod. Lead Time]]="N/A",Main[[#This Row],[Std. Prod. Lead Time]]=""), "",IF(AND(Main[[#This Row],[In Stock Date]]&lt;&gt;"",Main[[#This Row],[Revised Due Date]]&lt;&gt;"",Main[[#This Row],[In Stock Date]]&lt;&gt;""),Main[[#This Row],[In Stock Date]]-Main[[#This Row],[Revised Due Date]],""))</f>
        <v/>
      </c>
      <c r="I35" s="146" t="s">
        <v>2609</v>
      </c>
      <c r="J35" s="147" t="s">
        <v>28</v>
      </c>
      <c r="K35" s="148" t="s">
        <v>1923</v>
      </c>
      <c r="L35" s="144">
        <v>40980</v>
      </c>
      <c r="M35" s="149">
        <f>IF(Main[[#This Row],[Tech Start Date]]&lt;1/1/1990,"",IF(Main[[#This Row],[Class]]="C",WORKDAY(Main[[#This Row],[Tech Start Date]],9),IF(Main[[#This Row],[Class]]="B", WORKDAY(Main[[#This Row],[Tech Start Date]],6),IF(Main[[#This Row],[Class]]="A",WORKDAY(Main[[#This Row],[Tech Start Date]],2),""))))</f>
        <v>40991</v>
      </c>
      <c r="N35" s="149">
        <f>IF(Main[[#This Row],[Tech Start Date]]&lt;1/1/1990,"",IF(Main[[#This Row],[Class]]="C",WORKDAY(Main[[#This Row],[Tech Start Date]],19),IF(Main[[#This Row],[Class]]="B", WORKDAY(Main[[#This Row],[Tech Start Date]],12),IF(Main[[#This Row],[Class]]="A",WORKDAY(Main[[#This Row],[Tech Start Date]],4),""))))</f>
        <v>41005</v>
      </c>
      <c r="O35" s="149">
        <f>IF(Main[[#This Row],[Tech Start Date]]&lt;1/1/1990,"",IF(Main[[#This Row],[Class]]="C",WORKDAY(Main[[#This Row],[Tech Start Date]],23),IF(Main[[#This Row],[Class]]="B", WORKDAY(Main[[#This Row],[Tech Start Date]],15),IF(Main[[#This Row],[Class]]="A",WORKDAY(Main[[#This Row],[Tech Start Date]],5),""))))</f>
        <v>41011</v>
      </c>
      <c r="P35" s="149">
        <f>IF(Main[[#This Row],[Tech Start Date]]&lt;1/1/1990,"",IF(Main[[#This Row],[Class]]="C",WORKDAY(Main[[#This Row],[Tech Start Date]],28),IF(Main[[#This Row],[Class]]="B", WORKDAY(Main[[#This Row],[Tech Start Date]],19),IF(Main[[#This Row],[Class]]="A",WORKDAY(Main[[#This Row],[Tech Start Date]],9),""))))</f>
        <v>41018</v>
      </c>
      <c r="Q35" s="144"/>
      <c r="R35" s="150"/>
      <c r="S35" s="147" t="s">
        <v>11</v>
      </c>
      <c r="T35" s="151" t="s">
        <v>4136</v>
      </c>
      <c r="U35" s="147" t="s">
        <v>29</v>
      </c>
      <c r="V35" s="147" t="s">
        <v>1911</v>
      </c>
      <c r="W35" s="147" t="s">
        <v>1918</v>
      </c>
      <c r="X35" s="147" t="s">
        <v>2876</v>
      </c>
      <c r="Y35" s="142" t="s">
        <v>3052</v>
      </c>
      <c r="Z35" s="142" t="s">
        <v>2046</v>
      </c>
      <c r="AA35" s="147" t="s">
        <v>2876</v>
      </c>
      <c r="AB35" s="152"/>
      <c r="AC35" s="152"/>
      <c r="AD35" s="152"/>
      <c r="AE35" s="63"/>
      <c r="AF35" s="63"/>
      <c r="AG35" s="63"/>
    </row>
    <row r="36" spans="1:35" ht="17.2" customHeight="1">
      <c r="A36" s="64">
        <f>IF(priority(Main[[#This Row],[Comments]])&lt;&gt;0, priority(Main[[#This Row],[Comments]]),"")</f>
        <v>8</v>
      </c>
      <c r="B36" s="60" t="s">
        <v>3987</v>
      </c>
      <c r="C36" s="72" t="s">
        <v>855</v>
      </c>
      <c r="D36" s="59" t="s">
        <v>3988</v>
      </c>
      <c r="E36" s="85">
        <v>40983.478946759256</v>
      </c>
      <c r="F36" s="85">
        <v>41075</v>
      </c>
      <c r="G36" s="64" t="str">
        <f>IF(stdProdLT(Main[[#This Row],[Comments]])=0.1,"N/A",IF(stdProdLT(Main[[#This Row],[Comments]])=0,"",stdProdLT(Main[[#This Row],[Comments]])))</f>
        <v/>
      </c>
      <c r="H36" s="94" t="str">
        <f>IF(OR(Main[[#This Row],[Std. Prod. Lead Time]]="N/A",Main[[#This Row],[Std. Prod. Lead Time]]=""), "",IF(AND(Main[[#This Row],[In Stock Date]]&lt;&gt;"",Main[[#This Row],[Revised Due Date]]&lt;&gt;"",Main[[#This Row],[In Stock Date]]&lt;&gt;""),Main[[#This Row],[In Stock Date]]-Main[[#This Row],[Revised Due Date]],""))</f>
        <v/>
      </c>
      <c r="I36" s="101" t="s">
        <v>4</v>
      </c>
      <c r="J36" s="95" t="s">
        <v>4</v>
      </c>
      <c r="K36" s="96" t="s">
        <v>4</v>
      </c>
      <c r="L36" s="85"/>
      <c r="M36" s="73" t="str">
        <f>IF(Main[[#This Row],[Tech Start Date]]&lt;1/1/1990,"",IF(Main[[#This Row],[Class]]="C",WORKDAY(Main[[#This Row],[Tech Start Date]],9),IF(Main[[#This Row],[Class]]="B", WORKDAY(Main[[#This Row],[Tech Start Date]],6),IF(Main[[#This Row],[Class]]="A",WORKDAY(Main[[#This Row],[Tech Start Date]],2),""))))</f>
        <v/>
      </c>
      <c r="N36" s="73" t="str">
        <f>IF(Main[[#This Row],[Tech Start Date]]&lt;1/1/1990,"",IF(Main[[#This Row],[Class]]="C",WORKDAY(Main[[#This Row],[Tech Start Date]],19),IF(Main[[#This Row],[Class]]="B", WORKDAY(Main[[#This Row],[Tech Start Date]],12),IF(Main[[#This Row],[Class]]="A",WORKDAY(Main[[#This Row],[Tech Start Date]],4),""))))</f>
        <v/>
      </c>
      <c r="O36" s="73" t="str">
        <f>IF(Main[[#This Row],[Tech Start Date]]&lt;1/1/1990,"",IF(Main[[#This Row],[Class]]="C",WORKDAY(Main[[#This Row],[Tech Start Date]],23),IF(Main[[#This Row],[Class]]="B", WORKDAY(Main[[#This Row],[Tech Start Date]],15),IF(Main[[#This Row],[Class]]="A",WORKDAY(Main[[#This Row],[Tech Start Date]],5),""))))</f>
        <v/>
      </c>
      <c r="P36" s="73" t="str">
        <f>IF(Main[[#This Row],[Tech Start Date]]&lt;1/1/1990,"",IF(Main[[#This Row],[Class]]="C",WORKDAY(Main[[#This Row],[Tech Start Date]],28),IF(Main[[#This Row],[Class]]="B", WORKDAY(Main[[#This Row],[Tech Start Date]],19),IF(Main[[#This Row],[Class]]="A",WORKDAY(Main[[#This Row],[Tech Start Date]],9),""))))</f>
        <v/>
      </c>
      <c r="Q36" s="85"/>
      <c r="R36" s="112"/>
      <c r="S36" s="95" t="s">
        <v>11</v>
      </c>
      <c r="T36" s="74" t="s">
        <v>3989</v>
      </c>
      <c r="U36" s="95" t="s">
        <v>7</v>
      </c>
      <c r="V36" s="95" t="s">
        <v>1910</v>
      </c>
      <c r="W36" s="95" t="s">
        <v>1915</v>
      </c>
      <c r="X36" s="95" t="s">
        <v>3789</v>
      </c>
      <c r="Y36" s="72" t="s">
        <v>3790</v>
      </c>
      <c r="Z36" s="72" t="s">
        <v>4</v>
      </c>
      <c r="AA36" s="95" t="s">
        <v>3789</v>
      </c>
      <c r="AB36" s="132"/>
      <c r="AC36" s="132"/>
      <c r="AD36" s="132"/>
      <c r="AE36" s="63"/>
      <c r="AF36" s="63"/>
      <c r="AG36" s="63"/>
    </row>
    <row r="37" spans="1:35" ht="17.2" customHeight="1">
      <c r="A37" s="64">
        <f>IF(priority(Main[[#This Row],[Comments]])&lt;&gt;0, priority(Main[[#This Row],[Comments]]),"")</f>
        <v>8</v>
      </c>
      <c r="B37" s="60" t="s">
        <v>3193</v>
      </c>
      <c r="C37" s="72" t="s">
        <v>33</v>
      </c>
      <c r="D37" s="59" t="s">
        <v>3316</v>
      </c>
      <c r="E37" s="85"/>
      <c r="F37" s="85">
        <v>41047</v>
      </c>
      <c r="G37" s="64">
        <f>IF(stdProdLT(Main[[#This Row],[Comments]])=0.1,"N/A",IF(stdProdLT(Main[[#This Row],[Comments]])=0,"",stdProdLT(Main[[#This Row],[Comments]])))</f>
        <v>126</v>
      </c>
      <c r="H37" s="94" t="str">
        <f>IF(OR(Main[[#This Row],[Std. Prod. Lead Time]]="N/A",Main[[#This Row],[Std. Prod. Lead Time]]=""), "",IF(AND(Main[[#This Row],[In Stock Date]]&lt;&gt;"",Main[[#This Row],[Revised Due Date]]&lt;&gt;"",Main[[#This Row],[In Stock Date]]&lt;&gt;""),Main[[#This Row],[In Stock Date]]-Main[[#This Row],[Revised Due Date]],""))</f>
        <v/>
      </c>
      <c r="I37" s="101" t="s">
        <v>4</v>
      </c>
      <c r="J37" s="95" t="s">
        <v>4</v>
      </c>
      <c r="K37" s="95" t="s">
        <v>4</v>
      </c>
      <c r="L37" s="85"/>
      <c r="M37" s="73" t="str">
        <f>IF(Main[[#This Row],[Tech Start Date]]&lt;1/1/1990,"",IF(Main[[#This Row],[Class]]="C",WORKDAY(Main[[#This Row],[Tech Start Date]],9),IF(Main[[#This Row],[Class]]="B", WORKDAY(Main[[#This Row],[Tech Start Date]],6),IF(Main[[#This Row],[Class]]="A",WORKDAY(Main[[#This Row],[Tech Start Date]],2),""))))</f>
        <v/>
      </c>
      <c r="N37" s="73" t="str">
        <f>IF(Main[[#This Row],[Tech Start Date]]&lt;1/1/1990,"",IF(Main[[#This Row],[Class]]="C",WORKDAY(Main[[#This Row],[Tech Start Date]],19),IF(Main[[#This Row],[Class]]="B", WORKDAY(Main[[#This Row],[Tech Start Date]],12),IF(Main[[#This Row],[Class]]="A",WORKDAY(Main[[#This Row],[Tech Start Date]],4),""))))</f>
        <v/>
      </c>
      <c r="O37" s="73" t="str">
        <f>IF(Main[[#This Row],[Tech Start Date]]&lt;1/1/1990,"",IF(Main[[#This Row],[Class]]="C",WORKDAY(Main[[#This Row],[Tech Start Date]],23),IF(Main[[#This Row],[Class]]="B", WORKDAY(Main[[#This Row],[Tech Start Date]],15),IF(Main[[#This Row],[Class]]="A",WORKDAY(Main[[#This Row],[Tech Start Date]],5),""))))</f>
        <v/>
      </c>
      <c r="P37" s="73" t="str">
        <f>IF(Main[[#This Row],[Tech Start Date]]&lt;1/1/1990,"",IF(Main[[#This Row],[Class]]="C",WORKDAY(Main[[#This Row],[Tech Start Date]],28),IF(Main[[#This Row],[Class]]="B", WORKDAY(Main[[#This Row],[Tech Start Date]],19),IF(Main[[#This Row],[Class]]="A",WORKDAY(Main[[#This Row],[Tech Start Date]],9),""))))</f>
        <v/>
      </c>
      <c r="Q37" s="85"/>
      <c r="R37" s="112"/>
      <c r="S37" s="95" t="s">
        <v>11</v>
      </c>
      <c r="T37" s="74" t="s">
        <v>3447</v>
      </c>
      <c r="U37" s="95" t="s">
        <v>14</v>
      </c>
      <c r="V37" s="95" t="s">
        <v>1911</v>
      </c>
      <c r="W37" s="95" t="s">
        <v>1915</v>
      </c>
      <c r="X37" s="95" t="s">
        <v>2850</v>
      </c>
      <c r="Y37" s="72" t="s">
        <v>2994</v>
      </c>
      <c r="Z37" s="72" t="s">
        <v>4</v>
      </c>
      <c r="AA37" s="95" t="s">
        <v>2850</v>
      </c>
      <c r="AB37" s="132"/>
      <c r="AC37" s="132"/>
      <c r="AD37" s="132"/>
      <c r="AE37" s="63"/>
      <c r="AF37" s="63"/>
      <c r="AG37" s="63"/>
    </row>
    <row r="38" spans="1:35" ht="17.2" customHeight="1">
      <c r="A38" s="64">
        <f>IF(priority(Main[[#This Row],[Comments]])&lt;&gt;0, priority(Main[[#This Row],[Comments]]),"")</f>
        <v>8</v>
      </c>
      <c r="B38" s="60" t="s">
        <v>3849</v>
      </c>
      <c r="C38" s="72" t="s">
        <v>72</v>
      </c>
      <c r="D38" s="59" t="s">
        <v>4006</v>
      </c>
      <c r="E38" s="85">
        <v>40979.863449074073</v>
      </c>
      <c r="F38" s="85">
        <v>41153</v>
      </c>
      <c r="G38" s="64" t="str">
        <f>IF(stdProdLT(Main[[#This Row],[Comments]])=0.1,"N/A",IF(stdProdLT(Main[[#This Row],[Comments]])=0,"",stdProdLT(Main[[#This Row],[Comments]])))</f>
        <v/>
      </c>
      <c r="H38" s="94" t="str">
        <f>IF(OR(Main[[#This Row],[Std. Prod. Lead Time]]="N/A",Main[[#This Row],[Std. Prod. Lead Time]]=""), "",IF(AND(Main[[#This Row],[In Stock Date]]&lt;&gt;"",Main[[#This Row],[Revised Due Date]]&lt;&gt;"",Main[[#This Row],[In Stock Date]]&lt;&gt;""),Main[[#This Row],[In Stock Date]]-Main[[#This Row],[Revised Due Date]],""))</f>
        <v/>
      </c>
      <c r="I38" s="101" t="s">
        <v>2609</v>
      </c>
      <c r="J38" s="95" t="s">
        <v>4</v>
      </c>
      <c r="K38" s="95" t="s">
        <v>1923</v>
      </c>
      <c r="L38" s="85"/>
      <c r="M38" s="73" t="str">
        <f>IF(Main[[#This Row],[Tech Start Date]]&lt;1/1/1990,"",IF(Main[[#This Row],[Class]]="C",WORKDAY(Main[[#This Row],[Tech Start Date]],9),IF(Main[[#This Row],[Class]]="B", WORKDAY(Main[[#This Row],[Tech Start Date]],6),IF(Main[[#This Row],[Class]]="A",WORKDAY(Main[[#This Row],[Tech Start Date]],2),""))))</f>
        <v/>
      </c>
      <c r="N38" s="73" t="str">
        <f>IF(Main[[#This Row],[Tech Start Date]]&lt;1/1/1990,"",IF(Main[[#This Row],[Class]]="C",WORKDAY(Main[[#This Row],[Tech Start Date]],19),IF(Main[[#This Row],[Class]]="B", WORKDAY(Main[[#This Row],[Tech Start Date]],12),IF(Main[[#This Row],[Class]]="A",WORKDAY(Main[[#This Row],[Tech Start Date]],4),""))))</f>
        <v/>
      </c>
      <c r="O38" s="73" t="str">
        <f>IF(Main[[#This Row],[Tech Start Date]]&lt;1/1/1990,"",IF(Main[[#This Row],[Class]]="C",WORKDAY(Main[[#This Row],[Tech Start Date]],23),IF(Main[[#This Row],[Class]]="B", WORKDAY(Main[[#This Row],[Tech Start Date]],15),IF(Main[[#This Row],[Class]]="A",WORKDAY(Main[[#This Row],[Tech Start Date]],5),""))))</f>
        <v/>
      </c>
      <c r="P38" s="73" t="str">
        <f>IF(Main[[#This Row],[Tech Start Date]]&lt;1/1/1990,"",IF(Main[[#This Row],[Class]]="C",WORKDAY(Main[[#This Row],[Tech Start Date]],28),IF(Main[[#This Row],[Class]]="B", WORKDAY(Main[[#This Row],[Tech Start Date]],19),IF(Main[[#This Row],[Class]]="A",WORKDAY(Main[[#This Row],[Tech Start Date]],9),""))))</f>
        <v/>
      </c>
      <c r="Q38" s="85"/>
      <c r="R38" s="112"/>
      <c r="S38" s="95" t="s">
        <v>11</v>
      </c>
      <c r="T38" s="74" t="s">
        <v>4007</v>
      </c>
      <c r="U38" s="95" t="s">
        <v>29</v>
      </c>
      <c r="V38" s="95" t="s">
        <v>1911</v>
      </c>
      <c r="W38" s="95" t="s">
        <v>1918</v>
      </c>
      <c r="X38" s="95" t="s">
        <v>2876</v>
      </c>
      <c r="Y38" s="72" t="s">
        <v>3850</v>
      </c>
      <c r="Z38" s="72" t="s">
        <v>4</v>
      </c>
      <c r="AA38" s="95" t="s">
        <v>2876</v>
      </c>
      <c r="AB38" s="132"/>
      <c r="AC38" s="132"/>
      <c r="AD38" s="132"/>
      <c r="AE38" s="63"/>
      <c r="AF38" s="63"/>
      <c r="AG38" s="63"/>
    </row>
    <row r="39" spans="1:35" ht="17.2" customHeight="1">
      <c r="A39" s="65">
        <f>IF(priority(Main[[#This Row],[Comments]])&lt;&gt;0, priority(Main[[#This Row],[Comments]]),"")</f>
        <v>8</v>
      </c>
      <c r="B39" s="60" t="s">
        <v>3511</v>
      </c>
      <c r="C39" s="78" t="s">
        <v>3837</v>
      </c>
      <c r="D39" s="137" t="s">
        <v>3838</v>
      </c>
      <c r="E39" s="87">
        <v>40969.439942129633</v>
      </c>
      <c r="F39" s="87">
        <v>40982</v>
      </c>
      <c r="G39" s="65">
        <f>IF(stdProdLT(Main[[#This Row],[Comments]])=0.1,"N/A",IF(stdProdLT(Main[[#This Row],[Comments]])=0,"",stdProdLT(Main[[#This Row],[Comments]])))</f>
        <v>140</v>
      </c>
      <c r="H39" s="98">
        <f>IF(OR(Main[[#This Row],[Std. Prod. Lead Time]]="N/A",Main[[#This Row],[Std. Prod. Lead Time]]=""), "",IF(AND(Main[[#This Row],[In Stock Date]]&lt;&gt;"",Main[[#This Row],[Revised Due Date]]&lt;&gt;"",Main[[#This Row],[In Stock Date]]&lt;&gt;""),Main[[#This Row],[In Stock Date]]-Main[[#This Row],[Revised Due Date]],""))</f>
        <v>-9</v>
      </c>
      <c r="I39" s="103" t="s">
        <v>130</v>
      </c>
      <c r="J39" s="99" t="s">
        <v>70</v>
      </c>
      <c r="K39" s="99" t="s">
        <v>1919</v>
      </c>
      <c r="L39" s="87">
        <v>40974</v>
      </c>
      <c r="M39" s="79">
        <f>IF(Main[[#This Row],[Tech Start Date]]&lt;1/1/1990,"",IF(Main[[#This Row],[Class]]="C",WORKDAY(Main[[#This Row],[Tech Start Date]],9),IF(Main[[#This Row],[Class]]="B", WORKDAY(Main[[#This Row],[Tech Start Date]],6),IF(Main[[#This Row],[Class]]="A",WORKDAY(Main[[#This Row],[Tech Start Date]],2),""))))</f>
        <v>40976</v>
      </c>
      <c r="N39" s="79">
        <f>IF(Main[[#This Row],[Tech Start Date]]&lt;1/1/1990,"",IF(Main[[#This Row],[Class]]="C",WORKDAY(Main[[#This Row],[Tech Start Date]],19),IF(Main[[#This Row],[Class]]="B", WORKDAY(Main[[#This Row],[Tech Start Date]],12),IF(Main[[#This Row],[Class]]="A",WORKDAY(Main[[#This Row],[Tech Start Date]],4),""))))</f>
        <v>40980</v>
      </c>
      <c r="O39" s="79">
        <f>IF(Main[[#This Row],[Tech Start Date]]&lt;1/1/1990,"",IF(Main[[#This Row],[Class]]="C",WORKDAY(Main[[#This Row],[Tech Start Date]],23),IF(Main[[#This Row],[Class]]="B", WORKDAY(Main[[#This Row],[Tech Start Date]],15),IF(Main[[#This Row],[Class]]="A",WORKDAY(Main[[#This Row],[Tech Start Date]],5),""))))</f>
        <v>40981</v>
      </c>
      <c r="P39" s="79">
        <f>IF(Main[[#This Row],[Tech Start Date]]&lt;1/1/1990,"",IF(Main[[#This Row],[Class]]="C",WORKDAY(Main[[#This Row],[Tech Start Date]],28),IF(Main[[#This Row],[Class]]="B", WORKDAY(Main[[#This Row],[Tech Start Date]],19),IF(Main[[#This Row],[Class]]="A",WORKDAY(Main[[#This Row],[Tech Start Date]],9),""))))</f>
        <v>40987</v>
      </c>
      <c r="Q39" s="87"/>
      <c r="R39" s="114">
        <v>40991</v>
      </c>
      <c r="S39" s="99" t="s">
        <v>11</v>
      </c>
      <c r="T39" s="80" t="s">
        <v>4090</v>
      </c>
      <c r="U39" s="99" t="s">
        <v>29</v>
      </c>
      <c r="V39" s="99" t="s">
        <v>1913</v>
      </c>
      <c r="W39" s="99" t="s">
        <v>1915</v>
      </c>
      <c r="X39" s="99" t="s">
        <v>2809</v>
      </c>
      <c r="Y39" s="78" t="s">
        <v>3512</v>
      </c>
      <c r="Z39" s="78" t="s">
        <v>530</v>
      </c>
      <c r="AA39" s="99" t="s">
        <v>2809</v>
      </c>
      <c r="AB39" s="134"/>
      <c r="AC39" s="134"/>
      <c r="AD39" s="134"/>
      <c r="AE39" s="63"/>
      <c r="AF39" s="63"/>
      <c r="AG39" s="63"/>
    </row>
    <row r="40" spans="1:35" ht="17.2" customHeight="1">
      <c r="A40" s="64">
        <f>IF(priority(Main[[#This Row],[Comments]])&lt;&gt;0, priority(Main[[#This Row],[Comments]]),"")</f>
        <v>9</v>
      </c>
      <c r="B40" s="60" t="s">
        <v>2093</v>
      </c>
      <c r="C40" s="72" t="s">
        <v>53</v>
      </c>
      <c r="D40" s="59" t="s">
        <v>2094</v>
      </c>
      <c r="E40" s="85"/>
      <c r="F40" s="85">
        <v>40789</v>
      </c>
      <c r="G40" s="64">
        <f>IF(stdProdLT(Main[[#This Row],[Comments]])=0.1,"N/A",IF(stdProdLT(Main[[#This Row],[Comments]])=0,"",stdProdLT(Main[[#This Row],[Comments]])))</f>
        <v>42</v>
      </c>
      <c r="H40" s="94">
        <f>IF(OR(Main[[#This Row],[Std. Prod. Lead Time]]="N/A",Main[[#This Row],[Std. Prod. Lead Time]]=""), "",IF(AND(Main[[#This Row],[In Stock Date]]&lt;&gt;"",Main[[#This Row],[Revised Due Date]]&lt;&gt;"",Main[[#This Row],[In Stock Date]]&lt;&gt;""),Main[[#This Row],[In Stock Date]]-Main[[#This Row],[Revised Due Date]],""))</f>
        <v>1</v>
      </c>
      <c r="I40" s="101" t="s">
        <v>941</v>
      </c>
      <c r="J40" s="95" t="s">
        <v>28</v>
      </c>
      <c r="K40" s="95" t="s">
        <v>4</v>
      </c>
      <c r="L40" s="85"/>
      <c r="M40" s="73" t="str">
        <f>IF(Main[[#This Row],[Tech Start Date]]&lt;1/1/1990,"",IF(Main[[#This Row],[Class]]="C",WORKDAY(Main[[#This Row],[Tech Start Date]],9),IF(Main[[#This Row],[Class]]="B", WORKDAY(Main[[#This Row],[Tech Start Date]],6),IF(Main[[#This Row],[Class]]="A",WORKDAY(Main[[#This Row],[Tech Start Date]],2),""))))</f>
        <v/>
      </c>
      <c r="N40" s="73" t="str">
        <f>IF(Main[[#This Row],[Tech Start Date]]&lt;1/1/1990,"",IF(Main[[#This Row],[Class]]="C",WORKDAY(Main[[#This Row],[Tech Start Date]],19),IF(Main[[#This Row],[Class]]="B", WORKDAY(Main[[#This Row],[Tech Start Date]],12),IF(Main[[#This Row],[Class]]="A",WORKDAY(Main[[#This Row],[Tech Start Date]],4),""))))</f>
        <v/>
      </c>
      <c r="O40" s="73" t="str">
        <f>IF(Main[[#This Row],[Tech Start Date]]&lt;1/1/1990,"",IF(Main[[#This Row],[Class]]="C",WORKDAY(Main[[#This Row],[Tech Start Date]],23),IF(Main[[#This Row],[Class]]="B", WORKDAY(Main[[#This Row],[Tech Start Date]],15),IF(Main[[#This Row],[Class]]="A",WORKDAY(Main[[#This Row],[Tech Start Date]],5),""))))</f>
        <v/>
      </c>
      <c r="P40" s="73" t="str">
        <f>IF(Main[[#This Row],[Tech Start Date]]&lt;1/1/1990,"",IF(Main[[#This Row],[Class]]="C",WORKDAY(Main[[#This Row],[Tech Start Date]],28),IF(Main[[#This Row],[Class]]="B", WORKDAY(Main[[#This Row],[Tech Start Date]],19),IF(Main[[#This Row],[Class]]="A",WORKDAY(Main[[#This Row],[Tech Start Date]],9),""))))</f>
        <v/>
      </c>
      <c r="Q40" s="85"/>
      <c r="R40" s="112">
        <v>40788</v>
      </c>
      <c r="S40" s="95" t="s">
        <v>11</v>
      </c>
      <c r="T40" s="74" t="s">
        <v>2095</v>
      </c>
      <c r="U40" s="95" t="s">
        <v>14</v>
      </c>
      <c r="V40" s="95" t="s">
        <v>1911</v>
      </c>
      <c r="W40" s="95" t="s">
        <v>1912</v>
      </c>
      <c r="X40" s="95" t="s">
        <v>2791</v>
      </c>
      <c r="Y40" s="72" t="s">
        <v>2966</v>
      </c>
      <c r="Z40" s="72" t="s">
        <v>2046</v>
      </c>
      <c r="AA40" s="95" t="s">
        <v>3379</v>
      </c>
      <c r="AB40" s="132"/>
      <c r="AC40" s="132"/>
      <c r="AD40" s="132"/>
      <c r="AE40" s="63"/>
      <c r="AF40" s="63"/>
      <c r="AG40" s="63"/>
    </row>
    <row r="41" spans="1:35" ht="17.2" customHeight="1">
      <c r="A41" s="141">
        <f>IF(priority(Main[[#This Row],[Comments]])&lt;&gt;0, priority(Main[[#This Row],[Comments]]),"")</f>
        <v>9</v>
      </c>
      <c r="B41" s="153" t="s">
        <v>4153</v>
      </c>
      <c r="C41" s="142" t="s">
        <v>4154</v>
      </c>
      <c r="D41" s="143" t="s">
        <v>4155</v>
      </c>
      <c r="E41" s="144">
        <v>40983.644317129627</v>
      </c>
      <c r="F41" s="144">
        <v>41030</v>
      </c>
      <c r="G41" s="141" t="str">
        <f>IF(stdProdLT(Main[[#This Row],[Comments]])=0.1,"N/A",IF(stdProdLT(Main[[#This Row],[Comments]])=0,"",stdProdLT(Main[[#This Row],[Comments]])))</f>
        <v/>
      </c>
      <c r="H41" s="145" t="str">
        <f>IF(OR(Main[[#This Row],[Std. Prod. Lead Time]]="N/A",Main[[#This Row],[Std. Prod. Lead Time]]=""), "",IF(AND(Main[[#This Row],[In Stock Date]]&lt;&gt;"",Main[[#This Row],[Revised Due Date]]&lt;&gt;"",Main[[#This Row],[In Stock Date]]&lt;&gt;""),Main[[#This Row],[In Stock Date]]-Main[[#This Row],[Revised Due Date]],""))</f>
        <v/>
      </c>
      <c r="I41" s="146" t="s">
        <v>937</v>
      </c>
      <c r="J41" s="147" t="s">
        <v>28</v>
      </c>
      <c r="K41" s="148" t="s">
        <v>1917</v>
      </c>
      <c r="L41" s="144">
        <v>40988</v>
      </c>
      <c r="M41" s="149">
        <f>IF(Main[[#This Row],[Tech Start Date]]&lt;1/1/1990,"",IF(Main[[#This Row],[Class]]="C",WORKDAY(Main[[#This Row],[Tech Start Date]],9),IF(Main[[#This Row],[Class]]="B", WORKDAY(Main[[#This Row],[Tech Start Date]],6),IF(Main[[#This Row],[Class]]="A",WORKDAY(Main[[#This Row],[Tech Start Date]],2),""))))</f>
        <v>40996</v>
      </c>
      <c r="N41" s="149">
        <f>IF(Main[[#This Row],[Tech Start Date]]&lt;1/1/1990,"",IF(Main[[#This Row],[Class]]="C",WORKDAY(Main[[#This Row],[Tech Start Date]],19),IF(Main[[#This Row],[Class]]="B", WORKDAY(Main[[#This Row],[Tech Start Date]],12),IF(Main[[#This Row],[Class]]="A",WORKDAY(Main[[#This Row],[Tech Start Date]],4),""))))</f>
        <v>41004</v>
      </c>
      <c r="O41" s="149">
        <f>IF(Main[[#This Row],[Tech Start Date]]&lt;1/1/1990,"",IF(Main[[#This Row],[Class]]="C",WORKDAY(Main[[#This Row],[Tech Start Date]],23),IF(Main[[#This Row],[Class]]="B", WORKDAY(Main[[#This Row],[Tech Start Date]],15),IF(Main[[#This Row],[Class]]="A",WORKDAY(Main[[#This Row],[Tech Start Date]],5),""))))</f>
        <v>41009</v>
      </c>
      <c r="P41" s="149">
        <f>IF(Main[[#This Row],[Tech Start Date]]&lt;1/1/1990,"",IF(Main[[#This Row],[Class]]="C",WORKDAY(Main[[#This Row],[Tech Start Date]],28),IF(Main[[#This Row],[Class]]="B", WORKDAY(Main[[#This Row],[Tech Start Date]],19),IF(Main[[#This Row],[Class]]="A",WORKDAY(Main[[#This Row],[Tech Start Date]],9),""))))</f>
        <v>41015</v>
      </c>
      <c r="Q41" s="144"/>
      <c r="R41" s="150">
        <v>41023</v>
      </c>
      <c r="S41" s="147" t="s">
        <v>11</v>
      </c>
      <c r="T41" s="151" t="s">
        <v>4156</v>
      </c>
      <c r="U41" s="147" t="s">
        <v>29</v>
      </c>
      <c r="V41" s="147" t="s">
        <v>1910</v>
      </c>
      <c r="W41" s="147" t="s">
        <v>1916</v>
      </c>
      <c r="X41" s="147" t="s">
        <v>50</v>
      </c>
      <c r="Y41" s="142" t="s">
        <v>4</v>
      </c>
      <c r="Z41" s="142" t="s">
        <v>129</v>
      </c>
      <c r="AA41" s="147" t="s">
        <v>4157</v>
      </c>
      <c r="AB41" s="152"/>
      <c r="AC41" s="152"/>
      <c r="AD41" s="152"/>
      <c r="AE41" s="63"/>
      <c r="AF41" s="63"/>
      <c r="AG41" s="63"/>
    </row>
    <row r="42" spans="1:35" ht="17.2" customHeight="1">
      <c r="A42" s="64">
        <f>IF(priority(Main[[#This Row],[Comments]])&lt;&gt;0, priority(Main[[#This Row],[Comments]]),"")</f>
        <v>9</v>
      </c>
      <c r="B42" s="60" t="s">
        <v>2390</v>
      </c>
      <c r="C42" s="72" t="s">
        <v>2391</v>
      </c>
      <c r="D42" s="59" t="s">
        <v>4034</v>
      </c>
      <c r="E42" s="85">
        <v>40864.56318287037</v>
      </c>
      <c r="F42" s="85">
        <v>40982</v>
      </c>
      <c r="G42" s="64" t="str">
        <f>IF(stdProdLT(Main[[#This Row],[Comments]])=0.1,"N/A",IF(stdProdLT(Main[[#This Row],[Comments]])=0,"",stdProdLT(Main[[#This Row],[Comments]])))</f>
        <v>N/A</v>
      </c>
      <c r="H42" s="94" t="str">
        <f>IF(OR(Main[[#This Row],[Std. Prod. Lead Time]]="N/A",Main[[#This Row],[Std. Prod. Lead Time]]=""), "",IF(AND(Main[[#This Row],[In Stock Date]]&lt;&gt;"",Main[[#This Row],[Revised Due Date]]&lt;&gt;"",Main[[#This Row],[In Stock Date]]&lt;&gt;""),Main[[#This Row],[In Stock Date]]-Main[[#This Row],[Revised Due Date]],""))</f>
        <v/>
      </c>
      <c r="I42" s="101" t="s">
        <v>2242</v>
      </c>
      <c r="J42" s="95" t="s">
        <v>28</v>
      </c>
      <c r="K42" s="95" t="s">
        <v>1917</v>
      </c>
      <c r="L42" s="85">
        <v>40878</v>
      </c>
      <c r="M42" s="73">
        <f>IF(Main[[#This Row],[Tech Start Date]]&lt;1/1/1990,"",IF(Main[[#This Row],[Class]]="C",WORKDAY(Main[[#This Row],[Tech Start Date]],9),IF(Main[[#This Row],[Class]]="B", WORKDAY(Main[[#This Row],[Tech Start Date]],6),IF(Main[[#This Row],[Class]]="A",WORKDAY(Main[[#This Row],[Tech Start Date]],2),""))))</f>
        <v>40886</v>
      </c>
      <c r="N42" s="73">
        <f>IF(Main[[#This Row],[Tech Start Date]]&lt;1/1/1990,"",IF(Main[[#This Row],[Class]]="C",WORKDAY(Main[[#This Row],[Tech Start Date]],19),IF(Main[[#This Row],[Class]]="B", WORKDAY(Main[[#This Row],[Tech Start Date]],12),IF(Main[[#This Row],[Class]]="A",WORKDAY(Main[[#This Row],[Tech Start Date]],4),""))))</f>
        <v>40896</v>
      </c>
      <c r="O42" s="73">
        <f>IF(Main[[#This Row],[Tech Start Date]]&lt;1/1/1990,"",IF(Main[[#This Row],[Class]]="C",WORKDAY(Main[[#This Row],[Tech Start Date]],23),IF(Main[[#This Row],[Class]]="B", WORKDAY(Main[[#This Row],[Tech Start Date]],15),IF(Main[[#This Row],[Class]]="A",WORKDAY(Main[[#This Row],[Tech Start Date]],5),""))))</f>
        <v>40899</v>
      </c>
      <c r="P42" s="73">
        <f>IF(Main[[#This Row],[Tech Start Date]]&lt;1/1/1990,"",IF(Main[[#This Row],[Class]]="C",WORKDAY(Main[[#This Row],[Tech Start Date]],28),IF(Main[[#This Row],[Class]]="B", WORKDAY(Main[[#This Row],[Tech Start Date]],19),IF(Main[[#This Row],[Class]]="A",WORKDAY(Main[[#This Row],[Tech Start Date]],9),""))))</f>
        <v>40905</v>
      </c>
      <c r="Q42" s="85"/>
      <c r="R42" s="112">
        <v>40991</v>
      </c>
      <c r="S42" s="95" t="s">
        <v>11</v>
      </c>
      <c r="T42" s="74" t="s">
        <v>4035</v>
      </c>
      <c r="U42" s="95" t="s">
        <v>29</v>
      </c>
      <c r="V42" s="95" t="s">
        <v>1911</v>
      </c>
      <c r="W42" s="95" t="s">
        <v>1912</v>
      </c>
      <c r="X42" s="95" t="s">
        <v>2791</v>
      </c>
      <c r="Y42" s="72" t="s">
        <v>2966</v>
      </c>
      <c r="Z42" s="72" t="s">
        <v>2046</v>
      </c>
      <c r="AA42" s="95" t="s">
        <v>2791</v>
      </c>
      <c r="AB42" s="132"/>
      <c r="AC42" s="132"/>
      <c r="AD42" s="132"/>
      <c r="AE42" s="63"/>
      <c r="AF42" s="63"/>
      <c r="AG42" s="63"/>
    </row>
    <row r="43" spans="1:35" ht="17.2" customHeight="1">
      <c r="A43" s="141">
        <f>IF(priority(Main[[#This Row],[Comments]])&lt;&gt;0, priority(Main[[#This Row],[Comments]]),"")</f>
        <v>9</v>
      </c>
      <c r="B43" s="153" t="s">
        <v>4171</v>
      </c>
      <c r="C43" s="142" t="s">
        <v>2347</v>
      </c>
      <c r="D43" s="143" t="s">
        <v>4172</v>
      </c>
      <c r="E43" s="144">
        <v>40987.939155092594</v>
      </c>
      <c r="F43" s="144">
        <v>41061</v>
      </c>
      <c r="G43" s="141">
        <f>IF(stdProdLT(Main[[#This Row],[Comments]])=0.1,"N/A",IF(stdProdLT(Main[[#This Row],[Comments]])=0,"",stdProdLT(Main[[#This Row],[Comments]])))</f>
        <v>98</v>
      </c>
      <c r="H43" s="145">
        <f>IF(OR(Main[[#This Row],[Std. Prod. Lead Time]]="N/A",Main[[#This Row],[Std. Prod. Lead Time]]=""), "",IF(AND(Main[[#This Row],[In Stock Date]]&lt;&gt;"",Main[[#This Row],[Revised Due Date]]&lt;&gt;"",Main[[#This Row],[In Stock Date]]&lt;&gt;""),Main[[#This Row],[In Stock Date]]-Main[[#This Row],[Revised Due Date]],""))</f>
        <v>58</v>
      </c>
      <c r="I43" s="146" t="s">
        <v>2037</v>
      </c>
      <c r="J43" s="147" t="s">
        <v>28</v>
      </c>
      <c r="K43" s="148" t="s">
        <v>1919</v>
      </c>
      <c r="L43" s="144">
        <v>40988</v>
      </c>
      <c r="M43" s="149">
        <f>IF(Main[[#This Row],[Tech Start Date]]&lt;1/1/1990,"",IF(Main[[#This Row],[Class]]="C",WORKDAY(Main[[#This Row],[Tech Start Date]],9),IF(Main[[#This Row],[Class]]="B", WORKDAY(Main[[#This Row],[Tech Start Date]],6),IF(Main[[#This Row],[Class]]="A",WORKDAY(Main[[#This Row],[Tech Start Date]],2),""))))</f>
        <v>40990</v>
      </c>
      <c r="N43" s="149">
        <f>IF(Main[[#This Row],[Tech Start Date]]&lt;1/1/1990,"",IF(Main[[#This Row],[Class]]="C",WORKDAY(Main[[#This Row],[Tech Start Date]],19),IF(Main[[#This Row],[Class]]="B", WORKDAY(Main[[#This Row],[Tech Start Date]],12),IF(Main[[#This Row],[Class]]="A",WORKDAY(Main[[#This Row],[Tech Start Date]],4),""))))</f>
        <v>40994</v>
      </c>
      <c r="O43" s="149">
        <f>IF(Main[[#This Row],[Tech Start Date]]&lt;1/1/1990,"",IF(Main[[#This Row],[Class]]="C",WORKDAY(Main[[#This Row],[Tech Start Date]],23),IF(Main[[#This Row],[Class]]="B", WORKDAY(Main[[#This Row],[Tech Start Date]],15),IF(Main[[#This Row],[Class]]="A",WORKDAY(Main[[#This Row],[Tech Start Date]],5),""))))</f>
        <v>40995</v>
      </c>
      <c r="P43" s="149">
        <f>IF(Main[[#This Row],[Tech Start Date]]&lt;1/1/1990,"",IF(Main[[#This Row],[Class]]="C",WORKDAY(Main[[#This Row],[Tech Start Date]],28),IF(Main[[#This Row],[Class]]="B", WORKDAY(Main[[#This Row],[Tech Start Date]],19),IF(Main[[#This Row],[Class]]="A",WORKDAY(Main[[#This Row],[Tech Start Date]],9),""))))</f>
        <v>41001</v>
      </c>
      <c r="Q43" s="144">
        <v>40921</v>
      </c>
      <c r="R43" s="150">
        <v>41003</v>
      </c>
      <c r="S43" s="147" t="s">
        <v>11</v>
      </c>
      <c r="T43" s="151" t="s">
        <v>4173</v>
      </c>
      <c r="U43" s="147" t="s">
        <v>29</v>
      </c>
      <c r="V43" s="147" t="s">
        <v>1920</v>
      </c>
      <c r="W43" s="147" t="s">
        <v>1916</v>
      </c>
      <c r="X43" s="147" t="s">
        <v>2818</v>
      </c>
      <c r="Y43" s="142" t="s">
        <v>4</v>
      </c>
      <c r="Z43" s="142" t="s">
        <v>530</v>
      </c>
      <c r="AA43" s="147" t="s">
        <v>2818</v>
      </c>
      <c r="AB43" s="152"/>
      <c r="AC43" s="152"/>
      <c r="AD43" s="152"/>
      <c r="AE43" s="63"/>
      <c r="AF43" s="63"/>
      <c r="AG43" s="63"/>
    </row>
    <row r="44" spans="1:35" ht="17.2" customHeight="1">
      <c r="A44" s="64">
        <f>IF(priority(Main[[#This Row],[Comments]])&lt;&gt;0, priority(Main[[#This Row],[Comments]]),"")</f>
        <v>9.1</v>
      </c>
      <c r="B44" s="60" t="s">
        <v>1980</v>
      </c>
      <c r="C44" s="72" t="s">
        <v>1981</v>
      </c>
      <c r="D44" s="59" t="s">
        <v>1982</v>
      </c>
      <c r="E44" s="85"/>
      <c r="F44" s="85"/>
      <c r="G44" s="64" t="str">
        <f>IF(stdProdLT(Main[[#This Row],[Comments]])=0.1,"N/A",IF(stdProdLT(Main[[#This Row],[Comments]])=0,"",stdProdLT(Main[[#This Row],[Comments]])))</f>
        <v/>
      </c>
      <c r="H44" s="94" t="str">
        <f>IF(OR(Main[[#This Row],[Std. Prod. Lead Time]]="N/A",Main[[#This Row],[Std. Prod. Lead Time]]=""), "",IF(AND(Main[[#This Row],[In Stock Date]]&lt;&gt;"",Main[[#This Row],[Revised Due Date]]&lt;&gt;"",Main[[#This Row],[In Stock Date]]&lt;&gt;""),Main[[#This Row],[In Stock Date]]-Main[[#This Row],[Revised Due Date]],""))</f>
        <v/>
      </c>
      <c r="I44" s="101" t="s">
        <v>941</v>
      </c>
      <c r="J44" s="95" t="s">
        <v>28</v>
      </c>
      <c r="K44" s="96" t="s">
        <v>4</v>
      </c>
      <c r="L44" s="85">
        <v>40745</v>
      </c>
      <c r="M44" s="73" t="str">
        <f>IF(Main[[#This Row],[Tech Start Date]]&lt;1/1/1990,"",IF(Main[[#This Row],[Class]]="C",WORKDAY(Main[[#This Row],[Tech Start Date]],9),IF(Main[[#This Row],[Class]]="B", WORKDAY(Main[[#This Row],[Tech Start Date]],6),IF(Main[[#This Row],[Class]]="A",WORKDAY(Main[[#This Row],[Tech Start Date]],2),""))))</f>
        <v/>
      </c>
      <c r="N44" s="73" t="str">
        <f>IF(Main[[#This Row],[Tech Start Date]]&lt;1/1/1990,"",IF(Main[[#This Row],[Class]]="C",WORKDAY(Main[[#This Row],[Tech Start Date]],19),IF(Main[[#This Row],[Class]]="B", WORKDAY(Main[[#This Row],[Tech Start Date]],12),IF(Main[[#This Row],[Class]]="A",WORKDAY(Main[[#This Row],[Tech Start Date]],4),""))))</f>
        <v/>
      </c>
      <c r="O44" s="73" t="str">
        <f>IF(Main[[#This Row],[Tech Start Date]]&lt;1/1/1990,"",IF(Main[[#This Row],[Class]]="C",WORKDAY(Main[[#This Row],[Tech Start Date]],23),IF(Main[[#This Row],[Class]]="B", WORKDAY(Main[[#This Row],[Tech Start Date]],15),IF(Main[[#This Row],[Class]]="A",WORKDAY(Main[[#This Row],[Tech Start Date]],5),""))))</f>
        <v/>
      </c>
      <c r="P44" s="73" t="str">
        <f>IF(Main[[#This Row],[Tech Start Date]]&lt;1/1/1990,"",IF(Main[[#This Row],[Class]]="C",WORKDAY(Main[[#This Row],[Tech Start Date]],28),IF(Main[[#This Row],[Class]]="B", WORKDAY(Main[[#This Row],[Tech Start Date]],19),IF(Main[[#This Row],[Class]]="A",WORKDAY(Main[[#This Row],[Tech Start Date]],9),""))))</f>
        <v/>
      </c>
      <c r="Q44" s="85"/>
      <c r="R44" s="112"/>
      <c r="S44" s="95" t="s">
        <v>11</v>
      </c>
      <c r="T44" s="74" t="s">
        <v>1983</v>
      </c>
      <c r="U44" s="95" t="s">
        <v>14</v>
      </c>
      <c r="V44" s="95" t="s">
        <v>1911</v>
      </c>
      <c r="W44" s="95" t="s">
        <v>1912</v>
      </c>
      <c r="X44" s="95" t="s">
        <v>2791</v>
      </c>
      <c r="Y44" s="72" t="s">
        <v>2966</v>
      </c>
      <c r="Z44" s="72" t="s">
        <v>3131</v>
      </c>
      <c r="AA44" s="95" t="s">
        <v>3423</v>
      </c>
      <c r="AB44" s="132"/>
      <c r="AC44" s="132"/>
      <c r="AD44" s="132"/>
      <c r="AE44" s="63"/>
      <c r="AF44" s="63"/>
      <c r="AG44" s="63"/>
    </row>
    <row r="45" spans="1:35" ht="17.2" customHeight="1">
      <c r="A45" s="141">
        <f>IF(priority(Main[[#This Row],[Comments]])&lt;&gt;0, priority(Main[[#This Row],[Comments]]),"")</f>
        <v>10</v>
      </c>
      <c r="B45" s="153" t="s">
        <v>4174</v>
      </c>
      <c r="C45" s="142" t="s">
        <v>4154</v>
      </c>
      <c r="D45" s="143" t="s">
        <v>4175</v>
      </c>
      <c r="E45" s="144">
        <v>40983.622569444444</v>
      </c>
      <c r="F45" s="144">
        <v>41030</v>
      </c>
      <c r="G45" s="141" t="str">
        <f>IF(stdProdLT(Main[[#This Row],[Comments]])=0.1,"N/A",IF(stdProdLT(Main[[#This Row],[Comments]])=0,"",stdProdLT(Main[[#This Row],[Comments]])))</f>
        <v/>
      </c>
      <c r="H45" s="145" t="str">
        <f>IF(OR(Main[[#This Row],[Std. Prod. Lead Time]]="N/A",Main[[#This Row],[Std. Prod. Lead Time]]=""), "",IF(AND(Main[[#This Row],[In Stock Date]]&lt;&gt;"",Main[[#This Row],[Revised Due Date]]&lt;&gt;"",Main[[#This Row],[In Stock Date]]&lt;&gt;""),Main[[#This Row],[In Stock Date]]-Main[[#This Row],[Revised Due Date]],""))</f>
        <v/>
      </c>
      <c r="I45" s="146" t="s">
        <v>561</v>
      </c>
      <c r="J45" s="147" t="s">
        <v>28</v>
      </c>
      <c r="K45" s="148" t="s">
        <v>1917</v>
      </c>
      <c r="L45" s="144">
        <v>40988</v>
      </c>
      <c r="M45" s="149">
        <f>IF(Main[[#This Row],[Tech Start Date]]&lt;1/1/1990,"",IF(Main[[#This Row],[Class]]="C",WORKDAY(Main[[#This Row],[Tech Start Date]],9),IF(Main[[#This Row],[Class]]="B", WORKDAY(Main[[#This Row],[Tech Start Date]],6),IF(Main[[#This Row],[Class]]="A",WORKDAY(Main[[#This Row],[Tech Start Date]],2),""))))</f>
        <v>40996</v>
      </c>
      <c r="N45" s="149">
        <f>IF(Main[[#This Row],[Tech Start Date]]&lt;1/1/1990,"",IF(Main[[#This Row],[Class]]="C",WORKDAY(Main[[#This Row],[Tech Start Date]],19),IF(Main[[#This Row],[Class]]="B", WORKDAY(Main[[#This Row],[Tech Start Date]],12),IF(Main[[#This Row],[Class]]="A",WORKDAY(Main[[#This Row],[Tech Start Date]],4),""))))</f>
        <v>41004</v>
      </c>
      <c r="O45" s="149">
        <f>IF(Main[[#This Row],[Tech Start Date]]&lt;1/1/1990,"",IF(Main[[#This Row],[Class]]="C",WORKDAY(Main[[#This Row],[Tech Start Date]],23),IF(Main[[#This Row],[Class]]="B", WORKDAY(Main[[#This Row],[Tech Start Date]],15),IF(Main[[#This Row],[Class]]="A",WORKDAY(Main[[#This Row],[Tech Start Date]],5),""))))</f>
        <v>41009</v>
      </c>
      <c r="P45" s="149">
        <f>IF(Main[[#This Row],[Tech Start Date]]&lt;1/1/1990,"",IF(Main[[#This Row],[Class]]="C",WORKDAY(Main[[#This Row],[Tech Start Date]],28),IF(Main[[#This Row],[Class]]="B", WORKDAY(Main[[#This Row],[Tech Start Date]],19),IF(Main[[#This Row],[Class]]="A",WORKDAY(Main[[#This Row],[Tech Start Date]],9),""))))</f>
        <v>41015</v>
      </c>
      <c r="Q45" s="144"/>
      <c r="R45" s="150">
        <v>41023</v>
      </c>
      <c r="S45" s="147" t="s">
        <v>11</v>
      </c>
      <c r="T45" s="151" t="s">
        <v>4176</v>
      </c>
      <c r="U45" s="147" t="s">
        <v>29</v>
      </c>
      <c r="V45" s="147" t="s">
        <v>1910</v>
      </c>
      <c r="W45" s="147" t="s">
        <v>1916</v>
      </c>
      <c r="X45" s="147" t="s">
        <v>50</v>
      </c>
      <c r="Y45" s="142" t="s">
        <v>4</v>
      </c>
      <c r="Z45" s="142" t="s">
        <v>129</v>
      </c>
      <c r="AA45" s="147" t="s">
        <v>4157</v>
      </c>
      <c r="AB45" s="152"/>
      <c r="AC45" s="152"/>
      <c r="AD45" s="152"/>
      <c r="AE45" s="63"/>
      <c r="AF45" s="63"/>
      <c r="AG45" s="63"/>
    </row>
    <row r="46" spans="1:35" ht="17.2" customHeight="1">
      <c r="A46" s="64">
        <f>IF(priority(Main[[#This Row],[Comments]])&lt;&gt;0, priority(Main[[#This Row],[Comments]]),"")</f>
        <v>10</v>
      </c>
      <c r="B46" s="60" t="s">
        <v>1987</v>
      </c>
      <c r="C46" s="72" t="s">
        <v>53</v>
      </c>
      <c r="D46" s="59" t="s">
        <v>4024</v>
      </c>
      <c r="E46" s="85">
        <v>40735.69803240741</v>
      </c>
      <c r="F46" s="85">
        <v>40999</v>
      </c>
      <c r="G46" s="64" t="str">
        <f>IF(stdProdLT(Main[[#This Row],[Comments]])=0.1,"N/A",IF(stdProdLT(Main[[#This Row],[Comments]])=0,"",stdProdLT(Main[[#This Row],[Comments]])))</f>
        <v>N/A</v>
      </c>
      <c r="H46" s="94" t="str">
        <f>IF(OR(Main[[#This Row],[Std. Prod. Lead Time]]="N/A",Main[[#This Row],[Std. Prod. Lead Time]]=""), "",IF(AND(Main[[#This Row],[In Stock Date]]&lt;&gt;"",Main[[#This Row],[Revised Due Date]]&lt;&gt;"",Main[[#This Row],[In Stock Date]]&lt;&gt;""),Main[[#This Row],[In Stock Date]]-Main[[#This Row],[Revised Due Date]],""))</f>
        <v/>
      </c>
      <c r="I46" s="101" t="s">
        <v>941</v>
      </c>
      <c r="J46" s="95" t="s">
        <v>28</v>
      </c>
      <c r="K46" s="95" t="s">
        <v>1917</v>
      </c>
      <c r="L46" s="85">
        <v>40756</v>
      </c>
      <c r="M46" s="73">
        <f>IF(Main[[#This Row],[Tech Start Date]]&lt;1/1/1990,"",IF(Main[[#This Row],[Class]]="C",WORKDAY(Main[[#This Row],[Tech Start Date]],9),IF(Main[[#This Row],[Class]]="B", WORKDAY(Main[[#This Row],[Tech Start Date]],6),IF(Main[[#This Row],[Class]]="A",WORKDAY(Main[[#This Row],[Tech Start Date]],2),""))))</f>
        <v>40764</v>
      </c>
      <c r="N46" s="73">
        <f>IF(Main[[#This Row],[Tech Start Date]]&lt;1/1/1990,"",IF(Main[[#This Row],[Class]]="C",WORKDAY(Main[[#This Row],[Tech Start Date]],19),IF(Main[[#This Row],[Class]]="B", WORKDAY(Main[[#This Row],[Tech Start Date]],12),IF(Main[[#This Row],[Class]]="A",WORKDAY(Main[[#This Row],[Tech Start Date]],4),""))))</f>
        <v>40772</v>
      </c>
      <c r="O46" s="73">
        <f>IF(Main[[#This Row],[Tech Start Date]]&lt;1/1/1990,"",IF(Main[[#This Row],[Class]]="C",WORKDAY(Main[[#This Row],[Tech Start Date]],23),IF(Main[[#This Row],[Class]]="B", WORKDAY(Main[[#This Row],[Tech Start Date]],15),IF(Main[[#This Row],[Class]]="A",WORKDAY(Main[[#This Row],[Tech Start Date]],5),""))))</f>
        <v>40777</v>
      </c>
      <c r="P46" s="73">
        <f>IF(Main[[#This Row],[Tech Start Date]]&lt;1/1/1990,"",IF(Main[[#This Row],[Class]]="C",WORKDAY(Main[[#This Row],[Tech Start Date]],28),IF(Main[[#This Row],[Class]]="B", WORKDAY(Main[[#This Row],[Tech Start Date]],19),IF(Main[[#This Row],[Class]]="A",WORKDAY(Main[[#This Row],[Tech Start Date]],9),""))))</f>
        <v>40781</v>
      </c>
      <c r="Q46" s="85"/>
      <c r="R46" s="112">
        <v>40989</v>
      </c>
      <c r="S46" s="95" t="s">
        <v>11</v>
      </c>
      <c r="T46" s="74" t="s">
        <v>3827</v>
      </c>
      <c r="U46" s="95" t="s">
        <v>29</v>
      </c>
      <c r="V46" s="95" t="s">
        <v>1911</v>
      </c>
      <c r="W46" s="95" t="s">
        <v>1912</v>
      </c>
      <c r="X46" s="95" t="s">
        <v>2791</v>
      </c>
      <c r="Y46" s="72" t="s">
        <v>2966</v>
      </c>
      <c r="Z46" s="72" t="s">
        <v>2046</v>
      </c>
      <c r="AA46" s="95" t="s">
        <v>3424</v>
      </c>
      <c r="AB46" s="132"/>
      <c r="AC46" s="132"/>
      <c r="AD46" s="132"/>
      <c r="AE46" s="63"/>
      <c r="AF46" s="63"/>
      <c r="AG46" s="63"/>
    </row>
    <row r="47" spans="1:35" ht="17.2" customHeight="1">
      <c r="A47" s="65">
        <f>IF(priority(Main[[#This Row],[Comments]])&lt;&gt;0, priority(Main[[#This Row],[Comments]]),"")</f>
        <v>10</v>
      </c>
      <c r="B47" s="60" t="s">
        <v>3751</v>
      </c>
      <c r="C47" s="78" t="s">
        <v>113</v>
      </c>
      <c r="D47" s="137" t="s">
        <v>3752</v>
      </c>
      <c r="E47" s="87">
        <v>40970.392118055555</v>
      </c>
      <c r="F47" s="87">
        <v>41061</v>
      </c>
      <c r="G47" s="65">
        <f>IF(stdProdLT(Main[[#This Row],[Comments]])=0.1,"N/A",IF(stdProdLT(Main[[#This Row],[Comments]])=0,"",stdProdLT(Main[[#This Row],[Comments]])))</f>
        <v>140</v>
      </c>
      <c r="H47" s="98">
        <f>IF(OR(Main[[#This Row],[Std. Prod. Lead Time]]="N/A",Main[[#This Row],[Std. Prod. Lead Time]]=""), "",IF(AND(Main[[#This Row],[In Stock Date]]&lt;&gt;"",Main[[#This Row],[Revised Due Date]]&lt;&gt;"",Main[[#This Row],[In Stock Date]]&lt;&gt;""),Main[[#This Row],[In Stock Date]]-Main[[#This Row],[Revised Due Date]],""))</f>
        <v>52</v>
      </c>
      <c r="I47" s="103" t="s">
        <v>130</v>
      </c>
      <c r="J47" s="99" t="s">
        <v>28</v>
      </c>
      <c r="K47" s="99" t="s">
        <v>1917</v>
      </c>
      <c r="L47" s="87">
        <v>40974</v>
      </c>
      <c r="M47" s="79">
        <f>IF(Main[[#This Row],[Tech Start Date]]&lt;1/1/1990,"",IF(Main[[#This Row],[Class]]="C",WORKDAY(Main[[#This Row],[Tech Start Date]],9),IF(Main[[#This Row],[Class]]="B", WORKDAY(Main[[#This Row],[Tech Start Date]],6),IF(Main[[#This Row],[Class]]="A",WORKDAY(Main[[#This Row],[Tech Start Date]],2),""))))</f>
        <v>40982</v>
      </c>
      <c r="N47" s="79">
        <f>IF(Main[[#This Row],[Tech Start Date]]&lt;1/1/1990,"",IF(Main[[#This Row],[Class]]="C",WORKDAY(Main[[#This Row],[Tech Start Date]],19),IF(Main[[#This Row],[Class]]="B", WORKDAY(Main[[#This Row],[Tech Start Date]],12),IF(Main[[#This Row],[Class]]="A",WORKDAY(Main[[#This Row],[Tech Start Date]],4),""))))</f>
        <v>40990</v>
      </c>
      <c r="O47" s="79">
        <f>IF(Main[[#This Row],[Tech Start Date]]&lt;1/1/1990,"",IF(Main[[#This Row],[Class]]="C",WORKDAY(Main[[#This Row],[Tech Start Date]],23),IF(Main[[#This Row],[Class]]="B", WORKDAY(Main[[#This Row],[Tech Start Date]],15),IF(Main[[#This Row],[Class]]="A",WORKDAY(Main[[#This Row],[Tech Start Date]],5),""))))</f>
        <v>40995</v>
      </c>
      <c r="P47" s="79">
        <f>IF(Main[[#This Row],[Tech Start Date]]&lt;1/1/1990,"",IF(Main[[#This Row],[Class]]="C",WORKDAY(Main[[#This Row],[Tech Start Date]],28),IF(Main[[#This Row],[Class]]="B", WORKDAY(Main[[#This Row],[Tech Start Date]],19),IF(Main[[#This Row],[Class]]="A",WORKDAY(Main[[#This Row],[Tech Start Date]],9),""))))</f>
        <v>41001</v>
      </c>
      <c r="Q47" s="87"/>
      <c r="R47" s="114">
        <v>41009</v>
      </c>
      <c r="S47" s="99" t="s">
        <v>11</v>
      </c>
      <c r="T47" s="80" t="s">
        <v>4094</v>
      </c>
      <c r="U47" s="99" t="s">
        <v>29</v>
      </c>
      <c r="V47" s="99" t="s">
        <v>1913</v>
      </c>
      <c r="W47" s="99" t="s">
        <v>1916</v>
      </c>
      <c r="X47" s="99" t="s">
        <v>2808</v>
      </c>
      <c r="Y47" s="78" t="s">
        <v>2912</v>
      </c>
      <c r="Z47" s="78" t="s">
        <v>530</v>
      </c>
      <c r="AA47" s="99" t="s">
        <v>2808</v>
      </c>
      <c r="AB47" s="134"/>
      <c r="AC47" s="134"/>
      <c r="AD47" s="134"/>
      <c r="AE47" s="63"/>
      <c r="AF47" s="63"/>
      <c r="AG47" s="63"/>
    </row>
    <row r="48" spans="1:35" ht="17.2" customHeight="1">
      <c r="A48" s="64">
        <f>IF(priority(Main[[#This Row],[Comments]])&lt;&gt;0, priority(Main[[#This Row],[Comments]]),"")</f>
        <v>11</v>
      </c>
      <c r="B48" s="60" t="s">
        <v>3219</v>
      </c>
      <c r="C48" s="72" t="s">
        <v>3220</v>
      </c>
      <c r="D48" s="59" t="s">
        <v>4057</v>
      </c>
      <c r="E48" s="85">
        <v>40934.707789351851</v>
      </c>
      <c r="F48" s="85">
        <v>41065</v>
      </c>
      <c r="G48" s="64">
        <f>IF(stdProdLT(Main[[#This Row],[Comments]])=0.1,"N/A",IF(stdProdLT(Main[[#This Row],[Comments]])=0,"",stdProdLT(Main[[#This Row],[Comments]])))</f>
        <v>84</v>
      </c>
      <c r="H48" s="94">
        <f>IF(OR(Main[[#This Row],[Std. Prod. Lead Time]]="N/A",Main[[#This Row],[Std. Prod. Lead Time]]=""), "",IF(AND(Main[[#This Row],[In Stock Date]]&lt;&gt;"",Main[[#This Row],[Revised Due Date]]&lt;&gt;"",Main[[#This Row],[In Stock Date]]&lt;&gt;""),Main[[#This Row],[In Stock Date]]-Main[[#This Row],[Revised Due Date]],""))</f>
        <v>69</v>
      </c>
      <c r="I48" s="101" t="s">
        <v>912</v>
      </c>
      <c r="J48" s="95" t="s">
        <v>52</v>
      </c>
      <c r="K48" s="95" t="s">
        <v>1923</v>
      </c>
      <c r="L48" s="85">
        <v>40956</v>
      </c>
      <c r="M48" s="73">
        <f>IF(Main[[#This Row],[Tech Start Date]]&lt;1/1/1990,"",IF(Main[[#This Row],[Class]]="C",WORKDAY(Main[[#This Row],[Tech Start Date]],9),IF(Main[[#This Row],[Class]]="B", WORKDAY(Main[[#This Row],[Tech Start Date]],6),IF(Main[[#This Row],[Class]]="A",WORKDAY(Main[[#This Row],[Tech Start Date]],2),""))))</f>
        <v>40969</v>
      </c>
      <c r="N48" s="73">
        <f>IF(Main[[#This Row],[Tech Start Date]]&lt;1/1/1990,"",IF(Main[[#This Row],[Class]]="C",WORKDAY(Main[[#This Row],[Tech Start Date]],19),IF(Main[[#This Row],[Class]]="B", WORKDAY(Main[[#This Row],[Tech Start Date]],12),IF(Main[[#This Row],[Class]]="A",WORKDAY(Main[[#This Row],[Tech Start Date]],4),""))))</f>
        <v>40983</v>
      </c>
      <c r="O48" s="73">
        <f>IF(Main[[#This Row],[Tech Start Date]]&lt;1/1/1990,"",IF(Main[[#This Row],[Class]]="C",WORKDAY(Main[[#This Row],[Tech Start Date]],23),IF(Main[[#This Row],[Class]]="B", WORKDAY(Main[[#This Row],[Tech Start Date]],15),IF(Main[[#This Row],[Class]]="A",WORKDAY(Main[[#This Row],[Tech Start Date]],5),""))))</f>
        <v>40989</v>
      </c>
      <c r="P48" s="73">
        <f>IF(Main[[#This Row],[Tech Start Date]]&lt;1/1/1990,"",IF(Main[[#This Row],[Class]]="C",WORKDAY(Main[[#This Row],[Tech Start Date]],28),IF(Main[[#This Row],[Class]]="B", WORKDAY(Main[[#This Row],[Tech Start Date]],19),IF(Main[[#This Row],[Class]]="A",WORKDAY(Main[[#This Row],[Tech Start Date]],9),""))))</f>
        <v>40996</v>
      </c>
      <c r="Q48" s="85">
        <v>40945</v>
      </c>
      <c r="R48" s="112">
        <v>40996</v>
      </c>
      <c r="S48" s="95" t="s">
        <v>11</v>
      </c>
      <c r="T48" s="74" t="s">
        <v>4058</v>
      </c>
      <c r="U48" s="95" t="s">
        <v>29</v>
      </c>
      <c r="V48" s="95" t="s">
        <v>1910</v>
      </c>
      <c r="W48" s="95" t="s">
        <v>1918</v>
      </c>
      <c r="X48" s="95" t="s">
        <v>2804</v>
      </c>
      <c r="Y48" s="72" t="s">
        <v>2924</v>
      </c>
      <c r="Z48" s="72" t="s">
        <v>129</v>
      </c>
      <c r="AA48" s="95" t="s">
        <v>2804</v>
      </c>
      <c r="AB48" s="132"/>
      <c r="AC48" s="132"/>
      <c r="AD48" s="132"/>
      <c r="AE48" s="63"/>
      <c r="AF48" s="63"/>
      <c r="AG48" s="63"/>
    </row>
    <row r="49" spans="1:33" ht="17.2" customHeight="1">
      <c r="A49" s="64">
        <f>IF(priority(Main[[#This Row],[Comments]])&lt;&gt;0, priority(Main[[#This Row],[Comments]]),"")</f>
        <v>11</v>
      </c>
      <c r="B49" s="60" t="s">
        <v>3688</v>
      </c>
      <c r="C49" s="72" t="s">
        <v>53</v>
      </c>
      <c r="D49" s="59" t="s">
        <v>4069</v>
      </c>
      <c r="E49" s="85">
        <v>40967.607476851852</v>
      </c>
      <c r="F49" s="85">
        <v>40999</v>
      </c>
      <c r="G49" s="64" t="str">
        <f>IF(stdProdLT(Main[[#This Row],[Comments]])=0.1,"N/A",IF(stdProdLT(Main[[#This Row],[Comments]])=0,"",stdProdLT(Main[[#This Row],[Comments]])))</f>
        <v>N/A</v>
      </c>
      <c r="H49" s="94" t="str">
        <f>IF(OR(Main[[#This Row],[Std. Prod. Lead Time]]="N/A",Main[[#This Row],[Std. Prod. Lead Time]]=""), "",IF(AND(Main[[#This Row],[In Stock Date]]&lt;&gt;"",Main[[#This Row],[Revised Due Date]]&lt;&gt;"",Main[[#This Row],[In Stock Date]]&lt;&gt;""),Main[[#This Row],[In Stock Date]]-Main[[#This Row],[Revised Due Date]],""))</f>
        <v/>
      </c>
      <c r="I49" s="101" t="s">
        <v>941</v>
      </c>
      <c r="J49" s="95" t="s">
        <v>28</v>
      </c>
      <c r="K49" s="95" t="s">
        <v>1919</v>
      </c>
      <c r="L49" s="85">
        <v>40967</v>
      </c>
      <c r="M49" s="73">
        <f>IF(Main[[#This Row],[Tech Start Date]]&lt;1/1/1990,"",IF(Main[[#This Row],[Class]]="C",WORKDAY(Main[[#This Row],[Tech Start Date]],9),IF(Main[[#This Row],[Class]]="B", WORKDAY(Main[[#This Row],[Tech Start Date]],6),IF(Main[[#This Row],[Class]]="A",WORKDAY(Main[[#This Row],[Tech Start Date]],2),""))))</f>
        <v>40969</v>
      </c>
      <c r="N49" s="73">
        <f>IF(Main[[#This Row],[Tech Start Date]]&lt;1/1/1990,"",IF(Main[[#This Row],[Class]]="C",WORKDAY(Main[[#This Row],[Tech Start Date]],19),IF(Main[[#This Row],[Class]]="B", WORKDAY(Main[[#This Row],[Tech Start Date]],12),IF(Main[[#This Row],[Class]]="A",WORKDAY(Main[[#This Row],[Tech Start Date]],4),""))))</f>
        <v>40973</v>
      </c>
      <c r="O49" s="73">
        <f>IF(Main[[#This Row],[Tech Start Date]]&lt;1/1/1990,"",IF(Main[[#This Row],[Class]]="C",WORKDAY(Main[[#This Row],[Tech Start Date]],23),IF(Main[[#This Row],[Class]]="B", WORKDAY(Main[[#This Row],[Tech Start Date]],15),IF(Main[[#This Row],[Class]]="A",WORKDAY(Main[[#This Row],[Tech Start Date]],5),""))))</f>
        <v>40974</v>
      </c>
      <c r="P49" s="73">
        <f>IF(Main[[#This Row],[Tech Start Date]]&lt;1/1/1990,"",IF(Main[[#This Row],[Class]]="C",WORKDAY(Main[[#This Row],[Tech Start Date]],28),IF(Main[[#This Row],[Class]]="B", WORKDAY(Main[[#This Row],[Tech Start Date]],19),IF(Main[[#This Row],[Class]]="A",WORKDAY(Main[[#This Row],[Tech Start Date]],9),""))))</f>
        <v>40980</v>
      </c>
      <c r="Q49" s="85">
        <v>40974</v>
      </c>
      <c r="R49" s="112"/>
      <c r="S49" s="95" t="s">
        <v>11</v>
      </c>
      <c r="T49" s="74" t="s">
        <v>3832</v>
      </c>
      <c r="U49" s="95" t="s">
        <v>29</v>
      </c>
      <c r="V49" s="95" t="s">
        <v>1911</v>
      </c>
      <c r="W49" s="95" t="s">
        <v>1912</v>
      </c>
      <c r="X49" s="95" t="s">
        <v>2791</v>
      </c>
      <c r="Y49" s="72" t="s">
        <v>4</v>
      </c>
      <c r="Z49" s="72" t="s">
        <v>2046</v>
      </c>
      <c r="AA49" s="95" t="s">
        <v>2791</v>
      </c>
      <c r="AB49" s="132"/>
      <c r="AC49" s="132"/>
      <c r="AD49" s="132"/>
      <c r="AE49" s="63"/>
      <c r="AF49" s="63"/>
      <c r="AG49" s="63"/>
    </row>
    <row r="50" spans="1:33" ht="17.2" customHeight="1">
      <c r="A50" s="64">
        <f>IF(priority(Main[[#This Row],[Comments]])&lt;&gt;0, priority(Main[[#This Row],[Comments]]),"")</f>
        <v>11</v>
      </c>
      <c r="B50" s="60" t="s">
        <v>3692</v>
      </c>
      <c r="C50" s="72" t="s">
        <v>2725</v>
      </c>
      <c r="D50" s="59" t="s">
        <v>3693</v>
      </c>
      <c r="E50" s="85">
        <v>40962.642118055555</v>
      </c>
      <c r="F50" s="85">
        <v>41090</v>
      </c>
      <c r="G50" s="64">
        <f>IF(stdProdLT(Main[[#This Row],[Comments]])=0.1,"N/A",IF(stdProdLT(Main[[#This Row],[Comments]])=0,"",stdProdLT(Main[[#This Row],[Comments]])))</f>
        <v>98</v>
      </c>
      <c r="H50" s="94">
        <f>IF(OR(Main[[#This Row],[Std. Prod. Lead Time]]="N/A",Main[[#This Row],[Std. Prod. Lead Time]]=""), "",IF(AND(Main[[#This Row],[In Stock Date]]&lt;&gt;"",Main[[#This Row],[Revised Due Date]]&lt;&gt;"",Main[[#This Row],[In Stock Date]]&lt;&gt;""),Main[[#This Row],[In Stock Date]]-Main[[#This Row],[Revised Due Date]],""))</f>
        <v>94</v>
      </c>
      <c r="I50" s="101" t="s">
        <v>765</v>
      </c>
      <c r="J50" s="95" t="s">
        <v>52</v>
      </c>
      <c r="K50" s="96" t="s">
        <v>1917</v>
      </c>
      <c r="L50" s="85">
        <v>40967</v>
      </c>
      <c r="M50" s="73">
        <f>IF(Main[[#This Row],[Tech Start Date]]&lt;1/1/1990,"",IF(Main[[#This Row],[Class]]="C",WORKDAY(Main[[#This Row],[Tech Start Date]],9),IF(Main[[#This Row],[Class]]="B", WORKDAY(Main[[#This Row],[Tech Start Date]],6),IF(Main[[#This Row],[Class]]="A",WORKDAY(Main[[#This Row],[Tech Start Date]],2),""))))</f>
        <v>40975</v>
      </c>
      <c r="N50" s="73">
        <f>IF(Main[[#This Row],[Tech Start Date]]&lt;1/1/1990,"",IF(Main[[#This Row],[Class]]="C",WORKDAY(Main[[#This Row],[Tech Start Date]],19),IF(Main[[#This Row],[Class]]="B", WORKDAY(Main[[#This Row],[Tech Start Date]],12),IF(Main[[#This Row],[Class]]="A",WORKDAY(Main[[#This Row],[Tech Start Date]],4),""))))</f>
        <v>40983</v>
      </c>
      <c r="O50" s="73">
        <f>IF(Main[[#This Row],[Tech Start Date]]&lt;1/1/1990,"",IF(Main[[#This Row],[Class]]="C",WORKDAY(Main[[#This Row],[Tech Start Date]],23),IF(Main[[#This Row],[Class]]="B", WORKDAY(Main[[#This Row],[Tech Start Date]],15),IF(Main[[#This Row],[Class]]="A",WORKDAY(Main[[#This Row],[Tech Start Date]],5),""))))</f>
        <v>40988</v>
      </c>
      <c r="P50" s="73">
        <f>IF(Main[[#This Row],[Tech Start Date]]&lt;1/1/1990,"",IF(Main[[#This Row],[Class]]="C",WORKDAY(Main[[#This Row],[Tech Start Date]],28),IF(Main[[#This Row],[Class]]="B", WORKDAY(Main[[#This Row],[Tech Start Date]],19),IF(Main[[#This Row],[Class]]="A",WORKDAY(Main[[#This Row],[Tech Start Date]],9),""))))</f>
        <v>40994</v>
      </c>
      <c r="Q50" s="85"/>
      <c r="R50" s="112">
        <v>40996</v>
      </c>
      <c r="S50" s="95" t="s">
        <v>11</v>
      </c>
      <c r="T50" s="74" t="s">
        <v>4070</v>
      </c>
      <c r="U50" s="95" t="s">
        <v>29</v>
      </c>
      <c r="V50" s="95" t="s">
        <v>1913</v>
      </c>
      <c r="W50" s="95" t="s">
        <v>1915</v>
      </c>
      <c r="X50" s="95" t="s">
        <v>652</v>
      </c>
      <c r="Y50" s="72" t="s">
        <v>3099</v>
      </c>
      <c r="Z50" s="72" t="s">
        <v>530</v>
      </c>
      <c r="AA50" s="95" t="s">
        <v>652</v>
      </c>
      <c r="AB50" s="132"/>
      <c r="AC50" s="132"/>
      <c r="AD50" s="132"/>
      <c r="AE50" s="63"/>
      <c r="AF50" s="63"/>
      <c r="AG50" s="63"/>
    </row>
    <row r="51" spans="1:33" ht="17.2" customHeight="1">
      <c r="A51" s="64">
        <f>IF(priority(Main[[#This Row],[Comments]])&lt;&gt;0, priority(Main[[#This Row],[Comments]]),"")</f>
        <v>12</v>
      </c>
      <c r="B51" s="60" t="s">
        <v>3264</v>
      </c>
      <c r="C51" s="72" t="s">
        <v>3220</v>
      </c>
      <c r="D51" s="59" t="s">
        <v>4051</v>
      </c>
      <c r="E51" s="85">
        <v>40934.65960648148</v>
      </c>
      <c r="F51" s="85">
        <v>41065</v>
      </c>
      <c r="G51" s="64">
        <f>IF(stdProdLT(Main[[#This Row],[Comments]])=0.1,"N/A",IF(stdProdLT(Main[[#This Row],[Comments]])=0,"",stdProdLT(Main[[#This Row],[Comments]])))</f>
        <v>84</v>
      </c>
      <c r="H51" s="94">
        <f>IF(OR(Main[[#This Row],[Std. Prod. Lead Time]]="N/A",Main[[#This Row],[Std. Prod. Lead Time]]=""), "",IF(AND(Main[[#This Row],[In Stock Date]]&lt;&gt;"",Main[[#This Row],[Revised Due Date]]&lt;&gt;"",Main[[#This Row],[In Stock Date]]&lt;&gt;""),Main[[#This Row],[In Stock Date]]-Main[[#This Row],[Revised Due Date]],""))</f>
        <v>69</v>
      </c>
      <c r="I51" s="101" t="s">
        <v>912</v>
      </c>
      <c r="J51" s="95" t="s">
        <v>52</v>
      </c>
      <c r="K51" s="96" t="s">
        <v>1917</v>
      </c>
      <c r="L51" s="85">
        <v>40954</v>
      </c>
      <c r="M51" s="73">
        <f>IF(Main[[#This Row],[Tech Start Date]]&lt;1/1/1990,"",IF(Main[[#This Row],[Class]]="C",WORKDAY(Main[[#This Row],[Tech Start Date]],9),IF(Main[[#This Row],[Class]]="B", WORKDAY(Main[[#This Row],[Tech Start Date]],6),IF(Main[[#This Row],[Class]]="A",WORKDAY(Main[[#This Row],[Tech Start Date]],2),""))))</f>
        <v>40962</v>
      </c>
      <c r="N51" s="73">
        <f>IF(Main[[#This Row],[Tech Start Date]]&lt;1/1/1990,"",IF(Main[[#This Row],[Class]]="C",WORKDAY(Main[[#This Row],[Tech Start Date]],19),IF(Main[[#This Row],[Class]]="B", WORKDAY(Main[[#This Row],[Tech Start Date]],12),IF(Main[[#This Row],[Class]]="A",WORKDAY(Main[[#This Row],[Tech Start Date]],4),""))))</f>
        <v>40970</v>
      </c>
      <c r="O51" s="73">
        <f>IF(Main[[#This Row],[Tech Start Date]]&lt;1/1/1990,"",IF(Main[[#This Row],[Class]]="C",WORKDAY(Main[[#This Row],[Tech Start Date]],23),IF(Main[[#This Row],[Class]]="B", WORKDAY(Main[[#This Row],[Tech Start Date]],15),IF(Main[[#This Row],[Class]]="A",WORKDAY(Main[[#This Row],[Tech Start Date]],5),""))))</f>
        <v>40975</v>
      </c>
      <c r="P51" s="73">
        <f>IF(Main[[#This Row],[Tech Start Date]]&lt;1/1/1990,"",IF(Main[[#This Row],[Class]]="C",WORKDAY(Main[[#This Row],[Tech Start Date]],28),IF(Main[[#This Row],[Class]]="B", WORKDAY(Main[[#This Row],[Tech Start Date]],19),IF(Main[[#This Row],[Class]]="A",WORKDAY(Main[[#This Row],[Tech Start Date]],9),""))))</f>
        <v>40981</v>
      </c>
      <c r="Q51" s="85">
        <v>40983</v>
      </c>
      <c r="R51" s="112">
        <v>40996</v>
      </c>
      <c r="S51" s="95" t="s">
        <v>11</v>
      </c>
      <c r="T51" s="74" t="s">
        <v>4052</v>
      </c>
      <c r="U51" s="95" t="s">
        <v>29</v>
      </c>
      <c r="V51" s="95" t="s">
        <v>1910</v>
      </c>
      <c r="W51" s="95" t="s">
        <v>1918</v>
      </c>
      <c r="X51" s="95" t="s">
        <v>2804</v>
      </c>
      <c r="Y51" s="72" t="s">
        <v>2924</v>
      </c>
      <c r="Z51" s="72" t="s">
        <v>129</v>
      </c>
      <c r="AA51" s="95" t="s">
        <v>2804</v>
      </c>
      <c r="AB51" s="132"/>
      <c r="AC51" s="132"/>
      <c r="AD51" s="132"/>
      <c r="AE51" s="63"/>
      <c r="AF51" s="63"/>
      <c r="AG51" s="63"/>
    </row>
    <row r="52" spans="1:33" ht="17.2" customHeight="1">
      <c r="A52" s="64">
        <f>IF(priority(Main[[#This Row],[Comments]])&lt;&gt;0, priority(Main[[#This Row],[Comments]]),"")</f>
        <v>12</v>
      </c>
      <c r="B52" s="60" t="s">
        <v>2750</v>
      </c>
      <c r="C52" s="72" t="s">
        <v>2751</v>
      </c>
      <c r="D52" s="59" t="s">
        <v>3246</v>
      </c>
      <c r="E52" s="85"/>
      <c r="F52" s="85"/>
      <c r="G52" s="64" t="str">
        <f>IF(stdProdLT(Main[[#This Row],[Comments]])=0.1,"N/A",IF(stdProdLT(Main[[#This Row],[Comments]])=0,"",stdProdLT(Main[[#This Row],[Comments]])))</f>
        <v>N/A</v>
      </c>
      <c r="H52" s="94" t="str">
        <f>IF(OR(Main[[#This Row],[Std. Prod. Lead Time]]="N/A",Main[[#This Row],[Std. Prod. Lead Time]]=""), "",IF(AND(Main[[#This Row],[In Stock Date]]&lt;&gt;"",Main[[#This Row],[Revised Due Date]]&lt;&gt;"",Main[[#This Row],[In Stock Date]]&lt;&gt;""),Main[[#This Row],[In Stock Date]]-Main[[#This Row],[Revised Due Date]],""))</f>
        <v/>
      </c>
      <c r="I52" s="101" t="s">
        <v>4</v>
      </c>
      <c r="J52" s="95" t="s">
        <v>4</v>
      </c>
      <c r="K52" s="95" t="s">
        <v>4</v>
      </c>
      <c r="L52" s="85"/>
      <c r="M52" s="73" t="str">
        <f>IF(Main[[#This Row],[Tech Start Date]]&lt;1/1/1990,"",IF(Main[[#This Row],[Class]]="C",WORKDAY(Main[[#This Row],[Tech Start Date]],9),IF(Main[[#This Row],[Class]]="B", WORKDAY(Main[[#This Row],[Tech Start Date]],6),IF(Main[[#This Row],[Class]]="A",WORKDAY(Main[[#This Row],[Tech Start Date]],2),""))))</f>
        <v/>
      </c>
      <c r="N52" s="73" t="str">
        <f>IF(Main[[#This Row],[Tech Start Date]]&lt;1/1/1990,"",IF(Main[[#This Row],[Class]]="C",WORKDAY(Main[[#This Row],[Tech Start Date]],19),IF(Main[[#This Row],[Class]]="B", WORKDAY(Main[[#This Row],[Tech Start Date]],12),IF(Main[[#This Row],[Class]]="A",WORKDAY(Main[[#This Row],[Tech Start Date]],4),""))))</f>
        <v/>
      </c>
      <c r="O52" s="73" t="str">
        <f>IF(Main[[#This Row],[Tech Start Date]]&lt;1/1/1990,"",IF(Main[[#This Row],[Class]]="C",WORKDAY(Main[[#This Row],[Tech Start Date]],23),IF(Main[[#This Row],[Class]]="B", WORKDAY(Main[[#This Row],[Tech Start Date]],15),IF(Main[[#This Row],[Class]]="A",WORKDAY(Main[[#This Row],[Tech Start Date]],5),""))))</f>
        <v/>
      </c>
      <c r="P52" s="73" t="str">
        <f>IF(Main[[#This Row],[Tech Start Date]]&lt;1/1/1990,"",IF(Main[[#This Row],[Class]]="C",WORKDAY(Main[[#This Row],[Tech Start Date]],28),IF(Main[[#This Row],[Class]]="B", WORKDAY(Main[[#This Row],[Tech Start Date]],19),IF(Main[[#This Row],[Class]]="A",WORKDAY(Main[[#This Row],[Tech Start Date]],9),""))))</f>
        <v/>
      </c>
      <c r="Q52" s="85">
        <v>40903</v>
      </c>
      <c r="R52" s="112"/>
      <c r="S52" s="95" t="s">
        <v>11</v>
      </c>
      <c r="T52" s="74" t="s">
        <v>3247</v>
      </c>
      <c r="U52" s="95" t="s">
        <v>14</v>
      </c>
      <c r="V52" s="95" t="s">
        <v>1911</v>
      </c>
      <c r="W52" s="95" t="s">
        <v>1912</v>
      </c>
      <c r="X52" s="95" t="s">
        <v>2791</v>
      </c>
      <c r="Y52" s="72" t="s">
        <v>4</v>
      </c>
      <c r="Z52" s="72" t="s">
        <v>4</v>
      </c>
      <c r="AA52" s="95" t="s">
        <v>2791</v>
      </c>
      <c r="AB52" s="132"/>
      <c r="AC52" s="132"/>
      <c r="AD52" s="132"/>
      <c r="AE52" s="63"/>
      <c r="AF52" s="63"/>
      <c r="AG52" s="63"/>
    </row>
    <row r="53" spans="1:33" ht="17.2" customHeight="1">
      <c r="A53" s="64">
        <f>IF(priority(Main[[#This Row],[Comments]])&lt;&gt;0, priority(Main[[#This Row],[Comments]]),"")</f>
        <v>12</v>
      </c>
      <c r="B53" s="60" t="s">
        <v>4008</v>
      </c>
      <c r="C53" s="72" t="s">
        <v>4009</v>
      </c>
      <c r="D53" s="59" t="s">
        <v>4010</v>
      </c>
      <c r="E53" s="85">
        <v>40980.583854166667</v>
      </c>
      <c r="F53" s="85">
        <v>40998</v>
      </c>
      <c r="G53" s="64" t="str">
        <f>IF(stdProdLT(Main[[#This Row],[Comments]])=0.1,"N/A",IF(stdProdLT(Main[[#This Row],[Comments]])=0,"",stdProdLT(Main[[#This Row],[Comments]])))</f>
        <v/>
      </c>
      <c r="H53" s="94" t="str">
        <f>IF(OR(Main[[#This Row],[Std. Prod. Lead Time]]="N/A",Main[[#This Row],[Std. Prod. Lead Time]]=""), "",IF(AND(Main[[#This Row],[In Stock Date]]&lt;&gt;"",Main[[#This Row],[Revised Due Date]]&lt;&gt;"",Main[[#This Row],[In Stock Date]]&lt;&gt;""),Main[[#This Row],[In Stock Date]]-Main[[#This Row],[Revised Due Date]],""))</f>
        <v/>
      </c>
      <c r="I53" s="101" t="s">
        <v>2242</v>
      </c>
      <c r="J53" s="95" t="s">
        <v>28</v>
      </c>
      <c r="K53" s="96" t="s">
        <v>1923</v>
      </c>
      <c r="L53" s="85"/>
      <c r="M53" s="73" t="str">
        <f>IF(Main[[#This Row],[Tech Start Date]]&lt;1/1/1990,"",IF(Main[[#This Row],[Class]]="C",WORKDAY(Main[[#This Row],[Tech Start Date]],9),IF(Main[[#This Row],[Class]]="B", WORKDAY(Main[[#This Row],[Tech Start Date]],6),IF(Main[[#This Row],[Class]]="A",WORKDAY(Main[[#This Row],[Tech Start Date]],2),""))))</f>
        <v/>
      </c>
      <c r="N53" s="73" t="str">
        <f>IF(Main[[#This Row],[Tech Start Date]]&lt;1/1/1990,"",IF(Main[[#This Row],[Class]]="C",WORKDAY(Main[[#This Row],[Tech Start Date]],19),IF(Main[[#This Row],[Class]]="B", WORKDAY(Main[[#This Row],[Tech Start Date]],12),IF(Main[[#This Row],[Class]]="A",WORKDAY(Main[[#This Row],[Tech Start Date]],4),""))))</f>
        <v/>
      </c>
      <c r="O53" s="73" t="str">
        <f>IF(Main[[#This Row],[Tech Start Date]]&lt;1/1/1990,"",IF(Main[[#This Row],[Class]]="C",WORKDAY(Main[[#This Row],[Tech Start Date]],23),IF(Main[[#This Row],[Class]]="B", WORKDAY(Main[[#This Row],[Tech Start Date]],15),IF(Main[[#This Row],[Class]]="A",WORKDAY(Main[[#This Row],[Tech Start Date]],5),""))))</f>
        <v/>
      </c>
      <c r="P53" s="73" t="str">
        <f>IF(Main[[#This Row],[Tech Start Date]]&lt;1/1/1990,"",IF(Main[[#This Row],[Class]]="C",WORKDAY(Main[[#This Row],[Tech Start Date]],28),IF(Main[[#This Row],[Class]]="B", WORKDAY(Main[[#This Row],[Tech Start Date]],19),IF(Main[[#This Row],[Class]]="A",WORKDAY(Main[[#This Row],[Tech Start Date]],9),""))))</f>
        <v/>
      </c>
      <c r="Q53" s="85">
        <v>40987</v>
      </c>
      <c r="R53" s="112"/>
      <c r="S53" s="95" t="s">
        <v>11</v>
      </c>
      <c r="T53" s="74" t="s">
        <v>4011</v>
      </c>
      <c r="U53" s="95" t="s">
        <v>29</v>
      </c>
      <c r="V53" s="95" t="s">
        <v>1911</v>
      </c>
      <c r="W53" s="95" t="s">
        <v>1912</v>
      </c>
      <c r="X53" s="95" t="s">
        <v>2791</v>
      </c>
      <c r="Y53" s="72" t="s">
        <v>4</v>
      </c>
      <c r="Z53" s="72" t="s">
        <v>2046</v>
      </c>
      <c r="AA53" s="95" t="s">
        <v>2791</v>
      </c>
      <c r="AB53" s="132"/>
      <c r="AC53" s="132"/>
      <c r="AD53" s="132"/>
      <c r="AE53" s="63"/>
      <c r="AF53" s="63"/>
      <c r="AG53" s="63"/>
    </row>
    <row r="54" spans="1:33" ht="17.2" customHeight="1">
      <c r="A54" s="65">
        <f>IF(priority(Main[[#This Row],[Comments]])&lt;&gt;0, priority(Main[[#This Row],[Comments]]),"")</f>
        <v>12</v>
      </c>
      <c r="B54" s="60" t="s">
        <v>3526</v>
      </c>
      <c r="C54" s="78" t="s">
        <v>2725</v>
      </c>
      <c r="D54" s="137" t="s">
        <v>3527</v>
      </c>
      <c r="E54" s="87">
        <v>40967.720405092594</v>
      </c>
      <c r="F54" s="87">
        <v>41030</v>
      </c>
      <c r="G54" s="65" t="str">
        <f>IF(stdProdLT(Main[[#This Row],[Comments]])=0.1,"N/A",IF(stdProdLT(Main[[#This Row],[Comments]])=0,"",stdProdLT(Main[[#This Row],[Comments]])))</f>
        <v>N/A</v>
      </c>
      <c r="H54" s="98" t="str">
        <f>IF(OR(Main[[#This Row],[Std. Prod. Lead Time]]="N/A",Main[[#This Row],[Std. Prod. Lead Time]]=""), "",IF(AND(Main[[#This Row],[In Stock Date]]&lt;&gt;"",Main[[#This Row],[Revised Due Date]]&lt;&gt;"",Main[[#This Row],[In Stock Date]]&lt;&gt;""),Main[[#This Row],[In Stock Date]]-Main[[#This Row],[Revised Due Date]],""))</f>
        <v/>
      </c>
      <c r="I54" s="103" t="s">
        <v>2037</v>
      </c>
      <c r="J54" s="99" t="s">
        <v>21</v>
      </c>
      <c r="K54" s="99" t="s">
        <v>1919</v>
      </c>
      <c r="L54" s="87">
        <v>40974</v>
      </c>
      <c r="M54" s="79">
        <f>IF(Main[[#This Row],[Tech Start Date]]&lt;1/1/1990,"",IF(Main[[#This Row],[Class]]="C",WORKDAY(Main[[#This Row],[Tech Start Date]],9),IF(Main[[#This Row],[Class]]="B", WORKDAY(Main[[#This Row],[Tech Start Date]],6),IF(Main[[#This Row],[Class]]="A",WORKDAY(Main[[#This Row],[Tech Start Date]],2),""))))</f>
        <v>40976</v>
      </c>
      <c r="N54" s="79">
        <f>IF(Main[[#This Row],[Tech Start Date]]&lt;1/1/1990,"",IF(Main[[#This Row],[Class]]="C",WORKDAY(Main[[#This Row],[Tech Start Date]],19),IF(Main[[#This Row],[Class]]="B", WORKDAY(Main[[#This Row],[Tech Start Date]],12),IF(Main[[#This Row],[Class]]="A",WORKDAY(Main[[#This Row],[Tech Start Date]],4),""))))</f>
        <v>40980</v>
      </c>
      <c r="O54" s="79">
        <f>IF(Main[[#This Row],[Tech Start Date]]&lt;1/1/1990,"",IF(Main[[#This Row],[Class]]="C",WORKDAY(Main[[#This Row],[Tech Start Date]],23),IF(Main[[#This Row],[Class]]="B", WORKDAY(Main[[#This Row],[Tech Start Date]],15),IF(Main[[#This Row],[Class]]="A",WORKDAY(Main[[#This Row],[Tech Start Date]],5),""))))</f>
        <v>40981</v>
      </c>
      <c r="P54" s="79">
        <f>IF(Main[[#This Row],[Tech Start Date]]&lt;1/1/1990,"",IF(Main[[#This Row],[Class]]="C",WORKDAY(Main[[#This Row],[Tech Start Date]],28),IF(Main[[#This Row],[Class]]="B", WORKDAY(Main[[#This Row],[Tech Start Date]],19),IF(Main[[#This Row],[Class]]="A",WORKDAY(Main[[#This Row],[Tech Start Date]],9),""))))</f>
        <v>40987</v>
      </c>
      <c r="Q54" s="87"/>
      <c r="R54" s="114">
        <v>40991</v>
      </c>
      <c r="S54" s="99" t="s">
        <v>11</v>
      </c>
      <c r="T54" s="80" t="s">
        <v>4091</v>
      </c>
      <c r="U54" s="99" t="s">
        <v>29</v>
      </c>
      <c r="V54" s="99" t="s">
        <v>1913</v>
      </c>
      <c r="W54" s="99" t="s">
        <v>1918</v>
      </c>
      <c r="X54" s="99" t="s">
        <v>50</v>
      </c>
      <c r="Y54" s="78" t="s">
        <v>3528</v>
      </c>
      <c r="Z54" s="78" t="s">
        <v>530</v>
      </c>
      <c r="AA54" s="99" t="s">
        <v>3399</v>
      </c>
      <c r="AB54" s="134"/>
      <c r="AC54" s="134"/>
      <c r="AD54" s="134"/>
      <c r="AE54" s="63"/>
      <c r="AF54" s="63"/>
      <c r="AG54" s="63"/>
    </row>
    <row r="55" spans="1:33" ht="17.2" customHeight="1">
      <c r="A55" s="64">
        <f>IF(priority(Main[[#This Row],[Comments]])&lt;&gt;0, priority(Main[[#This Row],[Comments]]),"")</f>
        <v>12.1</v>
      </c>
      <c r="B55" s="60" t="s">
        <v>3248</v>
      </c>
      <c r="C55" s="72" t="s">
        <v>3220</v>
      </c>
      <c r="D55" s="59" t="s">
        <v>3249</v>
      </c>
      <c r="E55" s="85"/>
      <c r="F55" s="85">
        <v>41091</v>
      </c>
      <c r="G55" s="64" t="str">
        <f>IF(stdProdLT(Main[[#This Row],[Comments]])=0.1,"N/A",IF(stdProdLT(Main[[#This Row],[Comments]])=0,"",stdProdLT(Main[[#This Row],[Comments]])))</f>
        <v>N/A</v>
      </c>
      <c r="H55" s="94" t="str">
        <f>IF(OR(Main[[#This Row],[Std. Prod. Lead Time]]="N/A",Main[[#This Row],[Std. Prod. Lead Time]]=""), "",IF(AND(Main[[#This Row],[In Stock Date]]&lt;&gt;"",Main[[#This Row],[Revised Due Date]]&lt;&gt;"",Main[[#This Row],[In Stock Date]]&lt;&gt;""),Main[[#This Row],[In Stock Date]]-Main[[#This Row],[Revised Due Date]],""))</f>
        <v/>
      </c>
      <c r="I55" s="101" t="s">
        <v>4</v>
      </c>
      <c r="J55" s="95" t="s">
        <v>4</v>
      </c>
      <c r="K55" s="95" t="s">
        <v>4</v>
      </c>
      <c r="L55" s="85"/>
      <c r="M55" s="73" t="str">
        <f>IF(Main[[#This Row],[Tech Start Date]]&lt;1/1/1990,"",IF(Main[[#This Row],[Class]]="C",WORKDAY(Main[[#This Row],[Tech Start Date]],9),IF(Main[[#This Row],[Class]]="B", WORKDAY(Main[[#This Row],[Tech Start Date]],6),IF(Main[[#This Row],[Class]]="A",WORKDAY(Main[[#This Row],[Tech Start Date]],2),""))))</f>
        <v/>
      </c>
      <c r="N55" s="73" t="str">
        <f>IF(Main[[#This Row],[Tech Start Date]]&lt;1/1/1990,"",IF(Main[[#This Row],[Class]]="C",WORKDAY(Main[[#This Row],[Tech Start Date]],19),IF(Main[[#This Row],[Class]]="B", WORKDAY(Main[[#This Row],[Tech Start Date]],12),IF(Main[[#This Row],[Class]]="A",WORKDAY(Main[[#This Row],[Tech Start Date]],4),""))))</f>
        <v/>
      </c>
      <c r="O55" s="73" t="str">
        <f>IF(Main[[#This Row],[Tech Start Date]]&lt;1/1/1990,"",IF(Main[[#This Row],[Class]]="C",WORKDAY(Main[[#This Row],[Tech Start Date]],23),IF(Main[[#This Row],[Class]]="B", WORKDAY(Main[[#This Row],[Tech Start Date]],15),IF(Main[[#This Row],[Class]]="A",WORKDAY(Main[[#This Row],[Tech Start Date]],5),""))))</f>
        <v/>
      </c>
      <c r="P55" s="73" t="str">
        <f>IF(Main[[#This Row],[Tech Start Date]]&lt;1/1/1990,"",IF(Main[[#This Row],[Class]]="C",WORKDAY(Main[[#This Row],[Tech Start Date]],28),IF(Main[[#This Row],[Class]]="B", WORKDAY(Main[[#This Row],[Tech Start Date]],19),IF(Main[[#This Row],[Class]]="A",WORKDAY(Main[[#This Row],[Tech Start Date]],9),""))))</f>
        <v/>
      </c>
      <c r="Q55" s="85">
        <v>40945</v>
      </c>
      <c r="R55" s="112"/>
      <c r="S55" s="95" t="s">
        <v>11</v>
      </c>
      <c r="T55" s="74" t="s">
        <v>3250</v>
      </c>
      <c r="U55" s="95" t="s">
        <v>14</v>
      </c>
      <c r="V55" s="95" t="s">
        <v>1920</v>
      </c>
      <c r="W55" s="95" t="s">
        <v>1918</v>
      </c>
      <c r="X55" s="95" t="s">
        <v>2804</v>
      </c>
      <c r="Y55" s="72" t="s">
        <v>2924</v>
      </c>
      <c r="Z55" s="72" t="s">
        <v>4</v>
      </c>
      <c r="AA55" s="95" t="s">
        <v>2804</v>
      </c>
      <c r="AB55" s="132"/>
      <c r="AC55" s="132"/>
      <c r="AD55" s="132"/>
      <c r="AE55" s="63"/>
      <c r="AF55" s="63"/>
      <c r="AG55" s="63"/>
    </row>
    <row r="56" spans="1:33" ht="17.2" customHeight="1">
      <c r="A56" s="64">
        <f>IF(priority(Main[[#This Row],[Comments]])&lt;&gt;0, priority(Main[[#This Row],[Comments]]),"")</f>
        <v>13</v>
      </c>
      <c r="B56" s="60" t="s">
        <v>3873</v>
      </c>
      <c r="C56" s="72" t="s">
        <v>3874</v>
      </c>
      <c r="D56" s="59" t="s">
        <v>3875</v>
      </c>
      <c r="E56" s="85">
        <v>40983.433981481481</v>
      </c>
      <c r="F56" s="85">
        <v>41026</v>
      </c>
      <c r="G56" s="64" t="str">
        <f>IF(stdProdLT(Main[[#This Row],[Comments]])=0.1,"N/A",IF(stdProdLT(Main[[#This Row],[Comments]])=0,"",stdProdLT(Main[[#This Row],[Comments]])))</f>
        <v/>
      </c>
      <c r="H56" s="94" t="str">
        <f>IF(OR(Main[[#This Row],[Std. Prod. Lead Time]]="N/A",Main[[#This Row],[Std. Prod. Lead Time]]=""), "",IF(AND(Main[[#This Row],[In Stock Date]]&lt;&gt;"",Main[[#This Row],[Revised Due Date]]&lt;&gt;"",Main[[#This Row],[In Stock Date]]&lt;&gt;""),Main[[#This Row],[In Stock Date]]-Main[[#This Row],[Revised Due Date]],""))</f>
        <v/>
      </c>
      <c r="I56" s="101" t="s">
        <v>4</v>
      </c>
      <c r="J56" s="95" t="s">
        <v>4</v>
      </c>
      <c r="K56" s="95" t="s">
        <v>4</v>
      </c>
      <c r="L56" s="85"/>
      <c r="M56" s="73" t="str">
        <f>IF(Main[[#This Row],[Tech Start Date]]&lt;1/1/1990,"",IF(Main[[#This Row],[Class]]="C",WORKDAY(Main[[#This Row],[Tech Start Date]],9),IF(Main[[#This Row],[Class]]="B", WORKDAY(Main[[#This Row],[Tech Start Date]],6),IF(Main[[#This Row],[Class]]="A",WORKDAY(Main[[#This Row],[Tech Start Date]],2),""))))</f>
        <v/>
      </c>
      <c r="N56" s="73" t="str">
        <f>IF(Main[[#This Row],[Tech Start Date]]&lt;1/1/1990,"",IF(Main[[#This Row],[Class]]="C",WORKDAY(Main[[#This Row],[Tech Start Date]],19),IF(Main[[#This Row],[Class]]="B", WORKDAY(Main[[#This Row],[Tech Start Date]],12),IF(Main[[#This Row],[Class]]="A",WORKDAY(Main[[#This Row],[Tech Start Date]],4),""))))</f>
        <v/>
      </c>
      <c r="O56" s="73" t="str">
        <f>IF(Main[[#This Row],[Tech Start Date]]&lt;1/1/1990,"",IF(Main[[#This Row],[Class]]="C",WORKDAY(Main[[#This Row],[Tech Start Date]],23),IF(Main[[#This Row],[Class]]="B", WORKDAY(Main[[#This Row],[Tech Start Date]],15),IF(Main[[#This Row],[Class]]="A",WORKDAY(Main[[#This Row],[Tech Start Date]],5),""))))</f>
        <v/>
      </c>
      <c r="P56" s="73" t="str">
        <f>IF(Main[[#This Row],[Tech Start Date]]&lt;1/1/1990,"",IF(Main[[#This Row],[Class]]="C",WORKDAY(Main[[#This Row],[Tech Start Date]],28),IF(Main[[#This Row],[Class]]="B", WORKDAY(Main[[#This Row],[Tech Start Date]],19),IF(Main[[#This Row],[Class]]="A",WORKDAY(Main[[#This Row],[Tech Start Date]],9),""))))</f>
        <v/>
      </c>
      <c r="Q56" s="85">
        <v>40990</v>
      </c>
      <c r="R56" s="112"/>
      <c r="S56" s="95" t="s">
        <v>11</v>
      </c>
      <c r="T56" s="74" t="s">
        <v>3876</v>
      </c>
      <c r="U56" s="95" t="s">
        <v>7</v>
      </c>
      <c r="V56" s="95" t="s">
        <v>1911</v>
      </c>
      <c r="W56" s="95" t="s">
        <v>1912</v>
      </c>
      <c r="X56" s="95" t="s">
        <v>2791</v>
      </c>
      <c r="Y56" s="72" t="s">
        <v>4</v>
      </c>
      <c r="Z56" s="72" t="s">
        <v>4</v>
      </c>
      <c r="AA56" s="95" t="s">
        <v>2791</v>
      </c>
      <c r="AB56" s="132"/>
      <c r="AC56" s="132"/>
      <c r="AD56" s="132"/>
      <c r="AE56" s="63"/>
      <c r="AF56" s="63"/>
      <c r="AG56" s="63"/>
    </row>
    <row r="57" spans="1:33" ht="17.2" customHeight="1">
      <c r="A57" s="64">
        <f>IF(priority(Main[[#This Row],[Comments]])&lt;&gt;0, priority(Main[[#This Row],[Comments]]),"")</f>
        <v>13</v>
      </c>
      <c r="B57" s="60" t="s">
        <v>2718</v>
      </c>
      <c r="C57" s="72" t="s">
        <v>2719</v>
      </c>
      <c r="D57" s="59" t="s">
        <v>2720</v>
      </c>
      <c r="E57" s="85"/>
      <c r="F57" s="85">
        <v>41000</v>
      </c>
      <c r="G57" s="64">
        <f>IF(stdProdLT(Main[[#This Row],[Comments]])=0.1,"N/A",IF(stdProdLT(Main[[#This Row],[Comments]])=0,"",stdProdLT(Main[[#This Row],[Comments]])))</f>
        <v>140</v>
      </c>
      <c r="H57" s="94" t="str">
        <f>IF(OR(Main[[#This Row],[Std. Prod. Lead Time]]="N/A",Main[[#This Row],[Std. Prod. Lead Time]]=""), "",IF(AND(Main[[#This Row],[In Stock Date]]&lt;&gt;"",Main[[#This Row],[Revised Due Date]]&lt;&gt;"",Main[[#This Row],[In Stock Date]]&lt;&gt;""),Main[[#This Row],[In Stock Date]]-Main[[#This Row],[Revised Due Date]],""))</f>
        <v/>
      </c>
      <c r="I57" s="101" t="s">
        <v>561</v>
      </c>
      <c r="J57" s="95" t="s">
        <v>21</v>
      </c>
      <c r="K57" s="95" t="s">
        <v>4</v>
      </c>
      <c r="L57" s="85"/>
      <c r="M57" s="73" t="str">
        <f>IF(Main[[#This Row],[Tech Start Date]]&lt;1/1/1990,"",IF(Main[[#This Row],[Class]]="C",WORKDAY(Main[[#This Row],[Tech Start Date]],9),IF(Main[[#This Row],[Class]]="B", WORKDAY(Main[[#This Row],[Tech Start Date]],6),IF(Main[[#This Row],[Class]]="A",WORKDAY(Main[[#This Row],[Tech Start Date]],2),""))))</f>
        <v/>
      </c>
      <c r="N57" s="73" t="str">
        <f>IF(Main[[#This Row],[Tech Start Date]]&lt;1/1/1990,"",IF(Main[[#This Row],[Class]]="C",WORKDAY(Main[[#This Row],[Tech Start Date]],19),IF(Main[[#This Row],[Class]]="B", WORKDAY(Main[[#This Row],[Tech Start Date]],12),IF(Main[[#This Row],[Class]]="A",WORKDAY(Main[[#This Row],[Tech Start Date]],4),""))))</f>
        <v/>
      </c>
      <c r="O57" s="73" t="str">
        <f>IF(Main[[#This Row],[Tech Start Date]]&lt;1/1/1990,"",IF(Main[[#This Row],[Class]]="C",WORKDAY(Main[[#This Row],[Tech Start Date]],23),IF(Main[[#This Row],[Class]]="B", WORKDAY(Main[[#This Row],[Tech Start Date]],15),IF(Main[[#This Row],[Class]]="A",WORKDAY(Main[[#This Row],[Tech Start Date]],5),""))))</f>
        <v/>
      </c>
      <c r="P57" s="73" t="str">
        <f>IF(Main[[#This Row],[Tech Start Date]]&lt;1/1/1990,"",IF(Main[[#This Row],[Class]]="C",WORKDAY(Main[[#This Row],[Tech Start Date]],28),IF(Main[[#This Row],[Class]]="B", WORKDAY(Main[[#This Row],[Tech Start Date]],19),IF(Main[[#This Row],[Class]]="A",WORKDAY(Main[[#This Row],[Tech Start Date]],9),""))))</f>
        <v/>
      </c>
      <c r="Q57" s="85">
        <v>40964</v>
      </c>
      <c r="R57" s="112"/>
      <c r="S57" s="95" t="s">
        <v>11</v>
      </c>
      <c r="T57" s="74" t="s">
        <v>2721</v>
      </c>
      <c r="U57" s="95" t="s">
        <v>14</v>
      </c>
      <c r="V57" s="95" t="s">
        <v>1910</v>
      </c>
      <c r="W57" s="95" t="s">
        <v>1918</v>
      </c>
      <c r="X57" s="95" t="s">
        <v>2850</v>
      </c>
      <c r="Y57" s="72" t="s">
        <v>2994</v>
      </c>
      <c r="Z57" s="72" t="s">
        <v>4</v>
      </c>
      <c r="AA57" s="95" t="s">
        <v>2850</v>
      </c>
      <c r="AB57" s="132"/>
      <c r="AC57" s="132"/>
      <c r="AD57" s="132"/>
      <c r="AE57" s="63"/>
      <c r="AF57" s="63"/>
      <c r="AG57" s="63"/>
    </row>
    <row r="58" spans="1:33" ht="17.2" customHeight="1">
      <c r="A58" s="65">
        <f>IF(priority(Main[[#This Row],[Comments]])&lt;&gt;0, priority(Main[[#This Row],[Comments]]),"")</f>
        <v>13</v>
      </c>
      <c r="B58" s="60" t="s">
        <v>3812</v>
      </c>
      <c r="C58" s="78" t="s">
        <v>3220</v>
      </c>
      <c r="D58" s="137" t="s">
        <v>3813</v>
      </c>
      <c r="E58" s="87">
        <v>40980.359212962961</v>
      </c>
      <c r="F58" s="87">
        <v>41065</v>
      </c>
      <c r="G58" s="65">
        <f>IF(stdProdLT(Main[[#This Row],[Comments]])=0.1,"N/A",IF(stdProdLT(Main[[#This Row],[Comments]])=0,"",stdProdLT(Main[[#This Row],[Comments]])))</f>
        <v>84</v>
      </c>
      <c r="H58" s="98">
        <f>IF(OR(Main[[#This Row],[Std. Prod. Lead Time]]="N/A",Main[[#This Row],[Std. Prod. Lead Time]]=""), "",IF(AND(Main[[#This Row],[In Stock Date]]&lt;&gt;"",Main[[#This Row],[Revised Due Date]]&lt;&gt;"",Main[[#This Row],[In Stock Date]]&lt;&gt;""),Main[[#This Row],[In Stock Date]]-Main[[#This Row],[Revised Due Date]],""))</f>
        <v>69</v>
      </c>
      <c r="I58" s="103" t="s">
        <v>126</v>
      </c>
      <c r="J58" s="99" t="s">
        <v>28</v>
      </c>
      <c r="K58" s="99" t="s">
        <v>1919</v>
      </c>
      <c r="L58" s="87">
        <v>40980</v>
      </c>
      <c r="M58" s="79">
        <f>IF(Main[[#This Row],[Tech Start Date]]&lt;1/1/1990,"",IF(Main[[#This Row],[Class]]="C",WORKDAY(Main[[#This Row],[Tech Start Date]],9),IF(Main[[#This Row],[Class]]="B", WORKDAY(Main[[#This Row],[Tech Start Date]],6),IF(Main[[#This Row],[Class]]="A",WORKDAY(Main[[#This Row],[Tech Start Date]],2),""))))</f>
        <v>40982</v>
      </c>
      <c r="N58" s="79">
        <f>IF(Main[[#This Row],[Tech Start Date]]&lt;1/1/1990,"",IF(Main[[#This Row],[Class]]="C",WORKDAY(Main[[#This Row],[Tech Start Date]],19),IF(Main[[#This Row],[Class]]="B", WORKDAY(Main[[#This Row],[Tech Start Date]],12),IF(Main[[#This Row],[Class]]="A",WORKDAY(Main[[#This Row],[Tech Start Date]],4),""))))</f>
        <v>40984</v>
      </c>
      <c r="O58" s="79">
        <f>IF(Main[[#This Row],[Tech Start Date]]&lt;1/1/1990,"",IF(Main[[#This Row],[Class]]="C",WORKDAY(Main[[#This Row],[Tech Start Date]],23),IF(Main[[#This Row],[Class]]="B", WORKDAY(Main[[#This Row],[Tech Start Date]],15),IF(Main[[#This Row],[Class]]="A",WORKDAY(Main[[#This Row],[Tech Start Date]],5),""))))</f>
        <v>40987</v>
      </c>
      <c r="P58" s="79">
        <f>IF(Main[[#This Row],[Tech Start Date]]&lt;1/1/1990,"",IF(Main[[#This Row],[Class]]="C",WORKDAY(Main[[#This Row],[Tech Start Date]],28),IF(Main[[#This Row],[Class]]="B", WORKDAY(Main[[#This Row],[Tech Start Date]],19),IF(Main[[#This Row],[Class]]="A",WORKDAY(Main[[#This Row],[Tech Start Date]],9),""))))</f>
        <v>40991</v>
      </c>
      <c r="Q58" s="87">
        <v>40945</v>
      </c>
      <c r="R58" s="114">
        <v>40996</v>
      </c>
      <c r="S58" s="99" t="s">
        <v>11</v>
      </c>
      <c r="T58" s="80" t="s">
        <v>4098</v>
      </c>
      <c r="U58" s="99" t="s">
        <v>29</v>
      </c>
      <c r="V58" s="99" t="s">
        <v>1910</v>
      </c>
      <c r="W58" s="99" t="s">
        <v>1918</v>
      </c>
      <c r="X58" s="99" t="s">
        <v>2804</v>
      </c>
      <c r="Y58" s="78" t="s">
        <v>2924</v>
      </c>
      <c r="Z58" s="78" t="s">
        <v>129</v>
      </c>
      <c r="AA58" s="99" t="s">
        <v>2804</v>
      </c>
      <c r="AB58" s="134"/>
      <c r="AC58" s="134"/>
      <c r="AD58" s="134"/>
      <c r="AE58" s="63"/>
      <c r="AF58" s="63"/>
      <c r="AG58" s="63"/>
    </row>
    <row r="59" spans="1:33" ht="17.2" customHeight="1">
      <c r="A59" s="64">
        <f>IF(priority(Main[[#This Row],[Comments]])&lt;&gt;0, priority(Main[[#This Row],[Comments]]),"")</f>
        <v>13</v>
      </c>
      <c r="B59" s="60" t="s">
        <v>1891</v>
      </c>
      <c r="C59" s="72" t="s">
        <v>815</v>
      </c>
      <c r="D59" s="59" t="s">
        <v>1957</v>
      </c>
      <c r="E59" s="85"/>
      <c r="F59" s="85">
        <v>40767</v>
      </c>
      <c r="G59" s="64" t="str">
        <f>IF(stdProdLT(Main[[#This Row],[Comments]])=0.1,"N/A",IF(stdProdLT(Main[[#This Row],[Comments]])=0,"",stdProdLT(Main[[#This Row],[Comments]])))</f>
        <v/>
      </c>
      <c r="H59" s="94" t="str">
        <f>IF(OR(Main[[#This Row],[Std. Prod. Lead Time]]="N/A",Main[[#This Row],[Std. Prod. Lead Time]]=""), "",IF(AND(Main[[#This Row],[In Stock Date]]&lt;&gt;"",Main[[#This Row],[Revised Due Date]]&lt;&gt;"",Main[[#This Row],[In Stock Date]]&lt;&gt;""),Main[[#This Row],[In Stock Date]]-Main[[#This Row],[Revised Due Date]],""))</f>
        <v/>
      </c>
      <c r="I59" s="101" t="s">
        <v>941</v>
      </c>
      <c r="J59" s="95" t="s">
        <v>28</v>
      </c>
      <c r="K59" s="96" t="s">
        <v>1919</v>
      </c>
      <c r="L59" s="85">
        <v>40704</v>
      </c>
      <c r="M59" s="73">
        <f>IF(Main[[#This Row],[Tech Start Date]]&lt;1/1/1990,"",IF(Main[[#This Row],[Class]]="C",WORKDAY(Main[[#This Row],[Tech Start Date]],9),IF(Main[[#This Row],[Class]]="B", WORKDAY(Main[[#This Row],[Tech Start Date]],6),IF(Main[[#This Row],[Class]]="A",WORKDAY(Main[[#This Row],[Tech Start Date]],2),""))))</f>
        <v>40708</v>
      </c>
      <c r="N59" s="73">
        <f>IF(Main[[#This Row],[Tech Start Date]]&lt;1/1/1990,"",IF(Main[[#This Row],[Class]]="C",WORKDAY(Main[[#This Row],[Tech Start Date]],19),IF(Main[[#This Row],[Class]]="B", WORKDAY(Main[[#This Row],[Tech Start Date]],12),IF(Main[[#This Row],[Class]]="A",WORKDAY(Main[[#This Row],[Tech Start Date]],4),""))))</f>
        <v>40710</v>
      </c>
      <c r="O59" s="73">
        <f>IF(Main[[#This Row],[Tech Start Date]]&lt;1/1/1990,"",IF(Main[[#This Row],[Class]]="C",WORKDAY(Main[[#This Row],[Tech Start Date]],23),IF(Main[[#This Row],[Class]]="B", WORKDAY(Main[[#This Row],[Tech Start Date]],15),IF(Main[[#This Row],[Class]]="A",WORKDAY(Main[[#This Row],[Tech Start Date]],5),""))))</f>
        <v>40711</v>
      </c>
      <c r="P59" s="73">
        <f>IF(Main[[#This Row],[Tech Start Date]]&lt;1/1/1990,"",IF(Main[[#This Row],[Class]]="C",WORKDAY(Main[[#This Row],[Tech Start Date]],28),IF(Main[[#This Row],[Class]]="B", WORKDAY(Main[[#This Row],[Tech Start Date]],19),IF(Main[[#This Row],[Class]]="A",WORKDAY(Main[[#This Row],[Tech Start Date]],9),""))))</f>
        <v>40717</v>
      </c>
      <c r="Q59" s="85"/>
      <c r="R59" s="112">
        <v>40746</v>
      </c>
      <c r="S59" s="95" t="s">
        <v>11</v>
      </c>
      <c r="T59" s="74" t="s">
        <v>1997</v>
      </c>
      <c r="U59" s="95" t="s">
        <v>14</v>
      </c>
      <c r="V59" s="95" t="s">
        <v>1911</v>
      </c>
      <c r="W59" s="95" t="s">
        <v>1918</v>
      </c>
      <c r="X59" s="95" t="s">
        <v>2046</v>
      </c>
      <c r="Y59" s="72" t="s">
        <v>3126</v>
      </c>
      <c r="Z59" s="72" t="s">
        <v>3131</v>
      </c>
      <c r="AA59" s="95" t="s">
        <v>2046</v>
      </c>
      <c r="AB59" s="132"/>
      <c r="AC59" s="132"/>
      <c r="AD59" s="132"/>
      <c r="AE59" s="63"/>
      <c r="AF59" s="63"/>
      <c r="AG59" s="63"/>
    </row>
    <row r="60" spans="1:33" ht="17.2" customHeight="1">
      <c r="A60" s="116">
        <f>IF(priority(Main[[#This Row],[Comments]])&lt;&gt;0, priority(Main[[#This Row],[Comments]]),"")</f>
        <v>13</v>
      </c>
      <c r="B60" s="117" t="s">
        <v>3473</v>
      </c>
      <c r="C60" s="125" t="s">
        <v>53</v>
      </c>
      <c r="D60" s="137" t="s">
        <v>3474</v>
      </c>
      <c r="E60" s="118">
        <v>40974.619247685187</v>
      </c>
      <c r="F60" s="118">
        <v>41000</v>
      </c>
      <c r="G60" s="116">
        <f>IF(stdProdLT(Main[[#This Row],[Comments]])=0.1,"N/A",IF(stdProdLT(Main[[#This Row],[Comments]])=0,"",stdProdLT(Main[[#This Row],[Comments]])))</f>
        <v>112</v>
      </c>
      <c r="H60" s="119">
        <f>IF(OR(Main[[#This Row],[Std. Prod. Lead Time]]="N/A",Main[[#This Row],[Std. Prod. Lead Time]]=""), "",IF(AND(Main[[#This Row],[In Stock Date]]&lt;&gt;"",Main[[#This Row],[Revised Due Date]]&lt;&gt;"",Main[[#This Row],[In Stock Date]]&lt;&gt;""),Main[[#This Row],[In Stock Date]]-Main[[#This Row],[Revised Due Date]],""))</f>
        <v>9</v>
      </c>
      <c r="I60" s="120" t="s">
        <v>3713</v>
      </c>
      <c r="J60" s="121" t="s">
        <v>28</v>
      </c>
      <c r="K60" s="121" t="s">
        <v>1919</v>
      </c>
      <c r="L60" s="118">
        <v>40974</v>
      </c>
      <c r="M60" s="122">
        <f>IF(Main[[#This Row],[Tech Start Date]]&lt;1/1/1990,"",IF(Main[[#This Row],[Class]]="C",WORKDAY(Main[[#This Row],[Tech Start Date]],9),IF(Main[[#This Row],[Class]]="B", WORKDAY(Main[[#This Row],[Tech Start Date]],6),IF(Main[[#This Row],[Class]]="A",WORKDAY(Main[[#This Row],[Tech Start Date]],2),""))))</f>
        <v>40976</v>
      </c>
      <c r="N60" s="122">
        <f>IF(Main[[#This Row],[Tech Start Date]]&lt;1/1/1990,"",IF(Main[[#This Row],[Class]]="C",WORKDAY(Main[[#This Row],[Tech Start Date]],19),IF(Main[[#This Row],[Class]]="B", WORKDAY(Main[[#This Row],[Tech Start Date]],12),IF(Main[[#This Row],[Class]]="A",WORKDAY(Main[[#This Row],[Tech Start Date]],4),""))))</f>
        <v>40980</v>
      </c>
      <c r="O60" s="122">
        <f>IF(Main[[#This Row],[Tech Start Date]]&lt;1/1/1990,"",IF(Main[[#This Row],[Class]]="C",WORKDAY(Main[[#This Row],[Tech Start Date]],23),IF(Main[[#This Row],[Class]]="B", WORKDAY(Main[[#This Row],[Tech Start Date]],15),IF(Main[[#This Row],[Class]]="A",WORKDAY(Main[[#This Row],[Tech Start Date]],5),""))))</f>
        <v>40981</v>
      </c>
      <c r="P60" s="122">
        <f>IF(Main[[#This Row],[Tech Start Date]]&lt;1/1/1990,"",IF(Main[[#This Row],[Class]]="C",WORKDAY(Main[[#This Row],[Tech Start Date]],28),IF(Main[[#This Row],[Class]]="B", WORKDAY(Main[[#This Row],[Tech Start Date]],19),IF(Main[[#This Row],[Class]]="A",WORKDAY(Main[[#This Row],[Tech Start Date]],9),""))))</f>
        <v>40987</v>
      </c>
      <c r="Q60" s="118">
        <v>40956</v>
      </c>
      <c r="R60" s="123">
        <v>40991</v>
      </c>
      <c r="S60" s="121" t="s">
        <v>11</v>
      </c>
      <c r="T60" s="124" t="s">
        <v>4085</v>
      </c>
      <c r="U60" s="121" t="s">
        <v>29</v>
      </c>
      <c r="V60" s="121" t="s">
        <v>1913</v>
      </c>
      <c r="W60" s="121" t="s">
        <v>1912</v>
      </c>
      <c r="X60" s="121" t="s">
        <v>3475</v>
      </c>
      <c r="Y60" s="125" t="s">
        <v>4</v>
      </c>
      <c r="Z60" s="125" t="s">
        <v>530</v>
      </c>
      <c r="AA60" s="121" t="s">
        <v>3475</v>
      </c>
      <c r="AB60" s="132"/>
      <c r="AC60" s="132"/>
      <c r="AD60" s="132"/>
      <c r="AE60" s="63"/>
      <c r="AF60" s="63"/>
      <c r="AG60" s="63"/>
    </row>
    <row r="61" spans="1:33" ht="17.2" customHeight="1">
      <c r="A61" s="64">
        <f>IF(priority(Main[[#This Row],[Comments]])&lt;&gt;0, priority(Main[[#This Row],[Comments]]),"")</f>
        <v>14</v>
      </c>
      <c r="B61" s="60" t="s">
        <v>2728</v>
      </c>
      <c r="C61" s="72" t="s">
        <v>2729</v>
      </c>
      <c r="D61" s="59" t="s">
        <v>2730</v>
      </c>
      <c r="E61" s="85"/>
      <c r="F61" s="85">
        <v>41005</v>
      </c>
      <c r="G61" s="64">
        <f>IF(stdProdLT(Main[[#This Row],[Comments]])=0.1,"N/A",IF(stdProdLT(Main[[#This Row],[Comments]])=0,"",stdProdLT(Main[[#This Row],[Comments]])))</f>
        <v>112</v>
      </c>
      <c r="H61" s="94" t="str">
        <f>IF(OR(Main[[#This Row],[Std. Prod. Lead Time]]="N/A",Main[[#This Row],[Std. Prod. Lead Time]]=""), "",IF(AND(Main[[#This Row],[In Stock Date]]&lt;&gt;"",Main[[#This Row],[Revised Due Date]]&lt;&gt;"",Main[[#This Row],[In Stock Date]]&lt;&gt;""),Main[[#This Row],[In Stock Date]]-Main[[#This Row],[Revised Due Date]],""))</f>
        <v/>
      </c>
      <c r="I61" s="101" t="s">
        <v>126</v>
      </c>
      <c r="J61" s="95" t="s">
        <v>28</v>
      </c>
      <c r="K61" s="95" t="s">
        <v>1917</v>
      </c>
      <c r="L61" s="85"/>
      <c r="M61" s="73" t="str">
        <f>IF(Main[[#This Row],[Tech Start Date]]&lt;1/1/1990,"",IF(Main[[#This Row],[Class]]="C",WORKDAY(Main[[#This Row],[Tech Start Date]],9),IF(Main[[#This Row],[Class]]="B", WORKDAY(Main[[#This Row],[Tech Start Date]],6),IF(Main[[#This Row],[Class]]="A",WORKDAY(Main[[#This Row],[Tech Start Date]],2),""))))</f>
        <v/>
      </c>
      <c r="N61" s="73" t="str">
        <f>IF(Main[[#This Row],[Tech Start Date]]&lt;1/1/1990,"",IF(Main[[#This Row],[Class]]="C",WORKDAY(Main[[#This Row],[Tech Start Date]],19),IF(Main[[#This Row],[Class]]="B", WORKDAY(Main[[#This Row],[Tech Start Date]],12),IF(Main[[#This Row],[Class]]="A",WORKDAY(Main[[#This Row],[Tech Start Date]],4),""))))</f>
        <v/>
      </c>
      <c r="O61" s="73" t="str">
        <f>IF(Main[[#This Row],[Tech Start Date]]&lt;1/1/1990,"",IF(Main[[#This Row],[Class]]="C",WORKDAY(Main[[#This Row],[Tech Start Date]],23),IF(Main[[#This Row],[Class]]="B", WORKDAY(Main[[#This Row],[Tech Start Date]],15),IF(Main[[#This Row],[Class]]="A",WORKDAY(Main[[#This Row],[Tech Start Date]],5),""))))</f>
        <v/>
      </c>
      <c r="P61" s="73" t="str">
        <f>IF(Main[[#This Row],[Tech Start Date]]&lt;1/1/1990,"",IF(Main[[#This Row],[Class]]="C",WORKDAY(Main[[#This Row],[Tech Start Date]],28),IF(Main[[#This Row],[Class]]="B", WORKDAY(Main[[#This Row],[Tech Start Date]],19),IF(Main[[#This Row],[Class]]="A",WORKDAY(Main[[#This Row],[Tech Start Date]],9),""))))</f>
        <v/>
      </c>
      <c r="Q61" s="85">
        <v>40946</v>
      </c>
      <c r="R61" s="112"/>
      <c r="S61" s="95" t="s">
        <v>11</v>
      </c>
      <c r="T61" s="74" t="s">
        <v>2731</v>
      </c>
      <c r="U61" s="95" t="s">
        <v>14</v>
      </c>
      <c r="V61" s="95" t="s">
        <v>1910</v>
      </c>
      <c r="W61" s="95" t="s">
        <v>1918</v>
      </c>
      <c r="X61" s="95" t="s">
        <v>2832</v>
      </c>
      <c r="Y61" s="72" t="s">
        <v>2971</v>
      </c>
      <c r="Z61" s="72" t="s">
        <v>912</v>
      </c>
      <c r="AA61" s="95" t="s">
        <v>2832</v>
      </c>
      <c r="AB61" s="132"/>
      <c r="AC61" s="132"/>
      <c r="AD61" s="132"/>
      <c r="AE61" s="63"/>
      <c r="AF61" s="63"/>
      <c r="AG61" s="63"/>
    </row>
    <row r="62" spans="1:33" ht="17.2" customHeight="1">
      <c r="A62" s="64">
        <f>IF(priority(Main[[#This Row],[Comments]])&lt;&gt;0, priority(Main[[#This Row],[Comments]]),"")</f>
        <v>14</v>
      </c>
      <c r="B62" s="60" t="s">
        <v>3923</v>
      </c>
      <c r="C62" s="72" t="s">
        <v>3924</v>
      </c>
      <c r="D62" s="59" t="s">
        <v>3925</v>
      </c>
      <c r="E62" s="85">
        <v>40987.446273148147</v>
      </c>
      <c r="F62" s="85"/>
      <c r="G62" s="64" t="str">
        <f>IF(stdProdLT(Main[[#This Row],[Comments]])=0.1,"N/A",IF(stdProdLT(Main[[#This Row],[Comments]])=0,"",stdProdLT(Main[[#This Row],[Comments]])))</f>
        <v/>
      </c>
      <c r="H62" s="94" t="str">
        <f>IF(OR(Main[[#This Row],[Std. Prod. Lead Time]]="N/A",Main[[#This Row],[Std. Prod. Lead Time]]=""), "",IF(AND(Main[[#This Row],[In Stock Date]]&lt;&gt;"",Main[[#This Row],[Revised Due Date]]&lt;&gt;"",Main[[#This Row],[In Stock Date]]&lt;&gt;""),Main[[#This Row],[In Stock Date]]-Main[[#This Row],[Revised Due Date]],""))</f>
        <v/>
      </c>
      <c r="I62" s="101" t="s">
        <v>4</v>
      </c>
      <c r="J62" s="95" t="s">
        <v>4</v>
      </c>
      <c r="K62" s="95" t="s">
        <v>4</v>
      </c>
      <c r="L62" s="85"/>
      <c r="M62" s="73" t="str">
        <f>IF(Main[[#This Row],[Tech Start Date]]&lt;1/1/1990,"",IF(Main[[#This Row],[Class]]="C",WORKDAY(Main[[#This Row],[Tech Start Date]],9),IF(Main[[#This Row],[Class]]="B", WORKDAY(Main[[#This Row],[Tech Start Date]],6),IF(Main[[#This Row],[Class]]="A",WORKDAY(Main[[#This Row],[Tech Start Date]],2),""))))</f>
        <v/>
      </c>
      <c r="N62" s="73" t="str">
        <f>IF(Main[[#This Row],[Tech Start Date]]&lt;1/1/1990,"",IF(Main[[#This Row],[Class]]="C",WORKDAY(Main[[#This Row],[Tech Start Date]],19),IF(Main[[#This Row],[Class]]="B", WORKDAY(Main[[#This Row],[Tech Start Date]],12),IF(Main[[#This Row],[Class]]="A",WORKDAY(Main[[#This Row],[Tech Start Date]],4),""))))</f>
        <v/>
      </c>
      <c r="O62" s="73" t="str">
        <f>IF(Main[[#This Row],[Tech Start Date]]&lt;1/1/1990,"",IF(Main[[#This Row],[Class]]="C",WORKDAY(Main[[#This Row],[Tech Start Date]],23),IF(Main[[#This Row],[Class]]="B", WORKDAY(Main[[#This Row],[Tech Start Date]],15),IF(Main[[#This Row],[Class]]="A",WORKDAY(Main[[#This Row],[Tech Start Date]],5),""))))</f>
        <v/>
      </c>
      <c r="P62" s="73" t="str">
        <f>IF(Main[[#This Row],[Tech Start Date]]&lt;1/1/1990,"",IF(Main[[#This Row],[Class]]="C",WORKDAY(Main[[#This Row],[Tech Start Date]],28),IF(Main[[#This Row],[Class]]="B", WORKDAY(Main[[#This Row],[Tech Start Date]],19),IF(Main[[#This Row],[Class]]="A",WORKDAY(Main[[#This Row],[Tech Start Date]],9),""))))</f>
        <v/>
      </c>
      <c r="Q62" s="85">
        <v>40994</v>
      </c>
      <c r="R62" s="112"/>
      <c r="S62" s="95" t="s">
        <v>11</v>
      </c>
      <c r="T62" s="74" t="s">
        <v>3926</v>
      </c>
      <c r="U62" s="95" t="s">
        <v>7</v>
      </c>
      <c r="V62" s="95" t="s">
        <v>1911</v>
      </c>
      <c r="W62" s="95" t="s">
        <v>1912</v>
      </c>
      <c r="X62" s="95" t="s">
        <v>2791</v>
      </c>
      <c r="Y62" s="72" t="s">
        <v>4</v>
      </c>
      <c r="Z62" s="72" t="s">
        <v>4</v>
      </c>
      <c r="AA62" s="95" t="s">
        <v>2791</v>
      </c>
      <c r="AB62" s="132"/>
      <c r="AC62" s="132"/>
      <c r="AD62" s="132"/>
      <c r="AE62" s="63"/>
      <c r="AF62" s="63"/>
      <c r="AG62" s="63"/>
    </row>
    <row r="63" spans="1:33" ht="17.2" customHeight="1">
      <c r="A63" s="64">
        <f>IF(priority(Main[[#This Row],[Comments]])&lt;&gt;0, priority(Main[[#This Row],[Comments]]),"")</f>
        <v>14</v>
      </c>
      <c r="B63" s="60" t="s">
        <v>3161</v>
      </c>
      <c r="C63" s="72" t="s">
        <v>3162</v>
      </c>
      <c r="D63" s="59" t="s">
        <v>3319</v>
      </c>
      <c r="E63" s="85">
        <v>40920.45616898148</v>
      </c>
      <c r="F63" s="85">
        <v>41105</v>
      </c>
      <c r="G63" s="64">
        <f>IF(stdProdLT(Main[[#This Row],[Comments]])=0.1,"N/A",IF(stdProdLT(Main[[#This Row],[Comments]])=0,"",stdProdLT(Main[[#This Row],[Comments]])))</f>
        <v>126</v>
      </c>
      <c r="H63" s="94">
        <f>IF(OR(Main[[#This Row],[Std. Prod. Lead Time]]="N/A",Main[[#This Row],[Std. Prod. Lead Time]]=""), "",IF(AND(Main[[#This Row],[In Stock Date]]&lt;&gt;"",Main[[#This Row],[Revised Due Date]]&lt;&gt;"",Main[[#This Row],[In Stock Date]]&lt;&gt;""),Main[[#This Row],[In Stock Date]]-Main[[#This Row],[Revised Due Date]],""))</f>
        <v>114</v>
      </c>
      <c r="I63" s="101" t="s">
        <v>912</v>
      </c>
      <c r="J63" s="95" t="s">
        <v>52</v>
      </c>
      <c r="K63" s="95" t="s">
        <v>1917</v>
      </c>
      <c r="L63" s="85">
        <v>40924</v>
      </c>
      <c r="M63" s="73">
        <f>IF(Main[[#This Row],[Tech Start Date]]&lt;1/1/1990,"",IF(Main[[#This Row],[Class]]="C",WORKDAY(Main[[#This Row],[Tech Start Date]],9),IF(Main[[#This Row],[Class]]="B", WORKDAY(Main[[#This Row],[Tech Start Date]],6),IF(Main[[#This Row],[Class]]="A",WORKDAY(Main[[#This Row],[Tech Start Date]],2),""))))</f>
        <v>40932</v>
      </c>
      <c r="N63" s="73">
        <f>IF(Main[[#This Row],[Tech Start Date]]&lt;1/1/1990,"",IF(Main[[#This Row],[Class]]="C",WORKDAY(Main[[#This Row],[Tech Start Date]],19),IF(Main[[#This Row],[Class]]="B", WORKDAY(Main[[#This Row],[Tech Start Date]],12),IF(Main[[#This Row],[Class]]="A",WORKDAY(Main[[#This Row],[Tech Start Date]],4),""))))</f>
        <v>40940</v>
      </c>
      <c r="O63" s="73">
        <f>IF(Main[[#This Row],[Tech Start Date]]&lt;1/1/1990,"",IF(Main[[#This Row],[Class]]="C",WORKDAY(Main[[#This Row],[Tech Start Date]],23),IF(Main[[#This Row],[Class]]="B", WORKDAY(Main[[#This Row],[Tech Start Date]],15),IF(Main[[#This Row],[Class]]="A",WORKDAY(Main[[#This Row],[Tech Start Date]],5),""))))</f>
        <v>40945</v>
      </c>
      <c r="P63" s="73">
        <f>IF(Main[[#This Row],[Tech Start Date]]&lt;1/1/1990,"",IF(Main[[#This Row],[Class]]="C",WORKDAY(Main[[#This Row],[Tech Start Date]],28),IF(Main[[#This Row],[Class]]="B", WORKDAY(Main[[#This Row],[Tech Start Date]],19),IF(Main[[#This Row],[Class]]="A",WORKDAY(Main[[#This Row],[Tech Start Date]],9),""))))</f>
        <v>40949</v>
      </c>
      <c r="Q63" s="85">
        <v>41105</v>
      </c>
      <c r="R63" s="112">
        <v>40991</v>
      </c>
      <c r="S63" s="95" t="s">
        <v>11</v>
      </c>
      <c r="T63" s="74" t="s">
        <v>4039</v>
      </c>
      <c r="U63" s="95" t="s">
        <v>29</v>
      </c>
      <c r="V63" s="95" t="s">
        <v>1910</v>
      </c>
      <c r="W63" s="95" t="s">
        <v>1916</v>
      </c>
      <c r="X63" s="95" t="s">
        <v>2827</v>
      </c>
      <c r="Y63" s="72" t="s">
        <v>2963</v>
      </c>
      <c r="Z63" s="72" t="s">
        <v>129</v>
      </c>
      <c r="AA63" s="95" t="s">
        <v>2827</v>
      </c>
      <c r="AB63" s="132"/>
      <c r="AC63" s="132"/>
      <c r="AD63" s="132"/>
      <c r="AE63" s="63"/>
      <c r="AF63" s="63"/>
      <c r="AG63" s="63"/>
    </row>
    <row r="64" spans="1:33" ht="17.2" customHeight="1">
      <c r="A64" s="65">
        <f>IF(priority(Main[[#This Row],[Comments]])&lt;&gt;0, priority(Main[[#This Row],[Comments]]),"")</f>
        <v>14</v>
      </c>
      <c r="B64" s="60" t="s">
        <v>3519</v>
      </c>
      <c r="C64" s="78" t="s">
        <v>3520</v>
      </c>
      <c r="D64" s="137" t="s">
        <v>3521</v>
      </c>
      <c r="E64" s="87">
        <v>40969.44121527778</v>
      </c>
      <c r="F64" s="87">
        <v>40982</v>
      </c>
      <c r="G64" s="65" t="str">
        <f>IF(stdProdLT(Main[[#This Row],[Comments]])=0.1,"N/A",IF(stdProdLT(Main[[#This Row],[Comments]])=0,"",stdProdLT(Main[[#This Row],[Comments]])))</f>
        <v>N/A</v>
      </c>
      <c r="H64" s="98" t="str">
        <f>IF(OR(Main[[#This Row],[Std. Prod. Lead Time]]="N/A",Main[[#This Row],[Std. Prod. Lead Time]]=""), "",IF(AND(Main[[#This Row],[In Stock Date]]&lt;&gt;"",Main[[#This Row],[Revised Due Date]]&lt;&gt;"",Main[[#This Row],[In Stock Date]]&lt;&gt;""),Main[[#This Row],[In Stock Date]]-Main[[#This Row],[Revised Due Date]],""))</f>
        <v/>
      </c>
      <c r="I64" s="103" t="s">
        <v>69</v>
      </c>
      <c r="J64" s="99" t="s">
        <v>1971</v>
      </c>
      <c r="K64" s="99" t="s">
        <v>1917</v>
      </c>
      <c r="L64" s="87">
        <v>40975</v>
      </c>
      <c r="M64" s="79">
        <f>IF(Main[[#This Row],[Tech Start Date]]&lt;1/1/1990,"",IF(Main[[#This Row],[Class]]="C",WORKDAY(Main[[#This Row],[Tech Start Date]],9),IF(Main[[#This Row],[Class]]="B", WORKDAY(Main[[#This Row],[Tech Start Date]],6),IF(Main[[#This Row],[Class]]="A",WORKDAY(Main[[#This Row],[Tech Start Date]],2),""))))</f>
        <v>40983</v>
      </c>
      <c r="N64" s="79">
        <f>IF(Main[[#This Row],[Tech Start Date]]&lt;1/1/1990,"",IF(Main[[#This Row],[Class]]="C",WORKDAY(Main[[#This Row],[Tech Start Date]],19),IF(Main[[#This Row],[Class]]="B", WORKDAY(Main[[#This Row],[Tech Start Date]],12),IF(Main[[#This Row],[Class]]="A",WORKDAY(Main[[#This Row],[Tech Start Date]],4),""))))</f>
        <v>40991</v>
      </c>
      <c r="O64" s="79">
        <f>IF(Main[[#This Row],[Tech Start Date]]&lt;1/1/1990,"",IF(Main[[#This Row],[Class]]="C",WORKDAY(Main[[#This Row],[Tech Start Date]],23),IF(Main[[#This Row],[Class]]="B", WORKDAY(Main[[#This Row],[Tech Start Date]],15),IF(Main[[#This Row],[Class]]="A",WORKDAY(Main[[#This Row],[Tech Start Date]],5),""))))</f>
        <v>40996</v>
      </c>
      <c r="P64" s="79">
        <f>IF(Main[[#This Row],[Tech Start Date]]&lt;1/1/1990,"",IF(Main[[#This Row],[Class]]="C",WORKDAY(Main[[#This Row],[Tech Start Date]],28),IF(Main[[#This Row],[Class]]="B", WORKDAY(Main[[#This Row],[Tech Start Date]],19),IF(Main[[#This Row],[Class]]="A",WORKDAY(Main[[#This Row],[Tech Start Date]],9),""))))</f>
        <v>41002</v>
      </c>
      <c r="Q64" s="87"/>
      <c r="R64" s="114">
        <v>40992</v>
      </c>
      <c r="S64" s="99" t="s">
        <v>11</v>
      </c>
      <c r="T64" s="80" t="s">
        <v>4095</v>
      </c>
      <c r="U64" s="99" t="s">
        <v>29</v>
      </c>
      <c r="V64" s="99" t="s">
        <v>1913</v>
      </c>
      <c r="W64" s="99" t="s">
        <v>1915</v>
      </c>
      <c r="X64" s="99" t="s">
        <v>2809</v>
      </c>
      <c r="Y64" s="78" t="s">
        <v>3512</v>
      </c>
      <c r="Z64" s="78" t="s">
        <v>530</v>
      </c>
      <c r="AA64" s="99" t="s">
        <v>2809</v>
      </c>
      <c r="AB64" s="134"/>
      <c r="AC64" s="134"/>
      <c r="AD64" s="134"/>
      <c r="AE64" s="63"/>
      <c r="AF64" s="63"/>
      <c r="AG64" s="63"/>
    </row>
    <row r="65" spans="1:33" ht="17.2" customHeight="1">
      <c r="A65" s="64">
        <f>IF(priority(Main[[#This Row],[Comments]])&lt;&gt;0, priority(Main[[#This Row],[Comments]]),"")</f>
        <v>15</v>
      </c>
      <c r="B65" s="60" t="s">
        <v>3533</v>
      </c>
      <c r="C65" s="72" t="s">
        <v>3202</v>
      </c>
      <c r="D65" s="59" t="s">
        <v>3153</v>
      </c>
      <c r="E65" s="85"/>
      <c r="F65" s="85">
        <v>41122</v>
      </c>
      <c r="G65" s="64">
        <f>IF(stdProdLT(Main[[#This Row],[Comments]])=0.1,"N/A",IF(stdProdLT(Main[[#This Row],[Comments]])=0,"",stdProdLT(Main[[#This Row],[Comments]])))</f>
        <v>168</v>
      </c>
      <c r="H65" s="94" t="str">
        <f>IF(OR(Main[[#This Row],[Std. Prod. Lead Time]]="N/A",Main[[#This Row],[Std. Prod. Lead Time]]=""), "",IF(AND(Main[[#This Row],[In Stock Date]]&lt;&gt;"",Main[[#This Row],[Revised Due Date]]&lt;&gt;"",Main[[#This Row],[In Stock Date]]&lt;&gt;""),Main[[#This Row],[In Stock Date]]-Main[[#This Row],[Revised Due Date]],""))</f>
        <v/>
      </c>
      <c r="I65" s="101" t="s">
        <v>4</v>
      </c>
      <c r="J65" s="95" t="s">
        <v>4</v>
      </c>
      <c r="K65" s="95" t="s">
        <v>4</v>
      </c>
      <c r="L65" s="85"/>
      <c r="M65" s="73" t="str">
        <f>IF(Main[[#This Row],[Tech Start Date]]&lt;1/1/1990,"",IF(Main[[#This Row],[Class]]="C",WORKDAY(Main[[#This Row],[Tech Start Date]],9),IF(Main[[#This Row],[Class]]="B", WORKDAY(Main[[#This Row],[Tech Start Date]],6),IF(Main[[#This Row],[Class]]="A",WORKDAY(Main[[#This Row],[Tech Start Date]],2),""))))</f>
        <v/>
      </c>
      <c r="N65" s="73" t="str">
        <f>IF(Main[[#This Row],[Tech Start Date]]&lt;1/1/1990,"",IF(Main[[#This Row],[Class]]="C",WORKDAY(Main[[#This Row],[Tech Start Date]],19),IF(Main[[#This Row],[Class]]="B", WORKDAY(Main[[#This Row],[Tech Start Date]],12),IF(Main[[#This Row],[Class]]="A",WORKDAY(Main[[#This Row],[Tech Start Date]],4),""))))</f>
        <v/>
      </c>
      <c r="O65" s="73" t="str">
        <f>IF(Main[[#This Row],[Tech Start Date]]&lt;1/1/1990,"",IF(Main[[#This Row],[Class]]="C",WORKDAY(Main[[#This Row],[Tech Start Date]],23),IF(Main[[#This Row],[Class]]="B", WORKDAY(Main[[#This Row],[Tech Start Date]],15),IF(Main[[#This Row],[Class]]="A",WORKDAY(Main[[#This Row],[Tech Start Date]],5),""))))</f>
        <v/>
      </c>
      <c r="P65" s="73" t="str">
        <f>IF(Main[[#This Row],[Tech Start Date]]&lt;1/1/1990,"",IF(Main[[#This Row],[Class]]="C",WORKDAY(Main[[#This Row],[Tech Start Date]],28),IF(Main[[#This Row],[Class]]="B", WORKDAY(Main[[#This Row],[Tech Start Date]],19),IF(Main[[#This Row],[Class]]="A",WORKDAY(Main[[#This Row],[Tech Start Date]],9),""))))</f>
        <v/>
      </c>
      <c r="Q65" s="85">
        <v>41105</v>
      </c>
      <c r="R65" s="112"/>
      <c r="S65" s="95" t="s">
        <v>11</v>
      </c>
      <c r="T65" s="74" t="s">
        <v>3704</v>
      </c>
      <c r="U65" s="95" t="s">
        <v>14</v>
      </c>
      <c r="V65" s="95" t="s">
        <v>1913</v>
      </c>
      <c r="W65" s="95" t="s">
        <v>1921</v>
      </c>
      <c r="X65" s="95" t="s">
        <v>2821</v>
      </c>
      <c r="Y65" s="72" t="s">
        <v>3201</v>
      </c>
      <c r="Z65" s="72" t="s">
        <v>4</v>
      </c>
      <c r="AA65" s="95" t="s">
        <v>2821</v>
      </c>
      <c r="AB65" s="132"/>
      <c r="AC65" s="132"/>
      <c r="AD65" s="132"/>
      <c r="AE65" s="63"/>
      <c r="AF65" s="63"/>
      <c r="AG65" s="63"/>
    </row>
    <row r="66" spans="1:33" ht="17.2" customHeight="1">
      <c r="A66" s="116">
        <f>IF(priority(Main[[#This Row],[Comments]])&lt;&gt;0, priority(Main[[#This Row],[Comments]]),"")</f>
        <v>15</v>
      </c>
      <c r="B66" s="117" t="s">
        <v>3642</v>
      </c>
      <c r="C66" s="125" t="s">
        <v>3643</v>
      </c>
      <c r="D66" s="137" t="s">
        <v>4079</v>
      </c>
      <c r="E66" s="118">
        <v>40959.336805555555</v>
      </c>
      <c r="F66" s="118">
        <v>41091</v>
      </c>
      <c r="G66" s="116">
        <f>IF(stdProdLT(Main[[#This Row],[Comments]])=0.1,"N/A",IF(stdProdLT(Main[[#This Row],[Comments]])=0,"",stdProdLT(Main[[#This Row],[Comments]])))</f>
        <v>126</v>
      </c>
      <c r="H66" s="119">
        <f>IF(OR(Main[[#This Row],[Std. Prod. Lead Time]]="N/A",Main[[#This Row],[Std. Prod. Lead Time]]=""), "",IF(AND(Main[[#This Row],[In Stock Date]]&lt;&gt;"",Main[[#This Row],[Revised Due Date]]&lt;&gt;"",Main[[#This Row],[In Stock Date]]&lt;&gt;""),Main[[#This Row],[In Stock Date]]-Main[[#This Row],[Revised Due Date]],""))</f>
        <v>88</v>
      </c>
      <c r="I66" s="120" t="s">
        <v>937</v>
      </c>
      <c r="J66" s="121" t="s">
        <v>21</v>
      </c>
      <c r="K66" s="121" t="s">
        <v>1917</v>
      </c>
      <c r="L66" s="118">
        <v>40973</v>
      </c>
      <c r="M66" s="122">
        <f>IF(Main[[#This Row],[Tech Start Date]]&lt;1/1/1990,"",IF(Main[[#This Row],[Class]]="C",WORKDAY(Main[[#This Row],[Tech Start Date]],9),IF(Main[[#This Row],[Class]]="B", WORKDAY(Main[[#This Row],[Tech Start Date]],6),IF(Main[[#This Row],[Class]]="A",WORKDAY(Main[[#This Row],[Tech Start Date]],2),""))))</f>
        <v>40981</v>
      </c>
      <c r="N66" s="122">
        <f>IF(Main[[#This Row],[Tech Start Date]]&lt;1/1/1990,"",IF(Main[[#This Row],[Class]]="C",WORKDAY(Main[[#This Row],[Tech Start Date]],19),IF(Main[[#This Row],[Class]]="B", WORKDAY(Main[[#This Row],[Tech Start Date]],12),IF(Main[[#This Row],[Class]]="A",WORKDAY(Main[[#This Row],[Tech Start Date]],4),""))))</f>
        <v>40989</v>
      </c>
      <c r="O66" s="122">
        <f>IF(Main[[#This Row],[Tech Start Date]]&lt;1/1/1990,"",IF(Main[[#This Row],[Class]]="C",WORKDAY(Main[[#This Row],[Tech Start Date]],23),IF(Main[[#This Row],[Class]]="B", WORKDAY(Main[[#This Row],[Tech Start Date]],15),IF(Main[[#This Row],[Class]]="A",WORKDAY(Main[[#This Row],[Tech Start Date]],5),""))))</f>
        <v>40994</v>
      </c>
      <c r="P66" s="122">
        <f>IF(Main[[#This Row],[Tech Start Date]]&lt;1/1/1990,"",IF(Main[[#This Row],[Class]]="C",WORKDAY(Main[[#This Row],[Tech Start Date]],28),IF(Main[[#This Row],[Class]]="B", WORKDAY(Main[[#This Row],[Tech Start Date]],19),IF(Main[[#This Row],[Class]]="A",WORKDAY(Main[[#This Row],[Tech Start Date]],9),""))))</f>
        <v>40998</v>
      </c>
      <c r="Q66" s="118">
        <v>40860</v>
      </c>
      <c r="R66" s="123">
        <v>41003</v>
      </c>
      <c r="S66" s="121" t="s">
        <v>11</v>
      </c>
      <c r="T66" s="124" t="s">
        <v>4080</v>
      </c>
      <c r="U66" s="121" t="s">
        <v>29</v>
      </c>
      <c r="V66" s="121" t="s">
        <v>1910</v>
      </c>
      <c r="W66" s="121" t="s">
        <v>1915</v>
      </c>
      <c r="X66" s="121" t="s">
        <v>2835</v>
      </c>
      <c r="Y66" s="125" t="s">
        <v>4</v>
      </c>
      <c r="Z66" s="125" t="s">
        <v>129</v>
      </c>
      <c r="AA66" s="121" t="s">
        <v>2835</v>
      </c>
      <c r="AB66" s="132"/>
      <c r="AC66" s="132"/>
      <c r="AD66" s="132"/>
      <c r="AE66" s="63"/>
      <c r="AF66" s="63"/>
      <c r="AG66" s="63"/>
    </row>
    <row r="67" spans="1:33" ht="17.2" customHeight="1">
      <c r="A67" s="141">
        <f>IF(priority(Main[[#This Row],[Comments]])&lt;&gt;0, priority(Main[[#This Row],[Comments]]),"")</f>
        <v>15</v>
      </c>
      <c r="B67" s="153" t="s">
        <v>4108</v>
      </c>
      <c r="C67" s="142" t="s">
        <v>4109</v>
      </c>
      <c r="D67" s="143" t="s">
        <v>4110</v>
      </c>
      <c r="E67" s="144">
        <v>40981.359456018516</v>
      </c>
      <c r="F67" s="144">
        <v>40988</v>
      </c>
      <c r="G67" s="141" t="str">
        <f>IF(stdProdLT(Main[[#This Row],[Comments]])=0.1,"N/A",IF(stdProdLT(Main[[#This Row],[Comments]])=0,"",stdProdLT(Main[[#This Row],[Comments]])))</f>
        <v>N/A</v>
      </c>
      <c r="H67" s="145" t="str">
        <f>IF(OR(Main[[#This Row],[Std. Prod. Lead Time]]="N/A",Main[[#This Row],[Std. Prod. Lead Time]]=""), "",IF(AND(Main[[#This Row],[In Stock Date]]&lt;&gt;"",Main[[#This Row],[Revised Due Date]]&lt;&gt;"",Main[[#This Row],[In Stock Date]]&lt;&gt;""),Main[[#This Row],[In Stock Date]]-Main[[#This Row],[Revised Due Date]],""))</f>
        <v/>
      </c>
      <c r="I67" s="146" t="s">
        <v>2242</v>
      </c>
      <c r="J67" s="147" t="s">
        <v>28</v>
      </c>
      <c r="K67" s="148" t="s">
        <v>1923</v>
      </c>
      <c r="L67" s="144">
        <v>40980</v>
      </c>
      <c r="M67" s="149">
        <f>IF(Main[[#This Row],[Tech Start Date]]&lt;1/1/1990,"",IF(Main[[#This Row],[Class]]="C",WORKDAY(Main[[#This Row],[Tech Start Date]],9),IF(Main[[#This Row],[Class]]="B", WORKDAY(Main[[#This Row],[Tech Start Date]],6),IF(Main[[#This Row],[Class]]="A",WORKDAY(Main[[#This Row],[Tech Start Date]],2),""))))</f>
        <v>40991</v>
      </c>
      <c r="N67" s="149">
        <f>IF(Main[[#This Row],[Tech Start Date]]&lt;1/1/1990,"",IF(Main[[#This Row],[Class]]="C",WORKDAY(Main[[#This Row],[Tech Start Date]],19),IF(Main[[#This Row],[Class]]="B", WORKDAY(Main[[#This Row],[Tech Start Date]],12),IF(Main[[#This Row],[Class]]="A",WORKDAY(Main[[#This Row],[Tech Start Date]],4),""))))</f>
        <v>41005</v>
      </c>
      <c r="O67" s="149">
        <f>IF(Main[[#This Row],[Tech Start Date]]&lt;1/1/1990,"",IF(Main[[#This Row],[Class]]="C",WORKDAY(Main[[#This Row],[Tech Start Date]],23),IF(Main[[#This Row],[Class]]="B", WORKDAY(Main[[#This Row],[Tech Start Date]],15),IF(Main[[#This Row],[Class]]="A",WORKDAY(Main[[#This Row],[Tech Start Date]],5),""))))</f>
        <v>41011</v>
      </c>
      <c r="P67" s="149">
        <f>IF(Main[[#This Row],[Tech Start Date]]&lt;1/1/1990,"",IF(Main[[#This Row],[Class]]="C",WORKDAY(Main[[#This Row],[Tech Start Date]],28),IF(Main[[#This Row],[Class]]="B", WORKDAY(Main[[#This Row],[Tech Start Date]],19),IF(Main[[#This Row],[Class]]="A",WORKDAY(Main[[#This Row],[Tech Start Date]],9),""))))</f>
        <v>41018</v>
      </c>
      <c r="Q67" s="144">
        <v>40988</v>
      </c>
      <c r="R67" s="150">
        <v>41024</v>
      </c>
      <c r="S67" s="147" t="s">
        <v>11</v>
      </c>
      <c r="T67" s="151" t="s">
        <v>4111</v>
      </c>
      <c r="U67" s="147" t="s">
        <v>29</v>
      </c>
      <c r="V67" s="147" t="s">
        <v>1911</v>
      </c>
      <c r="W67" s="147" t="s">
        <v>1912</v>
      </c>
      <c r="X67" s="147" t="s">
        <v>2791</v>
      </c>
      <c r="Y67" s="142" t="s">
        <v>4</v>
      </c>
      <c r="Z67" s="142" t="s">
        <v>2046</v>
      </c>
      <c r="AA67" s="147" t="s">
        <v>2791</v>
      </c>
      <c r="AB67" s="152"/>
      <c r="AC67" s="152"/>
      <c r="AD67" s="152"/>
      <c r="AE67" s="63"/>
      <c r="AF67" s="63"/>
      <c r="AG67" s="63"/>
    </row>
    <row r="68" spans="1:33" ht="17.2" customHeight="1">
      <c r="A68" s="141">
        <f>IF(priority(Main[[#This Row],[Comments]])&lt;&gt;0, priority(Main[[#This Row],[Comments]]),"")</f>
        <v>15</v>
      </c>
      <c r="B68" s="153" t="s">
        <v>3847</v>
      </c>
      <c r="C68" s="142" t="s">
        <v>113</v>
      </c>
      <c r="D68" s="143" t="s">
        <v>3848</v>
      </c>
      <c r="E68" s="144">
        <v>40976.33048611111</v>
      </c>
      <c r="F68" s="144">
        <v>40983</v>
      </c>
      <c r="G68" s="141" t="str">
        <f>IF(stdProdLT(Main[[#This Row],[Comments]])=0.1,"N/A",IF(stdProdLT(Main[[#This Row],[Comments]])=0,"",stdProdLT(Main[[#This Row],[Comments]])))</f>
        <v>N/A</v>
      </c>
      <c r="H68" s="145" t="str">
        <f>IF(OR(Main[[#This Row],[Std. Prod. Lead Time]]="N/A",Main[[#This Row],[Std. Prod. Lead Time]]=""), "",IF(AND(Main[[#This Row],[In Stock Date]]&lt;&gt;"",Main[[#This Row],[Revised Due Date]]&lt;&gt;"",Main[[#This Row],[In Stock Date]]&lt;&gt;""),Main[[#This Row],[In Stock Date]]-Main[[#This Row],[Revised Due Date]],""))</f>
        <v/>
      </c>
      <c r="I68" s="146" t="s">
        <v>81</v>
      </c>
      <c r="J68" s="147" t="s">
        <v>28</v>
      </c>
      <c r="K68" s="148" t="s">
        <v>1919</v>
      </c>
      <c r="L68" s="144">
        <v>40981</v>
      </c>
      <c r="M68" s="149">
        <f>IF(Main[[#This Row],[Tech Start Date]]&lt;1/1/1990,"",IF(Main[[#This Row],[Class]]="C",WORKDAY(Main[[#This Row],[Tech Start Date]],9),IF(Main[[#This Row],[Class]]="B", WORKDAY(Main[[#This Row],[Tech Start Date]],6),IF(Main[[#This Row],[Class]]="A",WORKDAY(Main[[#This Row],[Tech Start Date]],2),""))))</f>
        <v>40983</v>
      </c>
      <c r="N68" s="149">
        <f>IF(Main[[#This Row],[Tech Start Date]]&lt;1/1/1990,"",IF(Main[[#This Row],[Class]]="C",WORKDAY(Main[[#This Row],[Tech Start Date]],19),IF(Main[[#This Row],[Class]]="B", WORKDAY(Main[[#This Row],[Tech Start Date]],12),IF(Main[[#This Row],[Class]]="A",WORKDAY(Main[[#This Row],[Tech Start Date]],4),""))))</f>
        <v>40987</v>
      </c>
      <c r="O68" s="149">
        <f>IF(Main[[#This Row],[Tech Start Date]]&lt;1/1/1990,"",IF(Main[[#This Row],[Class]]="C",WORKDAY(Main[[#This Row],[Tech Start Date]],23),IF(Main[[#This Row],[Class]]="B", WORKDAY(Main[[#This Row],[Tech Start Date]],15),IF(Main[[#This Row],[Class]]="A",WORKDAY(Main[[#This Row],[Tech Start Date]],5),""))))</f>
        <v>40988</v>
      </c>
      <c r="P68" s="149">
        <f>IF(Main[[#This Row],[Tech Start Date]]&lt;1/1/1990,"",IF(Main[[#This Row],[Class]]="C",WORKDAY(Main[[#This Row],[Tech Start Date]],28),IF(Main[[#This Row],[Class]]="B", WORKDAY(Main[[#This Row],[Tech Start Date]],19),IF(Main[[#This Row],[Class]]="A",WORKDAY(Main[[#This Row],[Tech Start Date]],9),""))))</f>
        <v>40994</v>
      </c>
      <c r="Q68" s="144">
        <v>40990</v>
      </c>
      <c r="R68" s="150">
        <v>40996</v>
      </c>
      <c r="S68" s="147" t="s">
        <v>11</v>
      </c>
      <c r="T68" s="151" t="s">
        <v>4111</v>
      </c>
      <c r="U68" s="147" t="s">
        <v>29</v>
      </c>
      <c r="V68" s="147" t="s">
        <v>1913</v>
      </c>
      <c r="W68" s="147" t="s">
        <v>1912</v>
      </c>
      <c r="X68" s="147" t="s">
        <v>2808</v>
      </c>
      <c r="Y68" s="142" t="s">
        <v>2912</v>
      </c>
      <c r="Z68" s="142" t="s">
        <v>530</v>
      </c>
      <c r="AA68" s="147" t="s">
        <v>2808</v>
      </c>
      <c r="AB68" s="152"/>
      <c r="AC68" s="152"/>
      <c r="AD68" s="152"/>
      <c r="AE68" s="63"/>
      <c r="AF68" s="63"/>
      <c r="AG68" s="63"/>
    </row>
    <row r="69" spans="1:33" ht="17.2" customHeight="1">
      <c r="A69" s="64">
        <f>IF(priority(Main[[#This Row],[Comments]])&lt;&gt;0, priority(Main[[#This Row],[Comments]]),"")</f>
        <v>16</v>
      </c>
      <c r="B69" s="60" t="s">
        <v>3568</v>
      </c>
      <c r="C69" s="72" t="s">
        <v>3569</v>
      </c>
      <c r="D69" s="59" t="s">
        <v>3915</v>
      </c>
      <c r="E69" s="85">
        <v>40954.604432870372</v>
      </c>
      <c r="F69" s="85">
        <v>40974</v>
      </c>
      <c r="G69" s="64" t="str">
        <f>IF(stdProdLT(Main[[#This Row],[Comments]])=0.1,"N/A",IF(stdProdLT(Main[[#This Row],[Comments]])=0,"",stdProdLT(Main[[#This Row],[Comments]])))</f>
        <v>N/A</v>
      </c>
      <c r="H69" s="94" t="str">
        <f>IF(OR(Main[[#This Row],[Std. Prod. Lead Time]]="N/A",Main[[#This Row],[Std. Prod. Lead Time]]=""), "",IF(AND(Main[[#This Row],[In Stock Date]]&lt;&gt;"",Main[[#This Row],[Revised Due Date]]&lt;&gt;"",Main[[#This Row],[In Stock Date]]&lt;&gt;""),Main[[#This Row],[In Stock Date]]-Main[[#This Row],[Revised Due Date]],""))</f>
        <v/>
      </c>
      <c r="I69" s="101" t="s">
        <v>940</v>
      </c>
      <c r="J69" s="95" t="s">
        <v>28</v>
      </c>
      <c r="K69" s="95" t="s">
        <v>1923</v>
      </c>
      <c r="L69" s="85"/>
      <c r="M69" s="73" t="str">
        <f>IF(Main[[#This Row],[Tech Start Date]]&lt;1/1/1990,"",IF(Main[[#This Row],[Class]]="C",WORKDAY(Main[[#This Row],[Tech Start Date]],9),IF(Main[[#This Row],[Class]]="B", WORKDAY(Main[[#This Row],[Tech Start Date]],6),IF(Main[[#This Row],[Class]]="A",WORKDAY(Main[[#This Row],[Tech Start Date]],2),""))))</f>
        <v/>
      </c>
      <c r="N69" s="73" t="str">
        <f>IF(Main[[#This Row],[Tech Start Date]]&lt;1/1/1990,"",IF(Main[[#This Row],[Class]]="C",WORKDAY(Main[[#This Row],[Tech Start Date]],19),IF(Main[[#This Row],[Class]]="B", WORKDAY(Main[[#This Row],[Tech Start Date]],12),IF(Main[[#This Row],[Class]]="A",WORKDAY(Main[[#This Row],[Tech Start Date]],4),""))))</f>
        <v/>
      </c>
      <c r="O69" s="73" t="str">
        <f>IF(Main[[#This Row],[Tech Start Date]]&lt;1/1/1990,"",IF(Main[[#This Row],[Class]]="C",WORKDAY(Main[[#This Row],[Tech Start Date]],23),IF(Main[[#This Row],[Class]]="B", WORKDAY(Main[[#This Row],[Tech Start Date]],15),IF(Main[[#This Row],[Class]]="A",WORKDAY(Main[[#This Row],[Tech Start Date]],5),""))))</f>
        <v/>
      </c>
      <c r="P69" s="73" t="str">
        <f>IF(Main[[#This Row],[Tech Start Date]]&lt;1/1/1990,"",IF(Main[[#This Row],[Class]]="C",WORKDAY(Main[[#This Row],[Tech Start Date]],28),IF(Main[[#This Row],[Class]]="B", WORKDAY(Main[[#This Row],[Tech Start Date]],19),IF(Main[[#This Row],[Class]]="A",WORKDAY(Main[[#This Row],[Tech Start Date]],9),""))))</f>
        <v/>
      </c>
      <c r="Q69" s="85">
        <v>40968</v>
      </c>
      <c r="R69" s="112">
        <v>40994</v>
      </c>
      <c r="S69" s="95" t="s">
        <v>11</v>
      </c>
      <c r="T69" s="74" t="s">
        <v>3916</v>
      </c>
      <c r="U69" s="95" t="s">
        <v>7</v>
      </c>
      <c r="V69" s="95" t="s">
        <v>1911</v>
      </c>
      <c r="W69" s="95" t="s">
        <v>1912</v>
      </c>
      <c r="X69" s="95" t="s">
        <v>2837</v>
      </c>
      <c r="Y69" s="72" t="s">
        <v>4</v>
      </c>
      <c r="Z69" s="72" t="s">
        <v>2046</v>
      </c>
      <c r="AA69" s="95" t="s">
        <v>4</v>
      </c>
      <c r="AB69" s="132"/>
      <c r="AC69" s="132"/>
      <c r="AD69" s="132"/>
      <c r="AE69" s="63"/>
      <c r="AF69" s="63"/>
      <c r="AG69" s="63"/>
    </row>
    <row r="70" spans="1:33" ht="17.2" customHeight="1">
      <c r="A70" s="64">
        <f>IF(priority(Main[[#This Row],[Comments]])&lt;&gt;0, priority(Main[[#This Row],[Comments]]),"")</f>
        <v>16</v>
      </c>
      <c r="B70" s="60" t="s">
        <v>3499</v>
      </c>
      <c r="C70" s="72" t="s">
        <v>3459</v>
      </c>
      <c r="D70" s="59" t="s">
        <v>3667</v>
      </c>
      <c r="E70" s="85">
        <v>40946.686157407406</v>
      </c>
      <c r="F70" s="85">
        <v>41122</v>
      </c>
      <c r="G70" s="64">
        <f>IF(stdProdLT(Main[[#This Row],[Comments]])=0.1,"N/A",IF(stdProdLT(Main[[#This Row],[Comments]])=0,"",stdProdLT(Main[[#This Row],[Comments]])))</f>
        <v>126</v>
      </c>
      <c r="H70" s="94">
        <f>IF(OR(Main[[#This Row],[Std. Prod. Lead Time]]="N/A",Main[[#This Row],[Std. Prod. Lead Time]]=""), "",IF(AND(Main[[#This Row],[In Stock Date]]&lt;&gt;"",Main[[#This Row],[Revised Due Date]]&lt;&gt;"",Main[[#This Row],[In Stock Date]]&lt;&gt;""),Main[[#This Row],[In Stock Date]]-Main[[#This Row],[Revised Due Date]],""))</f>
        <v>117</v>
      </c>
      <c r="I70" s="101" t="s">
        <v>912</v>
      </c>
      <c r="J70" s="95" t="s">
        <v>52</v>
      </c>
      <c r="K70" s="95" t="s">
        <v>1917</v>
      </c>
      <c r="L70" s="85">
        <v>40948</v>
      </c>
      <c r="M70" s="73">
        <f>IF(Main[[#This Row],[Tech Start Date]]&lt;1/1/1990,"",IF(Main[[#This Row],[Class]]="C",WORKDAY(Main[[#This Row],[Tech Start Date]],9),IF(Main[[#This Row],[Class]]="B", WORKDAY(Main[[#This Row],[Tech Start Date]],6),IF(Main[[#This Row],[Class]]="A",WORKDAY(Main[[#This Row],[Tech Start Date]],2),""))))</f>
        <v>40956</v>
      </c>
      <c r="N70" s="73">
        <f>IF(Main[[#This Row],[Tech Start Date]]&lt;1/1/1990,"",IF(Main[[#This Row],[Class]]="C",WORKDAY(Main[[#This Row],[Tech Start Date]],19),IF(Main[[#This Row],[Class]]="B", WORKDAY(Main[[#This Row],[Tech Start Date]],12),IF(Main[[#This Row],[Class]]="A",WORKDAY(Main[[#This Row],[Tech Start Date]],4),""))))</f>
        <v>40966</v>
      </c>
      <c r="O70" s="73">
        <f>IF(Main[[#This Row],[Tech Start Date]]&lt;1/1/1990,"",IF(Main[[#This Row],[Class]]="C",WORKDAY(Main[[#This Row],[Tech Start Date]],23),IF(Main[[#This Row],[Class]]="B", WORKDAY(Main[[#This Row],[Tech Start Date]],15),IF(Main[[#This Row],[Class]]="A",WORKDAY(Main[[#This Row],[Tech Start Date]],5),""))))</f>
        <v>40969</v>
      </c>
      <c r="P70" s="73">
        <f>IF(Main[[#This Row],[Tech Start Date]]&lt;1/1/1990,"",IF(Main[[#This Row],[Class]]="C",WORKDAY(Main[[#This Row],[Tech Start Date]],28),IF(Main[[#This Row],[Class]]="B", WORKDAY(Main[[#This Row],[Tech Start Date]],19),IF(Main[[#This Row],[Class]]="A",WORKDAY(Main[[#This Row],[Tech Start Date]],9),""))))</f>
        <v>40975</v>
      </c>
      <c r="Q70" s="85"/>
      <c r="R70" s="112">
        <v>41005</v>
      </c>
      <c r="S70" s="95" t="s">
        <v>11</v>
      </c>
      <c r="T70" s="74" t="s">
        <v>4050</v>
      </c>
      <c r="U70" s="95" t="s">
        <v>29</v>
      </c>
      <c r="V70" s="95" t="s">
        <v>1910</v>
      </c>
      <c r="W70" s="95" t="s">
        <v>1916</v>
      </c>
      <c r="X70" s="95" t="s">
        <v>2814</v>
      </c>
      <c r="Y70" s="72" t="s">
        <v>2943</v>
      </c>
      <c r="Z70" s="72" t="s">
        <v>129</v>
      </c>
      <c r="AA70" s="95" t="s">
        <v>2814</v>
      </c>
      <c r="AB70" s="132"/>
      <c r="AC70" s="132"/>
      <c r="AD70" s="132"/>
      <c r="AE70" s="63"/>
      <c r="AF70" s="63"/>
      <c r="AG70" s="63"/>
    </row>
    <row r="71" spans="1:33" ht="17.2" customHeight="1">
      <c r="A71" s="64">
        <f>IF(priority(Main[[#This Row],[Comments]])&lt;&gt;0, priority(Main[[#This Row],[Comments]]),"")</f>
        <v>16</v>
      </c>
      <c r="B71" s="60" t="s">
        <v>3680</v>
      </c>
      <c r="C71" s="72" t="s">
        <v>3681</v>
      </c>
      <c r="D71" s="59" t="s">
        <v>3682</v>
      </c>
      <c r="E71" s="85"/>
      <c r="F71" s="85">
        <v>41105</v>
      </c>
      <c r="G71" s="64">
        <f>IF(stdProdLT(Main[[#This Row],[Comments]])=0.1,"N/A",IF(stdProdLT(Main[[#This Row],[Comments]])=0,"",stdProdLT(Main[[#This Row],[Comments]])))</f>
        <v>140</v>
      </c>
      <c r="H71" s="94">
        <f>IF(OR(Main[[#This Row],[Std. Prod. Lead Time]]="N/A",Main[[#This Row],[Std. Prod. Lead Time]]=""), "",IF(AND(Main[[#This Row],[In Stock Date]]&lt;&gt;"",Main[[#This Row],[Revised Due Date]]&lt;&gt;"",Main[[#This Row],[In Stock Date]]&lt;&gt;""),Main[[#This Row],[In Stock Date]]-Main[[#This Row],[Revised Due Date]],""))</f>
        <v>124</v>
      </c>
      <c r="I71" s="101" t="s">
        <v>130</v>
      </c>
      <c r="J71" s="95" t="s">
        <v>70</v>
      </c>
      <c r="K71" s="95" t="s">
        <v>1919</v>
      </c>
      <c r="L71" s="85">
        <v>40960</v>
      </c>
      <c r="M71" s="73">
        <f>IF(Main[[#This Row],[Tech Start Date]]&lt;1/1/1990,"",IF(Main[[#This Row],[Class]]="C",WORKDAY(Main[[#This Row],[Tech Start Date]],9),IF(Main[[#This Row],[Class]]="B", WORKDAY(Main[[#This Row],[Tech Start Date]],6),IF(Main[[#This Row],[Class]]="A",WORKDAY(Main[[#This Row],[Tech Start Date]],2),""))))</f>
        <v>40962</v>
      </c>
      <c r="N71" s="73">
        <f>IF(Main[[#This Row],[Tech Start Date]]&lt;1/1/1990,"",IF(Main[[#This Row],[Class]]="C",WORKDAY(Main[[#This Row],[Tech Start Date]],19),IF(Main[[#This Row],[Class]]="B", WORKDAY(Main[[#This Row],[Tech Start Date]],12),IF(Main[[#This Row],[Class]]="A",WORKDAY(Main[[#This Row],[Tech Start Date]],4),""))))</f>
        <v>40966</v>
      </c>
      <c r="O71" s="73">
        <f>IF(Main[[#This Row],[Tech Start Date]]&lt;1/1/1990,"",IF(Main[[#This Row],[Class]]="C",WORKDAY(Main[[#This Row],[Tech Start Date]],23),IF(Main[[#This Row],[Class]]="B", WORKDAY(Main[[#This Row],[Tech Start Date]],15),IF(Main[[#This Row],[Class]]="A",WORKDAY(Main[[#This Row],[Tech Start Date]],5),""))))</f>
        <v>40967</v>
      </c>
      <c r="P71" s="73">
        <f>IF(Main[[#This Row],[Tech Start Date]]&lt;1/1/1990,"",IF(Main[[#This Row],[Class]]="C",WORKDAY(Main[[#This Row],[Tech Start Date]],28),IF(Main[[#This Row],[Class]]="B", WORKDAY(Main[[#This Row],[Tech Start Date]],19),IF(Main[[#This Row],[Class]]="A",WORKDAY(Main[[#This Row],[Tech Start Date]],9),""))))</f>
        <v>40973</v>
      </c>
      <c r="Q71" s="85">
        <v>41000</v>
      </c>
      <c r="R71" s="112">
        <v>40981</v>
      </c>
      <c r="S71" s="95" t="s">
        <v>11</v>
      </c>
      <c r="T71" s="74" t="s">
        <v>3683</v>
      </c>
      <c r="U71" s="95" t="s">
        <v>14</v>
      </c>
      <c r="V71" s="95" t="s">
        <v>1920</v>
      </c>
      <c r="W71" s="95" t="s">
        <v>1916</v>
      </c>
      <c r="X71" s="95" t="s">
        <v>2821</v>
      </c>
      <c r="Y71" s="72" t="s">
        <v>3201</v>
      </c>
      <c r="Z71" s="72" t="s">
        <v>530</v>
      </c>
      <c r="AA71" s="95" t="s">
        <v>2821</v>
      </c>
      <c r="AB71" s="132"/>
      <c r="AC71" s="132"/>
      <c r="AD71" s="132"/>
      <c r="AE71" s="63"/>
      <c r="AF71" s="63"/>
      <c r="AG71" s="63"/>
    </row>
    <row r="72" spans="1:33" ht="17.2" customHeight="1">
      <c r="A72" s="141">
        <f>IF(priority(Main[[#This Row],[Comments]])&lt;&gt;0, priority(Main[[#This Row],[Comments]]),"")</f>
        <v>16</v>
      </c>
      <c r="B72" s="153" t="s">
        <v>3763</v>
      </c>
      <c r="C72" s="142" t="s">
        <v>4112</v>
      </c>
      <c r="D72" s="143" t="s">
        <v>4113</v>
      </c>
      <c r="E72" s="144">
        <v>40975.122939814813</v>
      </c>
      <c r="F72" s="144">
        <v>41010</v>
      </c>
      <c r="G72" s="141" t="str">
        <f>IF(stdProdLT(Main[[#This Row],[Comments]])=0.1,"N/A",IF(stdProdLT(Main[[#This Row],[Comments]])=0,"",stdProdLT(Main[[#This Row],[Comments]])))</f>
        <v>N/A</v>
      </c>
      <c r="H72" s="145" t="str">
        <f>IF(OR(Main[[#This Row],[Std. Prod. Lead Time]]="N/A",Main[[#This Row],[Std. Prod. Lead Time]]=""), "",IF(AND(Main[[#This Row],[In Stock Date]]&lt;&gt;"",Main[[#This Row],[Revised Due Date]]&lt;&gt;"",Main[[#This Row],[In Stock Date]]&lt;&gt;""),Main[[#This Row],[In Stock Date]]-Main[[#This Row],[Revised Due Date]],""))</f>
        <v/>
      </c>
      <c r="I72" s="146" t="s">
        <v>102</v>
      </c>
      <c r="J72" s="147" t="s">
        <v>75</v>
      </c>
      <c r="K72" s="148" t="s">
        <v>1919</v>
      </c>
      <c r="L72" s="144">
        <v>40980</v>
      </c>
      <c r="M72" s="149">
        <f>IF(Main[[#This Row],[Tech Start Date]]&lt;1/1/1990,"",IF(Main[[#This Row],[Class]]="C",WORKDAY(Main[[#This Row],[Tech Start Date]],9),IF(Main[[#This Row],[Class]]="B", WORKDAY(Main[[#This Row],[Tech Start Date]],6),IF(Main[[#This Row],[Class]]="A",WORKDAY(Main[[#This Row],[Tech Start Date]],2),""))))</f>
        <v>40982</v>
      </c>
      <c r="N72" s="149">
        <f>IF(Main[[#This Row],[Tech Start Date]]&lt;1/1/1990,"",IF(Main[[#This Row],[Class]]="C",WORKDAY(Main[[#This Row],[Tech Start Date]],19),IF(Main[[#This Row],[Class]]="B", WORKDAY(Main[[#This Row],[Tech Start Date]],12),IF(Main[[#This Row],[Class]]="A",WORKDAY(Main[[#This Row],[Tech Start Date]],4),""))))</f>
        <v>40984</v>
      </c>
      <c r="O72" s="149">
        <f>IF(Main[[#This Row],[Tech Start Date]]&lt;1/1/1990,"",IF(Main[[#This Row],[Class]]="C",WORKDAY(Main[[#This Row],[Tech Start Date]],23),IF(Main[[#This Row],[Class]]="B", WORKDAY(Main[[#This Row],[Tech Start Date]],15),IF(Main[[#This Row],[Class]]="A",WORKDAY(Main[[#This Row],[Tech Start Date]],5),""))))</f>
        <v>40987</v>
      </c>
      <c r="P72" s="149">
        <f>IF(Main[[#This Row],[Tech Start Date]]&lt;1/1/1990,"",IF(Main[[#This Row],[Class]]="C",WORKDAY(Main[[#This Row],[Tech Start Date]],28),IF(Main[[#This Row],[Class]]="B", WORKDAY(Main[[#This Row],[Tech Start Date]],19),IF(Main[[#This Row],[Class]]="A",WORKDAY(Main[[#This Row],[Tech Start Date]],9),""))))</f>
        <v>40991</v>
      </c>
      <c r="Q72" s="144"/>
      <c r="R72" s="150">
        <v>40991</v>
      </c>
      <c r="S72" s="147" t="s">
        <v>11</v>
      </c>
      <c r="T72" s="151" t="s">
        <v>3834</v>
      </c>
      <c r="U72" s="147" t="s">
        <v>29</v>
      </c>
      <c r="V72" s="147" t="s">
        <v>1920</v>
      </c>
      <c r="W72" s="147" t="s">
        <v>1916</v>
      </c>
      <c r="X72" s="147" t="s">
        <v>2886</v>
      </c>
      <c r="Y72" s="142" t="s">
        <v>3764</v>
      </c>
      <c r="Z72" s="142" t="s">
        <v>530</v>
      </c>
      <c r="AA72" s="147" t="s">
        <v>2886</v>
      </c>
      <c r="AB72" s="152">
        <v>40989</v>
      </c>
      <c r="AC72" s="152">
        <v>40996</v>
      </c>
      <c r="AD72" s="152"/>
      <c r="AE72" s="63"/>
      <c r="AF72" s="63"/>
      <c r="AG72" s="63"/>
    </row>
    <row r="73" spans="1:33" ht="17.2" customHeight="1">
      <c r="A73" s="64">
        <f>IF(priority(Main[[#This Row],[Comments]])&lt;&gt;0, priority(Main[[#This Row],[Comments]]),"")</f>
        <v>16.2</v>
      </c>
      <c r="B73" s="60" t="s">
        <v>2392</v>
      </c>
      <c r="C73" s="72" t="s">
        <v>31</v>
      </c>
      <c r="D73" s="59" t="s">
        <v>2393</v>
      </c>
      <c r="E73" s="85"/>
      <c r="F73" s="85">
        <v>41000</v>
      </c>
      <c r="G73" s="64">
        <f>IF(stdProdLT(Main[[#This Row],[Comments]])=0.1,"N/A",IF(stdProdLT(Main[[#This Row],[Comments]])=0,"",stdProdLT(Main[[#This Row],[Comments]])))</f>
        <v>140</v>
      </c>
      <c r="H73" s="94" t="str">
        <f>IF(OR(Main[[#This Row],[Std. Prod. Lead Time]]="N/A",Main[[#This Row],[Std. Prod. Lead Time]]=""), "",IF(AND(Main[[#This Row],[In Stock Date]]&lt;&gt;"",Main[[#This Row],[Revised Due Date]]&lt;&gt;"",Main[[#This Row],[In Stock Date]]&lt;&gt;""),Main[[#This Row],[In Stock Date]]-Main[[#This Row],[Revised Due Date]],""))</f>
        <v/>
      </c>
      <c r="I73" s="101" t="s">
        <v>4</v>
      </c>
      <c r="J73" s="95" t="s">
        <v>4</v>
      </c>
      <c r="K73" s="95" t="s">
        <v>4</v>
      </c>
      <c r="L73" s="85"/>
      <c r="M73" s="73" t="str">
        <f>IF(Main[[#This Row],[Tech Start Date]]&lt;1/1/1990,"",IF(Main[[#This Row],[Class]]="C",WORKDAY(Main[[#This Row],[Tech Start Date]],9),IF(Main[[#This Row],[Class]]="B", WORKDAY(Main[[#This Row],[Tech Start Date]],6),IF(Main[[#This Row],[Class]]="A",WORKDAY(Main[[#This Row],[Tech Start Date]],2),""))))</f>
        <v/>
      </c>
      <c r="N73" s="73" t="str">
        <f>IF(Main[[#This Row],[Tech Start Date]]&lt;1/1/1990,"",IF(Main[[#This Row],[Class]]="C",WORKDAY(Main[[#This Row],[Tech Start Date]],19),IF(Main[[#This Row],[Class]]="B", WORKDAY(Main[[#This Row],[Tech Start Date]],12),IF(Main[[#This Row],[Class]]="A",WORKDAY(Main[[#This Row],[Tech Start Date]],4),""))))</f>
        <v/>
      </c>
      <c r="O73" s="73" t="str">
        <f>IF(Main[[#This Row],[Tech Start Date]]&lt;1/1/1990,"",IF(Main[[#This Row],[Class]]="C",WORKDAY(Main[[#This Row],[Tech Start Date]],23),IF(Main[[#This Row],[Class]]="B", WORKDAY(Main[[#This Row],[Tech Start Date]],15),IF(Main[[#This Row],[Class]]="A",WORKDAY(Main[[#This Row],[Tech Start Date]],5),""))))</f>
        <v/>
      </c>
      <c r="P73" s="73" t="str">
        <f>IF(Main[[#This Row],[Tech Start Date]]&lt;1/1/1990,"",IF(Main[[#This Row],[Class]]="C",WORKDAY(Main[[#This Row],[Tech Start Date]],28),IF(Main[[#This Row],[Class]]="B", WORKDAY(Main[[#This Row],[Tech Start Date]],19),IF(Main[[#This Row],[Class]]="A",WORKDAY(Main[[#This Row],[Tech Start Date]],9),""))))</f>
        <v/>
      </c>
      <c r="Q73" s="85">
        <v>40916</v>
      </c>
      <c r="R73" s="112"/>
      <c r="S73" s="95" t="s">
        <v>11</v>
      </c>
      <c r="T73" s="74" t="s">
        <v>2394</v>
      </c>
      <c r="U73" s="95" t="s">
        <v>14</v>
      </c>
      <c r="V73" s="95" t="s">
        <v>1920</v>
      </c>
      <c r="W73" s="95" t="s">
        <v>1916</v>
      </c>
      <c r="X73" s="95" t="s">
        <v>2815</v>
      </c>
      <c r="Y73" s="72" t="s">
        <v>3062</v>
      </c>
      <c r="Z73" s="72" t="s">
        <v>4</v>
      </c>
      <c r="AA73" s="95" t="s">
        <v>2815</v>
      </c>
      <c r="AB73" s="132"/>
      <c r="AC73" s="132"/>
      <c r="AD73" s="132"/>
      <c r="AE73" s="63"/>
      <c r="AF73" s="63"/>
      <c r="AG73" s="63"/>
    </row>
    <row r="74" spans="1:33" ht="17.2" customHeight="1">
      <c r="A74" s="64">
        <f>IF(priority(Main[[#This Row],[Comments]])&lt;&gt;0, priority(Main[[#This Row],[Comments]]),"")</f>
        <v>17</v>
      </c>
      <c r="B74" s="60" t="s">
        <v>1221</v>
      </c>
      <c r="C74" s="72" t="s">
        <v>33</v>
      </c>
      <c r="D74" s="59" t="s">
        <v>326</v>
      </c>
      <c r="E74" s="85"/>
      <c r="F74" s="85">
        <v>40695</v>
      </c>
      <c r="G74" s="64" t="str">
        <f>IF(stdProdLT(Main[[#This Row],[Comments]])=0.1,"N/A",IF(stdProdLT(Main[[#This Row],[Comments]])=0,"",stdProdLT(Main[[#This Row],[Comments]])))</f>
        <v/>
      </c>
      <c r="H74" s="94" t="str">
        <f>IF(OR(Main[[#This Row],[Std. Prod. Lead Time]]="N/A",Main[[#This Row],[Std. Prod. Lead Time]]=""), "",IF(AND(Main[[#This Row],[In Stock Date]]&lt;&gt;"",Main[[#This Row],[Revised Due Date]]&lt;&gt;"",Main[[#This Row],[In Stock Date]]&lt;&gt;""),Main[[#This Row],[In Stock Date]]-Main[[#This Row],[Revised Due Date]],""))</f>
        <v/>
      </c>
      <c r="I74" s="101" t="s">
        <v>108</v>
      </c>
      <c r="J74" s="95" t="s">
        <v>28</v>
      </c>
      <c r="K74" s="96" t="s">
        <v>4</v>
      </c>
      <c r="L74" s="85"/>
      <c r="M74" s="73" t="str">
        <f>IF(Main[[#This Row],[Tech Start Date]]&lt;1/1/1990,"",IF(Main[[#This Row],[Class]]="C",WORKDAY(Main[[#This Row],[Tech Start Date]],9),IF(Main[[#This Row],[Class]]="B", WORKDAY(Main[[#This Row],[Tech Start Date]],6),IF(Main[[#This Row],[Class]]="A",WORKDAY(Main[[#This Row],[Tech Start Date]],2),""))))</f>
        <v/>
      </c>
      <c r="N74" s="73" t="str">
        <f>IF(Main[[#This Row],[Tech Start Date]]&lt;1/1/1990,"",IF(Main[[#This Row],[Class]]="C",WORKDAY(Main[[#This Row],[Tech Start Date]],19),IF(Main[[#This Row],[Class]]="B", WORKDAY(Main[[#This Row],[Tech Start Date]],12),IF(Main[[#This Row],[Class]]="A",WORKDAY(Main[[#This Row],[Tech Start Date]],4),""))))</f>
        <v/>
      </c>
      <c r="O74" s="73" t="str">
        <f>IF(Main[[#This Row],[Tech Start Date]]&lt;1/1/1990,"",IF(Main[[#This Row],[Class]]="C",WORKDAY(Main[[#This Row],[Tech Start Date]],23),IF(Main[[#This Row],[Class]]="B", WORKDAY(Main[[#This Row],[Tech Start Date]],15),IF(Main[[#This Row],[Class]]="A",WORKDAY(Main[[#This Row],[Tech Start Date]],5),""))))</f>
        <v/>
      </c>
      <c r="P74" s="73" t="str">
        <f>IF(Main[[#This Row],[Tech Start Date]]&lt;1/1/1990,"",IF(Main[[#This Row],[Class]]="C",WORKDAY(Main[[#This Row],[Tech Start Date]],28),IF(Main[[#This Row],[Class]]="B", WORKDAY(Main[[#This Row],[Tech Start Date]],19),IF(Main[[#This Row],[Class]]="A",WORKDAY(Main[[#This Row],[Tech Start Date]],9),""))))</f>
        <v/>
      </c>
      <c r="Q74" s="85">
        <v>40695</v>
      </c>
      <c r="R74" s="112"/>
      <c r="S74" s="95" t="s">
        <v>11</v>
      </c>
      <c r="T74" s="74" t="s">
        <v>327</v>
      </c>
      <c r="U74" s="95" t="s">
        <v>14</v>
      </c>
      <c r="V74" s="95" t="s">
        <v>1911</v>
      </c>
      <c r="W74" s="95" t="s">
        <v>1915</v>
      </c>
      <c r="X74" s="95" t="s">
        <v>2850</v>
      </c>
      <c r="Y74" s="72" t="s">
        <v>2994</v>
      </c>
      <c r="Z74" s="72" t="s">
        <v>3131</v>
      </c>
      <c r="AA74" s="95" t="s">
        <v>2850</v>
      </c>
      <c r="AB74" s="132"/>
      <c r="AC74" s="132"/>
      <c r="AD74" s="132"/>
      <c r="AE74" s="63"/>
      <c r="AF74" s="63"/>
      <c r="AG74" s="63"/>
    </row>
    <row r="75" spans="1:33" ht="17.2" customHeight="1">
      <c r="A75" s="65">
        <f>IF(priority(Main[[#This Row],[Comments]])&lt;&gt;0, priority(Main[[#This Row],[Comments]]),"")</f>
        <v>17</v>
      </c>
      <c r="B75" s="60" t="s">
        <v>3739</v>
      </c>
      <c r="C75" s="78" t="s">
        <v>2197</v>
      </c>
      <c r="D75" s="137" t="s">
        <v>3740</v>
      </c>
      <c r="E75" s="87">
        <v>40969.681030092594</v>
      </c>
      <c r="F75" s="87">
        <v>40996</v>
      </c>
      <c r="G75" s="65" t="str">
        <f>IF(stdProdLT(Main[[#This Row],[Comments]])=0.1,"N/A",IF(stdProdLT(Main[[#This Row],[Comments]])=0,"",stdProdLT(Main[[#This Row],[Comments]])))</f>
        <v>N/A</v>
      </c>
      <c r="H75" s="98" t="str">
        <f>IF(OR(Main[[#This Row],[Std. Prod. Lead Time]]="N/A",Main[[#This Row],[Std. Prod. Lead Time]]=""), "",IF(AND(Main[[#This Row],[In Stock Date]]&lt;&gt;"",Main[[#This Row],[Revised Due Date]]&lt;&gt;"",Main[[#This Row],[In Stock Date]]&lt;&gt;""),Main[[#This Row],[In Stock Date]]-Main[[#This Row],[Revised Due Date]],""))</f>
        <v/>
      </c>
      <c r="I75" s="103" t="s">
        <v>126</v>
      </c>
      <c r="J75" s="99" t="s">
        <v>28</v>
      </c>
      <c r="K75" s="99" t="s">
        <v>1919</v>
      </c>
      <c r="L75" s="87">
        <v>40980</v>
      </c>
      <c r="M75" s="79">
        <f>IF(Main[[#This Row],[Tech Start Date]]&lt;1/1/1990,"",IF(Main[[#This Row],[Class]]="C",WORKDAY(Main[[#This Row],[Tech Start Date]],9),IF(Main[[#This Row],[Class]]="B", WORKDAY(Main[[#This Row],[Tech Start Date]],6),IF(Main[[#This Row],[Class]]="A",WORKDAY(Main[[#This Row],[Tech Start Date]],2),""))))</f>
        <v>40982</v>
      </c>
      <c r="N75" s="79">
        <f>IF(Main[[#This Row],[Tech Start Date]]&lt;1/1/1990,"",IF(Main[[#This Row],[Class]]="C",WORKDAY(Main[[#This Row],[Tech Start Date]],19),IF(Main[[#This Row],[Class]]="B", WORKDAY(Main[[#This Row],[Tech Start Date]],12),IF(Main[[#This Row],[Class]]="A",WORKDAY(Main[[#This Row],[Tech Start Date]],4),""))))</f>
        <v>40984</v>
      </c>
      <c r="O75" s="79">
        <f>IF(Main[[#This Row],[Tech Start Date]]&lt;1/1/1990,"",IF(Main[[#This Row],[Class]]="C",WORKDAY(Main[[#This Row],[Tech Start Date]],23),IF(Main[[#This Row],[Class]]="B", WORKDAY(Main[[#This Row],[Tech Start Date]],15),IF(Main[[#This Row],[Class]]="A",WORKDAY(Main[[#This Row],[Tech Start Date]],5),""))))</f>
        <v>40987</v>
      </c>
      <c r="P75" s="79">
        <f>IF(Main[[#This Row],[Tech Start Date]]&lt;1/1/1990,"",IF(Main[[#This Row],[Class]]="C",WORKDAY(Main[[#This Row],[Tech Start Date]],28),IF(Main[[#This Row],[Class]]="B", WORKDAY(Main[[#This Row],[Tech Start Date]],19),IF(Main[[#This Row],[Class]]="A",WORKDAY(Main[[#This Row],[Tech Start Date]],9),""))))</f>
        <v>40991</v>
      </c>
      <c r="Q75" s="87">
        <v>40996</v>
      </c>
      <c r="R75" s="114">
        <v>41001</v>
      </c>
      <c r="S75" s="99" t="s">
        <v>11</v>
      </c>
      <c r="T75" s="80" t="s">
        <v>4106</v>
      </c>
      <c r="U75" s="99" t="s">
        <v>29</v>
      </c>
      <c r="V75" s="99" t="s">
        <v>1910</v>
      </c>
      <c r="W75" s="99" t="s">
        <v>1918</v>
      </c>
      <c r="X75" s="99" t="s">
        <v>50</v>
      </c>
      <c r="Y75" s="78" t="s">
        <v>3741</v>
      </c>
      <c r="Z75" s="78" t="s">
        <v>129</v>
      </c>
      <c r="AA75" s="99" t="s">
        <v>3411</v>
      </c>
      <c r="AB75" s="134"/>
      <c r="AC75" s="134"/>
      <c r="AD75" s="134"/>
      <c r="AE75" s="63"/>
      <c r="AF75" s="63"/>
      <c r="AG75" s="63"/>
    </row>
    <row r="76" spans="1:33" ht="17.2" customHeight="1">
      <c r="A76" s="64">
        <f>IF(priority(Main[[#This Row],[Comments]])&lt;&gt;0, priority(Main[[#This Row],[Comments]]),"")</f>
        <v>17</v>
      </c>
      <c r="B76" s="60" t="s">
        <v>2016</v>
      </c>
      <c r="C76" s="72" t="s">
        <v>2017</v>
      </c>
      <c r="D76" s="59" t="s">
        <v>2128</v>
      </c>
      <c r="E76" s="85"/>
      <c r="F76" s="85">
        <v>40752</v>
      </c>
      <c r="G76" s="64">
        <f>IF(stdProdLT(Main[[#This Row],[Comments]])=0.1,"N/A",IF(stdProdLT(Main[[#This Row],[Comments]])=0,"",stdProdLT(Main[[#This Row],[Comments]])))</f>
        <v>42</v>
      </c>
      <c r="H76" s="94">
        <f>IF(OR(Main[[#This Row],[Std. Prod. Lead Time]]="N/A",Main[[#This Row],[Std. Prod. Lead Time]]=""), "",IF(AND(Main[[#This Row],[In Stock Date]]&lt;&gt;"",Main[[#This Row],[Revised Due Date]]&lt;&gt;"",Main[[#This Row],[In Stock Date]]&lt;&gt;""),Main[[#This Row],[In Stock Date]]-Main[[#This Row],[Revised Due Date]],""))</f>
        <v>-32</v>
      </c>
      <c r="I76" s="101" t="s">
        <v>956</v>
      </c>
      <c r="J76" s="95" t="s">
        <v>28</v>
      </c>
      <c r="K76" s="95" t="s">
        <v>1917</v>
      </c>
      <c r="L76" s="85">
        <v>40745</v>
      </c>
      <c r="M76" s="73">
        <f>IF(Main[[#This Row],[Tech Start Date]]&lt;1/1/1990,"",IF(Main[[#This Row],[Class]]="C",WORKDAY(Main[[#This Row],[Tech Start Date]],9),IF(Main[[#This Row],[Class]]="B", WORKDAY(Main[[#This Row],[Tech Start Date]],6),IF(Main[[#This Row],[Class]]="A",WORKDAY(Main[[#This Row],[Tech Start Date]],2),""))))</f>
        <v>40753</v>
      </c>
      <c r="N76" s="73">
        <f>IF(Main[[#This Row],[Tech Start Date]]&lt;1/1/1990,"",IF(Main[[#This Row],[Class]]="C",WORKDAY(Main[[#This Row],[Tech Start Date]],19),IF(Main[[#This Row],[Class]]="B", WORKDAY(Main[[#This Row],[Tech Start Date]],12),IF(Main[[#This Row],[Class]]="A",WORKDAY(Main[[#This Row],[Tech Start Date]],4),""))))</f>
        <v>40763</v>
      </c>
      <c r="O76" s="73">
        <f>IF(Main[[#This Row],[Tech Start Date]]&lt;1/1/1990,"",IF(Main[[#This Row],[Class]]="C",WORKDAY(Main[[#This Row],[Tech Start Date]],23),IF(Main[[#This Row],[Class]]="B", WORKDAY(Main[[#This Row],[Tech Start Date]],15),IF(Main[[#This Row],[Class]]="A",WORKDAY(Main[[#This Row],[Tech Start Date]],5),""))))</f>
        <v>40766</v>
      </c>
      <c r="P76" s="73">
        <f>IF(Main[[#This Row],[Tech Start Date]]&lt;1/1/1990,"",IF(Main[[#This Row],[Class]]="C",WORKDAY(Main[[#This Row],[Tech Start Date]],28),IF(Main[[#This Row],[Class]]="B", WORKDAY(Main[[#This Row],[Tech Start Date]],19),IF(Main[[#This Row],[Class]]="A",WORKDAY(Main[[#This Row],[Tech Start Date]],9),""))))</f>
        <v>40772</v>
      </c>
      <c r="Q76" s="85">
        <v>40752</v>
      </c>
      <c r="R76" s="112">
        <v>40784</v>
      </c>
      <c r="S76" s="95" t="s">
        <v>11</v>
      </c>
      <c r="T76" s="74" t="s">
        <v>2129</v>
      </c>
      <c r="U76" s="95" t="s">
        <v>14</v>
      </c>
      <c r="V76" s="95" t="s">
        <v>1911</v>
      </c>
      <c r="W76" s="95" t="s">
        <v>1912</v>
      </c>
      <c r="X76" s="95" t="s">
        <v>2791</v>
      </c>
      <c r="Y76" s="72" t="s">
        <v>2902</v>
      </c>
      <c r="Z76" s="72" t="s">
        <v>2046</v>
      </c>
      <c r="AA76" s="95" t="s">
        <v>2791</v>
      </c>
      <c r="AB76" s="132"/>
      <c r="AC76" s="132"/>
      <c r="AD76" s="132"/>
      <c r="AE76" s="63"/>
      <c r="AF76" s="63"/>
      <c r="AG76" s="63"/>
    </row>
    <row r="77" spans="1:33" ht="17.2" customHeight="1">
      <c r="A77" s="64">
        <f>IF(priority(Main[[#This Row],[Comments]])&lt;&gt;0, priority(Main[[#This Row],[Comments]]),"")</f>
        <v>17</v>
      </c>
      <c r="B77" s="60" t="s">
        <v>1161</v>
      </c>
      <c r="C77" s="72" t="s">
        <v>1960</v>
      </c>
      <c r="D77" s="59" t="s">
        <v>217</v>
      </c>
      <c r="E77" s="85"/>
      <c r="F77" s="85">
        <v>40724</v>
      </c>
      <c r="G77" s="64" t="str">
        <f>IF(stdProdLT(Main[[#This Row],[Comments]])=0.1,"N/A",IF(stdProdLT(Main[[#This Row],[Comments]])=0,"",stdProdLT(Main[[#This Row],[Comments]])))</f>
        <v/>
      </c>
      <c r="H77" s="94" t="str">
        <f>IF(OR(Main[[#This Row],[Std. Prod. Lead Time]]="N/A",Main[[#This Row],[Std. Prod. Lead Time]]=""), "",IF(AND(Main[[#This Row],[In Stock Date]]&lt;&gt;"",Main[[#This Row],[Revised Due Date]]&lt;&gt;"",Main[[#This Row],[In Stock Date]]&lt;&gt;""),Main[[#This Row],[In Stock Date]]-Main[[#This Row],[Revised Due Date]],""))</f>
        <v/>
      </c>
      <c r="I77" s="101" t="s">
        <v>942</v>
      </c>
      <c r="J77" s="95" t="s">
        <v>28</v>
      </c>
      <c r="K77" s="95" t="s">
        <v>1917</v>
      </c>
      <c r="L77" s="85">
        <v>40835</v>
      </c>
      <c r="M77" s="73">
        <f>IF(Main[[#This Row],[Tech Start Date]]&lt;1/1/1990,"",IF(Main[[#This Row],[Class]]="C",WORKDAY(Main[[#This Row],[Tech Start Date]],9),IF(Main[[#This Row],[Class]]="B", WORKDAY(Main[[#This Row],[Tech Start Date]],6),IF(Main[[#This Row],[Class]]="A",WORKDAY(Main[[#This Row],[Tech Start Date]],2),""))))</f>
        <v>40843</v>
      </c>
      <c r="N77" s="73">
        <f>IF(Main[[#This Row],[Tech Start Date]]&lt;1/1/1990,"",IF(Main[[#This Row],[Class]]="C",WORKDAY(Main[[#This Row],[Tech Start Date]],19),IF(Main[[#This Row],[Class]]="B", WORKDAY(Main[[#This Row],[Tech Start Date]],12),IF(Main[[#This Row],[Class]]="A",WORKDAY(Main[[#This Row],[Tech Start Date]],4),""))))</f>
        <v>40851</v>
      </c>
      <c r="O77" s="73">
        <f>IF(Main[[#This Row],[Tech Start Date]]&lt;1/1/1990,"",IF(Main[[#This Row],[Class]]="C",WORKDAY(Main[[#This Row],[Tech Start Date]],23),IF(Main[[#This Row],[Class]]="B", WORKDAY(Main[[#This Row],[Tech Start Date]],15),IF(Main[[#This Row],[Class]]="A",WORKDAY(Main[[#This Row],[Tech Start Date]],5),""))))</f>
        <v>40856</v>
      </c>
      <c r="P77" s="73">
        <f>IF(Main[[#This Row],[Tech Start Date]]&lt;1/1/1990,"",IF(Main[[#This Row],[Class]]="C",WORKDAY(Main[[#This Row],[Tech Start Date]],28),IF(Main[[#This Row],[Class]]="B", WORKDAY(Main[[#This Row],[Tech Start Date]],19),IF(Main[[#This Row],[Class]]="A",WORKDAY(Main[[#This Row],[Tech Start Date]],9),""))))</f>
        <v>40862</v>
      </c>
      <c r="Q77" s="85">
        <v>40724</v>
      </c>
      <c r="R77" s="112">
        <v>40900</v>
      </c>
      <c r="S77" s="95" t="s">
        <v>11</v>
      </c>
      <c r="T77" s="74" t="s">
        <v>2777</v>
      </c>
      <c r="U77" s="95" t="s">
        <v>14</v>
      </c>
      <c r="V77" s="95" t="s">
        <v>1911</v>
      </c>
      <c r="W77" s="95" t="s">
        <v>1918</v>
      </c>
      <c r="X77" s="95" t="s">
        <v>2832</v>
      </c>
      <c r="Y77" s="72" t="s">
        <v>2971</v>
      </c>
      <c r="Z77" s="72" t="s">
        <v>2046</v>
      </c>
      <c r="AA77" s="95" t="s">
        <v>2832</v>
      </c>
      <c r="AB77" s="132"/>
      <c r="AC77" s="132"/>
      <c r="AD77" s="132"/>
      <c r="AE77" s="63"/>
      <c r="AF77" s="63"/>
      <c r="AG77" s="63"/>
    </row>
    <row r="78" spans="1:33" ht="17.2" customHeight="1">
      <c r="A78" s="64">
        <f>IF(priority(Main[[#This Row],[Comments]])&lt;&gt;0, priority(Main[[#This Row],[Comments]]),"")</f>
        <v>17</v>
      </c>
      <c r="B78" s="60" t="s">
        <v>3166</v>
      </c>
      <c r="C78" s="72" t="s">
        <v>3177</v>
      </c>
      <c r="D78" s="59" t="s">
        <v>3167</v>
      </c>
      <c r="E78" s="85"/>
      <c r="F78" s="85">
        <v>41122</v>
      </c>
      <c r="G78" s="64">
        <f>IF(stdProdLT(Main[[#This Row],[Comments]])=0.1,"N/A",IF(stdProdLT(Main[[#This Row],[Comments]])=0,"",stdProdLT(Main[[#This Row],[Comments]])))</f>
        <v>168</v>
      </c>
      <c r="H78" s="94">
        <f>IF(OR(Main[[#This Row],[Std. Prod. Lead Time]]="N/A",Main[[#This Row],[Std. Prod. Lead Time]]=""), "",IF(AND(Main[[#This Row],[In Stock Date]]&lt;&gt;"",Main[[#This Row],[Revised Due Date]]&lt;&gt;"",Main[[#This Row],[In Stock Date]]&lt;&gt;""),Main[[#This Row],[In Stock Date]]-Main[[#This Row],[Revised Due Date]],""))</f>
        <v>173</v>
      </c>
      <c r="I78" s="101" t="s">
        <v>44</v>
      </c>
      <c r="J78" s="95" t="s">
        <v>28</v>
      </c>
      <c r="K78" s="96" t="s">
        <v>1923</v>
      </c>
      <c r="L78" s="85">
        <v>40925</v>
      </c>
      <c r="M78" s="73">
        <f>IF(Main[[#This Row],[Tech Start Date]]&lt;1/1/1990,"",IF(Main[[#This Row],[Class]]="C",WORKDAY(Main[[#This Row],[Tech Start Date]],9),IF(Main[[#This Row],[Class]]="B", WORKDAY(Main[[#This Row],[Tech Start Date]],6),IF(Main[[#This Row],[Class]]="A",WORKDAY(Main[[#This Row],[Tech Start Date]],2),""))))</f>
        <v>40938</v>
      </c>
      <c r="N78" s="73">
        <f>IF(Main[[#This Row],[Tech Start Date]]&lt;1/1/1990,"",IF(Main[[#This Row],[Class]]="C",WORKDAY(Main[[#This Row],[Tech Start Date]],19),IF(Main[[#This Row],[Class]]="B", WORKDAY(Main[[#This Row],[Tech Start Date]],12),IF(Main[[#This Row],[Class]]="A",WORKDAY(Main[[#This Row],[Tech Start Date]],4),""))))</f>
        <v>40952</v>
      </c>
      <c r="O78" s="73">
        <f>IF(Main[[#This Row],[Tech Start Date]]&lt;1/1/1990,"",IF(Main[[#This Row],[Class]]="C",WORKDAY(Main[[#This Row],[Tech Start Date]],23),IF(Main[[#This Row],[Class]]="B", WORKDAY(Main[[#This Row],[Tech Start Date]],15),IF(Main[[#This Row],[Class]]="A",WORKDAY(Main[[#This Row],[Tech Start Date]],5),""))))</f>
        <v>40956</v>
      </c>
      <c r="P78" s="73">
        <f>IF(Main[[#This Row],[Tech Start Date]]&lt;1/1/1990,"",IF(Main[[#This Row],[Class]]="C",WORKDAY(Main[[#This Row],[Tech Start Date]],28),IF(Main[[#This Row],[Class]]="B", WORKDAY(Main[[#This Row],[Tech Start Date]],19),IF(Main[[#This Row],[Class]]="A",WORKDAY(Main[[#This Row],[Tech Start Date]],9),""))))</f>
        <v>40963</v>
      </c>
      <c r="Q78" s="85">
        <v>40973</v>
      </c>
      <c r="R78" s="112">
        <v>40949</v>
      </c>
      <c r="S78" s="95" t="s">
        <v>11</v>
      </c>
      <c r="T78" s="74" t="s">
        <v>3665</v>
      </c>
      <c r="U78" s="95" t="s">
        <v>14</v>
      </c>
      <c r="V78" s="95" t="s">
        <v>1913</v>
      </c>
      <c r="W78" s="95" t="s">
        <v>1916</v>
      </c>
      <c r="X78" s="95" t="s">
        <v>2823</v>
      </c>
      <c r="Y78" s="72" t="s">
        <v>2952</v>
      </c>
      <c r="Z78" s="72" t="s">
        <v>530</v>
      </c>
      <c r="AA78" s="95" t="s">
        <v>2823</v>
      </c>
      <c r="AB78" s="132"/>
      <c r="AC78" s="132"/>
      <c r="AD78" s="132"/>
      <c r="AE78" s="63"/>
      <c r="AF78" s="63"/>
      <c r="AG78" s="63"/>
    </row>
    <row r="79" spans="1:33" ht="17.2" customHeight="1">
      <c r="A79" s="65">
        <f>IF(priority(Main[[#This Row],[Comments]])&lt;&gt;0, priority(Main[[#This Row],[Comments]]),"")</f>
        <v>17</v>
      </c>
      <c r="B79" s="60" t="s">
        <v>3800</v>
      </c>
      <c r="C79" s="78" t="s">
        <v>4099</v>
      </c>
      <c r="D79" s="137" t="s">
        <v>4100</v>
      </c>
      <c r="E79" s="87">
        <v>40973.709178240744</v>
      </c>
      <c r="F79" s="87">
        <v>41010</v>
      </c>
      <c r="G79" s="65" t="str">
        <f>IF(stdProdLT(Main[[#This Row],[Comments]])=0.1,"N/A",IF(stdProdLT(Main[[#This Row],[Comments]])=0,"",stdProdLT(Main[[#This Row],[Comments]])))</f>
        <v>N/A</v>
      </c>
      <c r="H79" s="98" t="str">
        <f>IF(OR(Main[[#This Row],[Std. Prod. Lead Time]]="N/A",Main[[#This Row],[Std. Prod. Lead Time]]=""), "",IF(AND(Main[[#This Row],[In Stock Date]]&lt;&gt;"",Main[[#This Row],[Revised Due Date]]&lt;&gt;"",Main[[#This Row],[In Stock Date]]&lt;&gt;""),Main[[#This Row],[In Stock Date]]-Main[[#This Row],[Revised Due Date]],""))</f>
        <v/>
      </c>
      <c r="I79" s="103" t="s">
        <v>306</v>
      </c>
      <c r="J79" s="99" t="s">
        <v>75</v>
      </c>
      <c r="K79" s="99" t="s">
        <v>1919</v>
      </c>
      <c r="L79" s="87">
        <v>40980</v>
      </c>
      <c r="M79" s="79">
        <f>IF(Main[[#This Row],[Tech Start Date]]&lt;1/1/1990,"",IF(Main[[#This Row],[Class]]="C",WORKDAY(Main[[#This Row],[Tech Start Date]],9),IF(Main[[#This Row],[Class]]="B", WORKDAY(Main[[#This Row],[Tech Start Date]],6),IF(Main[[#This Row],[Class]]="A",WORKDAY(Main[[#This Row],[Tech Start Date]],2),""))))</f>
        <v>40982</v>
      </c>
      <c r="N79" s="79">
        <f>IF(Main[[#This Row],[Tech Start Date]]&lt;1/1/1990,"",IF(Main[[#This Row],[Class]]="C",WORKDAY(Main[[#This Row],[Tech Start Date]],19),IF(Main[[#This Row],[Class]]="B", WORKDAY(Main[[#This Row],[Tech Start Date]],12),IF(Main[[#This Row],[Class]]="A",WORKDAY(Main[[#This Row],[Tech Start Date]],4),""))))</f>
        <v>40984</v>
      </c>
      <c r="O79" s="79">
        <f>IF(Main[[#This Row],[Tech Start Date]]&lt;1/1/1990,"",IF(Main[[#This Row],[Class]]="C",WORKDAY(Main[[#This Row],[Tech Start Date]],23),IF(Main[[#This Row],[Class]]="B", WORKDAY(Main[[#This Row],[Tech Start Date]],15),IF(Main[[#This Row],[Class]]="A",WORKDAY(Main[[#This Row],[Tech Start Date]],5),""))))</f>
        <v>40987</v>
      </c>
      <c r="P79" s="79">
        <f>IF(Main[[#This Row],[Tech Start Date]]&lt;1/1/1990,"",IF(Main[[#This Row],[Class]]="C",WORKDAY(Main[[#This Row],[Tech Start Date]],28),IF(Main[[#This Row],[Class]]="B", WORKDAY(Main[[#This Row],[Tech Start Date]],19),IF(Main[[#This Row],[Class]]="A",WORKDAY(Main[[#This Row],[Tech Start Date]],9),""))))</f>
        <v>40991</v>
      </c>
      <c r="Q79" s="87"/>
      <c r="R79" s="114">
        <v>40991</v>
      </c>
      <c r="S79" s="99" t="s">
        <v>11</v>
      </c>
      <c r="T79" s="80" t="s">
        <v>4101</v>
      </c>
      <c r="U79" s="99" t="s">
        <v>29</v>
      </c>
      <c r="V79" s="99" t="s">
        <v>1920</v>
      </c>
      <c r="W79" s="99" t="s">
        <v>1916</v>
      </c>
      <c r="X79" s="99" t="s">
        <v>2886</v>
      </c>
      <c r="Y79" s="78" t="s">
        <v>3764</v>
      </c>
      <c r="Z79" s="78" t="s">
        <v>530</v>
      </c>
      <c r="AA79" s="99" t="s">
        <v>2886</v>
      </c>
      <c r="AB79" s="134"/>
      <c r="AC79" s="134"/>
      <c r="AD79" s="134"/>
      <c r="AE79" s="63"/>
      <c r="AF79" s="63"/>
      <c r="AG79" s="63"/>
    </row>
    <row r="80" spans="1:33" ht="17.2" customHeight="1">
      <c r="A80" s="64">
        <f>IF(priority(Main[[#This Row],[Comments]])&lt;&gt;0, priority(Main[[#This Row],[Comments]]),"")</f>
        <v>18</v>
      </c>
      <c r="B80" s="60" t="s">
        <v>1232</v>
      </c>
      <c r="C80" s="72" t="s">
        <v>294</v>
      </c>
      <c r="D80" s="59" t="s">
        <v>2303</v>
      </c>
      <c r="E80" s="85">
        <v>40466.671342592592</v>
      </c>
      <c r="F80" s="85"/>
      <c r="G80" s="64" t="str">
        <f>IF(stdProdLT(Main[[#This Row],[Comments]])=0.1,"N/A",IF(stdProdLT(Main[[#This Row],[Comments]])=0,"",stdProdLT(Main[[#This Row],[Comments]])))</f>
        <v/>
      </c>
      <c r="H80" s="94" t="str">
        <f>IF(OR(Main[[#This Row],[Std. Prod. Lead Time]]="N/A",Main[[#This Row],[Std. Prod. Lead Time]]=""), "",IF(AND(Main[[#This Row],[In Stock Date]]&lt;&gt;"",Main[[#This Row],[Revised Due Date]]&lt;&gt;"",Main[[#This Row],[In Stock Date]]&lt;&gt;""),Main[[#This Row],[In Stock Date]]-Main[[#This Row],[Revised Due Date]],""))</f>
        <v/>
      </c>
      <c r="I80" s="101" t="s">
        <v>4</v>
      </c>
      <c r="J80" s="95" t="s">
        <v>28</v>
      </c>
      <c r="K80" s="95" t="s">
        <v>4</v>
      </c>
      <c r="L80" s="85"/>
      <c r="M80" s="73" t="str">
        <f>IF(Main[[#This Row],[Tech Start Date]]&lt;1/1/1990,"",IF(Main[[#This Row],[Class]]="C",WORKDAY(Main[[#This Row],[Tech Start Date]],9),IF(Main[[#This Row],[Class]]="B", WORKDAY(Main[[#This Row],[Tech Start Date]],6),IF(Main[[#This Row],[Class]]="A",WORKDAY(Main[[#This Row],[Tech Start Date]],2),""))))</f>
        <v/>
      </c>
      <c r="N80" s="73" t="str">
        <f>IF(Main[[#This Row],[Tech Start Date]]&lt;1/1/1990,"",IF(Main[[#This Row],[Class]]="C",WORKDAY(Main[[#This Row],[Tech Start Date]],19),IF(Main[[#This Row],[Class]]="B", WORKDAY(Main[[#This Row],[Tech Start Date]],12),IF(Main[[#This Row],[Class]]="A",WORKDAY(Main[[#This Row],[Tech Start Date]],4),""))))</f>
        <v/>
      </c>
      <c r="O80" s="73" t="str">
        <f>IF(Main[[#This Row],[Tech Start Date]]&lt;1/1/1990,"",IF(Main[[#This Row],[Class]]="C",WORKDAY(Main[[#This Row],[Tech Start Date]],23),IF(Main[[#This Row],[Class]]="B", WORKDAY(Main[[#This Row],[Tech Start Date]],15),IF(Main[[#This Row],[Class]]="A",WORKDAY(Main[[#This Row],[Tech Start Date]],5),""))))</f>
        <v/>
      </c>
      <c r="P80" s="73" t="str">
        <f>IF(Main[[#This Row],[Tech Start Date]]&lt;1/1/1990,"",IF(Main[[#This Row],[Class]]="C",WORKDAY(Main[[#This Row],[Tech Start Date]],28),IF(Main[[#This Row],[Class]]="B", WORKDAY(Main[[#This Row],[Tech Start Date]],19),IF(Main[[#This Row],[Class]]="A",WORKDAY(Main[[#This Row],[Tech Start Date]],9),""))))</f>
        <v/>
      </c>
      <c r="Q80" s="85"/>
      <c r="R80" s="112"/>
      <c r="S80" s="95" t="s">
        <v>6</v>
      </c>
      <c r="T80" s="74" t="s">
        <v>2640</v>
      </c>
      <c r="U80" s="95" t="s">
        <v>7</v>
      </c>
      <c r="V80" s="95" t="s">
        <v>1910</v>
      </c>
      <c r="W80" s="95" t="s">
        <v>1918</v>
      </c>
      <c r="X80" s="95" t="s">
        <v>883</v>
      </c>
      <c r="Y80" s="72" t="s">
        <v>2936</v>
      </c>
      <c r="Z80" s="72" t="s">
        <v>129</v>
      </c>
      <c r="AA80" s="95" t="s">
        <v>883</v>
      </c>
      <c r="AB80" s="132"/>
      <c r="AC80" s="132"/>
      <c r="AD80" s="132"/>
      <c r="AE80" s="63"/>
      <c r="AF80" s="63"/>
      <c r="AG80" s="63"/>
    </row>
    <row r="81" spans="1:33" ht="17.2" customHeight="1">
      <c r="A81" s="141">
        <f>IF(priority(Main[[#This Row],[Comments]])&lt;&gt;0, priority(Main[[#This Row],[Comments]]),"")</f>
        <v>18</v>
      </c>
      <c r="B81" s="153" t="s">
        <v>4116</v>
      </c>
      <c r="C81" s="142" t="s">
        <v>2698</v>
      </c>
      <c r="D81" s="143" t="s">
        <v>4117</v>
      </c>
      <c r="E81" s="144">
        <v>40977.013472222221</v>
      </c>
      <c r="F81" s="144">
        <v>41153</v>
      </c>
      <c r="G81" s="141" t="str">
        <f>IF(stdProdLT(Main[[#This Row],[Comments]])=0.1,"N/A",IF(stdProdLT(Main[[#This Row],[Comments]])=0,"",stdProdLT(Main[[#This Row],[Comments]])))</f>
        <v>N/A</v>
      </c>
      <c r="H81" s="145" t="str">
        <f>IF(OR(Main[[#This Row],[Std. Prod. Lead Time]]="N/A",Main[[#This Row],[Std. Prod. Lead Time]]=""), "",IF(AND(Main[[#This Row],[In Stock Date]]&lt;&gt;"",Main[[#This Row],[Revised Due Date]]&lt;&gt;"",Main[[#This Row],[In Stock Date]]&lt;&gt;""),Main[[#This Row],[In Stock Date]]-Main[[#This Row],[Revised Due Date]],""))</f>
        <v/>
      </c>
      <c r="I81" s="146" t="s">
        <v>126</v>
      </c>
      <c r="J81" s="147" t="s">
        <v>28</v>
      </c>
      <c r="K81" s="148" t="s">
        <v>1923</v>
      </c>
      <c r="L81" s="144">
        <v>40980</v>
      </c>
      <c r="M81" s="149">
        <f>IF(Main[[#This Row],[Tech Start Date]]&lt;1/1/1990,"",IF(Main[[#This Row],[Class]]="C",WORKDAY(Main[[#This Row],[Tech Start Date]],9),IF(Main[[#This Row],[Class]]="B", WORKDAY(Main[[#This Row],[Tech Start Date]],6),IF(Main[[#This Row],[Class]]="A",WORKDAY(Main[[#This Row],[Tech Start Date]],2),""))))</f>
        <v>40991</v>
      </c>
      <c r="N81" s="149">
        <f>IF(Main[[#This Row],[Tech Start Date]]&lt;1/1/1990,"",IF(Main[[#This Row],[Class]]="C",WORKDAY(Main[[#This Row],[Tech Start Date]],19),IF(Main[[#This Row],[Class]]="B", WORKDAY(Main[[#This Row],[Tech Start Date]],12),IF(Main[[#This Row],[Class]]="A",WORKDAY(Main[[#This Row],[Tech Start Date]],4),""))))</f>
        <v>41005</v>
      </c>
      <c r="O81" s="149">
        <f>IF(Main[[#This Row],[Tech Start Date]]&lt;1/1/1990,"",IF(Main[[#This Row],[Class]]="C",WORKDAY(Main[[#This Row],[Tech Start Date]],23),IF(Main[[#This Row],[Class]]="B", WORKDAY(Main[[#This Row],[Tech Start Date]],15),IF(Main[[#This Row],[Class]]="A",WORKDAY(Main[[#This Row],[Tech Start Date]],5),""))))</f>
        <v>41011</v>
      </c>
      <c r="P81" s="149">
        <f>IF(Main[[#This Row],[Tech Start Date]]&lt;1/1/1990,"",IF(Main[[#This Row],[Class]]="C",WORKDAY(Main[[#This Row],[Tech Start Date]],28),IF(Main[[#This Row],[Class]]="B", WORKDAY(Main[[#This Row],[Tech Start Date]],19),IF(Main[[#This Row],[Class]]="A",WORKDAY(Main[[#This Row],[Tech Start Date]],9),""))))</f>
        <v>41018</v>
      </c>
      <c r="Q81" s="144"/>
      <c r="R81" s="150">
        <v>41024</v>
      </c>
      <c r="S81" s="147" t="s">
        <v>11</v>
      </c>
      <c r="T81" s="151" t="s">
        <v>4118</v>
      </c>
      <c r="U81" s="147" t="s">
        <v>29</v>
      </c>
      <c r="V81" s="147" t="s">
        <v>1910</v>
      </c>
      <c r="W81" s="147" t="s">
        <v>1915</v>
      </c>
      <c r="X81" s="147" t="s">
        <v>2868</v>
      </c>
      <c r="Y81" s="142" t="s">
        <v>3028</v>
      </c>
      <c r="Z81" s="142" t="s">
        <v>129</v>
      </c>
      <c r="AA81" s="147" t="s">
        <v>2868</v>
      </c>
      <c r="AB81" s="152"/>
      <c r="AC81" s="152"/>
      <c r="AD81" s="152"/>
      <c r="AE81" s="63"/>
      <c r="AF81" s="63"/>
      <c r="AG81" s="63"/>
    </row>
    <row r="82" spans="1:33" ht="17.2" customHeight="1">
      <c r="A82" s="141">
        <f>IF(priority(Main[[#This Row],[Comments]])&lt;&gt;0, priority(Main[[#This Row],[Comments]]),"")</f>
        <v>18</v>
      </c>
      <c r="B82" s="153" t="s">
        <v>3794</v>
      </c>
      <c r="C82" s="142" t="s">
        <v>4099</v>
      </c>
      <c r="D82" s="143" t="s">
        <v>4125</v>
      </c>
      <c r="E82" s="144">
        <v>40973.703773148147</v>
      </c>
      <c r="F82" s="144">
        <v>41010</v>
      </c>
      <c r="G82" s="141" t="str">
        <f>IF(stdProdLT(Main[[#This Row],[Comments]])=0.1,"N/A",IF(stdProdLT(Main[[#This Row],[Comments]])=0,"",stdProdLT(Main[[#This Row],[Comments]])))</f>
        <v>N/A</v>
      </c>
      <c r="H82" s="145" t="str">
        <f>IF(OR(Main[[#This Row],[Std. Prod. Lead Time]]="N/A",Main[[#This Row],[Std. Prod. Lead Time]]=""), "",IF(AND(Main[[#This Row],[In Stock Date]]&lt;&gt;"",Main[[#This Row],[Revised Due Date]]&lt;&gt;"",Main[[#This Row],[In Stock Date]]&lt;&gt;""),Main[[#This Row],[In Stock Date]]-Main[[#This Row],[Revised Due Date]],""))</f>
        <v/>
      </c>
      <c r="I82" s="146" t="s">
        <v>30</v>
      </c>
      <c r="J82" s="147" t="s">
        <v>52</v>
      </c>
      <c r="K82" s="148" t="s">
        <v>1919</v>
      </c>
      <c r="L82" s="144">
        <v>40980</v>
      </c>
      <c r="M82" s="149">
        <f>IF(Main[[#This Row],[Tech Start Date]]&lt;1/1/1990,"",IF(Main[[#This Row],[Class]]="C",WORKDAY(Main[[#This Row],[Tech Start Date]],9),IF(Main[[#This Row],[Class]]="B", WORKDAY(Main[[#This Row],[Tech Start Date]],6),IF(Main[[#This Row],[Class]]="A",WORKDAY(Main[[#This Row],[Tech Start Date]],2),""))))</f>
        <v>40982</v>
      </c>
      <c r="N82" s="149">
        <f>IF(Main[[#This Row],[Tech Start Date]]&lt;1/1/1990,"",IF(Main[[#This Row],[Class]]="C",WORKDAY(Main[[#This Row],[Tech Start Date]],19),IF(Main[[#This Row],[Class]]="B", WORKDAY(Main[[#This Row],[Tech Start Date]],12),IF(Main[[#This Row],[Class]]="A",WORKDAY(Main[[#This Row],[Tech Start Date]],4),""))))</f>
        <v>40984</v>
      </c>
      <c r="O82" s="149">
        <f>IF(Main[[#This Row],[Tech Start Date]]&lt;1/1/1990,"",IF(Main[[#This Row],[Class]]="C",WORKDAY(Main[[#This Row],[Tech Start Date]],23),IF(Main[[#This Row],[Class]]="B", WORKDAY(Main[[#This Row],[Tech Start Date]],15),IF(Main[[#This Row],[Class]]="A",WORKDAY(Main[[#This Row],[Tech Start Date]],5),""))))</f>
        <v>40987</v>
      </c>
      <c r="P82" s="149">
        <f>IF(Main[[#This Row],[Tech Start Date]]&lt;1/1/1990,"",IF(Main[[#This Row],[Class]]="C",WORKDAY(Main[[#This Row],[Tech Start Date]],28),IF(Main[[#This Row],[Class]]="B", WORKDAY(Main[[#This Row],[Tech Start Date]],19),IF(Main[[#This Row],[Class]]="A",WORKDAY(Main[[#This Row],[Tech Start Date]],9),""))))</f>
        <v>40991</v>
      </c>
      <c r="Q82" s="144"/>
      <c r="R82" s="150">
        <v>40991</v>
      </c>
      <c r="S82" s="147" t="s">
        <v>11</v>
      </c>
      <c r="T82" s="151" t="s">
        <v>4126</v>
      </c>
      <c r="U82" s="147" t="s">
        <v>29</v>
      </c>
      <c r="V82" s="147" t="s">
        <v>1920</v>
      </c>
      <c r="W82" s="147" t="s">
        <v>1916</v>
      </c>
      <c r="X82" s="147" t="s">
        <v>2886</v>
      </c>
      <c r="Y82" s="142" t="s">
        <v>3764</v>
      </c>
      <c r="Z82" s="142" t="s">
        <v>530</v>
      </c>
      <c r="AA82" s="147" t="s">
        <v>2886</v>
      </c>
      <c r="AB82" s="152"/>
      <c r="AC82" s="152"/>
      <c r="AD82" s="152"/>
      <c r="AE82" s="63"/>
      <c r="AF82" s="63"/>
      <c r="AG82" s="63"/>
    </row>
    <row r="83" spans="1:33" ht="17.2" customHeight="1">
      <c r="A83" s="64">
        <f>IF(priority(Main[[#This Row],[Comments]])&lt;&gt;0, priority(Main[[#This Row],[Comments]]),"")</f>
        <v>19</v>
      </c>
      <c r="B83" s="60" t="s">
        <v>1579</v>
      </c>
      <c r="C83" s="72" t="s">
        <v>122</v>
      </c>
      <c r="D83" s="59" t="s">
        <v>661</v>
      </c>
      <c r="E83" s="85"/>
      <c r="F83" s="85">
        <v>40704</v>
      </c>
      <c r="G83" s="64" t="str">
        <f>IF(stdProdLT(Main[[#This Row],[Comments]])=0.1,"N/A",IF(stdProdLT(Main[[#This Row],[Comments]])=0,"",stdProdLT(Main[[#This Row],[Comments]])))</f>
        <v/>
      </c>
      <c r="H83" s="94" t="str">
        <f>IF(OR(Main[[#This Row],[Std. Prod. Lead Time]]="N/A",Main[[#This Row],[Std. Prod. Lead Time]]=""), "",IF(AND(Main[[#This Row],[In Stock Date]]&lt;&gt;"",Main[[#This Row],[Revised Due Date]]&lt;&gt;"",Main[[#This Row],[In Stock Date]]&lt;&gt;""),Main[[#This Row],[In Stock Date]]-Main[[#This Row],[Revised Due Date]],""))</f>
        <v/>
      </c>
      <c r="I83" s="101" t="s">
        <v>4</v>
      </c>
      <c r="J83" s="95" t="s">
        <v>28</v>
      </c>
      <c r="K83" s="95" t="s">
        <v>1919</v>
      </c>
      <c r="L83" s="85"/>
      <c r="M83" s="73" t="str">
        <f>IF(Main[[#This Row],[Tech Start Date]]&lt;1/1/1990,"",IF(Main[[#This Row],[Class]]="C",WORKDAY(Main[[#This Row],[Tech Start Date]],9),IF(Main[[#This Row],[Class]]="B", WORKDAY(Main[[#This Row],[Tech Start Date]],6),IF(Main[[#This Row],[Class]]="A",WORKDAY(Main[[#This Row],[Tech Start Date]],2),""))))</f>
        <v/>
      </c>
      <c r="N83" s="73" t="str">
        <f>IF(Main[[#This Row],[Tech Start Date]]&lt;1/1/1990,"",IF(Main[[#This Row],[Class]]="C",WORKDAY(Main[[#This Row],[Tech Start Date]],19),IF(Main[[#This Row],[Class]]="B", WORKDAY(Main[[#This Row],[Tech Start Date]],12),IF(Main[[#This Row],[Class]]="A",WORKDAY(Main[[#This Row],[Tech Start Date]],4),""))))</f>
        <v/>
      </c>
      <c r="O83" s="73" t="str">
        <f>IF(Main[[#This Row],[Tech Start Date]]&lt;1/1/1990,"",IF(Main[[#This Row],[Class]]="C",WORKDAY(Main[[#This Row],[Tech Start Date]],23),IF(Main[[#This Row],[Class]]="B", WORKDAY(Main[[#This Row],[Tech Start Date]],15),IF(Main[[#This Row],[Class]]="A",WORKDAY(Main[[#This Row],[Tech Start Date]],5),""))))</f>
        <v/>
      </c>
      <c r="P83" s="73" t="str">
        <f>IF(Main[[#This Row],[Tech Start Date]]&lt;1/1/1990,"",IF(Main[[#This Row],[Class]]="C",WORKDAY(Main[[#This Row],[Tech Start Date]],28),IF(Main[[#This Row],[Class]]="B", WORKDAY(Main[[#This Row],[Tech Start Date]],19),IF(Main[[#This Row],[Class]]="A",WORKDAY(Main[[#This Row],[Tech Start Date]],9),""))))</f>
        <v/>
      </c>
      <c r="Q83" s="85">
        <v>40704</v>
      </c>
      <c r="R83" s="112"/>
      <c r="S83" s="95" t="s">
        <v>11</v>
      </c>
      <c r="T83" s="74" t="s">
        <v>1972</v>
      </c>
      <c r="U83" s="95" t="s">
        <v>14</v>
      </c>
      <c r="V83" s="95" t="s">
        <v>1910</v>
      </c>
      <c r="W83" s="95" t="s">
        <v>1912</v>
      </c>
      <c r="X83" s="95" t="s">
        <v>2827</v>
      </c>
      <c r="Y83" s="72" t="s">
        <v>2963</v>
      </c>
      <c r="Z83" s="72" t="s">
        <v>129</v>
      </c>
      <c r="AA83" s="95" t="s">
        <v>2827</v>
      </c>
      <c r="AB83" s="132"/>
      <c r="AC83" s="132"/>
      <c r="AD83" s="132"/>
      <c r="AE83" s="63"/>
      <c r="AF83" s="63"/>
      <c r="AG83" s="63"/>
    </row>
    <row r="84" spans="1:33" ht="17.2" customHeight="1">
      <c r="A84" s="64">
        <f>IF(priority(Main[[#This Row],[Comments]])&lt;&gt;0, priority(Main[[#This Row],[Comments]]),"")</f>
        <v>19</v>
      </c>
      <c r="B84" s="60" t="s">
        <v>3671</v>
      </c>
      <c r="C84" s="72" t="s">
        <v>3670</v>
      </c>
      <c r="D84" s="59" t="s">
        <v>4055</v>
      </c>
      <c r="E84" s="85">
        <v>40953.687349537038</v>
      </c>
      <c r="F84" s="85">
        <v>41154</v>
      </c>
      <c r="G84" s="64">
        <f>IF(stdProdLT(Main[[#This Row],[Comments]])=0.1,"N/A",IF(stdProdLT(Main[[#This Row],[Comments]])=0,"",stdProdLT(Main[[#This Row],[Comments]])))</f>
        <v>126</v>
      </c>
      <c r="H84" s="94">
        <f>IF(OR(Main[[#This Row],[Std. Prod. Lead Time]]="N/A",Main[[#This Row],[Std. Prod. Lead Time]]=""), "",IF(AND(Main[[#This Row],[In Stock Date]]&lt;&gt;"",Main[[#This Row],[Revised Due Date]]&lt;&gt;"",Main[[#This Row],[In Stock Date]]&lt;&gt;""),Main[[#This Row],[In Stock Date]]-Main[[#This Row],[Revised Due Date]],""))</f>
        <v>135</v>
      </c>
      <c r="I84" s="101" t="s">
        <v>912</v>
      </c>
      <c r="J84" s="95" t="s">
        <v>52</v>
      </c>
      <c r="K84" s="95" t="s">
        <v>1917</v>
      </c>
      <c r="L84" s="85">
        <v>40954</v>
      </c>
      <c r="M84" s="73">
        <f>IF(Main[[#This Row],[Tech Start Date]]&lt;1/1/1990,"",IF(Main[[#This Row],[Class]]="C",WORKDAY(Main[[#This Row],[Tech Start Date]],9),IF(Main[[#This Row],[Class]]="B", WORKDAY(Main[[#This Row],[Tech Start Date]],6),IF(Main[[#This Row],[Class]]="A",WORKDAY(Main[[#This Row],[Tech Start Date]],2),""))))</f>
        <v>40962</v>
      </c>
      <c r="N84" s="73">
        <f>IF(Main[[#This Row],[Tech Start Date]]&lt;1/1/1990,"",IF(Main[[#This Row],[Class]]="C",WORKDAY(Main[[#This Row],[Tech Start Date]],19),IF(Main[[#This Row],[Class]]="B", WORKDAY(Main[[#This Row],[Tech Start Date]],12),IF(Main[[#This Row],[Class]]="A",WORKDAY(Main[[#This Row],[Tech Start Date]],4),""))))</f>
        <v>40970</v>
      </c>
      <c r="O84" s="73">
        <f>IF(Main[[#This Row],[Tech Start Date]]&lt;1/1/1990,"",IF(Main[[#This Row],[Class]]="C",WORKDAY(Main[[#This Row],[Tech Start Date]],23),IF(Main[[#This Row],[Class]]="B", WORKDAY(Main[[#This Row],[Tech Start Date]],15),IF(Main[[#This Row],[Class]]="A",WORKDAY(Main[[#This Row],[Tech Start Date]],5),""))))</f>
        <v>40975</v>
      </c>
      <c r="P84" s="73">
        <f>IF(Main[[#This Row],[Tech Start Date]]&lt;1/1/1990,"",IF(Main[[#This Row],[Class]]="C",WORKDAY(Main[[#This Row],[Tech Start Date]],28),IF(Main[[#This Row],[Class]]="B", WORKDAY(Main[[#This Row],[Tech Start Date]],19),IF(Main[[#This Row],[Class]]="A",WORKDAY(Main[[#This Row],[Tech Start Date]],9),""))))</f>
        <v>40981</v>
      </c>
      <c r="Q84" s="85"/>
      <c r="R84" s="112">
        <v>41019</v>
      </c>
      <c r="S84" s="95" t="s">
        <v>11</v>
      </c>
      <c r="T84" s="74" t="s">
        <v>4056</v>
      </c>
      <c r="U84" s="95" t="s">
        <v>29</v>
      </c>
      <c r="V84" s="95" t="s">
        <v>1910</v>
      </c>
      <c r="W84" s="95" t="s">
        <v>1916</v>
      </c>
      <c r="X84" s="95" t="s">
        <v>2827</v>
      </c>
      <c r="Y84" s="72" t="s">
        <v>2963</v>
      </c>
      <c r="Z84" s="72" t="s">
        <v>129</v>
      </c>
      <c r="AA84" s="95" t="s">
        <v>2827</v>
      </c>
      <c r="AB84" s="132"/>
      <c r="AC84" s="132"/>
      <c r="AD84" s="132"/>
      <c r="AE84" s="63"/>
      <c r="AF84" s="63"/>
      <c r="AG84" s="63"/>
    </row>
    <row r="85" spans="1:33" ht="17.2" customHeight="1">
      <c r="A85" s="141">
        <f>IF(priority(Main[[#This Row],[Comments]])&lt;&gt;0, priority(Main[[#This Row],[Comments]]),"")</f>
        <v>19</v>
      </c>
      <c r="B85" s="153" t="s">
        <v>3806</v>
      </c>
      <c r="C85" s="142" t="s">
        <v>4099</v>
      </c>
      <c r="D85" s="143" t="s">
        <v>4119</v>
      </c>
      <c r="E85" s="144">
        <v>40973.675625000003</v>
      </c>
      <c r="F85" s="144">
        <v>41010</v>
      </c>
      <c r="G85" s="141" t="str">
        <f>IF(stdProdLT(Main[[#This Row],[Comments]])=0.1,"N/A",IF(stdProdLT(Main[[#This Row],[Comments]])=0,"",stdProdLT(Main[[#This Row],[Comments]])))</f>
        <v>N/A</v>
      </c>
      <c r="H85" s="145" t="str">
        <f>IF(OR(Main[[#This Row],[Std. Prod. Lead Time]]="N/A",Main[[#This Row],[Std. Prod. Lead Time]]=""), "",IF(AND(Main[[#This Row],[In Stock Date]]&lt;&gt;"",Main[[#This Row],[Revised Due Date]]&lt;&gt;"",Main[[#This Row],[In Stock Date]]&lt;&gt;""),Main[[#This Row],[In Stock Date]]-Main[[#This Row],[Revised Due Date]],""))</f>
        <v/>
      </c>
      <c r="I85" s="146" t="s">
        <v>2044</v>
      </c>
      <c r="J85" s="147" t="s">
        <v>28</v>
      </c>
      <c r="K85" s="148" t="s">
        <v>1919</v>
      </c>
      <c r="L85" s="144">
        <v>40980</v>
      </c>
      <c r="M85" s="149">
        <f>IF(Main[[#This Row],[Tech Start Date]]&lt;1/1/1990,"",IF(Main[[#This Row],[Class]]="C",WORKDAY(Main[[#This Row],[Tech Start Date]],9),IF(Main[[#This Row],[Class]]="B", WORKDAY(Main[[#This Row],[Tech Start Date]],6),IF(Main[[#This Row],[Class]]="A",WORKDAY(Main[[#This Row],[Tech Start Date]],2),""))))</f>
        <v>40982</v>
      </c>
      <c r="N85" s="149">
        <f>IF(Main[[#This Row],[Tech Start Date]]&lt;1/1/1990,"",IF(Main[[#This Row],[Class]]="C",WORKDAY(Main[[#This Row],[Tech Start Date]],19),IF(Main[[#This Row],[Class]]="B", WORKDAY(Main[[#This Row],[Tech Start Date]],12),IF(Main[[#This Row],[Class]]="A",WORKDAY(Main[[#This Row],[Tech Start Date]],4),""))))</f>
        <v>40984</v>
      </c>
      <c r="O85" s="149">
        <f>IF(Main[[#This Row],[Tech Start Date]]&lt;1/1/1990,"",IF(Main[[#This Row],[Class]]="C",WORKDAY(Main[[#This Row],[Tech Start Date]],23),IF(Main[[#This Row],[Class]]="B", WORKDAY(Main[[#This Row],[Tech Start Date]],15),IF(Main[[#This Row],[Class]]="A",WORKDAY(Main[[#This Row],[Tech Start Date]],5),""))))</f>
        <v>40987</v>
      </c>
      <c r="P85" s="149">
        <f>IF(Main[[#This Row],[Tech Start Date]]&lt;1/1/1990,"",IF(Main[[#This Row],[Class]]="C",WORKDAY(Main[[#This Row],[Tech Start Date]],28),IF(Main[[#This Row],[Class]]="B", WORKDAY(Main[[#This Row],[Tech Start Date]],19),IF(Main[[#This Row],[Class]]="A",WORKDAY(Main[[#This Row],[Tech Start Date]],9),""))))</f>
        <v>40991</v>
      </c>
      <c r="Q85" s="144"/>
      <c r="R85" s="150">
        <v>40991</v>
      </c>
      <c r="S85" s="147" t="s">
        <v>11</v>
      </c>
      <c r="T85" s="151" t="s">
        <v>4120</v>
      </c>
      <c r="U85" s="147" t="s">
        <v>29</v>
      </c>
      <c r="V85" s="147" t="s">
        <v>1920</v>
      </c>
      <c r="W85" s="147" t="s">
        <v>1916</v>
      </c>
      <c r="X85" s="147" t="s">
        <v>2886</v>
      </c>
      <c r="Y85" s="142" t="s">
        <v>3764</v>
      </c>
      <c r="Z85" s="142" t="s">
        <v>530</v>
      </c>
      <c r="AA85" s="147" t="s">
        <v>2886</v>
      </c>
      <c r="AB85" s="152"/>
      <c r="AC85" s="152"/>
      <c r="AD85" s="152"/>
      <c r="AE85" s="63"/>
      <c r="AF85" s="63"/>
      <c r="AG85" s="63"/>
    </row>
    <row r="86" spans="1:33" ht="17.2" customHeight="1">
      <c r="A86" s="64">
        <f>IF(priority(Main[[#This Row],[Comments]])&lt;&gt;0, priority(Main[[#This Row],[Comments]]),"")</f>
        <v>20</v>
      </c>
      <c r="B86" s="60" t="s">
        <v>1897</v>
      </c>
      <c r="C86" s="72" t="s">
        <v>952</v>
      </c>
      <c r="D86" s="59" t="s">
        <v>2030</v>
      </c>
      <c r="E86" s="85"/>
      <c r="F86" s="85"/>
      <c r="G86" s="64">
        <f>IF(stdProdLT(Main[[#This Row],[Comments]])=0.1,"N/A",IF(stdProdLT(Main[[#This Row],[Comments]])=0,"",stdProdLT(Main[[#This Row],[Comments]])))</f>
        <v>112</v>
      </c>
      <c r="H86" s="94" t="str">
        <f>IF(OR(Main[[#This Row],[Std. Prod. Lead Time]]="N/A",Main[[#This Row],[Std. Prod. Lead Time]]=""), "",IF(AND(Main[[#This Row],[In Stock Date]]&lt;&gt;"",Main[[#This Row],[Revised Due Date]]&lt;&gt;"",Main[[#This Row],[In Stock Date]]&lt;&gt;""),Main[[#This Row],[In Stock Date]]-Main[[#This Row],[Revised Due Date]],""))</f>
        <v/>
      </c>
      <c r="I86" s="101" t="s">
        <v>50</v>
      </c>
      <c r="J86" s="95" t="s">
        <v>52</v>
      </c>
      <c r="K86" s="95" t="s">
        <v>1923</v>
      </c>
      <c r="L86" s="85"/>
      <c r="M86" s="73" t="str">
        <f>IF(Main[[#This Row],[Tech Start Date]]&lt;1/1/1990,"",IF(Main[[#This Row],[Class]]="C",WORKDAY(Main[[#This Row],[Tech Start Date]],9),IF(Main[[#This Row],[Class]]="B", WORKDAY(Main[[#This Row],[Tech Start Date]],6),IF(Main[[#This Row],[Class]]="A",WORKDAY(Main[[#This Row],[Tech Start Date]],2),""))))</f>
        <v/>
      </c>
      <c r="N86" s="73" t="str">
        <f>IF(Main[[#This Row],[Tech Start Date]]&lt;1/1/1990,"",IF(Main[[#This Row],[Class]]="C",WORKDAY(Main[[#This Row],[Tech Start Date]],19),IF(Main[[#This Row],[Class]]="B", WORKDAY(Main[[#This Row],[Tech Start Date]],12),IF(Main[[#This Row],[Class]]="A",WORKDAY(Main[[#This Row],[Tech Start Date]],4),""))))</f>
        <v/>
      </c>
      <c r="O86" s="73" t="str">
        <f>IF(Main[[#This Row],[Tech Start Date]]&lt;1/1/1990,"",IF(Main[[#This Row],[Class]]="C",WORKDAY(Main[[#This Row],[Tech Start Date]],23),IF(Main[[#This Row],[Class]]="B", WORKDAY(Main[[#This Row],[Tech Start Date]],15),IF(Main[[#This Row],[Class]]="A",WORKDAY(Main[[#This Row],[Tech Start Date]],5),""))))</f>
        <v/>
      </c>
      <c r="P86" s="73" t="str">
        <f>IF(Main[[#This Row],[Tech Start Date]]&lt;1/1/1990,"",IF(Main[[#This Row],[Class]]="C",WORKDAY(Main[[#This Row],[Tech Start Date]],28),IF(Main[[#This Row],[Class]]="B", WORKDAY(Main[[#This Row],[Tech Start Date]],19),IF(Main[[#This Row],[Class]]="A",WORKDAY(Main[[#This Row],[Tech Start Date]],9),""))))</f>
        <v/>
      </c>
      <c r="Q86" s="85">
        <v>40598</v>
      </c>
      <c r="R86" s="112">
        <v>40786</v>
      </c>
      <c r="S86" s="95" t="s">
        <v>11</v>
      </c>
      <c r="T86" s="74" t="s">
        <v>2116</v>
      </c>
      <c r="U86" s="95" t="s">
        <v>14</v>
      </c>
      <c r="V86" s="95" t="s">
        <v>1911</v>
      </c>
      <c r="W86" s="95" t="s">
        <v>1912</v>
      </c>
      <c r="X86" s="95" t="s">
        <v>2791</v>
      </c>
      <c r="Y86" s="72" t="s">
        <v>2902</v>
      </c>
      <c r="Z86" s="72" t="s">
        <v>2046</v>
      </c>
      <c r="AA86" s="95" t="s">
        <v>2791</v>
      </c>
      <c r="AB86" s="132"/>
      <c r="AC86" s="132"/>
      <c r="AD86" s="132"/>
      <c r="AE86" s="63"/>
      <c r="AF86" s="63"/>
      <c r="AG86" s="63"/>
    </row>
    <row r="87" spans="1:33" ht="17.2" customHeight="1">
      <c r="A87" s="64">
        <f>IF(priority(Main[[#This Row],[Comments]])&lt;&gt;0, priority(Main[[#This Row],[Comments]]),"")</f>
        <v>20</v>
      </c>
      <c r="B87" s="60" t="s">
        <v>1949</v>
      </c>
      <c r="C87" s="72" t="s">
        <v>4</v>
      </c>
      <c r="D87" s="59" t="s">
        <v>2262</v>
      </c>
      <c r="E87" s="85">
        <v>40722.471516203703</v>
      </c>
      <c r="F87" s="85"/>
      <c r="G87" s="64" t="str">
        <f>IF(stdProdLT(Main[[#This Row],[Comments]])=0.1,"N/A",IF(stdProdLT(Main[[#This Row],[Comments]])=0,"",stdProdLT(Main[[#This Row],[Comments]])))</f>
        <v>N/A</v>
      </c>
      <c r="H87" s="94" t="str">
        <f>IF(OR(Main[[#This Row],[Std. Prod. Lead Time]]="N/A",Main[[#This Row],[Std. Prod. Lead Time]]=""), "",IF(AND(Main[[#This Row],[In Stock Date]]&lt;&gt;"",Main[[#This Row],[Revised Due Date]]&lt;&gt;"",Main[[#This Row],[In Stock Date]]&lt;&gt;""),Main[[#This Row],[In Stock Date]]-Main[[#This Row],[Revised Due Date]],""))</f>
        <v/>
      </c>
      <c r="I87" s="101" t="s">
        <v>912</v>
      </c>
      <c r="J87" s="95" t="s">
        <v>21</v>
      </c>
      <c r="K87" s="95" t="s">
        <v>1919</v>
      </c>
      <c r="L87" s="85"/>
      <c r="M87" s="73" t="str">
        <f>IF(Main[[#This Row],[Tech Start Date]]&lt;1/1/1990,"",IF(Main[[#This Row],[Class]]="C",WORKDAY(Main[[#This Row],[Tech Start Date]],9),IF(Main[[#This Row],[Class]]="B", WORKDAY(Main[[#This Row],[Tech Start Date]],6),IF(Main[[#This Row],[Class]]="A",WORKDAY(Main[[#This Row],[Tech Start Date]],2),""))))</f>
        <v/>
      </c>
      <c r="N87" s="73" t="str">
        <f>IF(Main[[#This Row],[Tech Start Date]]&lt;1/1/1990,"",IF(Main[[#This Row],[Class]]="C",WORKDAY(Main[[#This Row],[Tech Start Date]],19),IF(Main[[#This Row],[Class]]="B", WORKDAY(Main[[#This Row],[Tech Start Date]],12),IF(Main[[#This Row],[Class]]="A",WORKDAY(Main[[#This Row],[Tech Start Date]],4),""))))</f>
        <v/>
      </c>
      <c r="O87" s="73" t="str">
        <f>IF(Main[[#This Row],[Tech Start Date]]&lt;1/1/1990,"",IF(Main[[#This Row],[Class]]="C",WORKDAY(Main[[#This Row],[Tech Start Date]],23),IF(Main[[#This Row],[Class]]="B", WORKDAY(Main[[#This Row],[Tech Start Date]],15),IF(Main[[#This Row],[Class]]="A",WORKDAY(Main[[#This Row],[Tech Start Date]],5),""))))</f>
        <v/>
      </c>
      <c r="P87" s="73" t="str">
        <f>IF(Main[[#This Row],[Tech Start Date]]&lt;1/1/1990,"",IF(Main[[#This Row],[Class]]="C",WORKDAY(Main[[#This Row],[Tech Start Date]],28),IF(Main[[#This Row],[Class]]="B", WORKDAY(Main[[#This Row],[Tech Start Date]],19),IF(Main[[#This Row],[Class]]="A",WORKDAY(Main[[#This Row],[Tech Start Date]],9),""))))</f>
        <v/>
      </c>
      <c r="Q87" s="85">
        <v>40753</v>
      </c>
      <c r="R87" s="112">
        <v>40756</v>
      </c>
      <c r="S87" s="95" t="s">
        <v>6</v>
      </c>
      <c r="T87" s="74" t="s">
        <v>2639</v>
      </c>
      <c r="U87" s="95" t="s">
        <v>29</v>
      </c>
      <c r="V87" s="95" t="s">
        <v>1910</v>
      </c>
      <c r="W87" s="95" t="s">
        <v>1914</v>
      </c>
      <c r="X87" s="95" t="s">
        <v>2793</v>
      </c>
      <c r="Y87" s="72" t="s">
        <v>2903</v>
      </c>
      <c r="Z87" s="72" t="s">
        <v>129</v>
      </c>
      <c r="AA87" s="95" t="s">
        <v>2793</v>
      </c>
      <c r="AB87" s="132"/>
      <c r="AC87" s="132"/>
      <c r="AD87" s="132"/>
      <c r="AE87" s="63"/>
      <c r="AF87" s="63"/>
      <c r="AG87" s="63"/>
    </row>
    <row r="88" spans="1:33" ht="17.2" customHeight="1">
      <c r="A88" s="64">
        <f>IF(priority(Main[[#This Row],[Comments]])&lt;&gt;0, priority(Main[[#This Row],[Comments]]),"")</f>
        <v>20</v>
      </c>
      <c r="B88" s="60" t="s">
        <v>3669</v>
      </c>
      <c r="C88" s="72" t="s">
        <v>3670</v>
      </c>
      <c r="D88" s="59" t="s">
        <v>4053</v>
      </c>
      <c r="E88" s="85">
        <v>40953.697708333333</v>
      </c>
      <c r="F88" s="85">
        <v>41154</v>
      </c>
      <c r="G88" s="64">
        <f>IF(stdProdLT(Main[[#This Row],[Comments]])=0.1,"N/A",IF(stdProdLT(Main[[#This Row],[Comments]])=0,"",stdProdLT(Main[[#This Row],[Comments]])))</f>
        <v>126</v>
      </c>
      <c r="H88" s="94">
        <f>IF(OR(Main[[#This Row],[Std. Prod. Lead Time]]="N/A",Main[[#This Row],[Std. Prod. Lead Time]]=""), "",IF(AND(Main[[#This Row],[In Stock Date]]&lt;&gt;"",Main[[#This Row],[Revised Due Date]]&lt;&gt;"",Main[[#This Row],[In Stock Date]]&lt;&gt;""),Main[[#This Row],[In Stock Date]]-Main[[#This Row],[Revised Due Date]],""))</f>
        <v>135</v>
      </c>
      <c r="I88" s="101" t="s">
        <v>937</v>
      </c>
      <c r="J88" s="95" t="s">
        <v>21</v>
      </c>
      <c r="K88" s="95" t="s">
        <v>1917</v>
      </c>
      <c r="L88" s="85">
        <v>40954</v>
      </c>
      <c r="M88" s="73">
        <f>IF(Main[[#This Row],[Tech Start Date]]&lt;1/1/1990,"",IF(Main[[#This Row],[Class]]="C",WORKDAY(Main[[#This Row],[Tech Start Date]],9),IF(Main[[#This Row],[Class]]="B", WORKDAY(Main[[#This Row],[Tech Start Date]],6),IF(Main[[#This Row],[Class]]="A",WORKDAY(Main[[#This Row],[Tech Start Date]],2),""))))</f>
        <v>40962</v>
      </c>
      <c r="N88" s="73">
        <f>IF(Main[[#This Row],[Tech Start Date]]&lt;1/1/1990,"",IF(Main[[#This Row],[Class]]="C",WORKDAY(Main[[#This Row],[Tech Start Date]],19),IF(Main[[#This Row],[Class]]="B", WORKDAY(Main[[#This Row],[Tech Start Date]],12),IF(Main[[#This Row],[Class]]="A",WORKDAY(Main[[#This Row],[Tech Start Date]],4),""))))</f>
        <v>40970</v>
      </c>
      <c r="O88" s="73">
        <f>IF(Main[[#This Row],[Tech Start Date]]&lt;1/1/1990,"",IF(Main[[#This Row],[Class]]="C",WORKDAY(Main[[#This Row],[Tech Start Date]],23),IF(Main[[#This Row],[Class]]="B", WORKDAY(Main[[#This Row],[Tech Start Date]],15),IF(Main[[#This Row],[Class]]="A",WORKDAY(Main[[#This Row],[Tech Start Date]],5),""))))</f>
        <v>40975</v>
      </c>
      <c r="P88" s="73">
        <f>IF(Main[[#This Row],[Tech Start Date]]&lt;1/1/1990,"",IF(Main[[#This Row],[Class]]="C",WORKDAY(Main[[#This Row],[Tech Start Date]],28),IF(Main[[#This Row],[Class]]="B", WORKDAY(Main[[#This Row],[Tech Start Date]],19),IF(Main[[#This Row],[Class]]="A",WORKDAY(Main[[#This Row],[Tech Start Date]],9),""))))</f>
        <v>40981</v>
      </c>
      <c r="Q88" s="85"/>
      <c r="R88" s="112">
        <v>41019</v>
      </c>
      <c r="S88" s="95" t="s">
        <v>11</v>
      </c>
      <c r="T88" s="74" t="s">
        <v>4054</v>
      </c>
      <c r="U88" s="95" t="s">
        <v>29</v>
      </c>
      <c r="V88" s="95" t="s">
        <v>1910</v>
      </c>
      <c r="W88" s="95" t="s">
        <v>1916</v>
      </c>
      <c r="X88" s="95" t="s">
        <v>2827</v>
      </c>
      <c r="Y88" s="72" t="s">
        <v>2963</v>
      </c>
      <c r="Z88" s="72" t="s">
        <v>129</v>
      </c>
      <c r="AA88" s="95" t="s">
        <v>2827</v>
      </c>
      <c r="AB88" s="132"/>
      <c r="AC88" s="132"/>
      <c r="AD88" s="132"/>
      <c r="AE88" s="63"/>
      <c r="AF88" s="63"/>
      <c r="AG88" s="63"/>
    </row>
    <row r="89" spans="1:33" ht="17.2" customHeight="1">
      <c r="A89" s="64">
        <f>IF(priority(Main[[#This Row],[Comments]])&lt;&gt;0, priority(Main[[#This Row],[Comments]]),"")</f>
        <v>20</v>
      </c>
      <c r="B89" s="60" t="s">
        <v>2625</v>
      </c>
      <c r="C89" s="72" t="s">
        <v>53</v>
      </c>
      <c r="D89" s="59" t="s">
        <v>2626</v>
      </c>
      <c r="E89" s="85"/>
      <c r="F89" s="85"/>
      <c r="G89" s="64" t="str">
        <f>IF(stdProdLT(Main[[#This Row],[Comments]])=0.1,"N/A",IF(stdProdLT(Main[[#This Row],[Comments]])=0,"",stdProdLT(Main[[#This Row],[Comments]])))</f>
        <v>N/A</v>
      </c>
      <c r="H89" s="94" t="str">
        <f>IF(OR(Main[[#This Row],[Std. Prod. Lead Time]]="N/A",Main[[#This Row],[Std. Prod. Lead Time]]=""), "",IF(AND(Main[[#This Row],[In Stock Date]]&lt;&gt;"",Main[[#This Row],[Revised Due Date]]&lt;&gt;"",Main[[#This Row],[In Stock Date]]&lt;&gt;""),Main[[#This Row],[In Stock Date]]-Main[[#This Row],[Revised Due Date]],""))</f>
        <v/>
      </c>
      <c r="I89" s="101" t="s">
        <v>941</v>
      </c>
      <c r="J89" s="95" t="s">
        <v>28</v>
      </c>
      <c r="K89" s="95" t="s">
        <v>1917</v>
      </c>
      <c r="L89" s="85">
        <v>40854</v>
      </c>
      <c r="M89" s="73">
        <f>IF(Main[[#This Row],[Tech Start Date]]&lt;1/1/1990,"",IF(Main[[#This Row],[Class]]="C",WORKDAY(Main[[#This Row],[Tech Start Date]],9),IF(Main[[#This Row],[Class]]="B", WORKDAY(Main[[#This Row],[Tech Start Date]],6),IF(Main[[#This Row],[Class]]="A",WORKDAY(Main[[#This Row],[Tech Start Date]],2),""))))</f>
        <v>40862</v>
      </c>
      <c r="N89" s="73">
        <f>IF(Main[[#This Row],[Tech Start Date]]&lt;1/1/1990,"",IF(Main[[#This Row],[Class]]="C",WORKDAY(Main[[#This Row],[Tech Start Date]],19),IF(Main[[#This Row],[Class]]="B", WORKDAY(Main[[#This Row],[Tech Start Date]],12),IF(Main[[#This Row],[Class]]="A",WORKDAY(Main[[#This Row],[Tech Start Date]],4),""))))</f>
        <v>40870</v>
      </c>
      <c r="O89" s="73">
        <f>IF(Main[[#This Row],[Tech Start Date]]&lt;1/1/1990,"",IF(Main[[#This Row],[Class]]="C",WORKDAY(Main[[#This Row],[Tech Start Date]],23),IF(Main[[#This Row],[Class]]="B", WORKDAY(Main[[#This Row],[Tech Start Date]],15),IF(Main[[#This Row],[Class]]="A",WORKDAY(Main[[#This Row],[Tech Start Date]],5),""))))</f>
        <v>40875</v>
      </c>
      <c r="P89" s="73">
        <f>IF(Main[[#This Row],[Tech Start Date]]&lt;1/1/1990,"",IF(Main[[#This Row],[Class]]="C",WORKDAY(Main[[#This Row],[Tech Start Date]],28),IF(Main[[#This Row],[Class]]="B", WORKDAY(Main[[#This Row],[Tech Start Date]],19),IF(Main[[#This Row],[Class]]="A",WORKDAY(Main[[#This Row],[Tech Start Date]],9),""))))</f>
        <v>40879</v>
      </c>
      <c r="Q89" s="85">
        <v>40883</v>
      </c>
      <c r="R89" s="112">
        <v>40877</v>
      </c>
      <c r="S89" s="95" t="s">
        <v>11</v>
      </c>
      <c r="T89" s="74" t="s">
        <v>2627</v>
      </c>
      <c r="U89" s="95" t="s">
        <v>14</v>
      </c>
      <c r="V89" s="95" t="s">
        <v>1911</v>
      </c>
      <c r="W89" s="95" t="s">
        <v>1912</v>
      </c>
      <c r="X89" s="95" t="s">
        <v>2791</v>
      </c>
      <c r="Y89" s="72" t="s">
        <v>2966</v>
      </c>
      <c r="Z89" s="72" t="s">
        <v>2046</v>
      </c>
      <c r="AA89" s="95" t="s">
        <v>2791</v>
      </c>
      <c r="AB89" s="132"/>
      <c r="AC89" s="132"/>
      <c r="AD89" s="132"/>
      <c r="AE89" s="63"/>
      <c r="AF89" s="63"/>
      <c r="AG89" s="63"/>
    </row>
    <row r="90" spans="1:33" ht="17.2" customHeight="1">
      <c r="A90" s="65">
        <f>IF(priority(Main[[#This Row],[Comments]])&lt;&gt;0, priority(Main[[#This Row],[Comments]]),"")</f>
        <v>20</v>
      </c>
      <c r="B90" s="60" t="s">
        <v>3767</v>
      </c>
      <c r="C90" s="78" t="s">
        <v>4099</v>
      </c>
      <c r="D90" s="137" t="s">
        <v>4107</v>
      </c>
      <c r="E90" s="87">
        <v>40973.679375</v>
      </c>
      <c r="F90" s="87">
        <v>41010</v>
      </c>
      <c r="G90" s="65" t="str">
        <f>IF(stdProdLT(Main[[#This Row],[Comments]])=0.1,"N/A",IF(stdProdLT(Main[[#This Row],[Comments]])=0,"",stdProdLT(Main[[#This Row],[Comments]])))</f>
        <v>N/A</v>
      </c>
      <c r="H90" s="98" t="str">
        <f>IF(OR(Main[[#This Row],[Std. Prod. Lead Time]]="N/A",Main[[#This Row],[Std. Prod. Lead Time]]=""), "",IF(AND(Main[[#This Row],[In Stock Date]]&lt;&gt;"",Main[[#This Row],[Revised Due Date]]&lt;&gt;"",Main[[#This Row],[In Stock Date]]&lt;&gt;""),Main[[#This Row],[In Stock Date]]-Main[[#This Row],[Revised Due Date]],""))</f>
        <v/>
      </c>
      <c r="I90" s="103" t="s">
        <v>399</v>
      </c>
      <c r="J90" s="99" t="s">
        <v>75</v>
      </c>
      <c r="K90" s="133" t="s">
        <v>1919</v>
      </c>
      <c r="L90" s="87">
        <v>40980</v>
      </c>
      <c r="M90" s="79">
        <f>IF(Main[[#This Row],[Tech Start Date]]&lt;1/1/1990,"",IF(Main[[#This Row],[Class]]="C",WORKDAY(Main[[#This Row],[Tech Start Date]],9),IF(Main[[#This Row],[Class]]="B", WORKDAY(Main[[#This Row],[Tech Start Date]],6),IF(Main[[#This Row],[Class]]="A",WORKDAY(Main[[#This Row],[Tech Start Date]],2),""))))</f>
        <v>40982</v>
      </c>
      <c r="N90" s="79">
        <f>IF(Main[[#This Row],[Tech Start Date]]&lt;1/1/1990,"",IF(Main[[#This Row],[Class]]="C",WORKDAY(Main[[#This Row],[Tech Start Date]],19),IF(Main[[#This Row],[Class]]="B", WORKDAY(Main[[#This Row],[Tech Start Date]],12),IF(Main[[#This Row],[Class]]="A",WORKDAY(Main[[#This Row],[Tech Start Date]],4),""))))</f>
        <v>40984</v>
      </c>
      <c r="O90" s="79">
        <f>IF(Main[[#This Row],[Tech Start Date]]&lt;1/1/1990,"",IF(Main[[#This Row],[Class]]="C",WORKDAY(Main[[#This Row],[Tech Start Date]],23),IF(Main[[#This Row],[Class]]="B", WORKDAY(Main[[#This Row],[Tech Start Date]],15),IF(Main[[#This Row],[Class]]="A",WORKDAY(Main[[#This Row],[Tech Start Date]],5),""))))</f>
        <v>40987</v>
      </c>
      <c r="P90" s="79">
        <f>IF(Main[[#This Row],[Tech Start Date]]&lt;1/1/1990,"",IF(Main[[#This Row],[Class]]="C",WORKDAY(Main[[#This Row],[Tech Start Date]],28),IF(Main[[#This Row],[Class]]="B", WORKDAY(Main[[#This Row],[Tech Start Date]],19),IF(Main[[#This Row],[Class]]="A",WORKDAY(Main[[#This Row],[Tech Start Date]],9),""))))</f>
        <v>40991</v>
      </c>
      <c r="Q90" s="87"/>
      <c r="R90" s="114">
        <v>40991</v>
      </c>
      <c r="S90" s="99" t="s">
        <v>11</v>
      </c>
      <c r="T90" s="80" t="s">
        <v>2627</v>
      </c>
      <c r="U90" s="99" t="s">
        <v>29</v>
      </c>
      <c r="V90" s="99" t="s">
        <v>1920</v>
      </c>
      <c r="W90" s="99" t="s">
        <v>1916</v>
      </c>
      <c r="X90" s="99" t="s">
        <v>2886</v>
      </c>
      <c r="Y90" s="78" t="s">
        <v>3764</v>
      </c>
      <c r="Z90" s="78" t="s">
        <v>530</v>
      </c>
      <c r="AA90" s="99" t="s">
        <v>2886</v>
      </c>
      <c r="AB90" s="134">
        <v>40989</v>
      </c>
      <c r="AC90" s="134">
        <v>40996</v>
      </c>
      <c r="AD90" s="134"/>
      <c r="AE90" s="63"/>
      <c r="AF90" s="63"/>
      <c r="AG90" s="63"/>
    </row>
    <row r="91" spans="1:33" ht="17.2" customHeight="1">
      <c r="A91" s="64">
        <f>IF(priority(Main[[#This Row],[Comments]])&lt;&gt;0, priority(Main[[#This Row],[Comments]]),"")</f>
        <v>20.5</v>
      </c>
      <c r="B91" s="60" t="s">
        <v>3679</v>
      </c>
      <c r="C91" s="72" t="s">
        <v>3677</v>
      </c>
      <c r="D91" s="59" t="s">
        <v>4059</v>
      </c>
      <c r="E91" s="85">
        <v>40955.592650462961</v>
      </c>
      <c r="F91" s="85">
        <v>41173</v>
      </c>
      <c r="G91" s="64">
        <f>IF(stdProdLT(Main[[#This Row],[Comments]])=0.1,"N/A",IF(stdProdLT(Main[[#This Row],[Comments]])=0,"",stdProdLT(Main[[#This Row],[Comments]])))</f>
        <v>126</v>
      </c>
      <c r="H91" s="94">
        <f>IF(OR(Main[[#This Row],[Std. Prod. Lead Time]]="N/A",Main[[#This Row],[Std. Prod. Lead Time]]=""), "",IF(AND(Main[[#This Row],[In Stock Date]]&lt;&gt;"",Main[[#This Row],[Revised Due Date]]&lt;&gt;"",Main[[#This Row],[In Stock Date]]&lt;&gt;""),Main[[#This Row],[In Stock Date]]-Main[[#This Row],[Revised Due Date]],""))</f>
        <v>161</v>
      </c>
      <c r="I91" s="101" t="s">
        <v>937</v>
      </c>
      <c r="J91" s="95" t="s">
        <v>21</v>
      </c>
      <c r="K91" s="95" t="s">
        <v>1917</v>
      </c>
      <c r="L91" s="85">
        <v>40959</v>
      </c>
      <c r="M91" s="73">
        <f>IF(Main[[#This Row],[Tech Start Date]]&lt;1/1/1990,"",IF(Main[[#This Row],[Class]]="C",WORKDAY(Main[[#This Row],[Tech Start Date]],9),IF(Main[[#This Row],[Class]]="B", WORKDAY(Main[[#This Row],[Tech Start Date]],6),IF(Main[[#This Row],[Class]]="A",WORKDAY(Main[[#This Row],[Tech Start Date]],2),""))))</f>
        <v>40967</v>
      </c>
      <c r="N91" s="73">
        <f>IF(Main[[#This Row],[Tech Start Date]]&lt;1/1/1990,"",IF(Main[[#This Row],[Class]]="C",WORKDAY(Main[[#This Row],[Tech Start Date]],19),IF(Main[[#This Row],[Class]]="B", WORKDAY(Main[[#This Row],[Tech Start Date]],12),IF(Main[[#This Row],[Class]]="A",WORKDAY(Main[[#This Row],[Tech Start Date]],4),""))))</f>
        <v>40975</v>
      </c>
      <c r="O91" s="73">
        <f>IF(Main[[#This Row],[Tech Start Date]]&lt;1/1/1990,"",IF(Main[[#This Row],[Class]]="C",WORKDAY(Main[[#This Row],[Tech Start Date]],23),IF(Main[[#This Row],[Class]]="B", WORKDAY(Main[[#This Row],[Tech Start Date]],15),IF(Main[[#This Row],[Class]]="A",WORKDAY(Main[[#This Row],[Tech Start Date]],5),""))))</f>
        <v>40980</v>
      </c>
      <c r="P91" s="73">
        <f>IF(Main[[#This Row],[Tech Start Date]]&lt;1/1/1990,"",IF(Main[[#This Row],[Class]]="C",WORKDAY(Main[[#This Row],[Tech Start Date]],28),IF(Main[[#This Row],[Class]]="B", WORKDAY(Main[[#This Row],[Tech Start Date]],19),IF(Main[[#This Row],[Class]]="A",WORKDAY(Main[[#This Row],[Tech Start Date]],9),""))))</f>
        <v>40984</v>
      </c>
      <c r="Q91" s="85"/>
      <c r="R91" s="112">
        <v>41012</v>
      </c>
      <c r="S91" s="95" t="s">
        <v>11</v>
      </c>
      <c r="T91" s="74" t="s">
        <v>4060</v>
      </c>
      <c r="U91" s="95" t="s">
        <v>29</v>
      </c>
      <c r="V91" s="95" t="s">
        <v>1910</v>
      </c>
      <c r="W91" s="95" t="s">
        <v>1916</v>
      </c>
      <c r="X91" s="95" t="s">
        <v>2827</v>
      </c>
      <c r="Y91" s="72" t="s">
        <v>2963</v>
      </c>
      <c r="Z91" s="72" t="s">
        <v>129</v>
      </c>
      <c r="AA91" s="95" t="s">
        <v>2827</v>
      </c>
      <c r="AB91" s="132"/>
      <c r="AC91" s="132"/>
      <c r="AD91" s="132"/>
      <c r="AE91" s="63"/>
      <c r="AF91" s="63"/>
      <c r="AG91" s="63"/>
    </row>
    <row r="92" spans="1:33" ht="17.2" customHeight="1">
      <c r="A92" s="64">
        <f>IF(priority(Main[[#This Row],[Comments]])&lt;&gt;0, priority(Main[[#This Row],[Comments]]),"")</f>
        <v>21</v>
      </c>
      <c r="B92" s="60" t="s">
        <v>3676</v>
      </c>
      <c r="C92" s="72" t="s">
        <v>3677</v>
      </c>
      <c r="D92" s="59" t="s">
        <v>4063</v>
      </c>
      <c r="E92" s="85">
        <v>40953.707939814813</v>
      </c>
      <c r="F92" s="85">
        <v>41173</v>
      </c>
      <c r="G92" s="64">
        <f>IF(stdProdLT(Main[[#This Row],[Comments]])=0.1,"N/A",IF(stdProdLT(Main[[#This Row],[Comments]])=0,"",stdProdLT(Main[[#This Row],[Comments]])))</f>
        <v>126</v>
      </c>
      <c r="H92" s="94">
        <f>IF(OR(Main[[#This Row],[Std. Prod. Lead Time]]="N/A",Main[[#This Row],[Std. Prod. Lead Time]]=""), "",IF(AND(Main[[#This Row],[In Stock Date]]&lt;&gt;"",Main[[#This Row],[Revised Due Date]]&lt;&gt;"",Main[[#This Row],[In Stock Date]]&lt;&gt;""),Main[[#This Row],[In Stock Date]]-Main[[#This Row],[Revised Due Date]],""))</f>
        <v>161</v>
      </c>
      <c r="I92" s="101" t="s">
        <v>912</v>
      </c>
      <c r="J92" s="95" t="s">
        <v>52</v>
      </c>
      <c r="K92" s="95" t="s">
        <v>1917</v>
      </c>
      <c r="L92" s="85">
        <v>40959</v>
      </c>
      <c r="M92" s="73">
        <f>IF(Main[[#This Row],[Tech Start Date]]&lt;1/1/1990,"",IF(Main[[#This Row],[Class]]="C",WORKDAY(Main[[#This Row],[Tech Start Date]],9),IF(Main[[#This Row],[Class]]="B", WORKDAY(Main[[#This Row],[Tech Start Date]],6),IF(Main[[#This Row],[Class]]="A",WORKDAY(Main[[#This Row],[Tech Start Date]],2),""))))</f>
        <v>40967</v>
      </c>
      <c r="N92" s="73">
        <f>IF(Main[[#This Row],[Tech Start Date]]&lt;1/1/1990,"",IF(Main[[#This Row],[Class]]="C",WORKDAY(Main[[#This Row],[Tech Start Date]],19),IF(Main[[#This Row],[Class]]="B", WORKDAY(Main[[#This Row],[Tech Start Date]],12),IF(Main[[#This Row],[Class]]="A",WORKDAY(Main[[#This Row],[Tech Start Date]],4),""))))</f>
        <v>40975</v>
      </c>
      <c r="O92" s="73">
        <f>IF(Main[[#This Row],[Tech Start Date]]&lt;1/1/1990,"",IF(Main[[#This Row],[Class]]="C",WORKDAY(Main[[#This Row],[Tech Start Date]],23),IF(Main[[#This Row],[Class]]="B", WORKDAY(Main[[#This Row],[Tech Start Date]],15),IF(Main[[#This Row],[Class]]="A",WORKDAY(Main[[#This Row],[Tech Start Date]],5),""))))</f>
        <v>40980</v>
      </c>
      <c r="P92" s="73">
        <f>IF(Main[[#This Row],[Tech Start Date]]&lt;1/1/1990,"",IF(Main[[#This Row],[Class]]="C",WORKDAY(Main[[#This Row],[Tech Start Date]],28),IF(Main[[#This Row],[Class]]="B", WORKDAY(Main[[#This Row],[Tech Start Date]],19),IF(Main[[#This Row],[Class]]="A",WORKDAY(Main[[#This Row],[Tech Start Date]],9),""))))</f>
        <v>40984</v>
      </c>
      <c r="Q92" s="85"/>
      <c r="R92" s="112">
        <v>41012</v>
      </c>
      <c r="S92" s="95" t="s">
        <v>11</v>
      </c>
      <c r="T92" s="74" t="s">
        <v>4064</v>
      </c>
      <c r="U92" s="95" t="s">
        <v>29</v>
      </c>
      <c r="V92" s="95" t="s">
        <v>1910</v>
      </c>
      <c r="W92" s="95" t="s">
        <v>1916</v>
      </c>
      <c r="X92" s="95" t="s">
        <v>2827</v>
      </c>
      <c r="Y92" s="72" t="s">
        <v>2963</v>
      </c>
      <c r="Z92" s="72" t="s">
        <v>129</v>
      </c>
      <c r="AA92" s="95" t="s">
        <v>2827</v>
      </c>
      <c r="AB92" s="132"/>
      <c r="AC92" s="132"/>
      <c r="AD92" s="132"/>
      <c r="AE92" s="63"/>
      <c r="AF92" s="63"/>
      <c r="AG92" s="63"/>
    </row>
    <row r="93" spans="1:33" ht="17.2" customHeight="1">
      <c r="A93" s="141">
        <f>IF(priority(Main[[#This Row],[Comments]])&lt;&gt;0, priority(Main[[#This Row],[Comments]]),"")</f>
        <v>21</v>
      </c>
      <c r="B93" s="153" t="s">
        <v>3774</v>
      </c>
      <c r="C93" s="142" t="s">
        <v>4099</v>
      </c>
      <c r="D93" s="143" t="s">
        <v>4139</v>
      </c>
      <c r="E93" s="144">
        <v>40975.113738425927</v>
      </c>
      <c r="F93" s="144">
        <v>41010</v>
      </c>
      <c r="G93" s="141" t="str">
        <f>IF(stdProdLT(Main[[#This Row],[Comments]])=0.1,"N/A",IF(stdProdLT(Main[[#This Row],[Comments]])=0,"",stdProdLT(Main[[#This Row],[Comments]])))</f>
        <v>N/A</v>
      </c>
      <c r="H93" s="145" t="str">
        <f>IF(OR(Main[[#This Row],[Std. Prod. Lead Time]]="N/A",Main[[#This Row],[Std. Prod. Lead Time]]=""), "",IF(AND(Main[[#This Row],[In Stock Date]]&lt;&gt;"",Main[[#This Row],[Revised Due Date]]&lt;&gt;"",Main[[#This Row],[In Stock Date]]&lt;&gt;""),Main[[#This Row],[In Stock Date]]-Main[[#This Row],[Revised Due Date]],""))</f>
        <v/>
      </c>
      <c r="I93" s="146" t="s">
        <v>2044</v>
      </c>
      <c r="J93" s="147" t="s">
        <v>28</v>
      </c>
      <c r="K93" s="148" t="s">
        <v>1919</v>
      </c>
      <c r="L93" s="144">
        <v>40980</v>
      </c>
      <c r="M93" s="149">
        <f>IF(Main[[#This Row],[Tech Start Date]]&lt;1/1/1990,"",IF(Main[[#This Row],[Class]]="C",WORKDAY(Main[[#This Row],[Tech Start Date]],9),IF(Main[[#This Row],[Class]]="B", WORKDAY(Main[[#This Row],[Tech Start Date]],6),IF(Main[[#This Row],[Class]]="A",WORKDAY(Main[[#This Row],[Tech Start Date]],2),""))))</f>
        <v>40982</v>
      </c>
      <c r="N93" s="149">
        <f>IF(Main[[#This Row],[Tech Start Date]]&lt;1/1/1990,"",IF(Main[[#This Row],[Class]]="C",WORKDAY(Main[[#This Row],[Tech Start Date]],19),IF(Main[[#This Row],[Class]]="B", WORKDAY(Main[[#This Row],[Tech Start Date]],12),IF(Main[[#This Row],[Class]]="A",WORKDAY(Main[[#This Row],[Tech Start Date]],4),""))))</f>
        <v>40984</v>
      </c>
      <c r="O93" s="149">
        <f>IF(Main[[#This Row],[Tech Start Date]]&lt;1/1/1990,"",IF(Main[[#This Row],[Class]]="C",WORKDAY(Main[[#This Row],[Tech Start Date]],23),IF(Main[[#This Row],[Class]]="B", WORKDAY(Main[[#This Row],[Tech Start Date]],15),IF(Main[[#This Row],[Class]]="A",WORKDAY(Main[[#This Row],[Tech Start Date]],5),""))))</f>
        <v>40987</v>
      </c>
      <c r="P93" s="149">
        <f>IF(Main[[#This Row],[Tech Start Date]]&lt;1/1/1990,"",IF(Main[[#This Row],[Class]]="C",WORKDAY(Main[[#This Row],[Tech Start Date]],28),IF(Main[[#This Row],[Class]]="B", WORKDAY(Main[[#This Row],[Tech Start Date]],19),IF(Main[[#This Row],[Class]]="A",WORKDAY(Main[[#This Row],[Tech Start Date]],9),""))))</f>
        <v>40991</v>
      </c>
      <c r="Q93" s="144"/>
      <c r="R93" s="150">
        <v>40991</v>
      </c>
      <c r="S93" s="147" t="s">
        <v>11</v>
      </c>
      <c r="T93" s="151" t="s">
        <v>4140</v>
      </c>
      <c r="U93" s="147" t="s">
        <v>29</v>
      </c>
      <c r="V93" s="147" t="s">
        <v>1920</v>
      </c>
      <c r="W93" s="147" t="s">
        <v>1916</v>
      </c>
      <c r="X93" s="147" t="s">
        <v>2886</v>
      </c>
      <c r="Y93" s="142" t="s">
        <v>3764</v>
      </c>
      <c r="Z93" s="142" t="s">
        <v>530</v>
      </c>
      <c r="AA93" s="147" t="s">
        <v>2886</v>
      </c>
      <c r="AB93" s="152"/>
      <c r="AC93" s="152"/>
      <c r="AD93" s="152"/>
      <c r="AE93" s="63"/>
      <c r="AF93" s="63"/>
      <c r="AG93" s="63"/>
    </row>
    <row r="94" spans="1:33" ht="17.2" customHeight="1">
      <c r="A94" s="64">
        <f>IF(priority(Main[[#This Row],[Comments]])&lt;&gt;0, priority(Main[[#This Row],[Comments]]),"")</f>
        <v>22</v>
      </c>
      <c r="B94" s="60" t="s">
        <v>1677</v>
      </c>
      <c r="C94" s="72" t="s">
        <v>4</v>
      </c>
      <c r="D94" s="59" t="s">
        <v>2301</v>
      </c>
      <c r="E94" s="85">
        <v>40715.570891203701</v>
      </c>
      <c r="F94" s="85"/>
      <c r="G94" s="64" t="str">
        <f>IF(stdProdLT(Main[[#This Row],[Comments]])=0.1,"N/A",IF(stdProdLT(Main[[#This Row],[Comments]])=0,"",stdProdLT(Main[[#This Row],[Comments]])))</f>
        <v>N/A</v>
      </c>
      <c r="H94" s="94" t="str">
        <f>IF(OR(Main[[#This Row],[Std. Prod. Lead Time]]="N/A",Main[[#This Row],[Std. Prod. Lead Time]]=""), "",IF(AND(Main[[#This Row],[In Stock Date]]&lt;&gt;"",Main[[#This Row],[Revised Due Date]]&lt;&gt;"",Main[[#This Row],[In Stock Date]]&lt;&gt;""),Main[[#This Row],[In Stock Date]]-Main[[#This Row],[Revised Due Date]],""))</f>
        <v/>
      </c>
      <c r="I94" s="101" t="s">
        <v>912</v>
      </c>
      <c r="J94" s="95" t="s">
        <v>52</v>
      </c>
      <c r="K94" s="95" t="s">
        <v>4</v>
      </c>
      <c r="L94" s="85"/>
      <c r="M94" s="73" t="str">
        <f>IF(Main[[#This Row],[Tech Start Date]]&lt;1/1/1990,"",IF(Main[[#This Row],[Class]]="C",WORKDAY(Main[[#This Row],[Tech Start Date]],9),IF(Main[[#This Row],[Class]]="B", WORKDAY(Main[[#This Row],[Tech Start Date]],6),IF(Main[[#This Row],[Class]]="A",WORKDAY(Main[[#This Row],[Tech Start Date]],2),""))))</f>
        <v/>
      </c>
      <c r="N94" s="73" t="str">
        <f>IF(Main[[#This Row],[Tech Start Date]]&lt;1/1/1990,"",IF(Main[[#This Row],[Class]]="C",WORKDAY(Main[[#This Row],[Tech Start Date]],19),IF(Main[[#This Row],[Class]]="B", WORKDAY(Main[[#This Row],[Tech Start Date]],12),IF(Main[[#This Row],[Class]]="A",WORKDAY(Main[[#This Row],[Tech Start Date]],4),""))))</f>
        <v/>
      </c>
      <c r="O94" s="73" t="str">
        <f>IF(Main[[#This Row],[Tech Start Date]]&lt;1/1/1990,"",IF(Main[[#This Row],[Class]]="C",WORKDAY(Main[[#This Row],[Tech Start Date]],23),IF(Main[[#This Row],[Class]]="B", WORKDAY(Main[[#This Row],[Tech Start Date]],15),IF(Main[[#This Row],[Class]]="A",WORKDAY(Main[[#This Row],[Tech Start Date]],5),""))))</f>
        <v/>
      </c>
      <c r="P94" s="73" t="str">
        <f>IF(Main[[#This Row],[Tech Start Date]]&lt;1/1/1990,"",IF(Main[[#This Row],[Class]]="C",WORKDAY(Main[[#This Row],[Tech Start Date]],28),IF(Main[[#This Row],[Class]]="B", WORKDAY(Main[[#This Row],[Tech Start Date]],19),IF(Main[[#This Row],[Class]]="A",WORKDAY(Main[[#This Row],[Tech Start Date]],9),""))))</f>
        <v/>
      </c>
      <c r="Q94" s="85">
        <v>40733</v>
      </c>
      <c r="R94" s="112">
        <v>40756</v>
      </c>
      <c r="S94" s="95" t="s">
        <v>6</v>
      </c>
      <c r="T94" s="74" t="s">
        <v>2549</v>
      </c>
      <c r="U94" s="95" t="s">
        <v>29</v>
      </c>
      <c r="V94" s="95" t="s">
        <v>1910</v>
      </c>
      <c r="W94" s="95" t="s">
        <v>1914</v>
      </c>
      <c r="X94" s="95" t="s">
        <v>2811</v>
      </c>
      <c r="Y94" s="72" t="s">
        <v>2938</v>
      </c>
      <c r="Z94" s="72" t="s">
        <v>4</v>
      </c>
      <c r="AA94" s="95" t="s">
        <v>2811</v>
      </c>
      <c r="AB94" s="132"/>
      <c r="AC94" s="132"/>
      <c r="AD94" s="132"/>
      <c r="AE94" s="63"/>
      <c r="AF94" s="63"/>
      <c r="AG94" s="63"/>
    </row>
    <row r="95" spans="1:33" ht="17.2" customHeight="1">
      <c r="A95" s="64">
        <f>IF(priority(Main[[#This Row],[Comments]])&lt;&gt;0, priority(Main[[#This Row],[Comments]]),"")</f>
        <v>22</v>
      </c>
      <c r="B95" s="60" t="s">
        <v>3170</v>
      </c>
      <c r="C95" s="72" t="s">
        <v>3171</v>
      </c>
      <c r="D95" s="59" t="s">
        <v>4037</v>
      </c>
      <c r="E95" s="85">
        <v>40920.494050925925</v>
      </c>
      <c r="F95" s="85">
        <v>41197</v>
      </c>
      <c r="G95" s="64">
        <f>IF(stdProdLT(Main[[#This Row],[Comments]])=0.1,"N/A",IF(stdProdLT(Main[[#This Row],[Comments]])=0,"",stdProdLT(Main[[#This Row],[Comments]])))</f>
        <v>126</v>
      </c>
      <c r="H95" s="94">
        <f>IF(OR(Main[[#This Row],[Std. Prod. Lead Time]]="N/A",Main[[#This Row],[Std. Prod. Lead Time]]=""), "",IF(AND(Main[[#This Row],[In Stock Date]]&lt;&gt;"",Main[[#This Row],[Revised Due Date]]&lt;&gt;"",Main[[#This Row],[In Stock Date]]&lt;&gt;""),Main[[#This Row],[In Stock Date]]-Main[[#This Row],[Revised Due Date]],""))</f>
        <v>185</v>
      </c>
      <c r="I95" s="101" t="s">
        <v>912</v>
      </c>
      <c r="J95" s="95" t="s">
        <v>52</v>
      </c>
      <c r="K95" s="95" t="s">
        <v>1917</v>
      </c>
      <c r="L95" s="85">
        <v>40921</v>
      </c>
      <c r="M95" s="73">
        <f>IF(Main[[#This Row],[Tech Start Date]]&lt;1/1/1990,"",IF(Main[[#This Row],[Class]]="C",WORKDAY(Main[[#This Row],[Tech Start Date]],9),IF(Main[[#This Row],[Class]]="B", WORKDAY(Main[[#This Row],[Tech Start Date]],6),IF(Main[[#This Row],[Class]]="A",WORKDAY(Main[[#This Row],[Tech Start Date]],2),""))))</f>
        <v>40931</v>
      </c>
      <c r="N95" s="73">
        <f>IF(Main[[#This Row],[Tech Start Date]]&lt;1/1/1990,"",IF(Main[[#This Row],[Class]]="C",WORKDAY(Main[[#This Row],[Tech Start Date]],19),IF(Main[[#This Row],[Class]]="B", WORKDAY(Main[[#This Row],[Tech Start Date]],12),IF(Main[[#This Row],[Class]]="A",WORKDAY(Main[[#This Row],[Tech Start Date]],4),""))))</f>
        <v>40939</v>
      </c>
      <c r="O95" s="73">
        <f>IF(Main[[#This Row],[Tech Start Date]]&lt;1/1/1990,"",IF(Main[[#This Row],[Class]]="C",WORKDAY(Main[[#This Row],[Tech Start Date]],23),IF(Main[[#This Row],[Class]]="B", WORKDAY(Main[[#This Row],[Tech Start Date]],15),IF(Main[[#This Row],[Class]]="A",WORKDAY(Main[[#This Row],[Tech Start Date]],5),""))))</f>
        <v>40942</v>
      </c>
      <c r="P95" s="73">
        <f>IF(Main[[#This Row],[Tech Start Date]]&lt;1/1/1990,"",IF(Main[[#This Row],[Class]]="C",WORKDAY(Main[[#This Row],[Tech Start Date]],28),IF(Main[[#This Row],[Class]]="B", WORKDAY(Main[[#This Row],[Tech Start Date]],19),IF(Main[[#This Row],[Class]]="A",WORKDAY(Main[[#This Row],[Tech Start Date]],9),""))))</f>
        <v>40948</v>
      </c>
      <c r="Q95" s="85">
        <v>41197</v>
      </c>
      <c r="R95" s="112">
        <v>41012</v>
      </c>
      <c r="S95" s="95" t="s">
        <v>11</v>
      </c>
      <c r="T95" s="74" t="s">
        <v>4038</v>
      </c>
      <c r="U95" s="95" t="s">
        <v>29</v>
      </c>
      <c r="V95" s="95" t="s">
        <v>1910</v>
      </c>
      <c r="W95" s="95" t="s">
        <v>1916</v>
      </c>
      <c r="X95" s="95" t="s">
        <v>2827</v>
      </c>
      <c r="Y95" s="72" t="s">
        <v>2963</v>
      </c>
      <c r="Z95" s="72" t="s">
        <v>129</v>
      </c>
      <c r="AA95" s="95" t="s">
        <v>2827</v>
      </c>
      <c r="AB95" s="132"/>
      <c r="AC95" s="132"/>
      <c r="AD95" s="132"/>
      <c r="AE95" s="63"/>
      <c r="AF95" s="63"/>
      <c r="AG95" s="63"/>
    </row>
    <row r="96" spans="1:33" ht="17.2" customHeight="1">
      <c r="A96" s="141">
        <f>IF(priority(Main[[#This Row],[Comments]])&lt;&gt;0, priority(Main[[#This Row],[Comments]]),"")</f>
        <v>22</v>
      </c>
      <c r="B96" s="153" t="s">
        <v>3818</v>
      </c>
      <c r="C96" s="142" t="s">
        <v>4141</v>
      </c>
      <c r="D96" s="143" t="s">
        <v>4142</v>
      </c>
      <c r="E96" s="144">
        <v>40975.135601851849</v>
      </c>
      <c r="F96" s="144">
        <v>41010</v>
      </c>
      <c r="G96" s="141" t="str">
        <f>IF(stdProdLT(Main[[#This Row],[Comments]])=0.1,"N/A",IF(stdProdLT(Main[[#This Row],[Comments]])=0,"",stdProdLT(Main[[#This Row],[Comments]])))</f>
        <v>N/A</v>
      </c>
      <c r="H96" s="145" t="str">
        <f>IF(OR(Main[[#This Row],[Std. Prod. Lead Time]]="N/A",Main[[#This Row],[Std. Prod. Lead Time]]=""), "",IF(AND(Main[[#This Row],[In Stock Date]]&lt;&gt;"",Main[[#This Row],[Revised Due Date]]&lt;&gt;"",Main[[#This Row],[In Stock Date]]&lt;&gt;""),Main[[#This Row],[In Stock Date]]-Main[[#This Row],[Revised Due Date]],""))</f>
        <v/>
      </c>
      <c r="I96" s="146" t="s">
        <v>2044</v>
      </c>
      <c r="J96" s="147" t="s">
        <v>28</v>
      </c>
      <c r="K96" s="148" t="s">
        <v>1919</v>
      </c>
      <c r="L96" s="144">
        <v>40980</v>
      </c>
      <c r="M96" s="149">
        <f>IF(Main[[#This Row],[Tech Start Date]]&lt;1/1/1990,"",IF(Main[[#This Row],[Class]]="C",WORKDAY(Main[[#This Row],[Tech Start Date]],9),IF(Main[[#This Row],[Class]]="B", WORKDAY(Main[[#This Row],[Tech Start Date]],6),IF(Main[[#This Row],[Class]]="A",WORKDAY(Main[[#This Row],[Tech Start Date]],2),""))))</f>
        <v>40982</v>
      </c>
      <c r="N96" s="149">
        <f>IF(Main[[#This Row],[Tech Start Date]]&lt;1/1/1990,"",IF(Main[[#This Row],[Class]]="C",WORKDAY(Main[[#This Row],[Tech Start Date]],19),IF(Main[[#This Row],[Class]]="B", WORKDAY(Main[[#This Row],[Tech Start Date]],12),IF(Main[[#This Row],[Class]]="A",WORKDAY(Main[[#This Row],[Tech Start Date]],4),""))))</f>
        <v>40984</v>
      </c>
      <c r="O96" s="149">
        <f>IF(Main[[#This Row],[Tech Start Date]]&lt;1/1/1990,"",IF(Main[[#This Row],[Class]]="C",WORKDAY(Main[[#This Row],[Tech Start Date]],23),IF(Main[[#This Row],[Class]]="B", WORKDAY(Main[[#This Row],[Tech Start Date]],15),IF(Main[[#This Row],[Class]]="A",WORKDAY(Main[[#This Row],[Tech Start Date]],5),""))))</f>
        <v>40987</v>
      </c>
      <c r="P96" s="149">
        <f>IF(Main[[#This Row],[Tech Start Date]]&lt;1/1/1990,"",IF(Main[[#This Row],[Class]]="C",WORKDAY(Main[[#This Row],[Tech Start Date]],28),IF(Main[[#This Row],[Class]]="B", WORKDAY(Main[[#This Row],[Tech Start Date]],19),IF(Main[[#This Row],[Class]]="A",WORKDAY(Main[[#This Row],[Tech Start Date]],9),""))))</f>
        <v>40991</v>
      </c>
      <c r="Q96" s="144"/>
      <c r="R96" s="150">
        <v>40991</v>
      </c>
      <c r="S96" s="147" t="s">
        <v>11</v>
      </c>
      <c r="T96" s="151" t="s">
        <v>4143</v>
      </c>
      <c r="U96" s="147" t="s">
        <v>29</v>
      </c>
      <c r="V96" s="147" t="s">
        <v>1920</v>
      </c>
      <c r="W96" s="147" t="s">
        <v>1916</v>
      </c>
      <c r="X96" s="147" t="s">
        <v>2886</v>
      </c>
      <c r="Y96" s="142" t="s">
        <v>3764</v>
      </c>
      <c r="Z96" s="142" t="s">
        <v>530</v>
      </c>
      <c r="AA96" s="147" t="s">
        <v>2886</v>
      </c>
      <c r="AB96" s="152"/>
      <c r="AC96" s="152"/>
      <c r="AD96" s="152"/>
      <c r="AE96" s="63"/>
      <c r="AF96" s="63"/>
      <c r="AG96" s="63"/>
    </row>
    <row r="97" spans="1:33" ht="17.2" customHeight="1">
      <c r="A97" s="141">
        <f>IF(priority(Main[[#This Row],[Comments]])&lt;&gt;0, priority(Main[[#This Row],[Comments]]),"")</f>
        <v>23</v>
      </c>
      <c r="B97" s="153" t="s">
        <v>4168</v>
      </c>
      <c r="C97" s="142" t="s">
        <v>4150</v>
      </c>
      <c r="D97" s="143" t="s">
        <v>4169</v>
      </c>
      <c r="E97" s="144">
        <v>40981.470752314817</v>
      </c>
      <c r="F97" s="144">
        <v>41197</v>
      </c>
      <c r="G97" s="141">
        <f>IF(stdProdLT(Main[[#This Row],[Comments]])=0.1,"N/A",IF(stdProdLT(Main[[#This Row],[Comments]])=0,"",stdProdLT(Main[[#This Row],[Comments]])))</f>
        <v>126</v>
      </c>
      <c r="H97" s="145">
        <f>IF(OR(Main[[#This Row],[Std. Prod. Lead Time]]="N/A",Main[[#This Row],[Std. Prod. Lead Time]]=""), "",IF(AND(Main[[#This Row],[In Stock Date]]&lt;&gt;"",Main[[#This Row],[Revised Due Date]]&lt;&gt;"",Main[[#This Row],[In Stock Date]]&lt;&gt;""),Main[[#This Row],[In Stock Date]]-Main[[#This Row],[Revised Due Date]],""))</f>
        <v>174</v>
      </c>
      <c r="I97" s="146" t="s">
        <v>937</v>
      </c>
      <c r="J97" s="147" t="s">
        <v>28</v>
      </c>
      <c r="K97" s="148" t="s">
        <v>1917</v>
      </c>
      <c r="L97" s="144">
        <v>40988</v>
      </c>
      <c r="M97" s="149">
        <f>IF(Main[[#This Row],[Tech Start Date]]&lt;1/1/1990,"",IF(Main[[#This Row],[Class]]="C",WORKDAY(Main[[#This Row],[Tech Start Date]],9),IF(Main[[#This Row],[Class]]="B", WORKDAY(Main[[#This Row],[Tech Start Date]],6),IF(Main[[#This Row],[Class]]="A",WORKDAY(Main[[#This Row],[Tech Start Date]],2),""))))</f>
        <v>40996</v>
      </c>
      <c r="N97" s="149">
        <f>IF(Main[[#This Row],[Tech Start Date]]&lt;1/1/1990,"",IF(Main[[#This Row],[Class]]="C",WORKDAY(Main[[#This Row],[Tech Start Date]],19),IF(Main[[#This Row],[Class]]="B", WORKDAY(Main[[#This Row],[Tech Start Date]],12),IF(Main[[#This Row],[Class]]="A",WORKDAY(Main[[#This Row],[Tech Start Date]],4),""))))</f>
        <v>41004</v>
      </c>
      <c r="O97" s="149">
        <f>IF(Main[[#This Row],[Tech Start Date]]&lt;1/1/1990,"",IF(Main[[#This Row],[Class]]="C",WORKDAY(Main[[#This Row],[Tech Start Date]],23),IF(Main[[#This Row],[Class]]="B", WORKDAY(Main[[#This Row],[Tech Start Date]],15),IF(Main[[#This Row],[Class]]="A",WORKDAY(Main[[#This Row],[Tech Start Date]],5),""))))</f>
        <v>41009</v>
      </c>
      <c r="P97" s="149">
        <f>IF(Main[[#This Row],[Tech Start Date]]&lt;1/1/1990,"",IF(Main[[#This Row],[Class]]="C",WORKDAY(Main[[#This Row],[Tech Start Date]],28),IF(Main[[#This Row],[Class]]="B", WORKDAY(Main[[#This Row],[Tech Start Date]],19),IF(Main[[#This Row],[Class]]="A",WORKDAY(Main[[#This Row],[Tech Start Date]],9),""))))</f>
        <v>41015</v>
      </c>
      <c r="Q97" s="144">
        <v>40998</v>
      </c>
      <c r="R97" s="150">
        <v>41023</v>
      </c>
      <c r="S97" s="147" t="s">
        <v>11</v>
      </c>
      <c r="T97" s="151" t="s">
        <v>4170</v>
      </c>
      <c r="U97" s="147" t="s">
        <v>29</v>
      </c>
      <c r="V97" s="147" t="s">
        <v>1910</v>
      </c>
      <c r="W97" s="147" t="s">
        <v>1916</v>
      </c>
      <c r="X97" s="147" t="s">
        <v>2827</v>
      </c>
      <c r="Y97" s="142" t="s">
        <v>2963</v>
      </c>
      <c r="Z97" s="142" t="s">
        <v>129</v>
      </c>
      <c r="AA97" s="147" t="s">
        <v>2827</v>
      </c>
      <c r="AB97" s="152"/>
      <c r="AC97" s="152"/>
      <c r="AD97" s="152"/>
      <c r="AE97" s="63"/>
      <c r="AF97" s="63"/>
      <c r="AG97" s="63"/>
    </row>
    <row r="98" spans="1:33" ht="17.2" customHeight="1">
      <c r="A98" s="141">
        <f>IF(priority(Main[[#This Row],[Comments]])&lt;&gt;0, priority(Main[[#This Row],[Comments]]),"")</f>
        <v>23</v>
      </c>
      <c r="B98" s="153" t="s">
        <v>3815</v>
      </c>
      <c r="C98" s="142" t="s">
        <v>4099</v>
      </c>
      <c r="D98" s="143" t="s">
        <v>4127</v>
      </c>
      <c r="E98" s="144">
        <v>40975.102094907408</v>
      </c>
      <c r="F98" s="144">
        <v>41010</v>
      </c>
      <c r="G98" s="141" t="str">
        <f>IF(stdProdLT(Main[[#This Row],[Comments]])=0.1,"N/A",IF(stdProdLT(Main[[#This Row],[Comments]])=0,"",stdProdLT(Main[[#This Row],[Comments]])))</f>
        <v>N/A</v>
      </c>
      <c r="H98" s="145" t="str">
        <f>IF(OR(Main[[#This Row],[Std. Prod. Lead Time]]="N/A",Main[[#This Row],[Std. Prod. Lead Time]]=""), "",IF(AND(Main[[#This Row],[In Stock Date]]&lt;&gt;"",Main[[#This Row],[Revised Due Date]]&lt;&gt;"",Main[[#This Row],[In Stock Date]]&lt;&gt;""),Main[[#This Row],[In Stock Date]]-Main[[#This Row],[Revised Due Date]],""))</f>
        <v/>
      </c>
      <c r="I98" s="146" t="s">
        <v>30</v>
      </c>
      <c r="J98" s="147" t="s">
        <v>52</v>
      </c>
      <c r="K98" s="148" t="s">
        <v>1919</v>
      </c>
      <c r="L98" s="144">
        <v>40980</v>
      </c>
      <c r="M98" s="149">
        <f>IF(Main[[#This Row],[Tech Start Date]]&lt;1/1/1990,"",IF(Main[[#This Row],[Class]]="C",WORKDAY(Main[[#This Row],[Tech Start Date]],9),IF(Main[[#This Row],[Class]]="B", WORKDAY(Main[[#This Row],[Tech Start Date]],6),IF(Main[[#This Row],[Class]]="A",WORKDAY(Main[[#This Row],[Tech Start Date]],2),""))))</f>
        <v>40982</v>
      </c>
      <c r="N98" s="149">
        <f>IF(Main[[#This Row],[Tech Start Date]]&lt;1/1/1990,"",IF(Main[[#This Row],[Class]]="C",WORKDAY(Main[[#This Row],[Tech Start Date]],19),IF(Main[[#This Row],[Class]]="B", WORKDAY(Main[[#This Row],[Tech Start Date]],12),IF(Main[[#This Row],[Class]]="A",WORKDAY(Main[[#This Row],[Tech Start Date]],4),""))))</f>
        <v>40984</v>
      </c>
      <c r="O98" s="149">
        <f>IF(Main[[#This Row],[Tech Start Date]]&lt;1/1/1990,"",IF(Main[[#This Row],[Class]]="C",WORKDAY(Main[[#This Row],[Tech Start Date]],23),IF(Main[[#This Row],[Class]]="B", WORKDAY(Main[[#This Row],[Tech Start Date]],15),IF(Main[[#This Row],[Class]]="A",WORKDAY(Main[[#This Row],[Tech Start Date]],5),""))))</f>
        <v>40987</v>
      </c>
      <c r="P98" s="149">
        <f>IF(Main[[#This Row],[Tech Start Date]]&lt;1/1/1990,"",IF(Main[[#This Row],[Class]]="C",WORKDAY(Main[[#This Row],[Tech Start Date]],28),IF(Main[[#This Row],[Class]]="B", WORKDAY(Main[[#This Row],[Tech Start Date]],19),IF(Main[[#This Row],[Class]]="A",WORKDAY(Main[[#This Row],[Tech Start Date]],9),""))))</f>
        <v>40991</v>
      </c>
      <c r="Q98" s="144"/>
      <c r="R98" s="150">
        <v>40991</v>
      </c>
      <c r="S98" s="147" t="s">
        <v>11</v>
      </c>
      <c r="T98" s="151" t="s">
        <v>4128</v>
      </c>
      <c r="U98" s="147" t="s">
        <v>29</v>
      </c>
      <c r="V98" s="147" t="s">
        <v>1920</v>
      </c>
      <c r="W98" s="147" t="s">
        <v>1916</v>
      </c>
      <c r="X98" s="147" t="s">
        <v>2886</v>
      </c>
      <c r="Y98" s="142" t="s">
        <v>3764</v>
      </c>
      <c r="Z98" s="142" t="s">
        <v>530</v>
      </c>
      <c r="AA98" s="147" t="s">
        <v>2886</v>
      </c>
      <c r="AB98" s="152"/>
      <c r="AC98" s="152"/>
      <c r="AD98" s="152"/>
      <c r="AE98" s="63"/>
      <c r="AF98" s="63"/>
      <c r="AG98" s="63"/>
    </row>
    <row r="99" spans="1:33" ht="17.2" customHeight="1">
      <c r="A99" s="64">
        <f>IF(priority(Main[[#This Row],[Comments]])&lt;&gt;0, priority(Main[[#This Row],[Comments]]),"")</f>
        <v>24</v>
      </c>
      <c r="B99" s="60" t="s">
        <v>1555</v>
      </c>
      <c r="C99" s="72" t="s">
        <v>4</v>
      </c>
      <c r="D99" s="59" t="s">
        <v>2292</v>
      </c>
      <c r="E99" s="85">
        <v>40710.712175925924</v>
      </c>
      <c r="F99" s="85"/>
      <c r="G99" s="64" t="str">
        <f>IF(stdProdLT(Main[[#This Row],[Comments]])=0.1,"N/A",IF(stdProdLT(Main[[#This Row],[Comments]])=0,"",stdProdLT(Main[[#This Row],[Comments]])))</f>
        <v>N/A</v>
      </c>
      <c r="H99" s="94" t="str">
        <f>IF(OR(Main[[#This Row],[Std. Prod. Lead Time]]="N/A",Main[[#This Row],[Std. Prod. Lead Time]]=""), "",IF(AND(Main[[#This Row],[In Stock Date]]&lt;&gt;"",Main[[#This Row],[Revised Due Date]]&lt;&gt;"",Main[[#This Row],[In Stock Date]]&lt;&gt;""),Main[[#This Row],[In Stock Date]]-Main[[#This Row],[Revised Due Date]],""))</f>
        <v/>
      </c>
      <c r="I99" s="101" t="s">
        <v>912</v>
      </c>
      <c r="J99" s="95" t="s">
        <v>4</v>
      </c>
      <c r="K99" s="95" t="s">
        <v>4</v>
      </c>
      <c r="L99" s="85"/>
      <c r="M99" s="73" t="str">
        <f>IF(Main[[#This Row],[Tech Start Date]]&lt;1/1/1990,"",IF(Main[[#This Row],[Class]]="C",WORKDAY(Main[[#This Row],[Tech Start Date]],9),IF(Main[[#This Row],[Class]]="B", WORKDAY(Main[[#This Row],[Tech Start Date]],6),IF(Main[[#This Row],[Class]]="A",WORKDAY(Main[[#This Row],[Tech Start Date]],2),""))))</f>
        <v/>
      </c>
      <c r="N99" s="73" t="str">
        <f>IF(Main[[#This Row],[Tech Start Date]]&lt;1/1/1990,"",IF(Main[[#This Row],[Class]]="C",WORKDAY(Main[[#This Row],[Tech Start Date]],19),IF(Main[[#This Row],[Class]]="B", WORKDAY(Main[[#This Row],[Tech Start Date]],12),IF(Main[[#This Row],[Class]]="A",WORKDAY(Main[[#This Row],[Tech Start Date]],4),""))))</f>
        <v/>
      </c>
      <c r="O99" s="73" t="str">
        <f>IF(Main[[#This Row],[Tech Start Date]]&lt;1/1/1990,"",IF(Main[[#This Row],[Class]]="C",WORKDAY(Main[[#This Row],[Tech Start Date]],23),IF(Main[[#This Row],[Class]]="B", WORKDAY(Main[[#This Row],[Tech Start Date]],15),IF(Main[[#This Row],[Class]]="A",WORKDAY(Main[[#This Row],[Tech Start Date]],5),""))))</f>
        <v/>
      </c>
      <c r="P99" s="73" t="str">
        <f>IF(Main[[#This Row],[Tech Start Date]]&lt;1/1/1990,"",IF(Main[[#This Row],[Class]]="C",WORKDAY(Main[[#This Row],[Tech Start Date]],28),IF(Main[[#This Row],[Class]]="B", WORKDAY(Main[[#This Row],[Tech Start Date]],19),IF(Main[[#This Row],[Class]]="A",WORKDAY(Main[[#This Row],[Tech Start Date]],9),""))))</f>
        <v/>
      </c>
      <c r="Q99" s="85"/>
      <c r="R99" s="112">
        <v>40756</v>
      </c>
      <c r="S99" s="95" t="s">
        <v>6</v>
      </c>
      <c r="T99" s="74" t="s">
        <v>2254</v>
      </c>
      <c r="U99" s="95" t="s">
        <v>29</v>
      </c>
      <c r="V99" s="95" t="s">
        <v>1910</v>
      </c>
      <c r="W99" s="95" t="s">
        <v>1914</v>
      </c>
      <c r="X99" s="95" t="s">
        <v>2841</v>
      </c>
      <c r="Y99" s="72" t="s">
        <v>2973</v>
      </c>
      <c r="Z99" s="72" t="s">
        <v>4</v>
      </c>
      <c r="AA99" s="95" t="s">
        <v>2841</v>
      </c>
      <c r="AB99" s="132"/>
      <c r="AC99" s="132"/>
      <c r="AD99" s="132"/>
      <c r="AE99" s="63"/>
      <c r="AF99" s="63"/>
      <c r="AG99" s="63"/>
    </row>
    <row r="100" spans="1:33" ht="17.2" customHeight="1">
      <c r="A100" s="64">
        <f>IF(priority(Main[[#This Row],[Comments]])&lt;&gt;0, priority(Main[[#This Row],[Comments]]),"")</f>
        <v>24</v>
      </c>
      <c r="B100" s="60" t="s">
        <v>3784</v>
      </c>
      <c r="C100" s="72" t="s">
        <v>2655</v>
      </c>
      <c r="D100" s="59" t="s">
        <v>3743</v>
      </c>
      <c r="E100" s="85"/>
      <c r="F100" s="85">
        <v>41013</v>
      </c>
      <c r="G100" s="64" t="str">
        <f>IF(stdProdLT(Main[[#This Row],[Comments]])=0.1,"N/A",IF(stdProdLT(Main[[#This Row],[Comments]])=0,"",stdProdLT(Main[[#This Row],[Comments]])))</f>
        <v>N/A</v>
      </c>
      <c r="H100" s="94" t="str">
        <f>IF(OR(Main[[#This Row],[Std. Prod. Lead Time]]="N/A",Main[[#This Row],[Std. Prod. Lead Time]]=""), "",IF(AND(Main[[#This Row],[In Stock Date]]&lt;&gt;"",Main[[#This Row],[Revised Due Date]]&lt;&gt;"",Main[[#This Row],[In Stock Date]]&lt;&gt;""),Main[[#This Row],[In Stock Date]]-Main[[#This Row],[Revised Due Date]],""))</f>
        <v/>
      </c>
      <c r="I100" s="101" t="s">
        <v>4</v>
      </c>
      <c r="J100" s="95" t="s">
        <v>75</v>
      </c>
      <c r="K100" s="95" t="s">
        <v>4</v>
      </c>
      <c r="L100" s="85"/>
      <c r="M100" s="73" t="str">
        <f>IF(Main[[#This Row],[Tech Start Date]]&lt;1/1/1990,"",IF(Main[[#This Row],[Class]]="C",WORKDAY(Main[[#This Row],[Tech Start Date]],9),IF(Main[[#This Row],[Class]]="B", WORKDAY(Main[[#This Row],[Tech Start Date]],6),IF(Main[[#This Row],[Class]]="A",WORKDAY(Main[[#This Row],[Tech Start Date]],2),""))))</f>
        <v/>
      </c>
      <c r="N100" s="73" t="str">
        <f>IF(Main[[#This Row],[Tech Start Date]]&lt;1/1/1990,"",IF(Main[[#This Row],[Class]]="C",WORKDAY(Main[[#This Row],[Tech Start Date]],19),IF(Main[[#This Row],[Class]]="B", WORKDAY(Main[[#This Row],[Tech Start Date]],12),IF(Main[[#This Row],[Class]]="A",WORKDAY(Main[[#This Row],[Tech Start Date]],4),""))))</f>
        <v/>
      </c>
      <c r="O100" s="73" t="str">
        <f>IF(Main[[#This Row],[Tech Start Date]]&lt;1/1/1990,"",IF(Main[[#This Row],[Class]]="C",WORKDAY(Main[[#This Row],[Tech Start Date]],23),IF(Main[[#This Row],[Class]]="B", WORKDAY(Main[[#This Row],[Tech Start Date]],15),IF(Main[[#This Row],[Class]]="A",WORKDAY(Main[[#This Row],[Tech Start Date]],5),""))))</f>
        <v/>
      </c>
      <c r="P100" s="73" t="str">
        <f>IF(Main[[#This Row],[Tech Start Date]]&lt;1/1/1990,"",IF(Main[[#This Row],[Class]]="C",WORKDAY(Main[[#This Row],[Tech Start Date]],28),IF(Main[[#This Row],[Class]]="B", WORKDAY(Main[[#This Row],[Tech Start Date]],19),IF(Main[[#This Row],[Class]]="A",WORKDAY(Main[[#This Row],[Tech Start Date]],9),""))))</f>
        <v/>
      </c>
      <c r="Q100" s="85">
        <v>40915</v>
      </c>
      <c r="R100" s="112"/>
      <c r="S100" s="95" t="s">
        <v>11</v>
      </c>
      <c r="T100" s="74" t="s">
        <v>3666</v>
      </c>
      <c r="U100" s="95" t="s">
        <v>14</v>
      </c>
      <c r="V100" s="95" t="s">
        <v>1920</v>
      </c>
      <c r="W100" s="95" t="s">
        <v>1918</v>
      </c>
      <c r="X100" s="95" t="s">
        <v>2799</v>
      </c>
      <c r="Y100" s="72" t="s">
        <v>4</v>
      </c>
      <c r="Z100" s="72" t="s">
        <v>530</v>
      </c>
      <c r="AA100" s="95" t="s">
        <v>3318</v>
      </c>
      <c r="AB100" s="132"/>
      <c r="AC100" s="132"/>
      <c r="AD100" s="132"/>
      <c r="AE100" s="63"/>
      <c r="AF100" s="63"/>
      <c r="AG100" s="63"/>
    </row>
    <row r="101" spans="1:33" ht="17.2" customHeight="1">
      <c r="A101" s="141">
        <f>IF(priority(Main[[#This Row],[Comments]])&lt;&gt;0, priority(Main[[#This Row],[Comments]]),"")</f>
        <v>24</v>
      </c>
      <c r="B101" s="153" t="s">
        <v>4149</v>
      </c>
      <c r="C101" s="142" t="s">
        <v>4150</v>
      </c>
      <c r="D101" s="143" t="s">
        <v>4151</v>
      </c>
      <c r="E101" s="144">
        <v>40981.477453703701</v>
      </c>
      <c r="F101" s="144">
        <v>41197</v>
      </c>
      <c r="G101" s="141">
        <f>IF(stdProdLT(Main[[#This Row],[Comments]])=0.1,"N/A",IF(stdProdLT(Main[[#This Row],[Comments]])=0,"",stdProdLT(Main[[#This Row],[Comments]])))</f>
        <v>126</v>
      </c>
      <c r="H101" s="145">
        <f>IF(OR(Main[[#This Row],[Std. Prod. Lead Time]]="N/A",Main[[#This Row],[Std. Prod. Lead Time]]=""), "",IF(AND(Main[[#This Row],[In Stock Date]]&lt;&gt;"",Main[[#This Row],[Revised Due Date]]&lt;&gt;"",Main[[#This Row],[In Stock Date]]&lt;&gt;""),Main[[#This Row],[In Stock Date]]-Main[[#This Row],[Revised Due Date]],""))</f>
        <v>174</v>
      </c>
      <c r="I101" s="146" t="s">
        <v>937</v>
      </c>
      <c r="J101" s="147" t="s">
        <v>28</v>
      </c>
      <c r="K101" s="148" t="s">
        <v>1917</v>
      </c>
      <c r="L101" s="144">
        <v>40988</v>
      </c>
      <c r="M101" s="149">
        <f>IF(Main[[#This Row],[Tech Start Date]]&lt;1/1/1990,"",IF(Main[[#This Row],[Class]]="C",WORKDAY(Main[[#This Row],[Tech Start Date]],9),IF(Main[[#This Row],[Class]]="B", WORKDAY(Main[[#This Row],[Tech Start Date]],6),IF(Main[[#This Row],[Class]]="A",WORKDAY(Main[[#This Row],[Tech Start Date]],2),""))))</f>
        <v>40996</v>
      </c>
      <c r="N101" s="149">
        <f>IF(Main[[#This Row],[Tech Start Date]]&lt;1/1/1990,"",IF(Main[[#This Row],[Class]]="C",WORKDAY(Main[[#This Row],[Tech Start Date]],19),IF(Main[[#This Row],[Class]]="B", WORKDAY(Main[[#This Row],[Tech Start Date]],12),IF(Main[[#This Row],[Class]]="A",WORKDAY(Main[[#This Row],[Tech Start Date]],4),""))))</f>
        <v>41004</v>
      </c>
      <c r="O101" s="149">
        <f>IF(Main[[#This Row],[Tech Start Date]]&lt;1/1/1990,"",IF(Main[[#This Row],[Class]]="C",WORKDAY(Main[[#This Row],[Tech Start Date]],23),IF(Main[[#This Row],[Class]]="B", WORKDAY(Main[[#This Row],[Tech Start Date]],15),IF(Main[[#This Row],[Class]]="A",WORKDAY(Main[[#This Row],[Tech Start Date]],5),""))))</f>
        <v>41009</v>
      </c>
      <c r="P101" s="149">
        <f>IF(Main[[#This Row],[Tech Start Date]]&lt;1/1/1990,"",IF(Main[[#This Row],[Class]]="C",WORKDAY(Main[[#This Row],[Tech Start Date]],28),IF(Main[[#This Row],[Class]]="B", WORKDAY(Main[[#This Row],[Tech Start Date]],19),IF(Main[[#This Row],[Class]]="A",WORKDAY(Main[[#This Row],[Tech Start Date]],9),""))))</f>
        <v>41015</v>
      </c>
      <c r="Q101" s="144">
        <v>40998</v>
      </c>
      <c r="R101" s="150">
        <v>41023</v>
      </c>
      <c r="S101" s="147" t="s">
        <v>11</v>
      </c>
      <c r="T101" s="151" t="s">
        <v>4152</v>
      </c>
      <c r="U101" s="147" t="s">
        <v>29</v>
      </c>
      <c r="V101" s="147" t="s">
        <v>1910</v>
      </c>
      <c r="W101" s="147" t="s">
        <v>1916</v>
      </c>
      <c r="X101" s="147" t="s">
        <v>2827</v>
      </c>
      <c r="Y101" s="142" t="s">
        <v>2963</v>
      </c>
      <c r="Z101" s="142" t="s">
        <v>129</v>
      </c>
      <c r="AA101" s="147" t="s">
        <v>2827</v>
      </c>
      <c r="AB101" s="152"/>
      <c r="AC101" s="152"/>
      <c r="AD101" s="152"/>
      <c r="AE101" s="63"/>
      <c r="AF101" s="63"/>
      <c r="AG101" s="63"/>
    </row>
    <row r="102" spans="1:33" ht="17.2" customHeight="1">
      <c r="A102" s="141">
        <f>IF(priority(Main[[#This Row],[Comments]])&lt;&gt;0, priority(Main[[#This Row],[Comments]]),"")</f>
        <v>24</v>
      </c>
      <c r="B102" s="153" t="s">
        <v>3819</v>
      </c>
      <c r="C102" s="142" t="s">
        <v>4099</v>
      </c>
      <c r="D102" s="143" t="s">
        <v>4114</v>
      </c>
      <c r="E102" s="144">
        <v>40975.144120370373</v>
      </c>
      <c r="F102" s="144">
        <v>41010</v>
      </c>
      <c r="G102" s="141" t="str">
        <f>IF(stdProdLT(Main[[#This Row],[Comments]])=0.1,"N/A",IF(stdProdLT(Main[[#This Row],[Comments]])=0,"",stdProdLT(Main[[#This Row],[Comments]])))</f>
        <v>N/A</v>
      </c>
      <c r="H102" s="145" t="str">
        <f>IF(OR(Main[[#This Row],[Std. Prod. Lead Time]]="N/A",Main[[#This Row],[Std. Prod. Lead Time]]=""), "",IF(AND(Main[[#This Row],[In Stock Date]]&lt;&gt;"",Main[[#This Row],[Revised Due Date]]&lt;&gt;"",Main[[#This Row],[In Stock Date]]&lt;&gt;""),Main[[#This Row],[In Stock Date]]-Main[[#This Row],[Revised Due Date]],""))</f>
        <v/>
      </c>
      <c r="I102" s="146" t="s">
        <v>30</v>
      </c>
      <c r="J102" s="147" t="s">
        <v>52</v>
      </c>
      <c r="K102" s="148" t="s">
        <v>1919</v>
      </c>
      <c r="L102" s="144">
        <v>40980</v>
      </c>
      <c r="M102" s="149">
        <f>IF(Main[[#This Row],[Tech Start Date]]&lt;1/1/1990,"",IF(Main[[#This Row],[Class]]="C",WORKDAY(Main[[#This Row],[Tech Start Date]],9),IF(Main[[#This Row],[Class]]="B", WORKDAY(Main[[#This Row],[Tech Start Date]],6),IF(Main[[#This Row],[Class]]="A",WORKDAY(Main[[#This Row],[Tech Start Date]],2),""))))</f>
        <v>40982</v>
      </c>
      <c r="N102" s="149">
        <f>IF(Main[[#This Row],[Tech Start Date]]&lt;1/1/1990,"",IF(Main[[#This Row],[Class]]="C",WORKDAY(Main[[#This Row],[Tech Start Date]],19),IF(Main[[#This Row],[Class]]="B", WORKDAY(Main[[#This Row],[Tech Start Date]],12),IF(Main[[#This Row],[Class]]="A",WORKDAY(Main[[#This Row],[Tech Start Date]],4),""))))</f>
        <v>40984</v>
      </c>
      <c r="O102" s="149">
        <f>IF(Main[[#This Row],[Tech Start Date]]&lt;1/1/1990,"",IF(Main[[#This Row],[Class]]="C",WORKDAY(Main[[#This Row],[Tech Start Date]],23),IF(Main[[#This Row],[Class]]="B", WORKDAY(Main[[#This Row],[Tech Start Date]],15),IF(Main[[#This Row],[Class]]="A",WORKDAY(Main[[#This Row],[Tech Start Date]],5),""))))</f>
        <v>40987</v>
      </c>
      <c r="P102" s="149">
        <f>IF(Main[[#This Row],[Tech Start Date]]&lt;1/1/1990,"",IF(Main[[#This Row],[Class]]="C",WORKDAY(Main[[#This Row],[Tech Start Date]],28),IF(Main[[#This Row],[Class]]="B", WORKDAY(Main[[#This Row],[Tech Start Date]],19),IF(Main[[#This Row],[Class]]="A",WORKDAY(Main[[#This Row],[Tech Start Date]],9),""))))</f>
        <v>40991</v>
      </c>
      <c r="Q102" s="144"/>
      <c r="R102" s="150">
        <v>40991</v>
      </c>
      <c r="S102" s="147" t="s">
        <v>11</v>
      </c>
      <c r="T102" s="151" t="s">
        <v>4115</v>
      </c>
      <c r="U102" s="147" t="s">
        <v>29</v>
      </c>
      <c r="V102" s="147" t="s">
        <v>1920</v>
      </c>
      <c r="W102" s="147" t="s">
        <v>1916</v>
      </c>
      <c r="X102" s="147" t="s">
        <v>2886</v>
      </c>
      <c r="Y102" s="142" t="s">
        <v>3764</v>
      </c>
      <c r="Z102" s="142" t="s">
        <v>530</v>
      </c>
      <c r="AA102" s="147" t="s">
        <v>2886</v>
      </c>
      <c r="AB102" s="152"/>
      <c r="AC102" s="152"/>
      <c r="AD102" s="152"/>
      <c r="AE102" s="63"/>
      <c r="AF102" s="63"/>
      <c r="AG102" s="63"/>
    </row>
    <row r="103" spans="1:33" ht="17.2" customHeight="1">
      <c r="A103" s="64">
        <f>IF(priority(Main[[#This Row],[Comments]])&lt;&gt;0, priority(Main[[#This Row],[Comments]]),"")</f>
        <v>25</v>
      </c>
      <c r="B103" s="60" t="s">
        <v>3191</v>
      </c>
      <c r="C103" s="72" t="s">
        <v>2743</v>
      </c>
      <c r="D103" s="59" t="s">
        <v>2786</v>
      </c>
      <c r="E103" s="85"/>
      <c r="F103" s="85"/>
      <c r="G103" s="64">
        <f>IF(stdProdLT(Main[[#This Row],[Comments]])=0.1,"N/A",IF(stdProdLT(Main[[#This Row],[Comments]])=0,"",stdProdLT(Main[[#This Row],[Comments]])))</f>
        <v>98</v>
      </c>
      <c r="H103" s="94" t="str">
        <f>IF(OR(Main[[#This Row],[Std. Prod. Lead Time]]="N/A",Main[[#This Row],[Std. Prod. Lead Time]]=""), "",IF(AND(Main[[#This Row],[In Stock Date]]&lt;&gt;"",Main[[#This Row],[Revised Due Date]]&lt;&gt;"",Main[[#This Row],[In Stock Date]]&lt;&gt;""),Main[[#This Row],[In Stock Date]]-Main[[#This Row],[Revised Due Date]],""))</f>
        <v/>
      </c>
      <c r="I103" s="101" t="s">
        <v>4</v>
      </c>
      <c r="J103" s="95" t="s">
        <v>4</v>
      </c>
      <c r="K103" s="95" t="s">
        <v>4</v>
      </c>
      <c r="L103" s="85"/>
      <c r="M103" s="73" t="str">
        <f>IF(Main[[#This Row],[Tech Start Date]]&lt;1/1/1990,"",IF(Main[[#This Row],[Class]]="C",WORKDAY(Main[[#This Row],[Tech Start Date]],9),IF(Main[[#This Row],[Class]]="B", WORKDAY(Main[[#This Row],[Tech Start Date]],6),IF(Main[[#This Row],[Class]]="A",WORKDAY(Main[[#This Row],[Tech Start Date]],2),""))))</f>
        <v/>
      </c>
      <c r="N103" s="73" t="str">
        <f>IF(Main[[#This Row],[Tech Start Date]]&lt;1/1/1990,"",IF(Main[[#This Row],[Class]]="C",WORKDAY(Main[[#This Row],[Tech Start Date]],19),IF(Main[[#This Row],[Class]]="B", WORKDAY(Main[[#This Row],[Tech Start Date]],12),IF(Main[[#This Row],[Class]]="A",WORKDAY(Main[[#This Row],[Tech Start Date]],4),""))))</f>
        <v/>
      </c>
      <c r="O103" s="73" t="str">
        <f>IF(Main[[#This Row],[Tech Start Date]]&lt;1/1/1990,"",IF(Main[[#This Row],[Class]]="C",WORKDAY(Main[[#This Row],[Tech Start Date]],23),IF(Main[[#This Row],[Class]]="B", WORKDAY(Main[[#This Row],[Tech Start Date]],15),IF(Main[[#This Row],[Class]]="A",WORKDAY(Main[[#This Row],[Tech Start Date]],5),""))))</f>
        <v/>
      </c>
      <c r="P103" s="73" t="str">
        <f>IF(Main[[#This Row],[Tech Start Date]]&lt;1/1/1990,"",IF(Main[[#This Row],[Class]]="C",WORKDAY(Main[[#This Row],[Tech Start Date]],28),IF(Main[[#This Row],[Class]]="B", WORKDAY(Main[[#This Row],[Tech Start Date]],19),IF(Main[[#This Row],[Class]]="A",WORKDAY(Main[[#This Row],[Tech Start Date]],9),""))))</f>
        <v/>
      </c>
      <c r="Q103" s="85">
        <v>40889</v>
      </c>
      <c r="R103" s="112"/>
      <c r="S103" s="95" t="s">
        <v>11</v>
      </c>
      <c r="T103" s="74" t="s">
        <v>3187</v>
      </c>
      <c r="U103" s="95" t="s">
        <v>12</v>
      </c>
      <c r="V103" s="95" t="s">
        <v>1910</v>
      </c>
      <c r="W103" s="95" t="s">
        <v>1916</v>
      </c>
      <c r="X103" s="95" t="s">
        <v>3192</v>
      </c>
      <c r="Y103" s="72" t="s">
        <v>4</v>
      </c>
      <c r="Z103" s="72" t="s">
        <v>4</v>
      </c>
      <c r="AA103" s="95" t="s">
        <v>2829</v>
      </c>
      <c r="AB103" s="132"/>
      <c r="AC103" s="132"/>
      <c r="AD103" s="132"/>
      <c r="AE103" s="63"/>
      <c r="AF103" s="63"/>
      <c r="AG103" s="63"/>
    </row>
    <row r="104" spans="1:33" ht="17.2" customHeight="1">
      <c r="A104" s="12">
        <f>IF(priority(Main[[#This Row],[Comments]])&lt;&gt;0, priority(Main[[#This Row],[Comments]]),"")</f>
        <v>25</v>
      </c>
      <c r="B104" s="60" t="s">
        <v>2668</v>
      </c>
      <c r="C104" s="75" t="s">
        <v>2669</v>
      </c>
      <c r="D104" s="110" t="s">
        <v>3972</v>
      </c>
      <c r="E104" s="86">
        <v>40899.118032407408</v>
      </c>
      <c r="F104" s="86">
        <v>41122</v>
      </c>
      <c r="G104" s="12">
        <f>IF(stdProdLT(Main[[#This Row],[Comments]])=0.1,"N/A",IF(stdProdLT(Main[[#This Row],[Comments]])=0,"",stdProdLT(Main[[#This Row],[Comments]])))</f>
        <v>84</v>
      </c>
      <c r="H104" s="97">
        <f>IF(OR(Main[[#This Row],[Std. Prod. Lead Time]]="N/A",Main[[#This Row],[Std. Prod. Lead Time]]=""), "",IF(AND(Main[[#This Row],[In Stock Date]]&lt;&gt;"",Main[[#This Row],[Revised Due Date]]&lt;&gt;"",Main[[#This Row],[In Stock Date]]&lt;&gt;""),Main[[#This Row],[In Stock Date]]-Main[[#This Row],[Revised Due Date]],""))</f>
        <v>117</v>
      </c>
      <c r="I104" s="102" t="s">
        <v>126</v>
      </c>
      <c r="J104" s="12" t="s">
        <v>52</v>
      </c>
      <c r="K104" s="12" t="s">
        <v>1923</v>
      </c>
      <c r="L104" s="86"/>
      <c r="M104" s="73" t="str">
        <f>IF(Main[[#This Row],[Tech Start Date]]&lt;1/1/1990,"",IF(Main[[#This Row],[Class]]="C",WORKDAY(Main[[#This Row],[Tech Start Date]],9),IF(Main[[#This Row],[Class]]="B", WORKDAY(Main[[#This Row],[Tech Start Date]],6),IF(Main[[#This Row],[Class]]="A",WORKDAY(Main[[#This Row],[Tech Start Date]],2),""))))</f>
        <v/>
      </c>
      <c r="N104" s="73" t="str">
        <f>IF(Main[[#This Row],[Tech Start Date]]&lt;1/1/1990,"",IF(Main[[#This Row],[Class]]="C",WORKDAY(Main[[#This Row],[Tech Start Date]],19),IF(Main[[#This Row],[Class]]="B", WORKDAY(Main[[#This Row],[Tech Start Date]],12),IF(Main[[#This Row],[Class]]="A",WORKDAY(Main[[#This Row],[Tech Start Date]],4),""))))</f>
        <v/>
      </c>
      <c r="O104" s="73" t="str">
        <f>IF(Main[[#This Row],[Tech Start Date]]&lt;1/1/1990,"",IF(Main[[#This Row],[Class]]="C",WORKDAY(Main[[#This Row],[Tech Start Date]],23),IF(Main[[#This Row],[Class]]="B", WORKDAY(Main[[#This Row],[Tech Start Date]],15),IF(Main[[#This Row],[Class]]="A",WORKDAY(Main[[#This Row],[Tech Start Date]],5),""))))</f>
        <v/>
      </c>
      <c r="P104" s="73" t="str">
        <f>IF(Main[[#This Row],[Tech Start Date]]&lt;1/1/1990,"",IF(Main[[#This Row],[Class]]="C",WORKDAY(Main[[#This Row],[Tech Start Date]],28),IF(Main[[#This Row],[Class]]="B", WORKDAY(Main[[#This Row],[Tech Start Date]],19),IF(Main[[#This Row],[Class]]="A",WORKDAY(Main[[#This Row],[Tech Start Date]],9),""))))</f>
        <v/>
      </c>
      <c r="Q104" s="86">
        <v>40960</v>
      </c>
      <c r="R104" s="115">
        <v>41005</v>
      </c>
      <c r="S104" s="12" t="s">
        <v>11</v>
      </c>
      <c r="T104" s="76" t="s">
        <v>3973</v>
      </c>
      <c r="U104" s="12" t="s">
        <v>29</v>
      </c>
      <c r="V104" s="12" t="s">
        <v>1910</v>
      </c>
      <c r="W104" s="12" t="s">
        <v>1916</v>
      </c>
      <c r="X104" s="12" t="s">
        <v>2810</v>
      </c>
      <c r="Y104" s="75" t="s">
        <v>4</v>
      </c>
      <c r="Z104" s="75" t="s">
        <v>912</v>
      </c>
      <c r="AA104" s="95" t="s">
        <v>2810</v>
      </c>
      <c r="AB104" s="132"/>
      <c r="AC104" s="132"/>
      <c r="AD104" s="132"/>
      <c r="AE104" s="63"/>
      <c r="AF104" s="63"/>
      <c r="AG104" s="63"/>
    </row>
    <row r="105" spans="1:33" ht="17.2" customHeight="1">
      <c r="A105" s="141">
        <f>IF(priority(Main[[#This Row],[Comments]])&lt;&gt;0, priority(Main[[#This Row],[Comments]]),"")</f>
        <v>25</v>
      </c>
      <c r="B105" s="153" t="s">
        <v>3814</v>
      </c>
      <c r="C105" s="142" t="s">
        <v>4099</v>
      </c>
      <c r="D105" s="143" t="s">
        <v>4129</v>
      </c>
      <c r="E105" s="144">
        <v>40973.712638888886</v>
      </c>
      <c r="F105" s="144">
        <v>41010</v>
      </c>
      <c r="G105" s="141" t="str">
        <f>IF(stdProdLT(Main[[#This Row],[Comments]])=0.1,"N/A",IF(stdProdLT(Main[[#This Row],[Comments]])=0,"",stdProdLT(Main[[#This Row],[Comments]])))</f>
        <v>N/A</v>
      </c>
      <c r="H105" s="145" t="str">
        <f>IF(OR(Main[[#This Row],[Std. Prod. Lead Time]]="N/A",Main[[#This Row],[Std. Prod. Lead Time]]=""), "",IF(AND(Main[[#This Row],[In Stock Date]]&lt;&gt;"",Main[[#This Row],[Revised Due Date]]&lt;&gt;"",Main[[#This Row],[In Stock Date]]&lt;&gt;""),Main[[#This Row],[In Stock Date]]-Main[[#This Row],[Revised Due Date]],""))</f>
        <v/>
      </c>
      <c r="I105" s="146" t="s">
        <v>2044</v>
      </c>
      <c r="J105" s="147" t="s">
        <v>28</v>
      </c>
      <c r="K105" s="148" t="s">
        <v>1919</v>
      </c>
      <c r="L105" s="144">
        <v>40980</v>
      </c>
      <c r="M105" s="149">
        <f>IF(Main[[#This Row],[Tech Start Date]]&lt;1/1/1990,"",IF(Main[[#This Row],[Class]]="C",WORKDAY(Main[[#This Row],[Tech Start Date]],9),IF(Main[[#This Row],[Class]]="B", WORKDAY(Main[[#This Row],[Tech Start Date]],6),IF(Main[[#This Row],[Class]]="A",WORKDAY(Main[[#This Row],[Tech Start Date]],2),""))))</f>
        <v>40982</v>
      </c>
      <c r="N105" s="149">
        <f>IF(Main[[#This Row],[Tech Start Date]]&lt;1/1/1990,"",IF(Main[[#This Row],[Class]]="C",WORKDAY(Main[[#This Row],[Tech Start Date]],19),IF(Main[[#This Row],[Class]]="B", WORKDAY(Main[[#This Row],[Tech Start Date]],12),IF(Main[[#This Row],[Class]]="A",WORKDAY(Main[[#This Row],[Tech Start Date]],4),""))))</f>
        <v>40984</v>
      </c>
      <c r="O105" s="149">
        <f>IF(Main[[#This Row],[Tech Start Date]]&lt;1/1/1990,"",IF(Main[[#This Row],[Class]]="C",WORKDAY(Main[[#This Row],[Tech Start Date]],23),IF(Main[[#This Row],[Class]]="B", WORKDAY(Main[[#This Row],[Tech Start Date]],15),IF(Main[[#This Row],[Class]]="A",WORKDAY(Main[[#This Row],[Tech Start Date]],5),""))))</f>
        <v>40987</v>
      </c>
      <c r="P105" s="149">
        <f>IF(Main[[#This Row],[Tech Start Date]]&lt;1/1/1990,"",IF(Main[[#This Row],[Class]]="C",WORKDAY(Main[[#This Row],[Tech Start Date]],28),IF(Main[[#This Row],[Class]]="B", WORKDAY(Main[[#This Row],[Tech Start Date]],19),IF(Main[[#This Row],[Class]]="A",WORKDAY(Main[[#This Row],[Tech Start Date]],9),""))))</f>
        <v>40991</v>
      </c>
      <c r="Q105" s="144"/>
      <c r="R105" s="150">
        <v>40991</v>
      </c>
      <c r="S105" s="147" t="s">
        <v>11</v>
      </c>
      <c r="T105" s="151" t="s">
        <v>4130</v>
      </c>
      <c r="U105" s="147" t="s">
        <v>29</v>
      </c>
      <c r="V105" s="147" t="s">
        <v>1920</v>
      </c>
      <c r="W105" s="147" t="s">
        <v>1916</v>
      </c>
      <c r="X105" s="147" t="s">
        <v>2886</v>
      </c>
      <c r="Y105" s="142" t="s">
        <v>3764</v>
      </c>
      <c r="Z105" s="142" t="s">
        <v>530</v>
      </c>
      <c r="AA105" s="147" t="s">
        <v>2886</v>
      </c>
      <c r="AB105" s="152"/>
      <c r="AC105" s="152"/>
      <c r="AD105" s="152"/>
      <c r="AE105" s="63"/>
      <c r="AF105" s="63"/>
      <c r="AG105" s="63"/>
    </row>
    <row r="106" spans="1:33" ht="17.2" customHeight="1">
      <c r="A106" s="64">
        <f>IF(priority(Main[[#This Row],[Comments]])&lt;&gt;0, priority(Main[[#This Row],[Comments]]),"")</f>
        <v>26</v>
      </c>
      <c r="B106" s="60" t="s">
        <v>1459</v>
      </c>
      <c r="C106" s="72" t="s">
        <v>4</v>
      </c>
      <c r="D106" s="59" t="s">
        <v>2305</v>
      </c>
      <c r="E106" s="85">
        <v>40702.622164351851</v>
      </c>
      <c r="F106" s="85"/>
      <c r="G106" s="64" t="str">
        <f>IF(stdProdLT(Main[[#This Row],[Comments]])=0.1,"N/A",IF(stdProdLT(Main[[#This Row],[Comments]])=0,"",stdProdLT(Main[[#This Row],[Comments]])))</f>
        <v>N/A</v>
      </c>
      <c r="H106" s="94" t="str">
        <f>IF(OR(Main[[#This Row],[Std. Prod. Lead Time]]="N/A",Main[[#This Row],[Std. Prod. Lead Time]]=""), "",IF(AND(Main[[#This Row],[In Stock Date]]&lt;&gt;"",Main[[#This Row],[Revised Due Date]]&lt;&gt;"",Main[[#This Row],[In Stock Date]]&lt;&gt;""),Main[[#This Row],[In Stock Date]]-Main[[#This Row],[Revised Due Date]],""))</f>
        <v/>
      </c>
      <c r="I106" s="101" t="s">
        <v>912</v>
      </c>
      <c r="J106" s="95" t="s">
        <v>52</v>
      </c>
      <c r="K106" s="96" t="s">
        <v>4</v>
      </c>
      <c r="L106" s="85"/>
      <c r="M106" s="73" t="str">
        <f>IF(Main[[#This Row],[Tech Start Date]]&lt;1/1/1990,"",IF(Main[[#This Row],[Class]]="C",WORKDAY(Main[[#This Row],[Tech Start Date]],9),IF(Main[[#This Row],[Class]]="B", WORKDAY(Main[[#This Row],[Tech Start Date]],6),IF(Main[[#This Row],[Class]]="A",WORKDAY(Main[[#This Row],[Tech Start Date]],2),""))))</f>
        <v/>
      </c>
      <c r="N106" s="73" t="str">
        <f>IF(Main[[#This Row],[Tech Start Date]]&lt;1/1/1990,"",IF(Main[[#This Row],[Class]]="C",WORKDAY(Main[[#This Row],[Tech Start Date]],19),IF(Main[[#This Row],[Class]]="B", WORKDAY(Main[[#This Row],[Tech Start Date]],12),IF(Main[[#This Row],[Class]]="A",WORKDAY(Main[[#This Row],[Tech Start Date]],4),""))))</f>
        <v/>
      </c>
      <c r="O106" s="73" t="str">
        <f>IF(Main[[#This Row],[Tech Start Date]]&lt;1/1/1990,"",IF(Main[[#This Row],[Class]]="C",WORKDAY(Main[[#This Row],[Tech Start Date]],23),IF(Main[[#This Row],[Class]]="B", WORKDAY(Main[[#This Row],[Tech Start Date]],15),IF(Main[[#This Row],[Class]]="A",WORKDAY(Main[[#This Row],[Tech Start Date]],5),""))))</f>
        <v/>
      </c>
      <c r="P106" s="73" t="str">
        <f>IF(Main[[#This Row],[Tech Start Date]]&lt;1/1/1990,"",IF(Main[[#This Row],[Class]]="C",WORKDAY(Main[[#This Row],[Tech Start Date]],28),IF(Main[[#This Row],[Class]]="B", WORKDAY(Main[[#This Row],[Tech Start Date]],19),IF(Main[[#This Row],[Class]]="A",WORKDAY(Main[[#This Row],[Tech Start Date]],9),""))))</f>
        <v/>
      </c>
      <c r="Q106" s="85"/>
      <c r="R106" s="112">
        <v>40756</v>
      </c>
      <c r="S106" s="95" t="s">
        <v>6</v>
      </c>
      <c r="T106" s="74" t="s">
        <v>2253</v>
      </c>
      <c r="U106" s="95" t="s">
        <v>29</v>
      </c>
      <c r="V106" s="95" t="s">
        <v>1910</v>
      </c>
      <c r="W106" s="95" t="s">
        <v>1914</v>
      </c>
      <c r="X106" s="95" t="s">
        <v>912</v>
      </c>
      <c r="Y106" s="72" t="s">
        <v>3030</v>
      </c>
      <c r="Z106" s="72" t="s">
        <v>4</v>
      </c>
      <c r="AA106" s="95" t="s">
        <v>912</v>
      </c>
      <c r="AB106" s="132"/>
      <c r="AC106" s="132"/>
      <c r="AD106" s="132"/>
      <c r="AE106" s="63"/>
      <c r="AF106" s="63"/>
      <c r="AG106" s="63"/>
    </row>
    <row r="107" spans="1:33" ht="17.2" customHeight="1">
      <c r="A107" s="64">
        <f>IF(priority(Main[[#This Row],[Comments]])&lt;&gt;0, priority(Main[[#This Row],[Comments]]),"")</f>
        <v>26</v>
      </c>
      <c r="B107" s="60" t="s">
        <v>1900</v>
      </c>
      <c r="C107" s="72" t="s">
        <v>954</v>
      </c>
      <c r="D107" s="59" t="s">
        <v>2014</v>
      </c>
      <c r="E107" s="85"/>
      <c r="F107" s="85"/>
      <c r="G107" s="64">
        <f>IF(stdProdLT(Main[[#This Row],[Comments]])=0.1,"N/A",IF(stdProdLT(Main[[#This Row],[Comments]])=0,"",stdProdLT(Main[[#This Row],[Comments]])))</f>
        <v>112</v>
      </c>
      <c r="H107" s="94" t="str">
        <f>IF(OR(Main[[#This Row],[Std. Prod. Lead Time]]="N/A",Main[[#This Row],[Std. Prod. Lead Time]]=""), "",IF(AND(Main[[#This Row],[In Stock Date]]&lt;&gt;"",Main[[#This Row],[Revised Due Date]]&lt;&gt;"",Main[[#This Row],[In Stock Date]]&lt;&gt;""),Main[[#This Row],[In Stock Date]]-Main[[#This Row],[Revised Due Date]],""))</f>
        <v/>
      </c>
      <c r="I107" s="101" t="s">
        <v>4</v>
      </c>
      <c r="J107" s="95" t="s">
        <v>52</v>
      </c>
      <c r="K107" s="95" t="s">
        <v>1923</v>
      </c>
      <c r="L107" s="85">
        <v>40694</v>
      </c>
      <c r="M107" s="73">
        <f>IF(Main[[#This Row],[Tech Start Date]]&lt;1/1/1990,"",IF(Main[[#This Row],[Class]]="C",WORKDAY(Main[[#This Row],[Tech Start Date]],9),IF(Main[[#This Row],[Class]]="B", WORKDAY(Main[[#This Row],[Tech Start Date]],6),IF(Main[[#This Row],[Class]]="A",WORKDAY(Main[[#This Row],[Tech Start Date]],2),""))))</f>
        <v>40707</v>
      </c>
      <c r="N107" s="73">
        <f>IF(Main[[#This Row],[Tech Start Date]]&lt;1/1/1990,"",IF(Main[[#This Row],[Class]]="C",WORKDAY(Main[[#This Row],[Tech Start Date]],19),IF(Main[[#This Row],[Class]]="B", WORKDAY(Main[[#This Row],[Tech Start Date]],12),IF(Main[[#This Row],[Class]]="A",WORKDAY(Main[[#This Row],[Tech Start Date]],4),""))))</f>
        <v>40721</v>
      </c>
      <c r="O107" s="73">
        <f>IF(Main[[#This Row],[Tech Start Date]]&lt;1/1/1990,"",IF(Main[[#This Row],[Class]]="C",WORKDAY(Main[[#This Row],[Tech Start Date]],23),IF(Main[[#This Row],[Class]]="B", WORKDAY(Main[[#This Row],[Tech Start Date]],15),IF(Main[[#This Row],[Class]]="A",WORKDAY(Main[[#This Row],[Tech Start Date]],5),""))))</f>
        <v>40725</v>
      </c>
      <c r="P107" s="73">
        <f>IF(Main[[#This Row],[Tech Start Date]]&lt;1/1/1990,"",IF(Main[[#This Row],[Class]]="C",WORKDAY(Main[[#This Row],[Tech Start Date]],28),IF(Main[[#This Row],[Class]]="B", WORKDAY(Main[[#This Row],[Tech Start Date]],19),IF(Main[[#This Row],[Class]]="A",WORKDAY(Main[[#This Row],[Tech Start Date]],9),""))))</f>
        <v>40732</v>
      </c>
      <c r="Q107" s="85">
        <v>40723</v>
      </c>
      <c r="R107" s="112">
        <v>40753</v>
      </c>
      <c r="S107" s="95" t="s">
        <v>11</v>
      </c>
      <c r="T107" s="74" t="s">
        <v>1996</v>
      </c>
      <c r="U107" s="95" t="s">
        <v>14</v>
      </c>
      <c r="V107" s="95" t="s">
        <v>1910</v>
      </c>
      <c r="W107" s="95" t="s">
        <v>1912</v>
      </c>
      <c r="X107" s="95" t="s">
        <v>2858</v>
      </c>
      <c r="Y107" s="72" t="s">
        <v>3125</v>
      </c>
      <c r="Z107" s="72" t="s">
        <v>3132</v>
      </c>
      <c r="AA107" s="95" t="s">
        <v>2858</v>
      </c>
      <c r="AB107" s="132"/>
      <c r="AC107" s="132"/>
      <c r="AD107" s="132"/>
      <c r="AE107" s="63"/>
      <c r="AF107" s="63"/>
      <c r="AG107" s="63"/>
    </row>
    <row r="108" spans="1:33" ht="17.2" customHeight="1">
      <c r="A108" s="64">
        <f>IF(priority(Main[[#This Row],[Comments]])&lt;&gt;0, priority(Main[[#This Row],[Comments]]),"")</f>
        <v>26</v>
      </c>
      <c r="B108" s="60" t="s">
        <v>1434</v>
      </c>
      <c r="C108" s="72" t="s">
        <v>131</v>
      </c>
      <c r="D108" s="59" t="s">
        <v>1998</v>
      </c>
      <c r="E108" s="85"/>
      <c r="F108" s="85">
        <v>40939</v>
      </c>
      <c r="G108" s="64">
        <f>IF(stdProdLT(Main[[#This Row],[Comments]])=0.1,"N/A",IF(stdProdLT(Main[[#This Row],[Comments]])=0,"",stdProdLT(Main[[#This Row],[Comments]])))</f>
        <v>126</v>
      </c>
      <c r="H108" s="94">
        <f>IF(OR(Main[[#This Row],[Std. Prod. Lead Time]]="N/A",Main[[#This Row],[Std. Prod. Lead Time]]=""), "",IF(AND(Main[[#This Row],[In Stock Date]]&lt;&gt;"",Main[[#This Row],[Revised Due Date]]&lt;&gt;"",Main[[#This Row],[In Stock Date]]&lt;&gt;""),Main[[#This Row],[In Stock Date]]-Main[[#This Row],[Revised Due Date]],""))</f>
        <v>154</v>
      </c>
      <c r="I108" s="101" t="s">
        <v>126</v>
      </c>
      <c r="J108" s="95" t="s">
        <v>28</v>
      </c>
      <c r="K108" s="96" t="s">
        <v>1923</v>
      </c>
      <c r="L108" s="85">
        <v>40736</v>
      </c>
      <c r="M108" s="73">
        <f>IF(Main[[#This Row],[Tech Start Date]]&lt;1/1/1990,"",IF(Main[[#This Row],[Class]]="C",WORKDAY(Main[[#This Row],[Tech Start Date]],9),IF(Main[[#This Row],[Class]]="B", WORKDAY(Main[[#This Row],[Tech Start Date]],6),IF(Main[[#This Row],[Class]]="A",WORKDAY(Main[[#This Row],[Tech Start Date]],2),""))))</f>
        <v>40749</v>
      </c>
      <c r="N108" s="73">
        <f>IF(Main[[#This Row],[Tech Start Date]]&lt;1/1/1990,"",IF(Main[[#This Row],[Class]]="C",WORKDAY(Main[[#This Row],[Tech Start Date]],19),IF(Main[[#This Row],[Class]]="B", WORKDAY(Main[[#This Row],[Tech Start Date]],12),IF(Main[[#This Row],[Class]]="A",WORKDAY(Main[[#This Row],[Tech Start Date]],4),""))))</f>
        <v>40763</v>
      </c>
      <c r="O108" s="73">
        <f>IF(Main[[#This Row],[Tech Start Date]]&lt;1/1/1990,"",IF(Main[[#This Row],[Class]]="C",WORKDAY(Main[[#This Row],[Tech Start Date]],23),IF(Main[[#This Row],[Class]]="B", WORKDAY(Main[[#This Row],[Tech Start Date]],15),IF(Main[[#This Row],[Class]]="A",WORKDAY(Main[[#This Row],[Tech Start Date]],5),""))))</f>
        <v>40767</v>
      </c>
      <c r="P108" s="73">
        <f>IF(Main[[#This Row],[Tech Start Date]]&lt;1/1/1990,"",IF(Main[[#This Row],[Class]]="C",WORKDAY(Main[[#This Row],[Tech Start Date]],28),IF(Main[[#This Row],[Class]]="B", WORKDAY(Main[[#This Row],[Tech Start Date]],19),IF(Main[[#This Row],[Class]]="A",WORKDAY(Main[[#This Row],[Tech Start Date]],9),""))))</f>
        <v>40774</v>
      </c>
      <c r="Q108" s="85">
        <v>40799</v>
      </c>
      <c r="R108" s="112">
        <v>40785</v>
      </c>
      <c r="S108" s="95" t="s">
        <v>11</v>
      </c>
      <c r="T108" s="74" t="s">
        <v>1999</v>
      </c>
      <c r="U108" s="95" t="s">
        <v>14</v>
      </c>
      <c r="V108" s="95" t="s">
        <v>1910</v>
      </c>
      <c r="W108" s="95" t="s">
        <v>1921</v>
      </c>
      <c r="X108" s="95" t="s">
        <v>2827</v>
      </c>
      <c r="Y108" s="72" t="s">
        <v>3107</v>
      </c>
      <c r="Z108" s="72" t="s">
        <v>129</v>
      </c>
      <c r="AA108" s="95" t="s">
        <v>2827</v>
      </c>
      <c r="AB108" s="132"/>
      <c r="AC108" s="132"/>
      <c r="AD108" s="132"/>
      <c r="AE108" s="63"/>
      <c r="AF108" s="63"/>
      <c r="AG108" s="63"/>
    </row>
    <row r="109" spans="1:33" ht="17.2" customHeight="1">
      <c r="A109" s="116">
        <f>IF(priority(Main[[#This Row],[Comments]])&lt;&gt;0, priority(Main[[#This Row],[Comments]]),"")</f>
        <v>26</v>
      </c>
      <c r="B109" s="117" t="s">
        <v>3716</v>
      </c>
      <c r="C109" s="125" t="s">
        <v>58</v>
      </c>
      <c r="D109" s="137" t="s">
        <v>3835</v>
      </c>
      <c r="E109" s="118">
        <v>40968.615104166667</v>
      </c>
      <c r="F109" s="118">
        <v>41257</v>
      </c>
      <c r="G109" s="116">
        <f>IF(stdProdLT(Main[[#This Row],[Comments]])=0.1,"N/A",IF(stdProdLT(Main[[#This Row],[Comments]])=0,"",stdProdLT(Main[[#This Row],[Comments]])))</f>
        <v>126</v>
      </c>
      <c r="H109" s="119">
        <f>IF(OR(Main[[#This Row],[Std. Prod. Lead Time]]="N/A",Main[[#This Row],[Std. Prod. Lead Time]]=""), "",IF(AND(Main[[#This Row],[In Stock Date]]&lt;&gt;"",Main[[#This Row],[Revised Due Date]]&lt;&gt;"",Main[[#This Row],[In Stock Date]]&lt;&gt;""),Main[[#This Row],[In Stock Date]]-Main[[#This Row],[Revised Due Date]],""))</f>
        <v>238</v>
      </c>
      <c r="I109" s="120" t="s">
        <v>561</v>
      </c>
      <c r="J109" s="121" t="s">
        <v>28</v>
      </c>
      <c r="K109" s="121" t="s">
        <v>1917</v>
      </c>
      <c r="L109" s="118">
        <v>40973</v>
      </c>
      <c r="M109" s="122">
        <f>IF(Main[[#This Row],[Tech Start Date]]&lt;1/1/1990,"",IF(Main[[#This Row],[Class]]="C",WORKDAY(Main[[#This Row],[Tech Start Date]],9),IF(Main[[#This Row],[Class]]="B", WORKDAY(Main[[#This Row],[Tech Start Date]],6),IF(Main[[#This Row],[Class]]="A",WORKDAY(Main[[#This Row],[Tech Start Date]],2),""))))</f>
        <v>40981</v>
      </c>
      <c r="N109" s="122">
        <f>IF(Main[[#This Row],[Tech Start Date]]&lt;1/1/1990,"",IF(Main[[#This Row],[Class]]="C",WORKDAY(Main[[#This Row],[Tech Start Date]],19),IF(Main[[#This Row],[Class]]="B", WORKDAY(Main[[#This Row],[Tech Start Date]],12),IF(Main[[#This Row],[Class]]="A",WORKDAY(Main[[#This Row],[Tech Start Date]],4),""))))</f>
        <v>40989</v>
      </c>
      <c r="O109" s="122">
        <f>IF(Main[[#This Row],[Tech Start Date]]&lt;1/1/1990,"",IF(Main[[#This Row],[Class]]="C",WORKDAY(Main[[#This Row],[Tech Start Date]],23),IF(Main[[#This Row],[Class]]="B", WORKDAY(Main[[#This Row],[Tech Start Date]],15),IF(Main[[#This Row],[Class]]="A",WORKDAY(Main[[#This Row],[Tech Start Date]],5),""))))</f>
        <v>40994</v>
      </c>
      <c r="P109" s="122">
        <f>IF(Main[[#This Row],[Tech Start Date]]&lt;1/1/1990,"",IF(Main[[#This Row],[Class]]="C",WORKDAY(Main[[#This Row],[Tech Start Date]],28),IF(Main[[#This Row],[Class]]="B", WORKDAY(Main[[#This Row],[Tech Start Date]],19),IF(Main[[#This Row],[Class]]="A",WORKDAY(Main[[#This Row],[Tech Start Date]],9),""))))</f>
        <v>40998</v>
      </c>
      <c r="Q109" s="118">
        <v>40996</v>
      </c>
      <c r="R109" s="123">
        <v>41019</v>
      </c>
      <c r="S109" s="121" t="s">
        <v>11</v>
      </c>
      <c r="T109" s="124" t="s">
        <v>4081</v>
      </c>
      <c r="U109" s="121" t="s">
        <v>29</v>
      </c>
      <c r="V109" s="121" t="s">
        <v>1910</v>
      </c>
      <c r="W109" s="121" t="s">
        <v>1921</v>
      </c>
      <c r="X109" s="121" t="s">
        <v>2804</v>
      </c>
      <c r="Y109" s="125" t="s">
        <v>3715</v>
      </c>
      <c r="Z109" s="125" t="s">
        <v>129</v>
      </c>
      <c r="AA109" s="121" t="s">
        <v>2804</v>
      </c>
      <c r="AB109" s="132"/>
      <c r="AC109" s="132"/>
      <c r="AD109" s="132"/>
      <c r="AE109" s="63"/>
      <c r="AF109" s="63"/>
      <c r="AG109" s="63"/>
    </row>
    <row r="110" spans="1:33" ht="17.2" customHeight="1">
      <c r="A110" s="65">
        <f>IF(priority(Main[[#This Row],[Comments]])&lt;&gt;0, priority(Main[[#This Row],[Comments]]),"")</f>
        <v>26</v>
      </c>
      <c r="B110" s="60" t="s">
        <v>3536</v>
      </c>
      <c r="C110" s="78" t="s">
        <v>2347</v>
      </c>
      <c r="D110" s="137" t="s">
        <v>4087</v>
      </c>
      <c r="E110" s="87">
        <v>40969.379120370373</v>
      </c>
      <c r="F110" s="87">
        <v>41014</v>
      </c>
      <c r="G110" s="65" t="str">
        <f>IF(stdProdLT(Main[[#This Row],[Comments]])=0.1,"N/A",IF(stdProdLT(Main[[#This Row],[Comments]])=0,"",stdProdLT(Main[[#This Row],[Comments]])))</f>
        <v>N/A</v>
      </c>
      <c r="H110" s="98" t="str">
        <f>IF(OR(Main[[#This Row],[Std. Prod. Lead Time]]="N/A",Main[[#This Row],[Std. Prod. Lead Time]]=""), "",IF(AND(Main[[#This Row],[In Stock Date]]&lt;&gt;"",Main[[#This Row],[Revised Due Date]]&lt;&gt;"",Main[[#This Row],[In Stock Date]]&lt;&gt;""),Main[[#This Row],[In Stock Date]]-Main[[#This Row],[Revised Due Date]],""))</f>
        <v/>
      </c>
      <c r="I110" s="103" t="s">
        <v>306</v>
      </c>
      <c r="J110" s="99" t="s">
        <v>75</v>
      </c>
      <c r="K110" s="99" t="s">
        <v>1919</v>
      </c>
      <c r="L110" s="87">
        <v>40974</v>
      </c>
      <c r="M110" s="79">
        <f>IF(Main[[#This Row],[Tech Start Date]]&lt;1/1/1990,"",IF(Main[[#This Row],[Class]]="C",WORKDAY(Main[[#This Row],[Tech Start Date]],9),IF(Main[[#This Row],[Class]]="B", WORKDAY(Main[[#This Row],[Tech Start Date]],6),IF(Main[[#This Row],[Class]]="A",WORKDAY(Main[[#This Row],[Tech Start Date]],2),""))))</f>
        <v>40976</v>
      </c>
      <c r="N110" s="79">
        <f>IF(Main[[#This Row],[Tech Start Date]]&lt;1/1/1990,"",IF(Main[[#This Row],[Class]]="C",WORKDAY(Main[[#This Row],[Tech Start Date]],19),IF(Main[[#This Row],[Class]]="B", WORKDAY(Main[[#This Row],[Tech Start Date]],12),IF(Main[[#This Row],[Class]]="A",WORKDAY(Main[[#This Row],[Tech Start Date]],4),""))))</f>
        <v>40980</v>
      </c>
      <c r="O110" s="79">
        <f>IF(Main[[#This Row],[Tech Start Date]]&lt;1/1/1990,"",IF(Main[[#This Row],[Class]]="C",WORKDAY(Main[[#This Row],[Tech Start Date]],23),IF(Main[[#This Row],[Class]]="B", WORKDAY(Main[[#This Row],[Tech Start Date]],15),IF(Main[[#This Row],[Class]]="A",WORKDAY(Main[[#This Row],[Tech Start Date]],5),""))))</f>
        <v>40981</v>
      </c>
      <c r="P110" s="79">
        <f>IF(Main[[#This Row],[Tech Start Date]]&lt;1/1/1990,"",IF(Main[[#This Row],[Class]]="C",WORKDAY(Main[[#This Row],[Tech Start Date]],28),IF(Main[[#This Row],[Class]]="B", WORKDAY(Main[[#This Row],[Tech Start Date]],19),IF(Main[[#This Row],[Class]]="A",WORKDAY(Main[[#This Row],[Tech Start Date]],9),""))))</f>
        <v>40987</v>
      </c>
      <c r="Q110" s="87">
        <v>40916</v>
      </c>
      <c r="R110" s="114">
        <v>40983</v>
      </c>
      <c r="S110" s="99" t="s">
        <v>11</v>
      </c>
      <c r="T110" s="80" t="s">
        <v>4088</v>
      </c>
      <c r="U110" s="99" t="s">
        <v>29</v>
      </c>
      <c r="V110" s="99" t="s">
        <v>1920</v>
      </c>
      <c r="W110" s="99" t="s">
        <v>1918</v>
      </c>
      <c r="X110" s="99" t="s">
        <v>2818</v>
      </c>
      <c r="Y110" s="78" t="s">
        <v>4</v>
      </c>
      <c r="Z110" s="78" t="s">
        <v>530</v>
      </c>
      <c r="AA110" s="99" t="s">
        <v>2818</v>
      </c>
      <c r="AB110" s="134"/>
      <c r="AC110" s="134"/>
      <c r="AD110" s="134"/>
      <c r="AE110" s="63"/>
      <c r="AF110" s="63"/>
      <c r="AG110" s="63"/>
    </row>
    <row r="111" spans="1:33" ht="17.2" customHeight="1">
      <c r="A111" s="116">
        <f>IF(priority(Main[[#This Row],[Comments]])&lt;&gt;0, priority(Main[[#This Row],[Comments]]),"")</f>
        <v>27</v>
      </c>
      <c r="B111" s="117" t="s">
        <v>3714</v>
      </c>
      <c r="C111" s="125" t="s">
        <v>58</v>
      </c>
      <c r="D111" s="137" t="s">
        <v>3833</v>
      </c>
      <c r="E111" s="118">
        <v>40968.637592592589</v>
      </c>
      <c r="F111" s="118">
        <v>41257</v>
      </c>
      <c r="G111" s="116">
        <f>IF(stdProdLT(Main[[#This Row],[Comments]])=0.1,"N/A",IF(stdProdLT(Main[[#This Row],[Comments]])=0,"",stdProdLT(Main[[#This Row],[Comments]])))</f>
        <v>126</v>
      </c>
      <c r="H111" s="119">
        <f>IF(OR(Main[[#This Row],[Std. Prod. Lead Time]]="N/A",Main[[#This Row],[Std. Prod. Lead Time]]=""), "",IF(AND(Main[[#This Row],[In Stock Date]]&lt;&gt;"",Main[[#This Row],[Revised Due Date]]&lt;&gt;"",Main[[#This Row],[In Stock Date]]&lt;&gt;""),Main[[#This Row],[In Stock Date]]-Main[[#This Row],[Revised Due Date]],""))</f>
        <v>238</v>
      </c>
      <c r="I111" s="120" t="s">
        <v>561</v>
      </c>
      <c r="J111" s="121" t="s">
        <v>28</v>
      </c>
      <c r="K111" s="121" t="s">
        <v>1917</v>
      </c>
      <c r="L111" s="118">
        <v>40973</v>
      </c>
      <c r="M111" s="122">
        <f>IF(Main[[#This Row],[Tech Start Date]]&lt;1/1/1990,"",IF(Main[[#This Row],[Class]]="C",WORKDAY(Main[[#This Row],[Tech Start Date]],9),IF(Main[[#This Row],[Class]]="B", WORKDAY(Main[[#This Row],[Tech Start Date]],6),IF(Main[[#This Row],[Class]]="A",WORKDAY(Main[[#This Row],[Tech Start Date]],2),""))))</f>
        <v>40981</v>
      </c>
      <c r="N111" s="122">
        <f>IF(Main[[#This Row],[Tech Start Date]]&lt;1/1/1990,"",IF(Main[[#This Row],[Class]]="C",WORKDAY(Main[[#This Row],[Tech Start Date]],19),IF(Main[[#This Row],[Class]]="B", WORKDAY(Main[[#This Row],[Tech Start Date]],12),IF(Main[[#This Row],[Class]]="A",WORKDAY(Main[[#This Row],[Tech Start Date]],4),""))))</f>
        <v>40989</v>
      </c>
      <c r="O111" s="122">
        <f>IF(Main[[#This Row],[Tech Start Date]]&lt;1/1/1990,"",IF(Main[[#This Row],[Class]]="C",WORKDAY(Main[[#This Row],[Tech Start Date]],23),IF(Main[[#This Row],[Class]]="B", WORKDAY(Main[[#This Row],[Tech Start Date]],15),IF(Main[[#This Row],[Class]]="A",WORKDAY(Main[[#This Row],[Tech Start Date]],5),""))))</f>
        <v>40994</v>
      </c>
      <c r="P111" s="122">
        <f>IF(Main[[#This Row],[Tech Start Date]]&lt;1/1/1990,"",IF(Main[[#This Row],[Class]]="C",WORKDAY(Main[[#This Row],[Tech Start Date]],28),IF(Main[[#This Row],[Class]]="B", WORKDAY(Main[[#This Row],[Tech Start Date]],19),IF(Main[[#This Row],[Class]]="A",WORKDAY(Main[[#This Row],[Tech Start Date]],9),""))))</f>
        <v>40998</v>
      </c>
      <c r="Q111" s="118">
        <v>40996</v>
      </c>
      <c r="R111" s="123">
        <v>41019</v>
      </c>
      <c r="S111" s="121" t="s">
        <v>11</v>
      </c>
      <c r="T111" s="124" t="s">
        <v>4075</v>
      </c>
      <c r="U111" s="121" t="s">
        <v>29</v>
      </c>
      <c r="V111" s="121" t="s">
        <v>1910</v>
      </c>
      <c r="W111" s="121" t="s">
        <v>1921</v>
      </c>
      <c r="X111" s="121" t="s">
        <v>2804</v>
      </c>
      <c r="Y111" s="125" t="s">
        <v>3715</v>
      </c>
      <c r="Z111" s="125" t="s">
        <v>129</v>
      </c>
      <c r="AA111" s="121" t="s">
        <v>2804</v>
      </c>
      <c r="AB111" s="132"/>
      <c r="AC111" s="132"/>
      <c r="AD111" s="132"/>
      <c r="AE111" s="63"/>
      <c r="AF111" s="63"/>
      <c r="AG111" s="63"/>
    </row>
    <row r="112" spans="1:33" ht="17.2" customHeight="1">
      <c r="A112" s="141">
        <f>IF(priority(Main[[#This Row],[Comments]])&lt;&gt;0, priority(Main[[#This Row],[Comments]]),"")</f>
        <v>27</v>
      </c>
      <c r="B112" s="153" t="s">
        <v>3785</v>
      </c>
      <c r="C112" s="142" t="s">
        <v>3760</v>
      </c>
      <c r="D112" s="143" t="s">
        <v>3786</v>
      </c>
      <c r="E112" s="144">
        <v>40988.713101851848</v>
      </c>
      <c r="F112" s="144">
        <v>41029</v>
      </c>
      <c r="G112" s="141" t="str">
        <f>IF(stdProdLT(Main[[#This Row],[Comments]])=0.1,"N/A",IF(stdProdLT(Main[[#This Row],[Comments]])=0,"",stdProdLT(Main[[#This Row],[Comments]])))</f>
        <v>N/A</v>
      </c>
      <c r="H112" s="145" t="str">
        <f>IF(OR(Main[[#This Row],[Std. Prod. Lead Time]]="N/A",Main[[#This Row],[Std. Prod. Lead Time]]=""), "",IF(AND(Main[[#This Row],[In Stock Date]]&lt;&gt;"",Main[[#This Row],[Revised Due Date]]&lt;&gt;"",Main[[#This Row],[In Stock Date]]&lt;&gt;""),Main[[#This Row],[In Stock Date]]-Main[[#This Row],[Revised Due Date]],""))</f>
        <v/>
      </c>
      <c r="I112" s="146" t="s">
        <v>3713</v>
      </c>
      <c r="J112" s="147" t="s">
        <v>28</v>
      </c>
      <c r="K112" s="148" t="s">
        <v>1919</v>
      </c>
      <c r="L112" s="144">
        <v>40988</v>
      </c>
      <c r="M112" s="149">
        <f>IF(Main[[#This Row],[Tech Start Date]]&lt;1/1/1990,"",IF(Main[[#This Row],[Class]]="C",WORKDAY(Main[[#This Row],[Tech Start Date]],9),IF(Main[[#This Row],[Class]]="B", WORKDAY(Main[[#This Row],[Tech Start Date]],6),IF(Main[[#This Row],[Class]]="A",WORKDAY(Main[[#This Row],[Tech Start Date]],2),""))))</f>
        <v>40990</v>
      </c>
      <c r="N112" s="149">
        <f>IF(Main[[#This Row],[Tech Start Date]]&lt;1/1/1990,"",IF(Main[[#This Row],[Class]]="C",WORKDAY(Main[[#This Row],[Tech Start Date]],19),IF(Main[[#This Row],[Class]]="B", WORKDAY(Main[[#This Row],[Tech Start Date]],12),IF(Main[[#This Row],[Class]]="A",WORKDAY(Main[[#This Row],[Tech Start Date]],4),""))))</f>
        <v>40994</v>
      </c>
      <c r="O112" s="149">
        <f>IF(Main[[#This Row],[Tech Start Date]]&lt;1/1/1990,"",IF(Main[[#This Row],[Class]]="C",WORKDAY(Main[[#This Row],[Tech Start Date]],23),IF(Main[[#This Row],[Class]]="B", WORKDAY(Main[[#This Row],[Tech Start Date]],15),IF(Main[[#This Row],[Class]]="A",WORKDAY(Main[[#This Row],[Tech Start Date]],5),""))))</f>
        <v>40995</v>
      </c>
      <c r="P112" s="149">
        <f>IF(Main[[#This Row],[Tech Start Date]]&lt;1/1/1990,"",IF(Main[[#This Row],[Class]]="C",WORKDAY(Main[[#This Row],[Tech Start Date]],28),IF(Main[[#This Row],[Class]]="B", WORKDAY(Main[[#This Row],[Tech Start Date]],19),IF(Main[[#This Row],[Class]]="A",WORKDAY(Main[[#This Row],[Tech Start Date]],9),""))))</f>
        <v>41001</v>
      </c>
      <c r="Q112" s="144">
        <v>40976</v>
      </c>
      <c r="R112" s="150">
        <v>40995</v>
      </c>
      <c r="S112" s="147" t="s">
        <v>11</v>
      </c>
      <c r="T112" s="151" t="s">
        <v>4158</v>
      </c>
      <c r="U112" s="147" t="s">
        <v>29</v>
      </c>
      <c r="V112" s="147" t="s">
        <v>1920</v>
      </c>
      <c r="W112" s="147" t="s">
        <v>1912</v>
      </c>
      <c r="X112" s="147" t="s">
        <v>3761</v>
      </c>
      <c r="Y112" s="142" t="s">
        <v>3762</v>
      </c>
      <c r="Z112" s="142" t="s">
        <v>530</v>
      </c>
      <c r="AA112" s="147" t="s">
        <v>3761</v>
      </c>
      <c r="AB112" s="152"/>
      <c r="AC112" s="152"/>
      <c r="AD112" s="152"/>
      <c r="AE112" s="63"/>
      <c r="AF112" s="63"/>
      <c r="AG112" s="63"/>
    </row>
    <row r="113" spans="1:33" ht="17.2" customHeight="1">
      <c r="A113" s="64">
        <f>IF(priority(Main[[#This Row],[Comments]])&lt;&gt;0, priority(Main[[#This Row],[Comments]]),"")</f>
        <v>28</v>
      </c>
      <c r="B113" s="60" t="s">
        <v>1017</v>
      </c>
      <c r="C113" s="72" t="s">
        <v>4</v>
      </c>
      <c r="D113" s="59" t="s">
        <v>2300</v>
      </c>
      <c r="E113" s="85">
        <v>40603.481041666666</v>
      </c>
      <c r="F113" s="85"/>
      <c r="G113" s="64" t="str">
        <f>IF(stdProdLT(Main[[#This Row],[Comments]])=0.1,"N/A",IF(stdProdLT(Main[[#This Row],[Comments]])=0,"",stdProdLT(Main[[#This Row],[Comments]])))</f>
        <v/>
      </c>
      <c r="H113" s="94" t="str">
        <f>IF(OR(Main[[#This Row],[Std. Prod. Lead Time]]="N/A",Main[[#This Row],[Std. Prod. Lead Time]]=""), "",IF(AND(Main[[#This Row],[In Stock Date]]&lt;&gt;"",Main[[#This Row],[Revised Due Date]]&lt;&gt;"",Main[[#This Row],[In Stock Date]]&lt;&gt;""),Main[[#This Row],[In Stock Date]]-Main[[#This Row],[Revised Due Date]],""))</f>
        <v/>
      </c>
      <c r="I113" s="101" t="s">
        <v>912</v>
      </c>
      <c r="J113" s="95" t="s">
        <v>52</v>
      </c>
      <c r="K113" s="96" t="s">
        <v>1919</v>
      </c>
      <c r="L113" s="85"/>
      <c r="M113" s="73" t="str">
        <f>IF(Main[[#This Row],[Tech Start Date]]&lt;1/1/1990,"",IF(Main[[#This Row],[Class]]="C",WORKDAY(Main[[#This Row],[Tech Start Date]],9),IF(Main[[#This Row],[Class]]="B", WORKDAY(Main[[#This Row],[Tech Start Date]],6),IF(Main[[#This Row],[Class]]="A",WORKDAY(Main[[#This Row],[Tech Start Date]],2),""))))</f>
        <v/>
      </c>
      <c r="N113" s="73" t="str">
        <f>IF(Main[[#This Row],[Tech Start Date]]&lt;1/1/1990,"",IF(Main[[#This Row],[Class]]="C",WORKDAY(Main[[#This Row],[Tech Start Date]],19),IF(Main[[#This Row],[Class]]="B", WORKDAY(Main[[#This Row],[Tech Start Date]],12),IF(Main[[#This Row],[Class]]="A",WORKDAY(Main[[#This Row],[Tech Start Date]],4),""))))</f>
        <v/>
      </c>
      <c r="O113" s="73" t="str">
        <f>IF(Main[[#This Row],[Tech Start Date]]&lt;1/1/1990,"",IF(Main[[#This Row],[Class]]="C",WORKDAY(Main[[#This Row],[Tech Start Date]],23),IF(Main[[#This Row],[Class]]="B", WORKDAY(Main[[#This Row],[Tech Start Date]],15),IF(Main[[#This Row],[Class]]="A",WORKDAY(Main[[#This Row],[Tech Start Date]],5),""))))</f>
        <v/>
      </c>
      <c r="P113" s="73" t="str">
        <f>IF(Main[[#This Row],[Tech Start Date]]&lt;1/1/1990,"",IF(Main[[#This Row],[Class]]="C",WORKDAY(Main[[#This Row],[Tech Start Date]],28),IF(Main[[#This Row],[Class]]="B", WORKDAY(Main[[#This Row],[Tech Start Date]],19),IF(Main[[#This Row],[Class]]="A",WORKDAY(Main[[#This Row],[Tech Start Date]],9),""))))</f>
        <v/>
      </c>
      <c r="Q113" s="85">
        <v>40637</v>
      </c>
      <c r="R113" s="112"/>
      <c r="S113" s="95" t="s">
        <v>6</v>
      </c>
      <c r="T113" s="74" t="s">
        <v>2638</v>
      </c>
      <c r="U113" s="95" t="s">
        <v>29</v>
      </c>
      <c r="V113" s="95" t="s">
        <v>1910</v>
      </c>
      <c r="W113" s="95" t="s">
        <v>1912</v>
      </c>
      <c r="X113" s="95" t="s">
        <v>2797</v>
      </c>
      <c r="Y113" s="72" t="s">
        <v>2911</v>
      </c>
      <c r="Z113" s="72" t="s">
        <v>129</v>
      </c>
      <c r="AA113" s="95" t="s">
        <v>2797</v>
      </c>
      <c r="AB113" s="132"/>
      <c r="AC113" s="132"/>
      <c r="AD113" s="132"/>
      <c r="AE113" s="63"/>
      <c r="AF113" s="63"/>
      <c r="AG113" s="63"/>
    </row>
    <row r="114" spans="1:33" ht="17.2" customHeight="1">
      <c r="A114" s="64">
        <f>IF(priority(Main[[#This Row],[Comments]])&lt;&gt;0, priority(Main[[#This Row],[Comments]]),"")</f>
        <v>28</v>
      </c>
      <c r="B114" s="60" t="s">
        <v>2740</v>
      </c>
      <c r="C114" s="72" t="s">
        <v>2001</v>
      </c>
      <c r="D114" s="59" t="s">
        <v>2741</v>
      </c>
      <c r="E114" s="85">
        <v>40914.055902777778</v>
      </c>
      <c r="F114" s="85">
        <v>41153</v>
      </c>
      <c r="G114" s="64">
        <f>IF(stdProdLT(Main[[#This Row],[Comments]])=0.1,"N/A",IF(stdProdLT(Main[[#This Row],[Comments]])=0,"",stdProdLT(Main[[#This Row],[Comments]])))</f>
        <v>168</v>
      </c>
      <c r="H114" s="94">
        <f>IF(OR(Main[[#This Row],[Std. Prod. Lead Time]]="N/A",Main[[#This Row],[Std. Prod. Lead Time]]=""), "",IF(AND(Main[[#This Row],[In Stock Date]]&lt;&gt;"",Main[[#This Row],[Revised Due Date]]&lt;&gt;"",Main[[#This Row],[In Stock Date]]&lt;&gt;""),Main[[#This Row],[In Stock Date]]-Main[[#This Row],[Revised Due Date]],""))</f>
        <v>170</v>
      </c>
      <c r="I114" s="101" t="s">
        <v>530</v>
      </c>
      <c r="J114" s="95" t="s">
        <v>52</v>
      </c>
      <c r="K114" s="95" t="s">
        <v>1923</v>
      </c>
      <c r="L114" s="85">
        <v>40925</v>
      </c>
      <c r="M114" s="73">
        <f>IF(Main[[#This Row],[Tech Start Date]]&lt;1/1/1990,"",IF(Main[[#This Row],[Class]]="C",WORKDAY(Main[[#This Row],[Tech Start Date]],9),IF(Main[[#This Row],[Class]]="B", WORKDAY(Main[[#This Row],[Tech Start Date]],6),IF(Main[[#This Row],[Class]]="A",WORKDAY(Main[[#This Row],[Tech Start Date]],2),""))))</f>
        <v>40938</v>
      </c>
      <c r="N114" s="73">
        <f>IF(Main[[#This Row],[Tech Start Date]]&lt;1/1/1990,"",IF(Main[[#This Row],[Class]]="C",WORKDAY(Main[[#This Row],[Tech Start Date]],19),IF(Main[[#This Row],[Class]]="B", WORKDAY(Main[[#This Row],[Tech Start Date]],12),IF(Main[[#This Row],[Class]]="A",WORKDAY(Main[[#This Row],[Tech Start Date]],4),""))))</f>
        <v>40952</v>
      </c>
      <c r="O114" s="73">
        <f>IF(Main[[#This Row],[Tech Start Date]]&lt;1/1/1990,"",IF(Main[[#This Row],[Class]]="C",WORKDAY(Main[[#This Row],[Tech Start Date]],23),IF(Main[[#This Row],[Class]]="B", WORKDAY(Main[[#This Row],[Tech Start Date]],15),IF(Main[[#This Row],[Class]]="A",WORKDAY(Main[[#This Row],[Tech Start Date]],5),""))))</f>
        <v>40956</v>
      </c>
      <c r="P114" s="73">
        <f>IF(Main[[#This Row],[Tech Start Date]]&lt;1/1/1990,"",IF(Main[[#This Row],[Class]]="C",WORKDAY(Main[[#This Row],[Tech Start Date]],28),IF(Main[[#This Row],[Class]]="B", WORKDAY(Main[[#This Row],[Tech Start Date]],19),IF(Main[[#This Row],[Class]]="A",WORKDAY(Main[[#This Row],[Tech Start Date]],9),""))))</f>
        <v>40963</v>
      </c>
      <c r="Q114" s="85">
        <v>40984</v>
      </c>
      <c r="R114" s="112">
        <v>40983</v>
      </c>
      <c r="S114" s="95" t="s">
        <v>11</v>
      </c>
      <c r="T114" s="74" t="s">
        <v>4043</v>
      </c>
      <c r="U114" s="95" t="s">
        <v>29</v>
      </c>
      <c r="V114" s="95" t="s">
        <v>1913</v>
      </c>
      <c r="W114" s="95" t="s">
        <v>1916</v>
      </c>
      <c r="X114" s="95" t="s">
        <v>2829</v>
      </c>
      <c r="Y114" s="72" t="s">
        <v>4</v>
      </c>
      <c r="Z114" s="72" t="s">
        <v>530</v>
      </c>
      <c r="AA114" s="95" t="s">
        <v>2829</v>
      </c>
      <c r="AB114" s="132"/>
      <c r="AC114" s="132"/>
      <c r="AD114" s="132"/>
      <c r="AE114" s="63"/>
      <c r="AF114" s="63"/>
      <c r="AG114" s="63"/>
    </row>
    <row r="115" spans="1:33" ht="17.2" customHeight="1">
      <c r="A115" s="141">
        <f>IF(priority(Main[[#This Row],[Comments]])&lt;&gt;0, priority(Main[[#This Row],[Comments]]),"")</f>
        <v>28</v>
      </c>
      <c r="B115" s="153" t="s">
        <v>3605</v>
      </c>
      <c r="C115" s="142" t="s">
        <v>3606</v>
      </c>
      <c r="D115" s="143" t="s">
        <v>3607</v>
      </c>
      <c r="E115" s="144">
        <v>40967.774861111109</v>
      </c>
      <c r="F115" s="144">
        <v>41275</v>
      </c>
      <c r="G115" s="141">
        <f>IF(stdProdLT(Main[[#This Row],[Comments]])=0.1,"N/A",IF(stdProdLT(Main[[#This Row],[Comments]])=0,"",stdProdLT(Main[[#This Row],[Comments]])))</f>
        <v>126</v>
      </c>
      <c r="H115" s="145">
        <f>IF(OR(Main[[#This Row],[Std. Prod. Lead Time]]="N/A",Main[[#This Row],[Std. Prod. Lead Time]]=""), "",IF(AND(Main[[#This Row],[In Stock Date]]&lt;&gt;"",Main[[#This Row],[Revised Due Date]]&lt;&gt;"",Main[[#This Row],[In Stock Date]]&lt;&gt;""),Main[[#This Row],[In Stock Date]]-Main[[#This Row],[Revised Due Date]],""))</f>
        <v>258</v>
      </c>
      <c r="I115" s="146" t="s">
        <v>937</v>
      </c>
      <c r="J115" s="147" t="s">
        <v>28</v>
      </c>
      <c r="K115" s="148" t="s">
        <v>1917</v>
      </c>
      <c r="L115" s="144">
        <v>40988</v>
      </c>
      <c r="M115" s="149">
        <f>IF(Main[[#This Row],[Tech Start Date]]&lt;1/1/1990,"",IF(Main[[#This Row],[Class]]="C",WORKDAY(Main[[#This Row],[Tech Start Date]],9),IF(Main[[#This Row],[Class]]="B", WORKDAY(Main[[#This Row],[Tech Start Date]],6),IF(Main[[#This Row],[Class]]="A",WORKDAY(Main[[#This Row],[Tech Start Date]],2),""))))</f>
        <v>40996</v>
      </c>
      <c r="N115" s="149">
        <f>IF(Main[[#This Row],[Tech Start Date]]&lt;1/1/1990,"",IF(Main[[#This Row],[Class]]="C",WORKDAY(Main[[#This Row],[Tech Start Date]],19),IF(Main[[#This Row],[Class]]="B", WORKDAY(Main[[#This Row],[Tech Start Date]],12),IF(Main[[#This Row],[Class]]="A",WORKDAY(Main[[#This Row],[Tech Start Date]],4),""))))</f>
        <v>41004</v>
      </c>
      <c r="O115" s="149">
        <f>IF(Main[[#This Row],[Tech Start Date]]&lt;1/1/1990,"",IF(Main[[#This Row],[Class]]="C",WORKDAY(Main[[#This Row],[Tech Start Date]],23),IF(Main[[#This Row],[Class]]="B", WORKDAY(Main[[#This Row],[Tech Start Date]],15),IF(Main[[#This Row],[Class]]="A",WORKDAY(Main[[#This Row],[Tech Start Date]],5),""))))</f>
        <v>41009</v>
      </c>
      <c r="P115" s="149">
        <f>IF(Main[[#This Row],[Tech Start Date]]&lt;1/1/1990,"",IF(Main[[#This Row],[Class]]="C",WORKDAY(Main[[#This Row],[Tech Start Date]],28),IF(Main[[#This Row],[Class]]="B", WORKDAY(Main[[#This Row],[Tech Start Date]],19),IF(Main[[#This Row],[Class]]="A",WORKDAY(Main[[#This Row],[Tech Start Date]],9),""))))</f>
        <v>41015</v>
      </c>
      <c r="Q115" s="144"/>
      <c r="R115" s="150">
        <v>41017</v>
      </c>
      <c r="S115" s="147" t="s">
        <v>11</v>
      </c>
      <c r="T115" s="151" t="s">
        <v>4167</v>
      </c>
      <c r="U115" s="147" t="s">
        <v>29</v>
      </c>
      <c r="V115" s="147" t="s">
        <v>1910</v>
      </c>
      <c r="W115" s="147" t="s">
        <v>1918</v>
      </c>
      <c r="X115" s="147" t="s">
        <v>50</v>
      </c>
      <c r="Y115" s="142" t="s">
        <v>3608</v>
      </c>
      <c r="Z115" s="142" t="s">
        <v>129</v>
      </c>
      <c r="AA115" s="147" t="s">
        <v>3413</v>
      </c>
      <c r="AB115" s="152"/>
      <c r="AC115" s="152"/>
      <c r="AD115" s="152"/>
      <c r="AE115" s="63"/>
      <c r="AF115" s="63"/>
      <c r="AG115" s="63"/>
    </row>
    <row r="116" spans="1:33" ht="17.2" customHeight="1">
      <c r="A116" s="64">
        <f>IF(priority(Main[[#This Row],[Comments]])&lt;&gt;0, priority(Main[[#This Row],[Comments]]),"")</f>
        <v>29</v>
      </c>
      <c r="B116" s="60" t="s">
        <v>2145</v>
      </c>
      <c r="C116" s="72" t="s">
        <v>116</v>
      </c>
      <c r="D116" s="59" t="s">
        <v>2771</v>
      </c>
      <c r="E116" s="85">
        <v>40770.33797453704</v>
      </c>
      <c r="F116" s="85">
        <v>41044</v>
      </c>
      <c r="G116" s="64" t="str">
        <f>IF(stdProdLT(Main[[#This Row],[Comments]])=0.1,"N/A",IF(stdProdLT(Main[[#This Row],[Comments]])=0,"",stdProdLT(Main[[#This Row],[Comments]])))</f>
        <v>N/A</v>
      </c>
      <c r="H116" s="94" t="str">
        <f>IF(OR(Main[[#This Row],[Std. Prod. Lead Time]]="N/A",Main[[#This Row],[Std. Prod. Lead Time]]=""), "",IF(AND(Main[[#This Row],[In Stock Date]]&lt;&gt;"",Main[[#This Row],[Revised Due Date]]&lt;&gt;"",Main[[#This Row],[In Stock Date]]&lt;&gt;""),Main[[#This Row],[In Stock Date]]-Main[[#This Row],[Revised Due Date]],""))</f>
        <v/>
      </c>
      <c r="I116" s="101" t="s">
        <v>937</v>
      </c>
      <c r="J116" s="95" t="s">
        <v>21</v>
      </c>
      <c r="K116" s="95" t="s">
        <v>1923</v>
      </c>
      <c r="L116" s="85">
        <v>40778</v>
      </c>
      <c r="M116" s="73">
        <f>IF(Main[[#This Row],[Tech Start Date]]&lt;1/1/1990,"",IF(Main[[#This Row],[Class]]="C",WORKDAY(Main[[#This Row],[Tech Start Date]],9),IF(Main[[#This Row],[Class]]="B", WORKDAY(Main[[#This Row],[Tech Start Date]],6),IF(Main[[#This Row],[Class]]="A",WORKDAY(Main[[#This Row],[Tech Start Date]],2),""))))</f>
        <v>40791</v>
      </c>
      <c r="N116" s="73">
        <f>IF(Main[[#This Row],[Tech Start Date]]&lt;1/1/1990,"",IF(Main[[#This Row],[Class]]="C",WORKDAY(Main[[#This Row],[Tech Start Date]],19),IF(Main[[#This Row],[Class]]="B", WORKDAY(Main[[#This Row],[Tech Start Date]],12),IF(Main[[#This Row],[Class]]="A",WORKDAY(Main[[#This Row],[Tech Start Date]],4),""))))</f>
        <v>40805</v>
      </c>
      <c r="O116" s="73">
        <f>IF(Main[[#This Row],[Tech Start Date]]&lt;1/1/1990,"",IF(Main[[#This Row],[Class]]="C",WORKDAY(Main[[#This Row],[Tech Start Date]],23),IF(Main[[#This Row],[Class]]="B", WORKDAY(Main[[#This Row],[Tech Start Date]],15),IF(Main[[#This Row],[Class]]="A",WORKDAY(Main[[#This Row],[Tech Start Date]],5),""))))</f>
        <v>40809</v>
      </c>
      <c r="P116" s="73">
        <f>IF(Main[[#This Row],[Tech Start Date]]&lt;1/1/1990,"",IF(Main[[#This Row],[Class]]="C",WORKDAY(Main[[#This Row],[Tech Start Date]],28),IF(Main[[#This Row],[Class]]="B", WORKDAY(Main[[#This Row],[Tech Start Date]],19),IF(Main[[#This Row],[Class]]="A",WORKDAY(Main[[#This Row],[Tech Start Date]],9),""))))</f>
        <v>40816</v>
      </c>
      <c r="Q116" s="85">
        <v>40802</v>
      </c>
      <c r="R116" s="112">
        <v>40998</v>
      </c>
      <c r="S116" s="95" t="s">
        <v>11</v>
      </c>
      <c r="T116" s="74" t="s">
        <v>4027</v>
      </c>
      <c r="U116" s="95" t="s">
        <v>29</v>
      </c>
      <c r="V116" s="95" t="s">
        <v>1910</v>
      </c>
      <c r="W116" s="95" t="s">
        <v>1918</v>
      </c>
      <c r="X116" s="95" t="s">
        <v>2827</v>
      </c>
      <c r="Y116" s="72" t="s">
        <v>3107</v>
      </c>
      <c r="Z116" s="72" t="s">
        <v>129</v>
      </c>
      <c r="AA116" s="95" t="s">
        <v>2827</v>
      </c>
      <c r="AB116" s="132"/>
      <c r="AC116" s="132"/>
      <c r="AD116" s="132"/>
      <c r="AE116" s="63"/>
      <c r="AF116" s="63"/>
      <c r="AG116" s="63"/>
    </row>
    <row r="117" spans="1:33" ht="17.2" customHeight="1">
      <c r="A117" s="65">
        <f>IF(priority(Main[[#This Row],[Comments]])&lt;&gt;0, priority(Main[[#This Row],[Comments]]),"")</f>
        <v>29</v>
      </c>
      <c r="B117" s="60" t="s">
        <v>4102</v>
      </c>
      <c r="C117" s="78" t="s">
        <v>3689</v>
      </c>
      <c r="D117" s="137" t="s">
        <v>4103</v>
      </c>
      <c r="E117" s="87">
        <v>40977.347951388889</v>
      </c>
      <c r="F117" s="87">
        <v>41105</v>
      </c>
      <c r="G117" s="65">
        <f>IF(stdProdLT(Main[[#This Row],[Comments]])=0.1,"N/A",IF(stdProdLT(Main[[#This Row],[Comments]])=0,"",stdProdLT(Main[[#This Row],[Comments]])))</f>
        <v>140</v>
      </c>
      <c r="H117" s="98">
        <f>IF(OR(Main[[#This Row],[Std. Prod. Lead Time]]="N/A",Main[[#This Row],[Std. Prod. Lead Time]]=""), "",IF(AND(Main[[#This Row],[In Stock Date]]&lt;&gt;"",Main[[#This Row],[Revised Due Date]]&lt;&gt;"",Main[[#This Row],[In Stock Date]]&lt;&gt;""),Main[[#This Row],[In Stock Date]]-Main[[#This Row],[Revised Due Date]],""))</f>
        <v>89</v>
      </c>
      <c r="I117" s="103" t="s">
        <v>69</v>
      </c>
      <c r="J117" s="99" t="s">
        <v>70</v>
      </c>
      <c r="K117" s="99" t="s">
        <v>1917</v>
      </c>
      <c r="L117" s="87">
        <v>40980</v>
      </c>
      <c r="M117" s="79">
        <f>IF(Main[[#This Row],[Tech Start Date]]&lt;1/1/1990,"",IF(Main[[#This Row],[Class]]="C",WORKDAY(Main[[#This Row],[Tech Start Date]],9),IF(Main[[#This Row],[Class]]="B", WORKDAY(Main[[#This Row],[Tech Start Date]],6),IF(Main[[#This Row],[Class]]="A",WORKDAY(Main[[#This Row],[Tech Start Date]],2),""))))</f>
        <v>40988</v>
      </c>
      <c r="N117" s="79">
        <f>IF(Main[[#This Row],[Tech Start Date]]&lt;1/1/1990,"",IF(Main[[#This Row],[Class]]="C",WORKDAY(Main[[#This Row],[Tech Start Date]],19),IF(Main[[#This Row],[Class]]="B", WORKDAY(Main[[#This Row],[Tech Start Date]],12),IF(Main[[#This Row],[Class]]="A",WORKDAY(Main[[#This Row],[Tech Start Date]],4),""))))</f>
        <v>40996</v>
      </c>
      <c r="O117" s="79">
        <f>IF(Main[[#This Row],[Tech Start Date]]&lt;1/1/1990,"",IF(Main[[#This Row],[Class]]="C",WORKDAY(Main[[#This Row],[Tech Start Date]],23),IF(Main[[#This Row],[Class]]="B", WORKDAY(Main[[#This Row],[Tech Start Date]],15),IF(Main[[#This Row],[Class]]="A",WORKDAY(Main[[#This Row],[Tech Start Date]],5),""))))</f>
        <v>41001</v>
      </c>
      <c r="P117" s="79">
        <f>IF(Main[[#This Row],[Tech Start Date]]&lt;1/1/1990,"",IF(Main[[#This Row],[Class]]="C",WORKDAY(Main[[#This Row],[Tech Start Date]],28),IF(Main[[#This Row],[Class]]="B", WORKDAY(Main[[#This Row],[Tech Start Date]],19),IF(Main[[#This Row],[Class]]="A",WORKDAY(Main[[#This Row],[Tech Start Date]],9),""))))</f>
        <v>41005</v>
      </c>
      <c r="Q117" s="87"/>
      <c r="R117" s="114">
        <v>41016</v>
      </c>
      <c r="S117" s="99" t="s">
        <v>11</v>
      </c>
      <c r="T117" s="80" t="s">
        <v>4104</v>
      </c>
      <c r="U117" s="99" t="s">
        <v>29</v>
      </c>
      <c r="V117" s="99" t="s">
        <v>1920</v>
      </c>
      <c r="W117" s="99" t="s">
        <v>1916</v>
      </c>
      <c r="X117" s="99" t="s">
        <v>2820</v>
      </c>
      <c r="Y117" s="78" t="s">
        <v>3687</v>
      </c>
      <c r="Z117" s="78" t="s">
        <v>530</v>
      </c>
      <c r="AA117" s="99" t="s">
        <v>2820</v>
      </c>
      <c r="AB117" s="134"/>
      <c r="AC117" s="134"/>
      <c r="AD117" s="134"/>
      <c r="AE117" s="63"/>
      <c r="AF117" s="63"/>
      <c r="AG117" s="63"/>
    </row>
    <row r="118" spans="1:33" ht="17.2" customHeight="1">
      <c r="A118" s="64">
        <f>IF(priority(Main[[#This Row],[Comments]])&lt;&gt;0, priority(Main[[#This Row],[Comments]]),"")</f>
        <v>30</v>
      </c>
      <c r="B118" s="60" t="s">
        <v>1570</v>
      </c>
      <c r="C118" s="72" t="s">
        <v>1960</v>
      </c>
      <c r="D118" s="59" t="s">
        <v>653</v>
      </c>
      <c r="E118" s="85"/>
      <c r="F118" s="85"/>
      <c r="G118" s="64">
        <f>IF(stdProdLT(Main[[#This Row],[Comments]])=0.1,"N/A",IF(stdProdLT(Main[[#This Row],[Comments]])=0,"",stdProdLT(Main[[#This Row],[Comments]])))</f>
        <v>126</v>
      </c>
      <c r="H118" s="94" t="str">
        <f>IF(OR(Main[[#This Row],[Std. Prod. Lead Time]]="N/A",Main[[#This Row],[Std. Prod. Lead Time]]=""), "",IF(AND(Main[[#This Row],[In Stock Date]]&lt;&gt;"",Main[[#This Row],[Revised Due Date]]&lt;&gt;"",Main[[#This Row],[In Stock Date]]&lt;&gt;""),Main[[#This Row],[In Stock Date]]-Main[[#This Row],[Revised Due Date]],""))</f>
        <v/>
      </c>
      <c r="I118" s="101" t="s">
        <v>4</v>
      </c>
      <c r="J118" s="95" t="s">
        <v>4</v>
      </c>
      <c r="K118" s="96" t="s">
        <v>4</v>
      </c>
      <c r="L118" s="85"/>
      <c r="M118" s="73" t="str">
        <f>IF(Main[[#This Row],[Tech Start Date]]&lt;1/1/1990,"",IF(Main[[#This Row],[Class]]="C",WORKDAY(Main[[#This Row],[Tech Start Date]],9),IF(Main[[#This Row],[Class]]="B", WORKDAY(Main[[#This Row],[Tech Start Date]],6),IF(Main[[#This Row],[Class]]="A",WORKDAY(Main[[#This Row],[Tech Start Date]],2),""))))</f>
        <v/>
      </c>
      <c r="N118" s="73" t="str">
        <f>IF(Main[[#This Row],[Tech Start Date]]&lt;1/1/1990,"",IF(Main[[#This Row],[Class]]="C",WORKDAY(Main[[#This Row],[Tech Start Date]],19),IF(Main[[#This Row],[Class]]="B", WORKDAY(Main[[#This Row],[Tech Start Date]],12),IF(Main[[#This Row],[Class]]="A",WORKDAY(Main[[#This Row],[Tech Start Date]],4),""))))</f>
        <v/>
      </c>
      <c r="O118" s="73" t="str">
        <f>IF(Main[[#This Row],[Tech Start Date]]&lt;1/1/1990,"",IF(Main[[#This Row],[Class]]="C",WORKDAY(Main[[#This Row],[Tech Start Date]],23),IF(Main[[#This Row],[Class]]="B", WORKDAY(Main[[#This Row],[Tech Start Date]],15),IF(Main[[#This Row],[Class]]="A",WORKDAY(Main[[#This Row],[Tech Start Date]],5),""))))</f>
        <v/>
      </c>
      <c r="P118" s="73" t="str">
        <f>IF(Main[[#This Row],[Tech Start Date]]&lt;1/1/1990,"",IF(Main[[#This Row],[Class]]="C",WORKDAY(Main[[#This Row],[Tech Start Date]],28),IF(Main[[#This Row],[Class]]="B", WORKDAY(Main[[#This Row],[Tech Start Date]],19),IF(Main[[#This Row],[Class]]="A",WORKDAY(Main[[#This Row],[Tech Start Date]],9),""))))</f>
        <v/>
      </c>
      <c r="Q118" s="85">
        <v>40710</v>
      </c>
      <c r="R118" s="112">
        <v>40778</v>
      </c>
      <c r="S118" s="95" t="s">
        <v>11</v>
      </c>
      <c r="T118" s="74" t="s">
        <v>1961</v>
      </c>
      <c r="U118" s="95" t="s">
        <v>14</v>
      </c>
      <c r="V118" s="95" t="s">
        <v>1910</v>
      </c>
      <c r="W118" s="95" t="s">
        <v>1912</v>
      </c>
      <c r="X118" s="95" t="s">
        <v>2832</v>
      </c>
      <c r="Y118" s="72" t="s">
        <v>2971</v>
      </c>
      <c r="Z118" s="72" t="s">
        <v>4</v>
      </c>
      <c r="AA118" s="95" t="s">
        <v>2832</v>
      </c>
      <c r="AB118" s="132"/>
      <c r="AC118" s="132"/>
      <c r="AD118" s="132"/>
      <c r="AE118" s="63"/>
      <c r="AF118" s="63"/>
      <c r="AG118" s="63"/>
    </row>
    <row r="119" spans="1:33" ht="17.2" customHeight="1">
      <c r="A119" s="64">
        <f>IF(priority(Main[[#This Row],[Comments]])&lt;&gt;0, priority(Main[[#This Row],[Comments]]),"")</f>
        <v>30</v>
      </c>
      <c r="B119" s="60" t="s">
        <v>1029</v>
      </c>
      <c r="C119" s="72" t="s">
        <v>37</v>
      </c>
      <c r="D119" s="59" t="s">
        <v>2299</v>
      </c>
      <c r="E119" s="85">
        <v>40578.593101851853</v>
      </c>
      <c r="F119" s="85">
        <v>40603</v>
      </c>
      <c r="G119" s="64" t="str">
        <f>IF(stdProdLT(Main[[#This Row],[Comments]])=0.1,"N/A",IF(stdProdLT(Main[[#This Row],[Comments]])=0,"",stdProdLT(Main[[#This Row],[Comments]])))</f>
        <v/>
      </c>
      <c r="H119" s="94" t="str">
        <f>IF(OR(Main[[#This Row],[Std. Prod. Lead Time]]="N/A",Main[[#This Row],[Std. Prod. Lead Time]]=""), "",IF(AND(Main[[#This Row],[In Stock Date]]&lt;&gt;"",Main[[#This Row],[Revised Due Date]]&lt;&gt;"",Main[[#This Row],[In Stock Date]]&lt;&gt;""),Main[[#This Row],[In Stock Date]]-Main[[#This Row],[Revised Due Date]],""))</f>
        <v/>
      </c>
      <c r="I119" s="101" t="s">
        <v>50</v>
      </c>
      <c r="J119" s="95" t="s">
        <v>51</v>
      </c>
      <c r="K119" s="95" t="s">
        <v>1919</v>
      </c>
      <c r="L119" s="85"/>
      <c r="M119" s="73" t="str">
        <f>IF(Main[[#This Row],[Tech Start Date]]&lt;1/1/1990,"",IF(Main[[#This Row],[Class]]="C",WORKDAY(Main[[#This Row],[Tech Start Date]],9),IF(Main[[#This Row],[Class]]="B", WORKDAY(Main[[#This Row],[Tech Start Date]],6),IF(Main[[#This Row],[Class]]="A",WORKDAY(Main[[#This Row],[Tech Start Date]],2),""))))</f>
        <v/>
      </c>
      <c r="N119" s="73" t="str">
        <f>IF(Main[[#This Row],[Tech Start Date]]&lt;1/1/1990,"",IF(Main[[#This Row],[Class]]="C",WORKDAY(Main[[#This Row],[Tech Start Date]],19),IF(Main[[#This Row],[Class]]="B", WORKDAY(Main[[#This Row],[Tech Start Date]],12),IF(Main[[#This Row],[Class]]="A",WORKDAY(Main[[#This Row],[Tech Start Date]],4),""))))</f>
        <v/>
      </c>
      <c r="O119" s="73" t="str">
        <f>IF(Main[[#This Row],[Tech Start Date]]&lt;1/1/1990,"",IF(Main[[#This Row],[Class]]="C",WORKDAY(Main[[#This Row],[Tech Start Date]],23),IF(Main[[#This Row],[Class]]="B", WORKDAY(Main[[#This Row],[Tech Start Date]],15),IF(Main[[#This Row],[Class]]="A",WORKDAY(Main[[#This Row],[Tech Start Date]],5),""))))</f>
        <v/>
      </c>
      <c r="P119" s="73" t="str">
        <f>IF(Main[[#This Row],[Tech Start Date]]&lt;1/1/1990,"",IF(Main[[#This Row],[Class]]="C",WORKDAY(Main[[#This Row],[Tech Start Date]],28),IF(Main[[#This Row],[Class]]="B", WORKDAY(Main[[#This Row],[Tech Start Date]],19),IF(Main[[#This Row],[Class]]="A",WORKDAY(Main[[#This Row],[Tech Start Date]],9),""))))</f>
        <v/>
      </c>
      <c r="Q119" s="85">
        <v>40603</v>
      </c>
      <c r="R119" s="112"/>
      <c r="S119" s="95" t="s">
        <v>6</v>
      </c>
      <c r="T119" s="74" t="s">
        <v>2261</v>
      </c>
      <c r="U119" s="95" t="s">
        <v>29</v>
      </c>
      <c r="V119" s="95" t="s">
        <v>1910</v>
      </c>
      <c r="W119" s="95" t="s">
        <v>1921</v>
      </c>
      <c r="X119" s="95" t="s">
        <v>883</v>
      </c>
      <c r="Y119" s="72" t="s">
        <v>2936</v>
      </c>
      <c r="Z119" s="72" t="s">
        <v>129</v>
      </c>
      <c r="AA119" s="95" t="s">
        <v>883</v>
      </c>
      <c r="AB119" s="132"/>
      <c r="AC119" s="132"/>
      <c r="AD119" s="132"/>
      <c r="AE119" s="63"/>
      <c r="AF119" s="63"/>
      <c r="AG119" s="63"/>
    </row>
    <row r="120" spans="1:33" ht="17.2" customHeight="1">
      <c r="A120" s="64">
        <f>IF(priority(Main[[#This Row],[Comments]])&lt;&gt;0, priority(Main[[#This Row],[Comments]]),"")</f>
        <v>30</v>
      </c>
      <c r="B120" s="60" t="s">
        <v>2634</v>
      </c>
      <c r="C120" s="72" t="s">
        <v>116</v>
      </c>
      <c r="D120" s="59" t="s">
        <v>2780</v>
      </c>
      <c r="E120" s="85">
        <v>40864.570104166669</v>
      </c>
      <c r="F120" s="85">
        <v>41044</v>
      </c>
      <c r="G120" s="64" t="str">
        <f>IF(stdProdLT(Main[[#This Row],[Comments]])=0.1,"N/A",IF(stdProdLT(Main[[#This Row],[Comments]])=0,"",stdProdLT(Main[[#This Row],[Comments]])))</f>
        <v>N/A</v>
      </c>
      <c r="H120" s="94" t="str">
        <f>IF(OR(Main[[#This Row],[Std. Prod. Lead Time]]="N/A",Main[[#This Row],[Std. Prod. Lead Time]]=""), "",IF(AND(Main[[#This Row],[In Stock Date]]&lt;&gt;"",Main[[#This Row],[Revised Due Date]]&lt;&gt;"",Main[[#This Row],[In Stock Date]]&lt;&gt;""),Main[[#This Row],[In Stock Date]]-Main[[#This Row],[Revised Due Date]],""))</f>
        <v/>
      </c>
      <c r="I120" s="101" t="s">
        <v>937</v>
      </c>
      <c r="J120" s="95" t="s">
        <v>21</v>
      </c>
      <c r="K120" s="95" t="s">
        <v>1917</v>
      </c>
      <c r="L120" s="85">
        <v>40869</v>
      </c>
      <c r="M120" s="73">
        <f>IF(Main[[#This Row],[Tech Start Date]]&lt;1/1/1990,"",IF(Main[[#This Row],[Class]]="C",WORKDAY(Main[[#This Row],[Tech Start Date]],9),IF(Main[[#This Row],[Class]]="B", WORKDAY(Main[[#This Row],[Tech Start Date]],6),IF(Main[[#This Row],[Class]]="A",WORKDAY(Main[[#This Row],[Tech Start Date]],2),""))))</f>
        <v>40877</v>
      </c>
      <c r="N120" s="73">
        <f>IF(Main[[#This Row],[Tech Start Date]]&lt;1/1/1990,"",IF(Main[[#This Row],[Class]]="C",WORKDAY(Main[[#This Row],[Tech Start Date]],19),IF(Main[[#This Row],[Class]]="B", WORKDAY(Main[[#This Row],[Tech Start Date]],12),IF(Main[[#This Row],[Class]]="A",WORKDAY(Main[[#This Row],[Tech Start Date]],4),""))))</f>
        <v>40885</v>
      </c>
      <c r="O120" s="73">
        <f>IF(Main[[#This Row],[Tech Start Date]]&lt;1/1/1990,"",IF(Main[[#This Row],[Class]]="C",WORKDAY(Main[[#This Row],[Tech Start Date]],23),IF(Main[[#This Row],[Class]]="B", WORKDAY(Main[[#This Row],[Tech Start Date]],15),IF(Main[[#This Row],[Class]]="A",WORKDAY(Main[[#This Row],[Tech Start Date]],5),""))))</f>
        <v>40890</v>
      </c>
      <c r="P120" s="73">
        <f>IF(Main[[#This Row],[Tech Start Date]]&lt;1/1/1990,"",IF(Main[[#This Row],[Class]]="C",WORKDAY(Main[[#This Row],[Tech Start Date]],28),IF(Main[[#This Row],[Class]]="B", WORKDAY(Main[[#This Row],[Tech Start Date]],19),IF(Main[[#This Row],[Class]]="A",WORKDAY(Main[[#This Row],[Tech Start Date]],9),""))))</f>
        <v>40896</v>
      </c>
      <c r="Q120" s="85">
        <v>40904</v>
      </c>
      <c r="R120" s="112">
        <v>40998</v>
      </c>
      <c r="S120" s="95" t="s">
        <v>11</v>
      </c>
      <c r="T120" s="74" t="s">
        <v>4033</v>
      </c>
      <c r="U120" s="95" t="s">
        <v>29</v>
      </c>
      <c r="V120" s="95" t="s">
        <v>1910</v>
      </c>
      <c r="W120" s="95" t="s">
        <v>1918</v>
      </c>
      <c r="X120" s="95" t="s">
        <v>2827</v>
      </c>
      <c r="Y120" s="72" t="s">
        <v>3107</v>
      </c>
      <c r="Z120" s="72" t="s">
        <v>129</v>
      </c>
      <c r="AA120" s="95" t="s">
        <v>2827</v>
      </c>
      <c r="AB120" s="132"/>
      <c r="AC120" s="132"/>
      <c r="AD120" s="132"/>
      <c r="AE120" s="63"/>
      <c r="AF120" s="63"/>
      <c r="AG120" s="63"/>
    </row>
    <row r="121" spans="1:33" ht="17.2" customHeight="1">
      <c r="A121" s="64">
        <f>IF(priority(Main[[#This Row],[Comments]])&lt;&gt;0, priority(Main[[#This Row],[Comments]]),"")</f>
        <v>30</v>
      </c>
      <c r="B121" s="60" t="s">
        <v>3476</v>
      </c>
      <c r="C121" s="72" t="s">
        <v>3684</v>
      </c>
      <c r="D121" s="59" t="s">
        <v>3477</v>
      </c>
      <c r="E121" s="85"/>
      <c r="F121" s="85">
        <v>41153</v>
      </c>
      <c r="G121" s="64">
        <f>IF(stdProdLT(Main[[#This Row],[Comments]])=0.1,"N/A",IF(stdProdLT(Main[[#This Row],[Comments]])=0,"",stdProdLT(Main[[#This Row],[Comments]])))</f>
        <v>140</v>
      </c>
      <c r="H121" s="94">
        <f>IF(OR(Main[[#This Row],[Std. Prod. Lead Time]]="N/A",Main[[#This Row],[Std. Prod. Lead Time]]=""), "",IF(AND(Main[[#This Row],[In Stock Date]]&lt;&gt;"",Main[[#This Row],[Revised Due Date]]&lt;&gt;"",Main[[#This Row],[In Stock Date]]&lt;&gt;""),Main[[#This Row],[In Stock Date]]-Main[[#This Row],[Revised Due Date]],""))</f>
        <v>158</v>
      </c>
      <c r="I121" s="101" t="s">
        <v>3713</v>
      </c>
      <c r="J121" s="95" t="s">
        <v>28</v>
      </c>
      <c r="K121" s="95" t="s">
        <v>1917</v>
      </c>
      <c r="L121" s="85">
        <v>40960</v>
      </c>
      <c r="M121" s="73">
        <f>IF(Main[[#This Row],[Tech Start Date]]&lt;1/1/1990,"",IF(Main[[#This Row],[Class]]="C",WORKDAY(Main[[#This Row],[Tech Start Date]],9),IF(Main[[#This Row],[Class]]="B", WORKDAY(Main[[#This Row],[Tech Start Date]],6),IF(Main[[#This Row],[Class]]="A",WORKDAY(Main[[#This Row],[Tech Start Date]],2),""))))</f>
        <v>40968</v>
      </c>
      <c r="N121" s="73">
        <f>IF(Main[[#This Row],[Tech Start Date]]&lt;1/1/1990,"",IF(Main[[#This Row],[Class]]="C",WORKDAY(Main[[#This Row],[Tech Start Date]],19),IF(Main[[#This Row],[Class]]="B", WORKDAY(Main[[#This Row],[Tech Start Date]],12),IF(Main[[#This Row],[Class]]="A",WORKDAY(Main[[#This Row],[Tech Start Date]],4),""))))</f>
        <v>40976</v>
      </c>
      <c r="O121" s="73">
        <f>IF(Main[[#This Row],[Tech Start Date]]&lt;1/1/1990,"",IF(Main[[#This Row],[Class]]="C",WORKDAY(Main[[#This Row],[Tech Start Date]],23),IF(Main[[#This Row],[Class]]="B", WORKDAY(Main[[#This Row],[Tech Start Date]],15),IF(Main[[#This Row],[Class]]="A",WORKDAY(Main[[#This Row],[Tech Start Date]],5),""))))</f>
        <v>40981</v>
      </c>
      <c r="P121" s="73">
        <f>IF(Main[[#This Row],[Tech Start Date]]&lt;1/1/1990,"",IF(Main[[#This Row],[Class]]="C",WORKDAY(Main[[#This Row],[Tech Start Date]],28),IF(Main[[#This Row],[Class]]="B", WORKDAY(Main[[#This Row],[Tech Start Date]],19),IF(Main[[#This Row],[Class]]="A",WORKDAY(Main[[#This Row],[Tech Start Date]],9),""))))</f>
        <v>40987</v>
      </c>
      <c r="Q121" s="85">
        <v>40995</v>
      </c>
      <c r="R121" s="112">
        <v>40995</v>
      </c>
      <c r="S121" s="95" t="s">
        <v>11</v>
      </c>
      <c r="T121" s="74" t="s">
        <v>3685</v>
      </c>
      <c r="U121" s="95" t="s">
        <v>14</v>
      </c>
      <c r="V121" s="95" t="s">
        <v>1920</v>
      </c>
      <c r="W121" s="95" t="s">
        <v>1921</v>
      </c>
      <c r="X121" s="95" t="s">
        <v>2821</v>
      </c>
      <c r="Y121" s="72" t="s">
        <v>4</v>
      </c>
      <c r="Z121" s="72" t="s">
        <v>530</v>
      </c>
      <c r="AA121" s="95" t="s">
        <v>2821</v>
      </c>
      <c r="AB121" s="132"/>
      <c r="AC121" s="132"/>
      <c r="AD121" s="132"/>
      <c r="AE121" s="63"/>
      <c r="AF121" s="63"/>
      <c r="AG121" s="63"/>
    </row>
    <row r="122" spans="1:33" ht="17.2" customHeight="1">
      <c r="A122" s="64">
        <f>IF(priority(Main[[#This Row],[Comments]])&lt;&gt;0, priority(Main[[#This Row],[Comments]]),"")</f>
        <v>30</v>
      </c>
      <c r="B122" s="60" t="s">
        <v>3686</v>
      </c>
      <c r="C122" s="72" t="s">
        <v>3689</v>
      </c>
      <c r="D122" s="59" t="s">
        <v>4067</v>
      </c>
      <c r="E122" s="85">
        <v>40960.080937500003</v>
      </c>
      <c r="F122" s="85">
        <v>41105</v>
      </c>
      <c r="G122" s="64">
        <f>IF(stdProdLT(Main[[#This Row],[Comments]])=0.1,"N/A",IF(stdProdLT(Main[[#This Row],[Comments]])=0,"",stdProdLT(Main[[#This Row],[Comments]])))</f>
        <v>140</v>
      </c>
      <c r="H122" s="94">
        <f>IF(OR(Main[[#This Row],[Std. Prod. Lead Time]]="N/A",Main[[#This Row],[Std. Prod. Lead Time]]=""), "",IF(AND(Main[[#This Row],[In Stock Date]]&lt;&gt;"",Main[[#This Row],[Revised Due Date]]&lt;&gt;"",Main[[#This Row],[In Stock Date]]&lt;&gt;""),Main[[#This Row],[In Stock Date]]-Main[[#This Row],[Revised Due Date]],""))</f>
        <v>110</v>
      </c>
      <c r="I122" s="101" t="s">
        <v>102</v>
      </c>
      <c r="J122" s="95" t="s">
        <v>51</v>
      </c>
      <c r="K122" s="95" t="s">
        <v>1917</v>
      </c>
      <c r="L122" s="85">
        <v>40960</v>
      </c>
      <c r="M122" s="73">
        <f>IF(Main[[#This Row],[Tech Start Date]]&lt;1/1/1990,"",IF(Main[[#This Row],[Class]]="C",WORKDAY(Main[[#This Row],[Tech Start Date]],9),IF(Main[[#This Row],[Class]]="B", WORKDAY(Main[[#This Row],[Tech Start Date]],6),IF(Main[[#This Row],[Class]]="A",WORKDAY(Main[[#This Row],[Tech Start Date]],2),""))))</f>
        <v>40968</v>
      </c>
      <c r="N122" s="73">
        <f>IF(Main[[#This Row],[Tech Start Date]]&lt;1/1/1990,"",IF(Main[[#This Row],[Class]]="C",WORKDAY(Main[[#This Row],[Tech Start Date]],19),IF(Main[[#This Row],[Class]]="B", WORKDAY(Main[[#This Row],[Tech Start Date]],12),IF(Main[[#This Row],[Class]]="A",WORKDAY(Main[[#This Row],[Tech Start Date]],4),""))))</f>
        <v>40976</v>
      </c>
      <c r="O122" s="73">
        <f>IF(Main[[#This Row],[Tech Start Date]]&lt;1/1/1990,"",IF(Main[[#This Row],[Class]]="C",WORKDAY(Main[[#This Row],[Tech Start Date]],23),IF(Main[[#This Row],[Class]]="B", WORKDAY(Main[[#This Row],[Tech Start Date]],15),IF(Main[[#This Row],[Class]]="A",WORKDAY(Main[[#This Row],[Tech Start Date]],5),""))))</f>
        <v>40981</v>
      </c>
      <c r="P122" s="73">
        <f>IF(Main[[#This Row],[Tech Start Date]]&lt;1/1/1990,"",IF(Main[[#This Row],[Class]]="C",WORKDAY(Main[[#This Row],[Tech Start Date]],28),IF(Main[[#This Row],[Class]]="B", WORKDAY(Main[[#This Row],[Tech Start Date]],19),IF(Main[[#This Row],[Class]]="A",WORKDAY(Main[[#This Row],[Tech Start Date]],9),""))))</f>
        <v>40987</v>
      </c>
      <c r="Q122" s="85">
        <v>40995</v>
      </c>
      <c r="R122" s="112">
        <v>40995</v>
      </c>
      <c r="S122" s="95" t="s">
        <v>11</v>
      </c>
      <c r="T122" s="74" t="s">
        <v>4068</v>
      </c>
      <c r="U122" s="95" t="s">
        <v>29</v>
      </c>
      <c r="V122" s="95" t="s">
        <v>1920</v>
      </c>
      <c r="W122" s="95" t="s">
        <v>1916</v>
      </c>
      <c r="X122" s="95" t="s">
        <v>2820</v>
      </c>
      <c r="Y122" s="72" t="s">
        <v>3687</v>
      </c>
      <c r="Z122" s="72" t="s">
        <v>30</v>
      </c>
      <c r="AA122" s="95" t="s">
        <v>2820</v>
      </c>
      <c r="AB122" s="132">
        <v>40987</v>
      </c>
      <c r="AC122" s="132">
        <v>40994</v>
      </c>
      <c r="AD122" s="132"/>
      <c r="AE122" s="63"/>
      <c r="AF122" s="63"/>
      <c r="AG122" s="63"/>
    </row>
    <row r="123" spans="1:33" ht="17.2" customHeight="1">
      <c r="A123" s="64">
        <f>IF(priority(Main[[#This Row],[Comments]])&lt;&gt;0, priority(Main[[#This Row],[Comments]]),"")</f>
        <v>31</v>
      </c>
      <c r="B123" s="60" t="s">
        <v>3705</v>
      </c>
      <c r="C123" s="72" t="s">
        <v>3684</v>
      </c>
      <c r="D123" s="59" t="s">
        <v>3706</v>
      </c>
      <c r="E123" s="85"/>
      <c r="F123" s="85">
        <v>41153</v>
      </c>
      <c r="G123" s="64">
        <f>IF(stdProdLT(Main[[#This Row],[Comments]])=0.1,"N/A",IF(stdProdLT(Main[[#This Row],[Comments]])=0,"",stdProdLT(Main[[#This Row],[Comments]])))</f>
        <v>168</v>
      </c>
      <c r="H123" s="94" t="str">
        <f>IF(OR(Main[[#This Row],[Std. Prod. Lead Time]]="N/A",Main[[#This Row],[Std. Prod. Lead Time]]=""), "",IF(AND(Main[[#This Row],[In Stock Date]]&lt;&gt;"",Main[[#This Row],[Revised Due Date]]&lt;&gt;"",Main[[#This Row],[In Stock Date]]&lt;&gt;""),Main[[#This Row],[In Stock Date]]-Main[[#This Row],[Revised Due Date]],""))</f>
        <v/>
      </c>
      <c r="I123" s="101" t="s">
        <v>4</v>
      </c>
      <c r="J123" s="95" t="s">
        <v>52</v>
      </c>
      <c r="K123" s="95" t="s">
        <v>4</v>
      </c>
      <c r="L123" s="85"/>
      <c r="M123" s="73" t="str">
        <f>IF(Main[[#This Row],[Tech Start Date]]&lt;1/1/1990,"",IF(Main[[#This Row],[Class]]="C",WORKDAY(Main[[#This Row],[Tech Start Date]],9),IF(Main[[#This Row],[Class]]="B", WORKDAY(Main[[#This Row],[Tech Start Date]],6),IF(Main[[#This Row],[Class]]="A",WORKDAY(Main[[#This Row],[Tech Start Date]],2),""))))</f>
        <v/>
      </c>
      <c r="N123" s="73" t="str">
        <f>IF(Main[[#This Row],[Tech Start Date]]&lt;1/1/1990,"",IF(Main[[#This Row],[Class]]="C",WORKDAY(Main[[#This Row],[Tech Start Date]],19),IF(Main[[#This Row],[Class]]="B", WORKDAY(Main[[#This Row],[Tech Start Date]],12),IF(Main[[#This Row],[Class]]="A",WORKDAY(Main[[#This Row],[Tech Start Date]],4),""))))</f>
        <v/>
      </c>
      <c r="O123" s="73" t="str">
        <f>IF(Main[[#This Row],[Tech Start Date]]&lt;1/1/1990,"",IF(Main[[#This Row],[Class]]="C",WORKDAY(Main[[#This Row],[Tech Start Date]],23),IF(Main[[#This Row],[Class]]="B", WORKDAY(Main[[#This Row],[Tech Start Date]],15),IF(Main[[#This Row],[Class]]="A",WORKDAY(Main[[#This Row],[Tech Start Date]],5),""))))</f>
        <v/>
      </c>
      <c r="P123" s="73" t="str">
        <f>IF(Main[[#This Row],[Tech Start Date]]&lt;1/1/1990,"",IF(Main[[#This Row],[Class]]="C",WORKDAY(Main[[#This Row],[Tech Start Date]],28),IF(Main[[#This Row],[Class]]="B", WORKDAY(Main[[#This Row],[Tech Start Date]],19),IF(Main[[#This Row],[Class]]="A",WORKDAY(Main[[#This Row],[Tech Start Date]],9),""))))</f>
        <v/>
      </c>
      <c r="Q123" s="85">
        <v>41014</v>
      </c>
      <c r="R123" s="112"/>
      <c r="S123" s="95" t="s">
        <v>11</v>
      </c>
      <c r="T123" s="74" t="s">
        <v>3707</v>
      </c>
      <c r="U123" s="95" t="s">
        <v>14</v>
      </c>
      <c r="V123" s="95" t="s">
        <v>1913</v>
      </c>
      <c r="W123" s="95" t="s">
        <v>1918</v>
      </c>
      <c r="X123" s="95" t="s">
        <v>2823</v>
      </c>
      <c r="Y123" s="72" t="s">
        <v>4</v>
      </c>
      <c r="Z123" s="72" t="s">
        <v>530</v>
      </c>
      <c r="AA123" s="95" t="s">
        <v>2823</v>
      </c>
      <c r="AB123" s="132"/>
      <c r="AC123" s="132"/>
      <c r="AD123" s="132"/>
      <c r="AE123" s="63"/>
      <c r="AF123" s="63"/>
      <c r="AG123" s="63"/>
    </row>
    <row r="124" spans="1:33" ht="17.2" customHeight="1">
      <c r="A124" s="64">
        <f>IF(priority(Main[[#This Row],[Comments]])&lt;&gt;0, priority(Main[[#This Row],[Comments]]),"")</f>
        <v>31</v>
      </c>
      <c r="B124" s="60" t="s">
        <v>2069</v>
      </c>
      <c r="C124" s="72" t="s">
        <v>33</v>
      </c>
      <c r="D124" s="59" t="s">
        <v>3828</v>
      </c>
      <c r="E124" s="85">
        <v>40776.124837962961</v>
      </c>
      <c r="F124" s="85">
        <v>43831</v>
      </c>
      <c r="G124" s="64">
        <f>IF(stdProdLT(Main[[#This Row],[Comments]])=0.1,"N/A",IF(stdProdLT(Main[[#This Row],[Comments]])=0,"",stdProdLT(Main[[#This Row],[Comments]])))</f>
        <v>112</v>
      </c>
      <c r="H124" s="94">
        <f>IF(OR(Main[[#This Row],[Std. Prod. Lead Time]]="N/A",Main[[#This Row],[Std. Prod. Lead Time]]=""), "",IF(AND(Main[[#This Row],[In Stock Date]]&lt;&gt;"",Main[[#This Row],[Revised Due Date]]&lt;&gt;"",Main[[#This Row],[In Stock Date]]&lt;&gt;""),Main[[#This Row],[In Stock Date]]-Main[[#This Row],[Revised Due Date]],""))</f>
        <v>2831</v>
      </c>
      <c r="I124" s="101" t="s">
        <v>561</v>
      </c>
      <c r="J124" s="95" t="s">
        <v>28</v>
      </c>
      <c r="K124" s="95" t="s">
        <v>1923</v>
      </c>
      <c r="L124" s="85">
        <v>40805</v>
      </c>
      <c r="M124" s="73">
        <f>IF(Main[[#This Row],[Tech Start Date]]&lt;1/1/1990,"",IF(Main[[#This Row],[Class]]="C",WORKDAY(Main[[#This Row],[Tech Start Date]],9),IF(Main[[#This Row],[Class]]="B", WORKDAY(Main[[#This Row],[Tech Start Date]],6),IF(Main[[#This Row],[Class]]="A",WORKDAY(Main[[#This Row],[Tech Start Date]],2),""))))</f>
        <v>40816</v>
      </c>
      <c r="N124" s="73">
        <f>IF(Main[[#This Row],[Tech Start Date]]&lt;1/1/1990,"",IF(Main[[#This Row],[Class]]="C",WORKDAY(Main[[#This Row],[Tech Start Date]],19),IF(Main[[#This Row],[Class]]="B", WORKDAY(Main[[#This Row],[Tech Start Date]],12),IF(Main[[#This Row],[Class]]="A",WORKDAY(Main[[#This Row],[Tech Start Date]],4),""))))</f>
        <v>40830</v>
      </c>
      <c r="O124" s="73">
        <f>IF(Main[[#This Row],[Tech Start Date]]&lt;1/1/1990,"",IF(Main[[#This Row],[Class]]="C",WORKDAY(Main[[#This Row],[Tech Start Date]],23),IF(Main[[#This Row],[Class]]="B", WORKDAY(Main[[#This Row],[Tech Start Date]],15),IF(Main[[#This Row],[Class]]="A",WORKDAY(Main[[#This Row],[Tech Start Date]],5),""))))</f>
        <v>40836</v>
      </c>
      <c r="P124" s="73">
        <f>IF(Main[[#This Row],[Tech Start Date]]&lt;1/1/1990,"",IF(Main[[#This Row],[Class]]="C",WORKDAY(Main[[#This Row],[Tech Start Date]],28),IF(Main[[#This Row],[Class]]="B", WORKDAY(Main[[#This Row],[Tech Start Date]],19),IF(Main[[#This Row],[Class]]="A",WORKDAY(Main[[#This Row],[Tech Start Date]],9),""))))</f>
        <v>40843</v>
      </c>
      <c r="Q124" s="85">
        <v>40811</v>
      </c>
      <c r="R124" s="112">
        <v>41000</v>
      </c>
      <c r="S124" s="95" t="s">
        <v>11</v>
      </c>
      <c r="T124" s="74" t="s">
        <v>4028</v>
      </c>
      <c r="U124" s="95" t="s">
        <v>29</v>
      </c>
      <c r="V124" s="95" t="s">
        <v>1910</v>
      </c>
      <c r="W124" s="95" t="s">
        <v>1915</v>
      </c>
      <c r="X124" s="95" t="s">
        <v>2801</v>
      </c>
      <c r="Y124" s="72" t="s">
        <v>2919</v>
      </c>
      <c r="Z124" s="72" t="s">
        <v>129</v>
      </c>
      <c r="AA124" s="95" t="s">
        <v>2801</v>
      </c>
      <c r="AB124" s="132"/>
      <c r="AC124" s="132"/>
      <c r="AD124" s="132"/>
      <c r="AE124" s="63"/>
      <c r="AF124" s="63"/>
      <c r="AG124" s="63"/>
    </row>
    <row r="125" spans="1:33" ht="17.2" customHeight="1">
      <c r="A125" s="65">
        <f>IF(priority(Main[[#This Row],[Comments]])&lt;&gt;0, priority(Main[[#This Row],[Comments]]),"")</f>
        <v>31</v>
      </c>
      <c r="B125" s="60" t="s">
        <v>3699</v>
      </c>
      <c r="C125" s="78" t="s">
        <v>3840</v>
      </c>
      <c r="D125" s="137" t="s">
        <v>3700</v>
      </c>
      <c r="E125" s="87">
        <v>40968.135138888887</v>
      </c>
      <c r="F125" s="87">
        <v>41122</v>
      </c>
      <c r="G125" s="65">
        <f>IF(stdProdLT(Main[[#This Row],[Comments]])=0.1,"N/A",IF(stdProdLT(Main[[#This Row],[Comments]])=0,"",stdProdLT(Main[[#This Row],[Comments]])))</f>
        <v>140</v>
      </c>
      <c r="H125" s="98">
        <f>IF(OR(Main[[#This Row],[Std. Prod. Lead Time]]="N/A",Main[[#This Row],[Std. Prod. Lead Time]]=""), "",IF(AND(Main[[#This Row],[In Stock Date]]&lt;&gt;"",Main[[#This Row],[Revised Due Date]]&lt;&gt;"",Main[[#This Row],[In Stock Date]]&lt;&gt;""),Main[[#This Row],[In Stock Date]]-Main[[#This Row],[Revised Due Date]],""))</f>
        <v>127</v>
      </c>
      <c r="I125" s="103" t="s">
        <v>130</v>
      </c>
      <c r="J125" s="99" t="s">
        <v>28</v>
      </c>
      <c r="K125" s="99" t="s">
        <v>1919</v>
      </c>
      <c r="L125" s="87">
        <v>40974</v>
      </c>
      <c r="M125" s="79">
        <f>IF(Main[[#This Row],[Tech Start Date]]&lt;1/1/1990,"",IF(Main[[#This Row],[Class]]="C",WORKDAY(Main[[#This Row],[Tech Start Date]],9),IF(Main[[#This Row],[Class]]="B", WORKDAY(Main[[#This Row],[Tech Start Date]],6),IF(Main[[#This Row],[Class]]="A",WORKDAY(Main[[#This Row],[Tech Start Date]],2),""))))</f>
        <v>40976</v>
      </c>
      <c r="N125" s="79">
        <f>IF(Main[[#This Row],[Tech Start Date]]&lt;1/1/1990,"",IF(Main[[#This Row],[Class]]="C",WORKDAY(Main[[#This Row],[Tech Start Date]],19),IF(Main[[#This Row],[Class]]="B", WORKDAY(Main[[#This Row],[Tech Start Date]],12),IF(Main[[#This Row],[Class]]="A",WORKDAY(Main[[#This Row],[Tech Start Date]],4),""))))</f>
        <v>40980</v>
      </c>
      <c r="O125" s="79">
        <f>IF(Main[[#This Row],[Tech Start Date]]&lt;1/1/1990,"",IF(Main[[#This Row],[Class]]="C",WORKDAY(Main[[#This Row],[Tech Start Date]],23),IF(Main[[#This Row],[Class]]="B", WORKDAY(Main[[#This Row],[Tech Start Date]],15),IF(Main[[#This Row],[Class]]="A",WORKDAY(Main[[#This Row],[Tech Start Date]],5),""))))</f>
        <v>40981</v>
      </c>
      <c r="P125" s="79">
        <f>IF(Main[[#This Row],[Tech Start Date]]&lt;1/1/1990,"",IF(Main[[#This Row],[Class]]="C",WORKDAY(Main[[#This Row],[Tech Start Date]],28),IF(Main[[#This Row],[Class]]="B", WORKDAY(Main[[#This Row],[Tech Start Date]],19),IF(Main[[#This Row],[Class]]="A",WORKDAY(Main[[#This Row],[Tech Start Date]],9),""))))</f>
        <v>40987</v>
      </c>
      <c r="Q125" s="87">
        <v>41000</v>
      </c>
      <c r="R125" s="114">
        <v>40995</v>
      </c>
      <c r="S125" s="99" t="s">
        <v>11</v>
      </c>
      <c r="T125" s="80" t="s">
        <v>4092</v>
      </c>
      <c r="U125" s="99" t="s">
        <v>29</v>
      </c>
      <c r="V125" s="99" t="s">
        <v>1920</v>
      </c>
      <c r="W125" s="99" t="s">
        <v>1916</v>
      </c>
      <c r="X125" s="99" t="s">
        <v>3701</v>
      </c>
      <c r="Y125" s="78" t="s">
        <v>3702</v>
      </c>
      <c r="Z125" s="78" t="s">
        <v>530</v>
      </c>
      <c r="AA125" s="99" t="s">
        <v>3701</v>
      </c>
      <c r="AB125" s="134"/>
      <c r="AC125" s="134"/>
      <c r="AD125" s="134"/>
      <c r="AE125" s="63"/>
      <c r="AF125" s="63"/>
      <c r="AG125" s="63"/>
    </row>
    <row r="126" spans="1:33" ht="17.2" customHeight="1">
      <c r="A126" s="64">
        <f>IF(priority(Main[[#This Row],[Comments]])&lt;&gt;0, priority(Main[[#This Row],[Comments]]),"")</f>
        <v>32</v>
      </c>
      <c r="B126" s="60" t="s">
        <v>1073</v>
      </c>
      <c r="C126" s="72" t="s">
        <v>116</v>
      </c>
      <c r="D126" s="59" t="s">
        <v>117</v>
      </c>
      <c r="E126" s="85"/>
      <c r="F126" s="85"/>
      <c r="G126" s="64" t="str">
        <f>IF(stdProdLT(Main[[#This Row],[Comments]])=0.1,"N/A",IF(stdProdLT(Main[[#This Row],[Comments]])=0,"",stdProdLT(Main[[#This Row],[Comments]])))</f>
        <v/>
      </c>
      <c r="H126" s="94" t="str">
        <f>IF(OR(Main[[#This Row],[Std. Prod. Lead Time]]="N/A",Main[[#This Row],[Std. Prod. Lead Time]]=""), "",IF(AND(Main[[#This Row],[In Stock Date]]&lt;&gt;"",Main[[#This Row],[Revised Due Date]]&lt;&gt;"",Main[[#This Row],[In Stock Date]]&lt;&gt;""),Main[[#This Row],[In Stock Date]]-Main[[#This Row],[Revised Due Date]],""))</f>
        <v/>
      </c>
      <c r="I126" s="101" t="s">
        <v>4</v>
      </c>
      <c r="J126" s="95" t="s">
        <v>4</v>
      </c>
      <c r="K126" s="95" t="s">
        <v>4</v>
      </c>
      <c r="L126" s="85"/>
      <c r="M126" s="73" t="str">
        <f>IF(Main[[#This Row],[Tech Start Date]]&lt;1/1/1990,"",IF(Main[[#This Row],[Class]]="C",WORKDAY(Main[[#This Row],[Tech Start Date]],9),IF(Main[[#This Row],[Class]]="B", WORKDAY(Main[[#This Row],[Tech Start Date]],6),IF(Main[[#This Row],[Class]]="A",WORKDAY(Main[[#This Row],[Tech Start Date]],2),""))))</f>
        <v/>
      </c>
      <c r="N126" s="73" t="str">
        <f>IF(Main[[#This Row],[Tech Start Date]]&lt;1/1/1990,"",IF(Main[[#This Row],[Class]]="C",WORKDAY(Main[[#This Row],[Tech Start Date]],19),IF(Main[[#This Row],[Class]]="B", WORKDAY(Main[[#This Row],[Tech Start Date]],12),IF(Main[[#This Row],[Class]]="A",WORKDAY(Main[[#This Row],[Tech Start Date]],4),""))))</f>
        <v/>
      </c>
      <c r="O126" s="73" t="str">
        <f>IF(Main[[#This Row],[Tech Start Date]]&lt;1/1/1990,"",IF(Main[[#This Row],[Class]]="C",WORKDAY(Main[[#This Row],[Tech Start Date]],23),IF(Main[[#This Row],[Class]]="B", WORKDAY(Main[[#This Row],[Tech Start Date]],15),IF(Main[[#This Row],[Class]]="A",WORKDAY(Main[[#This Row],[Tech Start Date]],5),""))))</f>
        <v/>
      </c>
      <c r="P126" s="73" t="str">
        <f>IF(Main[[#This Row],[Tech Start Date]]&lt;1/1/1990,"",IF(Main[[#This Row],[Class]]="C",WORKDAY(Main[[#This Row],[Tech Start Date]],28),IF(Main[[#This Row],[Class]]="B", WORKDAY(Main[[#This Row],[Tech Start Date]],19),IF(Main[[#This Row],[Class]]="A",WORKDAY(Main[[#This Row],[Tech Start Date]],9),""))))</f>
        <v/>
      </c>
      <c r="Q126" s="85">
        <v>40786</v>
      </c>
      <c r="R126" s="112"/>
      <c r="S126" s="95" t="s">
        <v>11</v>
      </c>
      <c r="T126" s="74" t="s">
        <v>118</v>
      </c>
      <c r="U126" s="95" t="s">
        <v>14</v>
      </c>
      <c r="V126" s="95" t="s">
        <v>1910</v>
      </c>
      <c r="W126" s="95" t="s">
        <v>1915</v>
      </c>
      <c r="X126" s="95" t="s">
        <v>2814</v>
      </c>
      <c r="Y126" s="72" t="s">
        <v>2943</v>
      </c>
      <c r="Z126" s="72" t="s">
        <v>4</v>
      </c>
      <c r="AA126" s="95" t="s">
        <v>2814</v>
      </c>
      <c r="AB126" s="132"/>
      <c r="AC126" s="132"/>
      <c r="AD126" s="132"/>
      <c r="AE126" s="63"/>
      <c r="AF126" s="63"/>
      <c r="AG126" s="63"/>
    </row>
    <row r="127" spans="1:33" ht="17.2" customHeight="1">
      <c r="A127" s="64">
        <f>IF(priority(Main[[#This Row],[Comments]])&lt;&gt;0, priority(Main[[#This Row],[Comments]]),"")</f>
        <v>32</v>
      </c>
      <c r="B127" s="60" t="s">
        <v>1065</v>
      </c>
      <c r="C127" s="72" t="s">
        <v>4</v>
      </c>
      <c r="D127" s="59" t="s">
        <v>2302</v>
      </c>
      <c r="E127" s="85">
        <v>40591.506215277775</v>
      </c>
      <c r="F127" s="85"/>
      <c r="G127" s="64" t="str">
        <f>IF(stdProdLT(Main[[#This Row],[Comments]])=0.1,"N/A",IF(stdProdLT(Main[[#This Row],[Comments]])=0,"",stdProdLT(Main[[#This Row],[Comments]])))</f>
        <v/>
      </c>
      <c r="H127" s="94" t="str">
        <f>IF(OR(Main[[#This Row],[Std. Prod. Lead Time]]="N/A",Main[[#This Row],[Std. Prod. Lead Time]]=""), "",IF(AND(Main[[#This Row],[In Stock Date]]&lt;&gt;"",Main[[#This Row],[Revised Due Date]]&lt;&gt;"",Main[[#This Row],[In Stock Date]]&lt;&gt;""),Main[[#This Row],[In Stock Date]]-Main[[#This Row],[Revised Due Date]],""))</f>
        <v/>
      </c>
      <c r="I127" s="101" t="s">
        <v>912</v>
      </c>
      <c r="J127" s="95" t="s">
        <v>52</v>
      </c>
      <c r="K127" s="95" t="s">
        <v>1919</v>
      </c>
      <c r="L127" s="85"/>
      <c r="M127" s="73" t="str">
        <f>IF(Main[[#This Row],[Tech Start Date]]&lt;1/1/1990,"",IF(Main[[#This Row],[Class]]="C",WORKDAY(Main[[#This Row],[Tech Start Date]],9),IF(Main[[#This Row],[Class]]="B", WORKDAY(Main[[#This Row],[Tech Start Date]],6),IF(Main[[#This Row],[Class]]="A",WORKDAY(Main[[#This Row],[Tech Start Date]],2),""))))</f>
        <v/>
      </c>
      <c r="N127" s="73" t="str">
        <f>IF(Main[[#This Row],[Tech Start Date]]&lt;1/1/1990,"",IF(Main[[#This Row],[Class]]="C",WORKDAY(Main[[#This Row],[Tech Start Date]],19),IF(Main[[#This Row],[Class]]="B", WORKDAY(Main[[#This Row],[Tech Start Date]],12),IF(Main[[#This Row],[Class]]="A",WORKDAY(Main[[#This Row],[Tech Start Date]],4),""))))</f>
        <v/>
      </c>
      <c r="O127" s="73" t="str">
        <f>IF(Main[[#This Row],[Tech Start Date]]&lt;1/1/1990,"",IF(Main[[#This Row],[Class]]="C",WORKDAY(Main[[#This Row],[Tech Start Date]],23),IF(Main[[#This Row],[Class]]="B", WORKDAY(Main[[#This Row],[Tech Start Date]],15),IF(Main[[#This Row],[Class]]="A",WORKDAY(Main[[#This Row],[Tech Start Date]],5),""))))</f>
        <v/>
      </c>
      <c r="P127" s="73" t="str">
        <f>IF(Main[[#This Row],[Tech Start Date]]&lt;1/1/1990,"",IF(Main[[#This Row],[Class]]="C",WORKDAY(Main[[#This Row],[Tech Start Date]],28),IF(Main[[#This Row],[Class]]="B", WORKDAY(Main[[#This Row],[Tech Start Date]],19),IF(Main[[#This Row],[Class]]="A",WORKDAY(Main[[#This Row],[Tech Start Date]],9),""))))</f>
        <v/>
      </c>
      <c r="Q127" s="85">
        <v>40605</v>
      </c>
      <c r="R127" s="112"/>
      <c r="S127" s="95" t="s">
        <v>6</v>
      </c>
      <c r="T127" s="74" t="s">
        <v>118</v>
      </c>
      <c r="U127" s="95" t="s">
        <v>29</v>
      </c>
      <c r="V127" s="95" t="s">
        <v>1910</v>
      </c>
      <c r="W127" s="95" t="s">
        <v>1912</v>
      </c>
      <c r="X127" s="95" t="s">
        <v>2875</v>
      </c>
      <c r="Y127" s="72" t="s">
        <v>3047</v>
      </c>
      <c r="Z127" s="72" t="s">
        <v>129</v>
      </c>
      <c r="AA127" s="95" t="s">
        <v>2875</v>
      </c>
      <c r="AB127" s="132"/>
      <c r="AC127" s="132"/>
      <c r="AD127" s="132"/>
      <c r="AE127" s="63"/>
      <c r="AF127" s="63"/>
      <c r="AG127" s="63"/>
    </row>
    <row r="128" spans="1:33" ht="17.2" customHeight="1">
      <c r="A128" s="64">
        <f>IF(priority(Main[[#This Row],[Comments]])&lt;&gt;0, priority(Main[[#This Row],[Comments]]),"")</f>
        <v>32</v>
      </c>
      <c r="B128" s="60" t="s">
        <v>3735</v>
      </c>
      <c r="C128" s="72" t="s">
        <v>53</v>
      </c>
      <c r="D128" s="59" t="s">
        <v>3756</v>
      </c>
      <c r="E128" s="85">
        <v>40969.011064814818</v>
      </c>
      <c r="F128" s="85">
        <v>41004</v>
      </c>
      <c r="G128" s="64" t="str">
        <f>IF(stdProdLT(Main[[#This Row],[Comments]])=0.1,"N/A",IF(stdProdLT(Main[[#This Row],[Comments]])=0,"",stdProdLT(Main[[#This Row],[Comments]])))</f>
        <v>N/A</v>
      </c>
      <c r="H128" s="94" t="str">
        <f>IF(OR(Main[[#This Row],[Std. Prod. Lead Time]]="N/A",Main[[#This Row],[Std. Prod. Lead Time]]=""), "",IF(AND(Main[[#This Row],[In Stock Date]]&lt;&gt;"",Main[[#This Row],[Revised Due Date]]&lt;&gt;"",Main[[#This Row],[In Stock Date]]&lt;&gt;""),Main[[#This Row],[In Stock Date]]-Main[[#This Row],[Revised Due Date]],""))</f>
        <v/>
      </c>
      <c r="I128" s="101" t="s">
        <v>4</v>
      </c>
      <c r="J128" s="95" t="s">
        <v>4</v>
      </c>
      <c r="K128" s="96" t="s">
        <v>4</v>
      </c>
      <c r="L128" s="85"/>
      <c r="M128" s="73" t="str">
        <f>IF(Main[[#This Row],[Tech Start Date]]&lt;1/1/1990,"",IF(Main[[#This Row],[Class]]="C",WORKDAY(Main[[#This Row],[Tech Start Date]],9),IF(Main[[#This Row],[Class]]="B", WORKDAY(Main[[#This Row],[Tech Start Date]],6),IF(Main[[#This Row],[Class]]="A",WORKDAY(Main[[#This Row],[Tech Start Date]],2),""))))</f>
        <v/>
      </c>
      <c r="N128" s="73" t="str">
        <f>IF(Main[[#This Row],[Tech Start Date]]&lt;1/1/1990,"",IF(Main[[#This Row],[Class]]="C",WORKDAY(Main[[#This Row],[Tech Start Date]],19),IF(Main[[#This Row],[Class]]="B", WORKDAY(Main[[#This Row],[Tech Start Date]],12),IF(Main[[#This Row],[Class]]="A",WORKDAY(Main[[#This Row],[Tech Start Date]],4),""))))</f>
        <v/>
      </c>
      <c r="O128" s="73" t="str">
        <f>IF(Main[[#This Row],[Tech Start Date]]&lt;1/1/1990,"",IF(Main[[#This Row],[Class]]="C",WORKDAY(Main[[#This Row],[Tech Start Date]],23),IF(Main[[#This Row],[Class]]="B", WORKDAY(Main[[#This Row],[Tech Start Date]],15),IF(Main[[#This Row],[Class]]="A",WORKDAY(Main[[#This Row],[Tech Start Date]],5),""))))</f>
        <v/>
      </c>
      <c r="P128" s="73" t="str">
        <f>IF(Main[[#This Row],[Tech Start Date]]&lt;1/1/1990,"",IF(Main[[#This Row],[Class]]="C",WORKDAY(Main[[#This Row],[Tech Start Date]],28),IF(Main[[#This Row],[Class]]="B", WORKDAY(Main[[#This Row],[Tech Start Date]],19),IF(Main[[#This Row],[Class]]="A",WORKDAY(Main[[#This Row],[Tech Start Date]],9),""))))</f>
        <v/>
      </c>
      <c r="Q128" s="85">
        <v>40976</v>
      </c>
      <c r="R128" s="112"/>
      <c r="S128" s="95" t="s">
        <v>11</v>
      </c>
      <c r="T128" s="74" t="s">
        <v>3887</v>
      </c>
      <c r="U128" s="95" t="s">
        <v>7</v>
      </c>
      <c r="V128" s="95" t="s">
        <v>1910</v>
      </c>
      <c r="W128" s="95" t="s">
        <v>1912</v>
      </c>
      <c r="X128" s="95" t="s">
        <v>3475</v>
      </c>
      <c r="Y128" s="72" t="s">
        <v>4</v>
      </c>
      <c r="Z128" s="72" t="s">
        <v>4</v>
      </c>
      <c r="AA128" s="95" t="s">
        <v>3475</v>
      </c>
      <c r="AB128" s="132"/>
      <c r="AC128" s="132"/>
      <c r="AD128" s="132"/>
      <c r="AE128" s="63"/>
      <c r="AF128" s="63"/>
      <c r="AG128" s="63"/>
    </row>
    <row r="129" spans="1:33" ht="17.2" customHeight="1">
      <c r="A129" s="65">
        <f>IF(priority(Main[[#This Row],[Comments]])&lt;&gt;0, priority(Main[[#This Row],[Comments]]),"")</f>
        <v>32</v>
      </c>
      <c r="B129" s="60" t="s">
        <v>3630</v>
      </c>
      <c r="C129" s="78" t="s">
        <v>148</v>
      </c>
      <c r="D129" s="137" t="s">
        <v>3631</v>
      </c>
      <c r="E129" s="87">
        <v>40967.383240740739</v>
      </c>
      <c r="F129" s="87">
        <v>41128</v>
      </c>
      <c r="G129" s="65">
        <f>IF(stdProdLT(Main[[#This Row],[Comments]])=0.1,"N/A",IF(stdProdLT(Main[[#This Row],[Comments]])=0,"",stdProdLT(Main[[#This Row],[Comments]])))</f>
        <v>126</v>
      </c>
      <c r="H129" s="98">
        <f>IF(OR(Main[[#This Row],[Std. Prod. Lead Time]]="N/A",Main[[#This Row],[Std. Prod. Lead Time]]=""), "",IF(AND(Main[[#This Row],[In Stock Date]]&lt;&gt;"",Main[[#This Row],[Revised Due Date]]&lt;&gt;"",Main[[#This Row],[In Stock Date]]&lt;&gt;""),Main[[#This Row],[In Stock Date]]-Main[[#This Row],[Revised Due Date]],""))</f>
        <v>139</v>
      </c>
      <c r="I129" s="103" t="s">
        <v>69</v>
      </c>
      <c r="J129" s="99" t="s">
        <v>1971</v>
      </c>
      <c r="K129" s="99" t="s">
        <v>1919</v>
      </c>
      <c r="L129" s="87">
        <v>40974</v>
      </c>
      <c r="M129" s="79">
        <f>IF(Main[[#This Row],[Tech Start Date]]&lt;1/1/1990,"",IF(Main[[#This Row],[Class]]="C",WORKDAY(Main[[#This Row],[Tech Start Date]],9),IF(Main[[#This Row],[Class]]="B", WORKDAY(Main[[#This Row],[Tech Start Date]],6),IF(Main[[#This Row],[Class]]="A",WORKDAY(Main[[#This Row],[Tech Start Date]],2),""))))</f>
        <v>40976</v>
      </c>
      <c r="N129" s="79">
        <f>IF(Main[[#This Row],[Tech Start Date]]&lt;1/1/1990,"",IF(Main[[#This Row],[Class]]="C",WORKDAY(Main[[#This Row],[Tech Start Date]],19),IF(Main[[#This Row],[Class]]="B", WORKDAY(Main[[#This Row],[Tech Start Date]],12),IF(Main[[#This Row],[Class]]="A",WORKDAY(Main[[#This Row],[Tech Start Date]],4),""))))</f>
        <v>40980</v>
      </c>
      <c r="O129" s="79">
        <f>IF(Main[[#This Row],[Tech Start Date]]&lt;1/1/1990,"",IF(Main[[#This Row],[Class]]="C",WORKDAY(Main[[#This Row],[Tech Start Date]],23),IF(Main[[#This Row],[Class]]="B", WORKDAY(Main[[#This Row],[Tech Start Date]],15),IF(Main[[#This Row],[Class]]="A",WORKDAY(Main[[#This Row],[Tech Start Date]],5),""))))</f>
        <v>40981</v>
      </c>
      <c r="P129" s="79">
        <f>IF(Main[[#This Row],[Tech Start Date]]&lt;1/1/1990,"",IF(Main[[#This Row],[Class]]="C",WORKDAY(Main[[#This Row],[Tech Start Date]],28),IF(Main[[#This Row],[Class]]="B", WORKDAY(Main[[#This Row],[Tech Start Date]],19),IF(Main[[#This Row],[Class]]="A",WORKDAY(Main[[#This Row],[Tech Start Date]],9),""))))</f>
        <v>40987</v>
      </c>
      <c r="Q129" s="87"/>
      <c r="R129" s="114">
        <v>40989</v>
      </c>
      <c r="S129" s="99" t="s">
        <v>11</v>
      </c>
      <c r="T129" s="80" t="s">
        <v>4089</v>
      </c>
      <c r="U129" s="99" t="s">
        <v>29</v>
      </c>
      <c r="V129" s="99" t="s">
        <v>1913</v>
      </c>
      <c r="W129" s="99" t="s">
        <v>1918</v>
      </c>
      <c r="X129" s="99" t="s">
        <v>50</v>
      </c>
      <c r="Y129" s="78" t="s">
        <v>3633</v>
      </c>
      <c r="Z129" s="78" t="s">
        <v>44</v>
      </c>
      <c r="AA129" s="99" t="s">
        <v>3632</v>
      </c>
      <c r="AB129" s="134"/>
      <c r="AC129" s="134"/>
      <c r="AD129" s="134"/>
      <c r="AE129" s="63"/>
      <c r="AF129" s="63"/>
      <c r="AG129" s="63"/>
    </row>
    <row r="130" spans="1:33" ht="17.2" customHeight="1">
      <c r="A130" s="64">
        <f>IF(priority(Main[[#This Row],[Comments]])&lt;&gt;0, priority(Main[[#This Row],[Comments]]),"")</f>
        <v>32.1</v>
      </c>
      <c r="B130" s="60" t="s">
        <v>2164</v>
      </c>
      <c r="C130" s="72" t="s">
        <v>2165</v>
      </c>
      <c r="D130" s="59" t="s">
        <v>2166</v>
      </c>
      <c r="E130" s="85"/>
      <c r="F130" s="85">
        <v>40795</v>
      </c>
      <c r="G130" s="64">
        <f>IF(stdProdLT(Main[[#This Row],[Comments]])=0.1,"N/A",IF(stdProdLT(Main[[#This Row],[Comments]])=0,"",stdProdLT(Main[[#This Row],[Comments]])))</f>
        <v>21</v>
      </c>
      <c r="H130" s="94" t="str">
        <f>IF(OR(Main[[#This Row],[Std. Prod. Lead Time]]="N/A",Main[[#This Row],[Std. Prod. Lead Time]]=""), "",IF(AND(Main[[#This Row],[In Stock Date]]&lt;&gt;"",Main[[#This Row],[Revised Due Date]]&lt;&gt;"",Main[[#This Row],[In Stock Date]]&lt;&gt;""),Main[[#This Row],[In Stock Date]]-Main[[#This Row],[Revised Due Date]],""))</f>
        <v/>
      </c>
      <c r="I130" s="101" t="s">
        <v>4</v>
      </c>
      <c r="J130" s="95" t="s">
        <v>4</v>
      </c>
      <c r="K130" s="95" t="s">
        <v>4</v>
      </c>
      <c r="L130" s="85"/>
      <c r="M130" s="73" t="str">
        <f>IF(Main[[#This Row],[Tech Start Date]]&lt;1/1/1990,"",IF(Main[[#This Row],[Class]]="C",WORKDAY(Main[[#This Row],[Tech Start Date]],9),IF(Main[[#This Row],[Class]]="B", WORKDAY(Main[[#This Row],[Tech Start Date]],6),IF(Main[[#This Row],[Class]]="A",WORKDAY(Main[[#This Row],[Tech Start Date]],2),""))))</f>
        <v/>
      </c>
      <c r="N130" s="73" t="str">
        <f>IF(Main[[#This Row],[Tech Start Date]]&lt;1/1/1990,"",IF(Main[[#This Row],[Class]]="C",WORKDAY(Main[[#This Row],[Tech Start Date]],19),IF(Main[[#This Row],[Class]]="B", WORKDAY(Main[[#This Row],[Tech Start Date]],12),IF(Main[[#This Row],[Class]]="A",WORKDAY(Main[[#This Row],[Tech Start Date]],4),""))))</f>
        <v/>
      </c>
      <c r="O130" s="73" t="str">
        <f>IF(Main[[#This Row],[Tech Start Date]]&lt;1/1/1990,"",IF(Main[[#This Row],[Class]]="C",WORKDAY(Main[[#This Row],[Tech Start Date]],23),IF(Main[[#This Row],[Class]]="B", WORKDAY(Main[[#This Row],[Tech Start Date]],15),IF(Main[[#This Row],[Class]]="A",WORKDAY(Main[[#This Row],[Tech Start Date]],5),""))))</f>
        <v/>
      </c>
      <c r="P130" s="73" t="str">
        <f>IF(Main[[#This Row],[Tech Start Date]]&lt;1/1/1990,"",IF(Main[[#This Row],[Class]]="C",WORKDAY(Main[[#This Row],[Tech Start Date]],28),IF(Main[[#This Row],[Class]]="B", WORKDAY(Main[[#This Row],[Tech Start Date]],19),IF(Main[[#This Row],[Class]]="A",WORKDAY(Main[[#This Row],[Tech Start Date]],9),""))))</f>
        <v/>
      </c>
      <c r="Q130" s="85">
        <v>40795</v>
      </c>
      <c r="R130" s="112"/>
      <c r="S130" s="95" t="s">
        <v>11</v>
      </c>
      <c r="T130" s="74" t="s">
        <v>2216</v>
      </c>
      <c r="U130" s="95" t="s">
        <v>14</v>
      </c>
      <c r="V130" s="95" t="s">
        <v>1910</v>
      </c>
      <c r="W130" s="95" t="s">
        <v>1915</v>
      </c>
      <c r="X130" s="95" t="s">
        <v>2804</v>
      </c>
      <c r="Y130" s="72" t="s">
        <v>2924</v>
      </c>
      <c r="Z130" s="72" t="s">
        <v>4</v>
      </c>
      <c r="AA130" s="95" t="s">
        <v>2804</v>
      </c>
      <c r="AB130" s="132"/>
      <c r="AC130" s="132"/>
      <c r="AD130" s="132"/>
      <c r="AE130" s="63"/>
      <c r="AF130" s="63"/>
      <c r="AG130" s="63"/>
    </row>
    <row r="131" spans="1:33" ht="17.2" customHeight="1">
      <c r="A131" s="64">
        <f>IF(priority(Main[[#This Row],[Comments]])&lt;&gt;0, priority(Main[[#This Row],[Comments]]),"")</f>
        <v>33</v>
      </c>
      <c r="B131" s="60" t="s">
        <v>1220</v>
      </c>
      <c r="C131" s="72" t="s">
        <v>116</v>
      </c>
      <c r="D131" s="59" t="s">
        <v>324</v>
      </c>
      <c r="E131" s="85"/>
      <c r="F131" s="85"/>
      <c r="G131" s="64" t="str">
        <f>IF(stdProdLT(Main[[#This Row],[Comments]])=0.1,"N/A",IF(stdProdLT(Main[[#This Row],[Comments]])=0,"",stdProdLT(Main[[#This Row],[Comments]])))</f>
        <v/>
      </c>
      <c r="H131" s="94" t="str">
        <f>IF(OR(Main[[#This Row],[Std. Prod. Lead Time]]="N/A",Main[[#This Row],[Std. Prod. Lead Time]]=""), "",IF(AND(Main[[#This Row],[In Stock Date]]&lt;&gt;"",Main[[#This Row],[Revised Due Date]]&lt;&gt;"",Main[[#This Row],[In Stock Date]]&lt;&gt;""),Main[[#This Row],[In Stock Date]]-Main[[#This Row],[Revised Due Date]],""))</f>
        <v/>
      </c>
      <c r="I131" s="101" t="s">
        <v>4</v>
      </c>
      <c r="J131" s="95" t="s">
        <v>4</v>
      </c>
      <c r="K131" s="95" t="s">
        <v>4</v>
      </c>
      <c r="L131" s="85"/>
      <c r="M131" s="73" t="str">
        <f>IF(Main[[#This Row],[Tech Start Date]]&lt;1/1/1990,"",IF(Main[[#This Row],[Class]]="C",WORKDAY(Main[[#This Row],[Tech Start Date]],9),IF(Main[[#This Row],[Class]]="B", WORKDAY(Main[[#This Row],[Tech Start Date]],6),IF(Main[[#This Row],[Class]]="A",WORKDAY(Main[[#This Row],[Tech Start Date]],2),""))))</f>
        <v/>
      </c>
      <c r="N131" s="73" t="str">
        <f>IF(Main[[#This Row],[Tech Start Date]]&lt;1/1/1990,"",IF(Main[[#This Row],[Class]]="C",WORKDAY(Main[[#This Row],[Tech Start Date]],19),IF(Main[[#This Row],[Class]]="B", WORKDAY(Main[[#This Row],[Tech Start Date]],12),IF(Main[[#This Row],[Class]]="A",WORKDAY(Main[[#This Row],[Tech Start Date]],4),""))))</f>
        <v/>
      </c>
      <c r="O131" s="73" t="str">
        <f>IF(Main[[#This Row],[Tech Start Date]]&lt;1/1/1990,"",IF(Main[[#This Row],[Class]]="C",WORKDAY(Main[[#This Row],[Tech Start Date]],23),IF(Main[[#This Row],[Class]]="B", WORKDAY(Main[[#This Row],[Tech Start Date]],15),IF(Main[[#This Row],[Class]]="A",WORKDAY(Main[[#This Row],[Tech Start Date]],5),""))))</f>
        <v/>
      </c>
      <c r="P131" s="73" t="str">
        <f>IF(Main[[#This Row],[Tech Start Date]]&lt;1/1/1990,"",IF(Main[[#This Row],[Class]]="C",WORKDAY(Main[[#This Row],[Tech Start Date]],28),IF(Main[[#This Row],[Class]]="B", WORKDAY(Main[[#This Row],[Tech Start Date]],19),IF(Main[[#This Row],[Class]]="A",WORKDAY(Main[[#This Row],[Tech Start Date]],9),""))))</f>
        <v/>
      </c>
      <c r="Q131" s="85"/>
      <c r="R131" s="112"/>
      <c r="S131" s="95" t="s">
        <v>11</v>
      </c>
      <c r="T131" s="74" t="s">
        <v>325</v>
      </c>
      <c r="U131" s="95" t="s">
        <v>14</v>
      </c>
      <c r="V131" s="95" t="s">
        <v>1910</v>
      </c>
      <c r="W131" s="95" t="s">
        <v>1915</v>
      </c>
      <c r="X131" s="95" t="s">
        <v>2814</v>
      </c>
      <c r="Y131" s="72" t="s">
        <v>2943</v>
      </c>
      <c r="Z131" s="72" t="s">
        <v>4</v>
      </c>
      <c r="AA131" s="95" t="s">
        <v>2814</v>
      </c>
      <c r="AB131" s="132"/>
      <c r="AC131" s="132"/>
      <c r="AD131" s="132"/>
      <c r="AE131" s="63"/>
      <c r="AF131" s="63"/>
      <c r="AG131" s="63"/>
    </row>
    <row r="132" spans="1:33" ht="17.2" customHeight="1">
      <c r="A132" s="65">
        <f>IF(priority(Main[[#This Row],[Comments]])&lt;&gt;0, priority(Main[[#This Row],[Comments]]),"")</f>
        <v>33</v>
      </c>
      <c r="B132" s="60" t="s">
        <v>1079</v>
      </c>
      <c r="C132" s="78" t="s">
        <v>122</v>
      </c>
      <c r="D132" s="137" t="s">
        <v>123</v>
      </c>
      <c r="E132" s="87">
        <v>40534.411678240744</v>
      </c>
      <c r="F132" s="87">
        <v>40541</v>
      </c>
      <c r="G132" s="65" t="str">
        <f>IF(stdProdLT(Main[[#This Row],[Comments]])=0.1,"N/A",IF(stdProdLT(Main[[#This Row],[Comments]])=0,"",stdProdLT(Main[[#This Row],[Comments]])))</f>
        <v/>
      </c>
      <c r="H132" s="98" t="str">
        <f>IF(OR(Main[[#This Row],[Std. Prod. Lead Time]]="N/A",Main[[#This Row],[Std. Prod. Lead Time]]=""), "",IF(AND(Main[[#This Row],[In Stock Date]]&lt;&gt;"",Main[[#This Row],[Revised Due Date]]&lt;&gt;"",Main[[#This Row],[In Stock Date]]&lt;&gt;""),Main[[#This Row],[In Stock Date]]-Main[[#This Row],[Revised Due Date]],""))</f>
        <v/>
      </c>
      <c r="I132" s="103" t="s">
        <v>4</v>
      </c>
      <c r="J132" s="99" t="s">
        <v>28</v>
      </c>
      <c r="K132" s="99" t="s">
        <v>1919</v>
      </c>
      <c r="L132" s="87"/>
      <c r="M132" s="79" t="str">
        <f>IF(Main[[#This Row],[Tech Start Date]]&lt;1/1/1990,"",IF(Main[[#This Row],[Class]]="C",WORKDAY(Main[[#This Row],[Tech Start Date]],9),IF(Main[[#This Row],[Class]]="B", WORKDAY(Main[[#This Row],[Tech Start Date]],6),IF(Main[[#This Row],[Class]]="A",WORKDAY(Main[[#This Row],[Tech Start Date]],2),""))))</f>
        <v/>
      </c>
      <c r="N132" s="79" t="str">
        <f>IF(Main[[#This Row],[Tech Start Date]]&lt;1/1/1990,"",IF(Main[[#This Row],[Class]]="C",WORKDAY(Main[[#This Row],[Tech Start Date]],19),IF(Main[[#This Row],[Class]]="B", WORKDAY(Main[[#This Row],[Tech Start Date]],12),IF(Main[[#This Row],[Class]]="A",WORKDAY(Main[[#This Row],[Tech Start Date]],4),""))))</f>
        <v/>
      </c>
      <c r="O132" s="79" t="str">
        <f>IF(Main[[#This Row],[Tech Start Date]]&lt;1/1/1990,"",IF(Main[[#This Row],[Class]]="C",WORKDAY(Main[[#This Row],[Tech Start Date]],23),IF(Main[[#This Row],[Class]]="B", WORKDAY(Main[[#This Row],[Tech Start Date]],15),IF(Main[[#This Row],[Class]]="A",WORKDAY(Main[[#This Row],[Tech Start Date]],5),""))))</f>
        <v/>
      </c>
      <c r="P132" s="79" t="str">
        <f>IF(Main[[#This Row],[Tech Start Date]]&lt;1/1/1990,"",IF(Main[[#This Row],[Class]]="C",WORKDAY(Main[[#This Row],[Tech Start Date]],28),IF(Main[[#This Row],[Class]]="B", WORKDAY(Main[[#This Row],[Tech Start Date]],19),IF(Main[[#This Row],[Class]]="A",WORKDAY(Main[[#This Row],[Tech Start Date]],9),""))))</f>
        <v/>
      </c>
      <c r="Q132" s="87">
        <v>40541</v>
      </c>
      <c r="R132" s="114"/>
      <c r="S132" s="99" t="s">
        <v>6</v>
      </c>
      <c r="T132" s="80" t="s">
        <v>325</v>
      </c>
      <c r="U132" s="99" t="s">
        <v>7</v>
      </c>
      <c r="V132" s="99" t="s">
        <v>1910</v>
      </c>
      <c r="W132" s="99" t="s">
        <v>1914</v>
      </c>
      <c r="X132" s="99" t="s">
        <v>2792</v>
      </c>
      <c r="Y132" s="78" t="s">
        <v>3103</v>
      </c>
      <c r="Z132" s="78" t="s">
        <v>129</v>
      </c>
      <c r="AA132" s="99" t="s">
        <v>2792</v>
      </c>
      <c r="AB132" s="132"/>
      <c r="AC132" s="132"/>
      <c r="AD132" s="132"/>
      <c r="AE132" s="63"/>
      <c r="AF132" s="63"/>
      <c r="AG132" s="63"/>
    </row>
    <row r="133" spans="1:33" ht="17.2" customHeight="1">
      <c r="A133" s="141">
        <f>IF(priority(Main[[#This Row],[Comments]])&lt;&gt;0, priority(Main[[#This Row],[Comments]]),"")</f>
        <v>33</v>
      </c>
      <c r="B133" s="153" t="s">
        <v>4159</v>
      </c>
      <c r="C133" s="142" t="s">
        <v>4160</v>
      </c>
      <c r="D133" s="143" t="s">
        <v>4161</v>
      </c>
      <c r="E133" s="144">
        <v>40981.483506944445</v>
      </c>
      <c r="F133" s="144"/>
      <c r="G133" s="141">
        <f>IF(stdProdLT(Main[[#This Row],[Comments]])=0.1,"N/A",IF(stdProdLT(Main[[#This Row],[Comments]])=0,"",stdProdLT(Main[[#This Row],[Comments]])))</f>
        <v>126</v>
      </c>
      <c r="H133" s="145" t="str">
        <f>IF(OR(Main[[#This Row],[Std. Prod. Lead Time]]="N/A",Main[[#This Row],[Std. Prod. Lead Time]]=""), "",IF(AND(Main[[#This Row],[In Stock Date]]&lt;&gt;"",Main[[#This Row],[Revised Due Date]]&lt;&gt;"",Main[[#This Row],[In Stock Date]]&lt;&gt;""),Main[[#This Row],[In Stock Date]]-Main[[#This Row],[Revised Due Date]],""))</f>
        <v/>
      </c>
      <c r="I133" s="146" t="s">
        <v>937</v>
      </c>
      <c r="J133" s="147" t="s">
        <v>28</v>
      </c>
      <c r="K133" s="148" t="s">
        <v>1917</v>
      </c>
      <c r="L133" s="144">
        <v>40988</v>
      </c>
      <c r="M133" s="149">
        <f>IF(Main[[#This Row],[Tech Start Date]]&lt;1/1/1990,"",IF(Main[[#This Row],[Class]]="C",WORKDAY(Main[[#This Row],[Tech Start Date]],9),IF(Main[[#This Row],[Class]]="B", WORKDAY(Main[[#This Row],[Tech Start Date]],6),IF(Main[[#This Row],[Class]]="A",WORKDAY(Main[[#This Row],[Tech Start Date]],2),""))))</f>
        <v>40996</v>
      </c>
      <c r="N133" s="149">
        <f>IF(Main[[#This Row],[Tech Start Date]]&lt;1/1/1990,"",IF(Main[[#This Row],[Class]]="C",WORKDAY(Main[[#This Row],[Tech Start Date]],19),IF(Main[[#This Row],[Class]]="B", WORKDAY(Main[[#This Row],[Tech Start Date]],12),IF(Main[[#This Row],[Class]]="A",WORKDAY(Main[[#This Row],[Tech Start Date]],4),""))))</f>
        <v>41004</v>
      </c>
      <c r="O133" s="149">
        <f>IF(Main[[#This Row],[Tech Start Date]]&lt;1/1/1990,"",IF(Main[[#This Row],[Class]]="C",WORKDAY(Main[[#This Row],[Tech Start Date]],23),IF(Main[[#This Row],[Class]]="B", WORKDAY(Main[[#This Row],[Tech Start Date]],15),IF(Main[[#This Row],[Class]]="A",WORKDAY(Main[[#This Row],[Tech Start Date]],5),""))))</f>
        <v>41009</v>
      </c>
      <c r="P133" s="149">
        <f>IF(Main[[#This Row],[Tech Start Date]]&lt;1/1/1990,"",IF(Main[[#This Row],[Class]]="C",WORKDAY(Main[[#This Row],[Tech Start Date]],28),IF(Main[[#This Row],[Class]]="B", WORKDAY(Main[[#This Row],[Tech Start Date]],19),IF(Main[[#This Row],[Class]]="A",WORKDAY(Main[[#This Row],[Tech Start Date]],9),""))))</f>
        <v>41015</v>
      </c>
      <c r="Q133" s="144">
        <v>40998</v>
      </c>
      <c r="R133" s="150">
        <v>41023</v>
      </c>
      <c r="S133" s="147" t="s">
        <v>11</v>
      </c>
      <c r="T133" s="151" t="s">
        <v>4162</v>
      </c>
      <c r="U133" s="147" t="s">
        <v>29</v>
      </c>
      <c r="V133" s="147" t="s">
        <v>1910</v>
      </c>
      <c r="W133" s="147" t="s">
        <v>1916</v>
      </c>
      <c r="X133" s="147" t="s">
        <v>2827</v>
      </c>
      <c r="Y133" s="142" t="s">
        <v>2963</v>
      </c>
      <c r="Z133" s="142" t="s">
        <v>129</v>
      </c>
      <c r="AA133" s="147" t="s">
        <v>2827</v>
      </c>
      <c r="AB133" s="152"/>
      <c r="AC133" s="152"/>
      <c r="AD133" s="152"/>
      <c r="AE133" s="63"/>
      <c r="AF133" s="63"/>
      <c r="AG133" s="63"/>
    </row>
    <row r="134" spans="1:33" ht="17.2" customHeight="1">
      <c r="A134" s="116">
        <f>IF(priority(Main[[#This Row],[Comments]])&lt;&gt;0, priority(Main[[#This Row],[Comments]]),"")</f>
        <v>33</v>
      </c>
      <c r="B134" s="117" t="s">
        <v>3301</v>
      </c>
      <c r="C134" s="125" t="s">
        <v>148</v>
      </c>
      <c r="D134" s="137" t="s">
        <v>3302</v>
      </c>
      <c r="E134" s="118">
        <v>40969.375949074078</v>
      </c>
      <c r="F134" s="118">
        <v>41128</v>
      </c>
      <c r="G134" s="116">
        <f>IF(stdProdLT(Main[[#This Row],[Comments]])=0.1,"N/A",IF(stdProdLT(Main[[#This Row],[Comments]])=0,"",stdProdLT(Main[[#This Row],[Comments]])))</f>
        <v>126</v>
      </c>
      <c r="H134" s="119">
        <f>IF(OR(Main[[#This Row],[Std. Prod. Lead Time]]="N/A",Main[[#This Row],[Std. Prod. Lead Time]]=""), "",IF(AND(Main[[#This Row],[In Stock Date]]&lt;&gt;"",Main[[#This Row],[Revised Due Date]]&lt;&gt;"",Main[[#This Row],[In Stock Date]]&lt;&gt;""),Main[[#This Row],[In Stock Date]]-Main[[#This Row],[Revised Due Date]],""))</f>
        <v>125</v>
      </c>
      <c r="I134" s="120" t="s">
        <v>44</v>
      </c>
      <c r="J134" s="121" t="s">
        <v>28</v>
      </c>
      <c r="K134" s="131" t="s">
        <v>1917</v>
      </c>
      <c r="L134" s="118">
        <v>40974</v>
      </c>
      <c r="M134" s="122">
        <f>IF(Main[[#This Row],[Tech Start Date]]&lt;1/1/1990,"",IF(Main[[#This Row],[Class]]="C",WORKDAY(Main[[#This Row],[Tech Start Date]],9),IF(Main[[#This Row],[Class]]="B", WORKDAY(Main[[#This Row],[Tech Start Date]],6),IF(Main[[#This Row],[Class]]="A",WORKDAY(Main[[#This Row],[Tech Start Date]],2),""))))</f>
        <v>40982</v>
      </c>
      <c r="N134" s="122">
        <f>IF(Main[[#This Row],[Tech Start Date]]&lt;1/1/1990,"",IF(Main[[#This Row],[Class]]="C",WORKDAY(Main[[#This Row],[Tech Start Date]],19),IF(Main[[#This Row],[Class]]="B", WORKDAY(Main[[#This Row],[Tech Start Date]],12),IF(Main[[#This Row],[Class]]="A",WORKDAY(Main[[#This Row],[Tech Start Date]],4),""))))</f>
        <v>40990</v>
      </c>
      <c r="O134" s="122">
        <f>IF(Main[[#This Row],[Tech Start Date]]&lt;1/1/1990,"",IF(Main[[#This Row],[Class]]="C",WORKDAY(Main[[#This Row],[Tech Start Date]],23),IF(Main[[#This Row],[Class]]="B", WORKDAY(Main[[#This Row],[Tech Start Date]],15),IF(Main[[#This Row],[Class]]="A",WORKDAY(Main[[#This Row],[Tech Start Date]],5),""))))</f>
        <v>40995</v>
      </c>
      <c r="P134" s="122">
        <f>IF(Main[[#This Row],[Tech Start Date]]&lt;1/1/1990,"",IF(Main[[#This Row],[Class]]="C",WORKDAY(Main[[#This Row],[Tech Start Date]],28),IF(Main[[#This Row],[Class]]="B", WORKDAY(Main[[#This Row],[Tech Start Date]],19),IF(Main[[#This Row],[Class]]="A",WORKDAY(Main[[#This Row],[Tech Start Date]],9),""))))</f>
        <v>41001</v>
      </c>
      <c r="Q134" s="118"/>
      <c r="R134" s="123">
        <v>41003</v>
      </c>
      <c r="S134" s="121" t="s">
        <v>11</v>
      </c>
      <c r="T134" s="124" t="s">
        <v>4086</v>
      </c>
      <c r="U134" s="121" t="s">
        <v>29</v>
      </c>
      <c r="V134" s="121" t="s">
        <v>1913</v>
      </c>
      <c r="W134" s="121" t="s">
        <v>1918</v>
      </c>
      <c r="X134" s="121" t="s">
        <v>2868</v>
      </c>
      <c r="Y134" s="125" t="s">
        <v>3028</v>
      </c>
      <c r="Z134" s="125" t="s">
        <v>530</v>
      </c>
      <c r="AA134" s="121" t="s">
        <v>2868</v>
      </c>
      <c r="AB134" s="132"/>
      <c r="AC134" s="132"/>
      <c r="AD134" s="132"/>
      <c r="AE134" s="63"/>
      <c r="AF134" s="63"/>
      <c r="AG134" s="63"/>
    </row>
    <row r="135" spans="1:33" ht="17.2" customHeight="1">
      <c r="A135" s="64">
        <f>IF(priority(Main[[#This Row],[Comments]])&lt;&gt;0, priority(Main[[#This Row],[Comments]]),"")</f>
        <v>33.1</v>
      </c>
      <c r="B135" s="60" t="s">
        <v>3903</v>
      </c>
      <c r="C135" s="72" t="s">
        <v>3904</v>
      </c>
      <c r="D135" s="59" t="s">
        <v>3905</v>
      </c>
      <c r="E135" s="85">
        <v>40982.935856481483</v>
      </c>
      <c r="F135" s="85">
        <v>41030</v>
      </c>
      <c r="G135" s="64" t="str">
        <f>IF(stdProdLT(Main[[#This Row],[Comments]])=0.1,"N/A",IF(stdProdLT(Main[[#This Row],[Comments]])=0,"",stdProdLT(Main[[#This Row],[Comments]])))</f>
        <v/>
      </c>
      <c r="H135" s="94" t="str">
        <f>IF(OR(Main[[#This Row],[Std. Prod. Lead Time]]="N/A",Main[[#This Row],[Std. Prod. Lead Time]]=""), "",IF(AND(Main[[#This Row],[In Stock Date]]&lt;&gt;"",Main[[#This Row],[Revised Due Date]]&lt;&gt;"",Main[[#This Row],[In Stock Date]]&lt;&gt;""),Main[[#This Row],[In Stock Date]]-Main[[#This Row],[Revised Due Date]],""))</f>
        <v/>
      </c>
      <c r="I135" s="101" t="s">
        <v>4</v>
      </c>
      <c r="J135" s="95" t="s">
        <v>4</v>
      </c>
      <c r="K135" s="96" t="s">
        <v>4</v>
      </c>
      <c r="L135" s="85"/>
      <c r="M135" s="73" t="str">
        <f>IF(Main[[#This Row],[Tech Start Date]]&lt;1/1/1990,"",IF(Main[[#This Row],[Class]]="C",WORKDAY(Main[[#This Row],[Tech Start Date]],9),IF(Main[[#This Row],[Class]]="B", WORKDAY(Main[[#This Row],[Tech Start Date]],6),IF(Main[[#This Row],[Class]]="A",WORKDAY(Main[[#This Row],[Tech Start Date]],2),""))))</f>
        <v/>
      </c>
      <c r="N135" s="73" t="str">
        <f>IF(Main[[#This Row],[Tech Start Date]]&lt;1/1/1990,"",IF(Main[[#This Row],[Class]]="C",WORKDAY(Main[[#This Row],[Tech Start Date]],19),IF(Main[[#This Row],[Class]]="B", WORKDAY(Main[[#This Row],[Tech Start Date]],12),IF(Main[[#This Row],[Class]]="A",WORKDAY(Main[[#This Row],[Tech Start Date]],4),""))))</f>
        <v/>
      </c>
      <c r="O135" s="73" t="str">
        <f>IF(Main[[#This Row],[Tech Start Date]]&lt;1/1/1990,"",IF(Main[[#This Row],[Class]]="C",WORKDAY(Main[[#This Row],[Tech Start Date]],23),IF(Main[[#This Row],[Class]]="B", WORKDAY(Main[[#This Row],[Tech Start Date]],15),IF(Main[[#This Row],[Class]]="A",WORKDAY(Main[[#This Row],[Tech Start Date]],5),""))))</f>
        <v/>
      </c>
      <c r="P135" s="73" t="str">
        <f>IF(Main[[#This Row],[Tech Start Date]]&lt;1/1/1990,"",IF(Main[[#This Row],[Class]]="C",WORKDAY(Main[[#This Row],[Tech Start Date]],28),IF(Main[[#This Row],[Class]]="B", WORKDAY(Main[[#This Row],[Tech Start Date]],19),IF(Main[[#This Row],[Class]]="A",WORKDAY(Main[[#This Row],[Tech Start Date]],9),""))))</f>
        <v/>
      </c>
      <c r="Q135" s="85">
        <v>40987</v>
      </c>
      <c r="R135" s="112"/>
      <c r="S135" s="95" t="s">
        <v>11</v>
      </c>
      <c r="T135" s="74" t="s">
        <v>3906</v>
      </c>
      <c r="U135" s="95" t="s">
        <v>7</v>
      </c>
      <c r="V135" s="95" t="s">
        <v>1910</v>
      </c>
      <c r="W135" s="95" t="s">
        <v>1921</v>
      </c>
      <c r="X135" s="95" t="s">
        <v>3907</v>
      </c>
      <c r="Y135" s="72" t="s">
        <v>3908</v>
      </c>
      <c r="Z135" s="72" t="s">
        <v>4</v>
      </c>
      <c r="AA135" s="95" t="s">
        <v>3907</v>
      </c>
      <c r="AB135" s="132"/>
      <c r="AC135" s="132"/>
      <c r="AD135" s="132"/>
      <c r="AE135" s="63"/>
      <c r="AF135" s="63"/>
      <c r="AG135" s="63"/>
    </row>
    <row r="136" spans="1:33" ht="17.2" customHeight="1">
      <c r="A136" s="141">
        <f>IF(priority(Main[[#This Row],[Comments]])&lt;&gt;0, priority(Main[[#This Row],[Comments]]),"")</f>
        <v>33.1</v>
      </c>
      <c r="B136" s="153" t="s">
        <v>4177</v>
      </c>
      <c r="C136" s="142" t="s">
        <v>4178</v>
      </c>
      <c r="D136" s="143" t="s">
        <v>4179</v>
      </c>
      <c r="E136" s="144">
        <v>40989.089687500003</v>
      </c>
      <c r="F136" s="144">
        <v>41115</v>
      </c>
      <c r="G136" s="141" t="str">
        <f>IF(stdProdLT(Main[[#This Row],[Comments]])=0.1,"N/A",IF(stdProdLT(Main[[#This Row],[Comments]])=0,"",stdProdLT(Main[[#This Row],[Comments]])))</f>
        <v>N/A</v>
      </c>
      <c r="H136" s="145" t="str">
        <f>IF(OR(Main[[#This Row],[Std. Prod. Lead Time]]="N/A",Main[[#This Row],[Std. Prod. Lead Time]]=""), "",IF(AND(Main[[#This Row],[In Stock Date]]&lt;&gt;"",Main[[#This Row],[Revised Due Date]]&lt;&gt;"",Main[[#This Row],[In Stock Date]]&lt;&gt;""),Main[[#This Row],[In Stock Date]]-Main[[#This Row],[Revised Due Date]],""))</f>
        <v/>
      </c>
      <c r="I136" s="146" t="s">
        <v>2037</v>
      </c>
      <c r="J136" s="147" t="s">
        <v>28</v>
      </c>
      <c r="K136" s="148" t="s">
        <v>1919</v>
      </c>
      <c r="L136" s="144">
        <v>40989</v>
      </c>
      <c r="M136" s="149">
        <f>IF(Main[[#This Row],[Tech Start Date]]&lt;1/1/1990,"",IF(Main[[#This Row],[Class]]="C",WORKDAY(Main[[#This Row],[Tech Start Date]],9),IF(Main[[#This Row],[Class]]="B", WORKDAY(Main[[#This Row],[Tech Start Date]],6),IF(Main[[#This Row],[Class]]="A",WORKDAY(Main[[#This Row],[Tech Start Date]],2),""))))</f>
        <v>40991</v>
      </c>
      <c r="N136" s="149">
        <f>IF(Main[[#This Row],[Tech Start Date]]&lt;1/1/1990,"",IF(Main[[#This Row],[Class]]="C",WORKDAY(Main[[#This Row],[Tech Start Date]],19),IF(Main[[#This Row],[Class]]="B", WORKDAY(Main[[#This Row],[Tech Start Date]],12),IF(Main[[#This Row],[Class]]="A",WORKDAY(Main[[#This Row],[Tech Start Date]],4),""))))</f>
        <v>40995</v>
      </c>
      <c r="O136" s="149">
        <f>IF(Main[[#This Row],[Tech Start Date]]&lt;1/1/1990,"",IF(Main[[#This Row],[Class]]="C",WORKDAY(Main[[#This Row],[Tech Start Date]],23),IF(Main[[#This Row],[Class]]="B", WORKDAY(Main[[#This Row],[Tech Start Date]],15),IF(Main[[#This Row],[Class]]="A",WORKDAY(Main[[#This Row],[Tech Start Date]],5),""))))</f>
        <v>40996</v>
      </c>
      <c r="P136" s="149">
        <f>IF(Main[[#This Row],[Tech Start Date]]&lt;1/1/1990,"",IF(Main[[#This Row],[Class]]="C",WORKDAY(Main[[#This Row],[Tech Start Date]],28),IF(Main[[#This Row],[Class]]="B", WORKDAY(Main[[#This Row],[Tech Start Date]],19),IF(Main[[#This Row],[Class]]="A",WORKDAY(Main[[#This Row],[Tech Start Date]],9),""))))</f>
        <v>41002</v>
      </c>
      <c r="Q136" s="144">
        <v>40994</v>
      </c>
      <c r="R136" s="150">
        <v>40996</v>
      </c>
      <c r="S136" s="147" t="s">
        <v>11</v>
      </c>
      <c r="T136" s="151" t="s">
        <v>4180</v>
      </c>
      <c r="U136" s="147" t="s">
        <v>29</v>
      </c>
      <c r="V136" s="147" t="s">
        <v>1920</v>
      </c>
      <c r="W136" s="147" t="s">
        <v>1918</v>
      </c>
      <c r="X136" s="147" t="s">
        <v>2823</v>
      </c>
      <c r="Y136" s="142" t="s">
        <v>4</v>
      </c>
      <c r="Z136" s="142" t="s">
        <v>530</v>
      </c>
      <c r="AA136" s="147" t="s">
        <v>2823</v>
      </c>
      <c r="AB136" s="152"/>
      <c r="AC136" s="152"/>
      <c r="AD136" s="152"/>
      <c r="AE136" s="63"/>
      <c r="AF136" s="63"/>
      <c r="AG136" s="63"/>
    </row>
    <row r="137" spans="1:33" ht="17.2" customHeight="1">
      <c r="A137" s="64">
        <f>IF(priority(Main[[#This Row],[Comments]])&lt;&gt;0, priority(Main[[#This Row],[Comments]]),"")</f>
        <v>34</v>
      </c>
      <c r="B137" s="60" t="s">
        <v>1101</v>
      </c>
      <c r="C137" s="72" t="s">
        <v>4</v>
      </c>
      <c r="D137" s="59" t="s">
        <v>2290</v>
      </c>
      <c r="E137" s="85">
        <v>40561.117199074077</v>
      </c>
      <c r="F137" s="85">
        <v>40592</v>
      </c>
      <c r="G137" s="64" t="str">
        <f>IF(stdProdLT(Main[[#This Row],[Comments]])=0.1,"N/A",IF(stdProdLT(Main[[#This Row],[Comments]])=0,"",stdProdLT(Main[[#This Row],[Comments]])))</f>
        <v/>
      </c>
      <c r="H137" s="94" t="str">
        <f>IF(OR(Main[[#This Row],[Std. Prod. Lead Time]]="N/A",Main[[#This Row],[Std. Prod. Lead Time]]=""), "",IF(AND(Main[[#This Row],[In Stock Date]]&lt;&gt;"",Main[[#This Row],[Revised Due Date]]&lt;&gt;"",Main[[#This Row],[In Stock Date]]&lt;&gt;""),Main[[#This Row],[In Stock Date]]-Main[[#This Row],[Revised Due Date]],""))</f>
        <v/>
      </c>
      <c r="I137" s="101" t="s">
        <v>912</v>
      </c>
      <c r="J137" s="95" t="s">
        <v>21</v>
      </c>
      <c r="K137" s="95" t="s">
        <v>1917</v>
      </c>
      <c r="L137" s="85"/>
      <c r="M137" s="73" t="str">
        <f>IF(Main[[#This Row],[Tech Start Date]]&lt;1/1/1990,"",IF(Main[[#This Row],[Class]]="C",WORKDAY(Main[[#This Row],[Tech Start Date]],9),IF(Main[[#This Row],[Class]]="B", WORKDAY(Main[[#This Row],[Tech Start Date]],6),IF(Main[[#This Row],[Class]]="A",WORKDAY(Main[[#This Row],[Tech Start Date]],2),""))))</f>
        <v/>
      </c>
      <c r="N137" s="73" t="str">
        <f>IF(Main[[#This Row],[Tech Start Date]]&lt;1/1/1990,"",IF(Main[[#This Row],[Class]]="C",WORKDAY(Main[[#This Row],[Tech Start Date]],19),IF(Main[[#This Row],[Class]]="B", WORKDAY(Main[[#This Row],[Tech Start Date]],12),IF(Main[[#This Row],[Class]]="A",WORKDAY(Main[[#This Row],[Tech Start Date]],4),""))))</f>
        <v/>
      </c>
      <c r="O137" s="73" t="str">
        <f>IF(Main[[#This Row],[Tech Start Date]]&lt;1/1/1990,"",IF(Main[[#This Row],[Class]]="C",WORKDAY(Main[[#This Row],[Tech Start Date]],23),IF(Main[[#This Row],[Class]]="B", WORKDAY(Main[[#This Row],[Tech Start Date]],15),IF(Main[[#This Row],[Class]]="A",WORKDAY(Main[[#This Row],[Tech Start Date]],5),""))))</f>
        <v/>
      </c>
      <c r="P137" s="73" t="str">
        <f>IF(Main[[#This Row],[Tech Start Date]]&lt;1/1/1990,"",IF(Main[[#This Row],[Class]]="C",WORKDAY(Main[[#This Row],[Tech Start Date]],28),IF(Main[[#This Row],[Class]]="B", WORKDAY(Main[[#This Row],[Tech Start Date]],19),IF(Main[[#This Row],[Class]]="A",WORKDAY(Main[[#This Row],[Tech Start Date]],9),""))))</f>
        <v/>
      </c>
      <c r="Q137" s="85">
        <v>40592</v>
      </c>
      <c r="R137" s="112"/>
      <c r="S137" s="95" t="s">
        <v>6</v>
      </c>
      <c r="T137" s="74" t="s">
        <v>2022</v>
      </c>
      <c r="U137" s="95" t="s">
        <v>29</v>
      </c>
      <c r="V137" s="95" t="s">
        <v>1910</v>
      </c>
      <c r="W137" s="95" t="s">
        <v>1912</v>
      </c>
      <c r="X137" s="95" t="s">
        <v>2878</v>
      </c>
      <c r="Y137" s="72" t="s">
        <v>3056</v>
      </c>
      <c r="Z137" s="72" t="s">
        <v>129</v>
      </c>
      <c r="AA137" s="95" t="s">
        <v>2878</v>
      </c>
      <c r="AB137" s="132"/>
      <c r="AC137" s="132"/>
      <c r="AD137" s="132"/>
      <c r="AE137" s="63"/>
      <c r="AF137" s="63"/>
      <c r="AG137" s="63"/>
    </row>
    <row r="138" spans="1:33" ht="17.2" customHeight="1">
      <c r="A138" s="141">
        <f>IF(priority(Main[[#This Row],[Comments]])&lt;&gt;0, priority(Main[[#This Row],[Comments]]),"")</f>
        <v>34</v>
      </c>
      <c r="B138" s="153" t="s">
        <v>4163</v>
      </c>
      <c r="C138" s="142" t="s">
        <v>4164</v>
      </c>
      <c r="D138" s="143" t="s">
        <v>4165</v>
      </c>
      <c r="E138" s="144">
        <v>40981.772002314814</v>
      </c>
      <c r="F138" s="144">
        <v>41155</v>
      </c>
      <c r="G138" s="141">
        <f>IF(stdProdLT(Main[[#This Row],[Comments]])=0.1,"N/A",IF(stdProdLT(Main[[#This Row],[Comments]])=0,"",stdProdLT(Main[[#This Row],[Comments]])))</f>
        <v>126</v>
      </c>
      <c r="H138" s="145">
        <f>IF(OR(Main[[#This Row],[Std. Prod. Lead Time]]="N/A",Main[[#This Row],[Std. Prod. Lead Time]]=""), "",IF(AND(Main[[#This Row],[In Stock Date]]&lt;&gt;"",Main[[#This Row],[Revised Due Date]]&lt;&gt;"",Main[[#This Row],[In Stock Date]]&lt;&gt;""),Main[[#This Row],[In Stock Date]]-Main[[#This Row],[Revised Due Date]],""))</f>
        <v>138</v>
      </c>
      <c r="I138" s="146" t="s">
        <v>937</v>
      </c>
      <c r="J138" s="147" t="s">
        <v>28</v>
      </c>
      <c r="K138" s="148" t="s">
        <v>1917</v>
      </c>
      <c r="L138" s="144">
        <v>40988</v>
      </c>
      <c r="M138" s="149">
        <f>IF(Main[[#This Row],[Tech Start Date]]&lt;1/1/1990,"",IF(Main[[#This Row],[Class]]="C",WORKDAY(Main[[#This Row],[Tech Start Date]],9),IF(Main[[#This Row],[Class]]="B", WORKDAY(Main[[#This Row],[Tech Start Date]],6),IF(Main[[#This Row],[Class]]="A",WORKDAY(Main[[#This Row],[Tech Start Date]],2),""))))</f>
        <v>40996</v>
      </c>
      <c r="N138" s="149">
        <f>IF(Main[[#This Row],[Tech Start Date]]&lt;1/1/1990,"",IF(Main[[#This Row],[Class]]="C",WORKDAY(Main[[#This Row],[Tech Start Date]],19),IF(Main[[#This Row],[Class]]="B", WORKDAY(Main[[#This Row],[Tech Start Date]],12),IF(Main[[#This Row],[Class]]="A",WORKDAY(Main[[#This Row],[Tech Start Date]],4),""))))</f>
        <v>41004</v>
      </c>
      <c r="O138" s="149">
        <f>IF(Main[[#This Row],[Tech Start Date]]&lt;1/1/1990,"",IF(Main[[#This Row],[Class]]="C",WORKDAY(Main[[#This Row],[Tech Start Date]],23),IF(Main[[#This Row],[Class]]="B", WORKDAY(Main[[#This Row],[Tech Start Date]],15),IF(Main[[#This Row],[Class]]="A",WORKDAY(Main[[#This Row],[Tech Start Date]],5),""))))</f>
        <v>41009</v>
      </c>
      <c r="P138" s="149">
        <f>IF(Main[[#This Row],[Tech Start Date]]&lt;1/1/1990,"",IF(Main[[#This Row],[Class]]="C",WORKDAY(Main[[#This Row],[Tech Start Date]],28),IF(Main[[#This Row],[Class]]="B", WORKDAY(Main[[#This Row],[Tech Start Date]],19),IF(Main[[#This Row],[Class]]="A",WORKDAY(Main[[#This Row],[Tech Start Date]],9),""))))</f>
        <v>41015</v>
      </c>
      <c r="Q138" s="144">
        <v>41009</v>
      </c>
      <c r="R138" s="150">
        <v>41017</v>
      </c>
      <c r="S138" s="147" t="s">
        <v>11</v>
      </c>
      <c r="T138" s="151" t="s">
        <v>4166</v>
      </c>
      <c r="U138" s="147" t="s">
        <v>29</v>
      </c>
      <c r="V138" s="147" t="s">
        <v>1910</v>
      </c>
      <c r="W138" s="147" t="s">
        <v>1915</v>
      </c>
      <c r="X138" s="147" t="s">
        <v>2804</v>
      </c>
      <c r="Y138" s="142" t="s">
        <v>3715</v>
      </c>
      <c r="Z138" s="142" t="s">
        <v>129</v>
      </c>
      <c r="AA138" s="147" t="s">
        <v>2804</v>
      </c>
      <c r="AB138" s="152"/>
      <c r="AC138" s="152"/>
      <c r="AD138" s="152"/>
      <c r="AE138" s="63"/>
      <c r="AF138" s="63"/>
      <c r="AG138" s="63"/>
    </row>
    <row r="139" spans="1:33" ht="17.2" customHeight="1">
      <c r="A139" s="65">
        <f>IF(priority(Main[[#This Row],[Comments]])&lt;&gt;0, priority(Main[[#This Row],[Comments]]),"")</f>
        <v>34</v>
      </c>
      <c r="B139" s="60" t="s">
        <v>3648</v>
      </c>
      <c r="C139" s="78" t="s">
        <v>148</v>
      </c>
      <c r="D139" s="137" t="s">
        <v>3649</v>
      </c>
      <c r="E139" s="87">
        <v>40967.369837962964</v>
      </c>
      <c r="F139" s="87">
        <v>41128</v>
      </c>
      <c r="G139" s="65">
        <f>IF(stdProdLT(Main[[#This Row],[Comments]])=0.1,"N/A",IF(stdProdLT(Main[[#This Row],[Comments]])=0,"",stdProdLT(Main[[#This Row],[Comments]])))</f>
        <v>126</v>
      </c>
      <c r="H139" s="98">
        <f>IF(OR(Main[[#This Row],[Std. Prod. Lead Time]]="N/A",Main[[#This Row],[Std. Prod. Lead Time]]=""), "",IF(AND(Main[[#This Row],[In Stock Date]]&lt;&gt;"",Main[[#This Row],[Revised Due Date]]&lt;&gt;"",Main[[#This Row],[In Stock Date]]&lt;&gt;""),Main[[#This Row],[In Stock Date]]-Main[[#This Row],[Revised Due Date]],""))</f>
        <v>125</v>
      </c>
      <c r="I139" s="103" t="s">
        <v>69</v>
      </c>
      <c r="J139" s="99" t="s">
        <v>1971</v>
      </c>
      <c r="K139" s="99" t="s">
        <v>1917</v>
      </c>
      <c r="L139" s="87">
        <v>40974</v>
      </c>
      <c r="M139" s="79">
        <f>IF(Main[[#This Row],[Tech Start Date]]&lt;1/1/1990,"",IF(Main[[#This Row],[Class]]="C",WORKDAY(Main[[#This Row],[Tech Start Date]],9),IF(Main[[#This Row],[Class]]="B", WORKDAY(Main[[#This Row],[Tech Start Date]],6),IF(Main[[#This Row],[Class]]="A",WORKDAY(Main[[#This Row],[Tech Start Date]],2),""))))</f>
        <v>40982</v>
      </c>
      <c r="N139" s="79">
        <f>IF(Main[[#This Row],[Tech Start Date]]&lt;1/1/1990,"",IF(Main[[#This Row],[Class]]="C",WORKDAY(Main[[#This Row],[Tech Start Date]],19),IF(Main[[#This Row],[Class]]="B", WORKDAY(Main[[#This Row],[Tech Start Date]],12),IF(Main[[#This Row],[Class]]="A",WORKDAY(Main[[#This Row],[Tech Start Date]],4),""))))</f>
        <v>40990</v>
      </c>
      <c r="O139" s="79">
        <f>IF(Main[[#This Row],[Tech Start Date]]&lt;1/1/1990,"",IF(Main[[#This Row],[Class]]="C",WORKDAY(Main[[#This Row],[Tech Start Date]],23),IF(Main[[#This Row],[Class]]="B", WORKDAY(Main[[#This Row],[Tech Start Date]],15),IF(Main[[#This Row],[Class]]="A",WORKDAY(Main[[#This Row],[Tech Start Date]],5),""))))</f>
        <v>40995</v>
      </c>
      <c r="P139" s="79">
        <f>IF(Main[[#This Row],[Tech Start Date]]&lt;1/1/1990,"",IF(Main[[#This Row],[Class]]="C",WORKDAY(Main[[#This Row],[Tech Start Date]],28),IF(Main[[#This Row],[Class]]="B", WORKDAY(Main[[#This Row],[Tech Start Date]],19),IF(Main[[#This Row],[Class]]="A",WORKDAY(Main[[#This Row],[Tech Start Date]],9),""))))</f>
        <v>41001</v>
      </c>
      <c r="Q139" s="87"/>
      <c r="R139" s="114">
        <v>41003</v>
      </c>
      <c r="S139" s="99" t="s">
        <v>11</v>
      </c>
      <c r="T139" s="80" t="s">
        <v>4093</v>
      </c>
      <c r="U139" s="99" t="s">
        <v>29</v>
      </c>
      <c r="V139" s="99" t="s">
        <v>1913</v>
      </c>
      <c r="W139" s="99" t="s">
        <v>1918</v>
      </c>
      <c r="X139" s="99" t="s">
        <v>50</v>
      </c>
      <c r="Y139" s="78" t="s">
        <v>3633</v>
      </c>
      <c r="Z139" s="78" t="s">
        <v>530</v>
      </c>
      <c r="AA139" s="99" t="s">
        <v>3632</v>
      </c>
      <c r="AB139" s="134"/>
      <c r="AC139" s="134"/>
      <c r="AD139" s="134"/>
      <c r="AE139" s="63"/>
      <c r="AF139" s="63"/>
      <c r="AG139" s="63"/>
    </row>
    <row r="140" spans="1:33" ht="17.2" customHeight="1">
      <c r="A140" s="64">
        <f>IF(priority(Main[[#This Row],[Comments]])&lt;&gt;0, priority(Main[[#This Row],[Comments]]),"")</f>
        <v>35</v>
      </c>
      <c r="B140" s="60" t="s">
        <v>3795</v>
      </c>
      <c r="C140" s="72" t="s">
        <v>3796</v>
      </c>
      <c r="D140" s="59" t="s">
        <v>3797</v>
      </c>
      <c r="E140" s="85">
        <v>40973.449930555558</v>
      </c>
      <c r="F140" s="85">
        <v>41060</v>
      </c>
      <c r="G140" s="64">
        <f>IF(stdProdLT(Main[[#This Row],[Comments]])=0.1,"N/A",IF(stdProdLT(Main[[#This Row],[Comments]])=0,"",stdProdLT(Main[[#This Row],[Comments]])))</f>
        <v>98</v>
      </c>
      <c r="H140" s="94" t="str">
        <f>IF(OR(Main[[#This Row],[Std. Prod. Lead Time]]="N/A",Main[[#This Row],[Std. Prod. Lead Time]]=""), "",IF(AND(Main[[#This Row],[In Stock Date]]&lt;&gt;"",Main[[#This Row],[Revised Due Date]]&lt;&gt;"",Main[[#This Row],[In Stock Date]]&lt;&gt;""),Main[[#This Row],[In Stock Date]]-Main[[#This Row],[Revised Due Date]],""))</f>
        <v/>
      </c>
      <c r="I140" s="101" t="s">
        <v>4</v>
      </c>
      <c r="J140" s="95" t="s">
        <v>4</v>
      </c>
      <c r="K140" s="95" t="s">
        <v>4</v>
      </c>
      <c r="L140" s="85"/>
      <c r="M140" s="73" t="str">
        <f>IF(Main[[#This Row],[Tech Start Date]]&lt;1/1/1990,"",IF(Main[[#This Row],[Class]]="C",WORKDAY(Main[[#This Row],[Tech Start Date]],9),IF(Main[[#This Row],[Class]]="B", WORKDAY(Main[[#This Row],[Tech Start Date]],6),IF(Main[[#This Row],[Class]]="A",WORKDAY(Main[[#This Row],[Tech Start Date]],2),""))))</f>
        <v/>
      </c>
      <c r="N140" s="73" t="str">
        <f>IF(Main[[#This Row],[Tech Start Date]]&lt;1/1/1990,"",IF(Main[[#This Row],[Class]]="C",WORKDAY(Main[[#This Row],[Tech Start Date]],19),IF(Main[[#This Row],[Class]]="B", WORKDAY(Main[[#This Row],[Tech Start Date]],12),IF(Main[[#This Row],[Class]]="A",WORKDAY(Main[[#This Row],[Tech Start Date]],4),""))))</f>
        <v/>
      </c>
      <c r="O140" s="73" t="str">
        <f>IF(Main[[#This Row],[Tech Start Date]]&lt;1/1/1990,"",IF(Main[[#This Row],[Class]]="C",WORKDAY(Main[[#This Row],[Tech Start Date]],23),IF(Main[[#This Row],[Class]]="B", WORKDAY(Main[[#This Row],[Tech Start Date]],15),IF(Main[[#This Row],[Class]]="A",WORKDAY(Main[[#This Row],[Tech Start Date]],5),""))))</f>
        <v/>
      </c>
      <c r="P140" s="73" t="str">
        <f>IF(Main[[#This Row],[Tech Start Date]]&lt;1/1/1990,"",IF(Main[[#This Row],[Class]]="C",WORKDAY(Main[[#This Row],[Tech Start Date]],28),IF(Main[[#This Row],[Class]]="B", WORKDAY(Main[[#This Row],[Tech Start Date]],19),IF(Main[[#This Row],[Class]]="A",WORKDAY(Main[[#This Row],[Tech Start Date]],9),""))))</f>
        <v/>
      </c>
      <c r="Q140" s="85"/>
      <c r="R140" s="112"/>
      <c r="S140" s="95" t="s">
        <v>11</v>
      </c>
      <c r="T140" s="74" t="s">
        <v>4019</v>
      </c>
      <c r="U140" s="95" t="s">
        <v>7</v>
      </c>
      <c r="V140" s="95" t="s">
        <v>1920</v>
      </c>
      <c r="W140" s="95" t="s">
        <v>1918</v>
      </c>
      <c r="X140" s="95" t="s">
        <v>2874</v>
      </c>
      <c r="Y140" s="72" t="s">
        <v>3798</v>
      </c>
      <c r="Z140" s="72" t="s">
        <v>4</v>
      </c>
      <c r="AA140" s="95" t="s">
        <v>2874</v>
      </c>
      <c r="AB140" s="132"/>
      <c r="AC140" s="132"/>
      <c r="AD140" s="132"/>
      <c r="AE140" s="63"/>
      <c r="AF140" s="63"/>
      <c r="AG140" s="63"/>
    </row>
    <row r="141" spans="1:33" ht="17.2" customHeight="1">
      <c r="A141" s="64">
        <f>IF(priority(Main[[#This Row],[Comments]])&lt;&gt;0, priority(Main[[#This Row],[Comments]]),"")</f>
        <v>35</v>
      </c>
      <c r="B141" s="60" t="s">
        <v>2742</v>
      </c>
      <c r="C141" s="72" t="s">
        <v>2743</v>
      </c>
      <c r="D141" s="59" t="s">
        <v>4065</v>
      </c>
      <c r="E141" s="85">
        <v>40885.00640046296</v>
      </c>
      <c r="F141" s="85">
        <v>41090</v>
      </c>
      <c r="G141" s="64">
        <f>IF(stdProdLT(Main[[#This Row],[Comments]])=0.1,"N/A",IF(stdProdLT(Main[[#This Row],[Comments]])=0,"",stdProdLT(Main[[#This Row],[Comments]])))</f>
        <v>98</v>
      </c>
      <c r="H141" s="94">
        <f>IF(OR(Main[[#This Row],[Std. Prod. Lead Time]]="N/A",Main[[#This Row],[Std. Prod. Lead Time]]=""), "",IF(AND(Main[[#This Row],[In Stock Date]]&lt;&gt;"",Main[[#This Row],[Revised Due Date]]&lt;&gt;"",Main[[#This Row],[In Stock Date]]&lt;&gt;""),Main[[#This Row],[In Stock Date]]-Main[[#This Row],[Revised Due Date]],""))</f>
        <v>92</v>
      </c>
      <c r="I141" s="101" t="s">
        <v>889</v>
      </c>
      <c r="J141" s="95" t="s">
        <v>28</v>
      </c>
      <c r="K141" s="95" t="s">
        <v>1923</v>
      </c>
      <c r="L141" s="85">
        <v>40960</v>
      </c>
      <c r="M141" s="73">
        <f>IF(Main[[#This Row],[Tech Start Date]]&lt;1/1/1990,"",IF(Main[[#This Row],[Class]]="C",WORKDAY(Main[[#This Row],[Tech Start Date]],9),IF(Main[[#This Row],[Class]]="B", WORKDAY(Main[[#This Row],[Tech Start Date]],6),IF(Main[[#This Row],[Class]]="A",WORKDAY(Main[[#This Row],[Tech Start Date]],2),""))))</f>
        <v>40973</v>
      </c>
      <c r="N141" s="73">
        <f>IF(Main[[#This Row],[Tech Start Date]]&lt;1/1/1990,"",IF(Main[[#This Row],[Class]]="C",WORKDAY(Main[[#This Row],[Tech Start Date]],19),IF(Main[[#This Row],[Class]]="B", WORKDAY(Main[[#This Row],[Tech Start Date]],12),IF(Main[[#This Row],[Class]]="A",WORKDAY(Main[[#This Row],[Tech Start Date]],4),""))))</f>
        <v>40987</v>
      </c>
      <c r="O141" s="73">
        <f>IF(Main[[#This Row],[Tech Start Date]]&lt;1/1/1990,"",IF(Main[[#This Row],[Class]]="C",WORKDAY(Main[[#This Row],[Tech Start Date]],23),IF(Main[[#This Row],[Class]]="B", WORKDAY(Main[[#This Row],[Tech Start Date]],15),IF(Main[[#This Row],[Class]]="A",WORKDAY(Main[[#This Row],[Tech Start Date]],5),""))))</f>
        <v>40991</v>
      </c>
      <c r="P141" s="73">
        <f>IF(Main[[#This Row],[Tech Start Date]]&lt;1/1/1990,"",IF(Main[[#This Row],[Class]]="C",WORKDAY(Main[[#This Row],[Tech Start Date]],28),IF(Main[[#This Row],[Class]]="B", WORKDAY(Main[[#This Row],[Tech Start Date]],19),IF(Main[[#This Row],[Class]]="A",WORKDAY(Main[[#This Row],[Tech Start Date]],9),""))))</f>
        <v>40998</v>
      </c>
      <c r="Q141" s="85">
        <v>40889</v>
      </c>
      <c r="R141" s="112">
        <v>40998</v>
      </c>
      <c r="S141" s="95" t="s">
        <v>11</v>
      </c>
      <c r="T141" s="74" t="s">
        <v>4066</v>
      </c>
      <c r="U141" s="95" t="s">
        <v>29</v>
      </c>
      <c r="V141" s="95" t="s">
        <v>1910</v>
      </c>
      <c r="W141" s="95" t="s">
        <v>1916</v>
      </c>
      <c r="X141" s="95" t="s">
        <v>2829</v>
      </c>
      <c r="Y141" s="72" t="s">
        <v>4</v>
      </c>
      <c r="Z141" s="72" t="s">
        <v>877</v>
      </c>
      <c r="AA141" s="95" t="s">
        <v>2829</v>
      </c>
      <c r="AB141" s="132"/>
      <c r="AC141" s="132"/>
      <c r="AD141" s="132"/>
      <c r="AE141" s="63"/>
      <c r="AF141" s="63"/>
      <c r="AG141" s="63"/>
    </row>
    <row r="142" spans="1:33" ht="17.2" customHeight="1">
      <c r="A142" s="64">
        <f>IF(priority(Main[[#This Row],[Comments]])&lt;&gt;0, priority(Main[[#This Row],[Comments]]),"")</f>
        <v>36</v>
      </c>
      <c r="B142" s="60" t="s">
        <v>1207</v>
      </c>
      <c r="C142" s="72" t="s">
        <v>4</v>
      </c>
      <c r="D142" s="59" t="s">
        <v>267</v>
      </c>
      <c r="E142" s="85">
        <v>40681.617800925924</v>
      </c>
      <c r="F142" s="85"/>
      <c r="G142" s="64" t="str">
        <f>IF(stdProdLT(Main[[#This Row],[Comments]])=0.1,"N/A",IF(stdProdLT(Main[[#This Row],[Comments]])=0,"",stdProdLT(Main[[#This Row],[Comments]])))</f>
        <v/>
      </c>
      <c r="H142" s="94" t="str">
        <f>IF(OR(Main[[#This Row],[Std. Prod. Lead Time]]="N/A",Main[[#This Row],[Std. Prod. Lead Time]]=""), "",IF(AND(Main[[#This Row],[In Stock Date]]&lt;&gt;"",Main[[#This Row],[Revised Due Date]]&lt;&gt;"",Main[[#This Row],[In Stock Date]]&lt;&gt;""),Main[[#This Row],[In Stock Date]]-Main[[#This Row],[Revised Due Date]],""))</f>
        <v/>
      </c>
      <c r="I142" s="101" t="s">
        <v>4</v>
      </c>
      <c r="J142" s="95" t="s">
        <v>21</v>
      </c>
      <c r="K142" s="95" t="s">
        <v>4</v>
      </c>
      <c r="L142" s="85"/>
      <c r="M142" s="73" t="str">
        <f>IF(Main[[#This Row],[Tech Start Date]]&lt;1/1/1990,"",IF(Main[[#This Row],[Class]]="C",WORKDAY(Main[[#This Row],[Tech Start Date]],9),IF(Main[[#This Row],[Class]]="B", WORKDAY(Main[[#This Row],[Tech Start Date]],6),IF(Main[[#This Row],[Class]]="A",WORKDAY(Main[[#This Row],[Tech Start Date]],2),""))))</f>
        <v/>
      </c>
      <c r="N142" s="73" t="str">
        <f>IF(Main[[#This Row],[Tech Start Date]]&lt;1/1/1990,"",IF(Main[[#This Row],[Class]]="C",WORKDAY(Main[[#This Row],[Tech Start Date]],19),IF(Main[[#This Row],[Class]]="B", WORKDAY(Main[[#This Row],[Tech Start Date]],12),IF(Main[[#This Row],[Class]]="A",WORKDAY(Main[[#This Row],[Tech Start Date]],4),""))))</f>
        <v/>
      </c>
      <c r="O142" s="73" t="str">
        <f>IF(Main[[#This Row],[Tech Start Date]]&lt;1/1/1990,"",IF(Main[[#This Row],[Class]]="C",WORKDAY(Main[[#This Row],[Tech Start Date]],23),IF(Main[[#This Row],[Class]]="B", WORKDAY(Main[[#This Row],[Tech Start Date]],15),IF(Main[[#This Row],[Class]]="A",WORKDAY(Main[[#This Row],[Tech Start Date]],5),""))))</f>
        <v/>
      </c>
      <c r="P142" s="73" t="str">
        <f>IF(Main[[#This Row],[Tech Start Date]]&lt;1/1/1990,"",IF(Main[[#This Row],[Class]]="C",WORKDAY(Main[[#This Row],[Tech Start Date]],28),IF(Main[[#This Row],[Class]]="B", WORKDAY(Main[[#This Row],[Tech Start Date]],19),IF(Main[[#This Row],[Class]]="A",WORKDAY(Main[[#This Row],[Tech Start Date]],9),""))))</f>
        <v/>
      </c>
      <c r="Q142" s="85">
        <v>40710</v>
      </c>
      <c r="R142" s="112"/>
      <c r="S142" s="95" t="s">
        <v>6</v>
      </c>
      <c r="T142" s="74" t="s">
        <v>2263</v>
      </c>
      <c r="U142" s="95" t="s">
        <v>534</v>
      </c>
      <c r="V142" s="95" t="s">
        <v>1910</v>
      </c>
      <c r="W142" s="95" t="s">
        <v>1921</v>
      </c>
      <c r="X142" s="95" t="s">
        <v>970</v>
      </c>
      <c r="Y142" s="72" t="s">
        <v>3070</v>
      </c>
      <c r="Z142" s="72" t="s">
        <v>4</v>
      </c>
      <c r="AA142" s="95" t="s">
        <v>970</v>
      </c>
      <c r="AB142" s="132"/>
      <c r="AC142" s="132"/>
      <c r="AD142" s="132"/>
      <c r="AE142" s="63"/>
      <c r="AF142" s="63"/>
      <c r="AG142" s="63"/>
    </row>
    <row r="143" spans="1:33" ht="17.2" customHeight="1">
      <c r="A143" s="64">
        <f>IF(priority(Main[[#This Row],[Comments]])&lt;&gt;0, priority(Main[[#This Row],[Comments]]),"")</f>
        <v>36</v>
      </c>
      <c r="B143" s="60" t="s">
        <v>2657</v>
      </c>
      <c r="C143" s="72" t="s">
        <v>116</v>
      </c>
      <c r="D143" s="59" t="s">
        <v>2788</v>
      </c>
      <c r="E143" s="85">
        <v>40763.500717592593</v>
      </c>
      <c r="F143" s="85">
        <v>41090</v>
      </c>
      <c r="G143" s="64" t="str">
        <f>IF(stdProdLT(Main[[#This Row],[Comments]])=0.1,"N/A",IF(stdProdLT(Main[[#This Row],[Comments]])=0,"",stdProdLT(Main[[#This Row],[Comments]])))</f>
        <v>N/A</v>
      </c>
      <c r="H143" s="94" t="str">
        <f>IF(OR(Main[[#This Row],[Std. Prod. Lead Time]]="N/A",Main[[#This Row],[Std. Prod. Lead Time]]=""), "",IF(AND(Main[[#This Row],[In Stock Date]]&lt;&gt;"",Main[[#This Row],[Revised Due Date]]&lt;&gt;"",Main[[#This Row],[In Stock Date]]&lt;&gt;""),Main[[#This Row],[In Stock Date]]-Main[[#This Row],[Revised Due Date]],""))</f>
        <v/>
      </c>
      <c r="I143" s="101" t="s">
        <v>889</v>
      </c>
      <c r="J143" s="95" t="s">
        <v>28</v>
      </c>
      <c r="K143" s="95" t="s">
        <v>1923</v>
      </c>
      <c r="L143" s="85">
        <v>40772</v>
      </c>
      <c r="M143" s="73">
        <f>IF(Main[[#This Row],[Tech Start Date]]&lt;1/1/1990,"",IF(Main[[#This Row],[Class]]="C",WORKDAY(Main[[#This Row],[Tech Start Date]],9),IF(Main[[#This Row],[Class]]="B", WORKDAY(Main[[#This Row],[Tech Start Date]],6),IF(Main[[#This Row],[Class]]="A",WORKDAY(Main[[#This Row],[Tech Start Date]],2),""))))</f>
        <v>40785</v>
      </c>
      <c r="N143" s="73">
        <f>IF(Main[[#This Row],[Tech Start Date]]&lt;1/1/1990,"",IF(Main[[#This Row],[Class]]="C",WORKDAY(Main[[#This Row],[Tech Start Date]],19),IF(Main[[#This Row],[Class]]="B", WORKDAY(Main[[#This Row],[Tech Start Date]],12),IF(Main[[#This Row],[Class]]="A",WORKDAY(Main[[#This Row],[Tech Start Date]],4),""))))</f>
        <v>40799</v>
      </c>
      <c r="O143" s="73">
        <f>IF(Main[[#This Row],[Tech Start Date]]&lt;1/1/1990,"",IF(Main[[#This Row],[Class]]="C",WORKDAY(Main[[#This Row],[Tech Start Date]],23),IF(Main[[#This Row],[Class]]="B", WORKDAY(Main[[#This Row],[Tech Start Date]],15),IF(Main[[#This Row],[Class]]="A",WORKDAY(Main[[#This Row],[Tech Start Date]],5),""))))</f>
        <v>40805</v>
      </c>
      <c r="P143" s="73">
        <f>IF(Main[[#This Row],[Tech Start Date]]&lt;1/1/1990,"",IF(Main[[#This Row],[Class]]="C",WORKDAY(Main[[#This Row],[Tech Start Date]],28),IF(Main[[#This Row],[Class]]="B", WORKDAY(Main[[#This Row],[Tech Start Date]],19),IF(Main[[#This Row],[Class]]="A",WORKDAY(Main[[#This Row],[Tech Start Date]],9),""))))</f>
        <v>40812</v>
      </c>
      <c r="Q143" s="85">
        <v>40687</v>
      </c>
      <c r="R143" s="112">
        <v>41045</v>
      </c>
      <c r="S143" s="95" t="s">
        <v>11</v>
      </c>
      <c r="T143" s="74" t="s">
        <v>4026</v>
      </c>
      <c r="U143" s="95" t="s">
        <v>29</v>
      </c>
      <c r="V143" s="95" t="s">
        <v>1910</v>
      </c>
      <c r="W143" s="95" t="s">
        <v>1915</v>
      </c>
      <c r="X143" s="95" t="s">
        <v>2818</v>
      </c>
      <c r="Y143" s="72" t="s">
        <v>3127</v>
      </c>
      <c r="Z143" s="72" t="s">
        <v>877</v>
      </c>
      <c r="AA143" s="95" t="s">
        <v>2818</v>
      </c>
      <c r="AB143" s="132"/>
      <c r="AC143" s="132"/>
      <c r="AD143" s="132"/>
      <c r="AE143" s="63"/>
      <c r="AF143" s="63"/>
      <c r="AG143" s="63"/>
    </row>
    <row r="144" spans="1:33" ht="17.2" customHeight="1">
      <c r="A144" s="141">
        <f>IF(priority(Main[[#This Row],[Comments]])&lt;&gt;0, priority(Main[[#This Row],[Comments]]),"")</f>
        <v>36</v>
      </c>
      <c r="B144" s="153" t="s">
        <v>2755</v>
      </c>
      <c r="C144" s="142" t="s">
        <v>2698</v>
      </c>
      <c r="D144" s="143" t="s">
        <v>2756</v>
      </c>
      <c r="E144" s="144">
        <v>40968.365127314813</v>
      </c>
      <c r="F144" s="144">
        <v>41153</v>
      </c>
      <c r="G144" s="141">
        <f>IF(stdProdLT(Main[[#This Row],[Comments]])=0.1,"N/A",IF(stdProdLT(Main[[#This Row],[Comments]])=0,"",stdProdLT(Main[[#This Row],[Comments]])))</f>
        <v>168</v>
      </c>
      <c r="H144" s="145">
        <f>IF(OR(Main[[#This Row],[Std. Prod. Lead Time]]="N/A",Main[[#This Row],[Std. Prod. Lead Time]]=""), "",IF(AND(Main[[#This Row],[In Stock Date]]&lt;&gt;"",Main[[#This Row],[Revised Due Date]]&lt;&gt;"",Main[[#This Row],[In Stock Date]]&lt;&gt;""),Main[[#This Row],[In Stock Date]]-Main[[#This Row],[Revised Due Date]],""))</f>
        <v>129</v>
      </c>
      <c r="I144" s="146" t="s">
        <v>81</v>
      </c>
      <c r="J144" s="147" t="s">
        <v>28</v>
      </c>
      <c r="K144" s="148" t="s">
        <v>1923</v>
      </c>
      <c r="L144" s="144">
        <v>40981</v>
      </c>
      <c r="M144" s="149">
        <f>IF(Main[[#This Row],[Tech Start Date]]&lt;1/1/1990,"",IF(Main[[#This Row],[Class]]="C",WORKDAY(Main[[#This Row],[Tech Start Date]],9),IF(Main[[#This Row],[Class]]="B", WORKDAY(Main[[#This Row],[Tech Start Date]],6),IF(Main[[#This Row],[Class]]="A",WORKDAY(Main[[#This Row],[Tech Start Date]],2),""))))</f>
        <v>40994</v>
      </c>
      <c r="N144" s="149">
        <f>IF(Main[[#This Row],[Tech Start Date]]&lt;1/1/1990,"",IF(Main[[#This Row],[Class]]="C",WORKDAY(Main[[#This Row],[Tech Start Date]],19),IF(Main[[#This Row],[Class]]="B", WORKDAY(Main[[#This Row],[Tech Start Date]],12),IF(Main[[#This Row],[Class]]="A",WORKDAY(Main[[#This Row],[Tech Start Date]],4),""))))</f>
        <v>41008</v>
      </c>
      <c r="O144" s="149">
        <f>IF(Main[[#This Row],[Tech Start Date]]&lt;1/1/1990,"",IF(Main[[#This Row],[Class]]="C",WORKDAY(Main[[#This Row],[Tech Start Date]],23),IF(Main[[#This Row],[Class]]="B", WORKDAY(Main[[#This Row],[Tech Start Date]],15),IF(Main[[#This Row],[Class]]="A",WORKDAY(Main[[#This Row],[Tech Start Date]],5),""))))</f>
        <v>41012</v>
      </c>
      <c r="P144" s="149">
        <f>IF(Main[[#This Row],[Tech Start Date]]&lt;1/1/1990,"",IF(Main[[#This Row],[Class]]="C",WORKDAY(Main[[#This Row],[Tech Start Date]],28),IF(Main[[#This Row],[Class]]="B", WORKDAY(Main[[#This Row],[Tech Start Date]],19),IF(Main[[#This Row],[Class]]="A",WORKDAY(Main[[#This Row],[Tech Start Date]],9),""))))</f>
        <v>41019</v>
      </c>
      <c r="Q144" s="144"/>
      <c r="R144" s="150">
        <v>41024</v>
      </c>
      <c r="S144" s="147" t="s">
        <v>11</v>
      </c>
      <c r="T144" s="151" t="s">
        <v>4144</v>
      </c>
      <c r="U144" s="147" t="s">
        <v>29</v>
      </c>
      <c r="V144" s="147" t="s">
        <v>1913</v>
      </c>
      <c r="W144" s="147" t="s">
        <v>1915</v>
      </c>
      <c r="X144" s="147" t="s">
        <v>2868</v>
      </c>
      <c r="Y144" s="142" t="s">
        <v>3028</v>
      </c>
      <c r="Z144" s="142" t="s">
        <v>4</v>
      </c>
      <c r="AA144" s="147" t="s">
        <v>2868</v>
      </c>
      <c r="AB144" s="152"/>
      <c r="AC144" s="152"/>
      <c r="AD144" s="152"/>
      <c r="AE144" s="63"/>
      <c r="AF144" s="63"/>
      <c r="AG144" s="63"/>
    </row>
    <row r="145" spans="1:33" ht="17.2" customHeight="1">
      <c r="A145" s="64">
        <f>IF(priority(Main[[#This Row],[Comments]])&lt;&gt;0, priority(Main[[#This Row],[Comments]]),"")</f>
        <v>37</v>
      </c>
      <c r="B145" s="60" t="s">
        <v>1171</v>
      </c>
      <c r="C145" s="72" t="s">
        <v>4</v>
      </c>
      <c r="D145" s="59" t="s">
        <v>227</v>
      </c>
      <c r="E145" s="85">
        <v>40567.332951388889</v>
      </c>
      <c r="F145" s="85">
        <v>40602</v>
      </c>
      <c r="G145" s="64" t="str">
        <f>IF(stdProdLT(Main[[#This Row],[Comments]])=0.1,"N/A",IF(stdProdLT(Main[[#This Row],[Comments]])=0,"",stdProdLT(Main[[#This Row],[Comments]])))</f>
        <v/>
      </c>
      <c r="H145" s="94" t="str">
        <f>IF(OR(Main[[#This Row],[Std. Prod. Lead Time]]="N/A",Main[[#This Row],[Std. Prod. Lead Time]]=""), "",IF(AND(Main[[#This Row],[In Stock Date]]&lt;&gt;"",Main[[#This Row],[Revised Due Date]]&lt;&gt;"",Main[[#This Row],[In Stock Date]]&lt;&gt;""),Main[[#This Row],[In Stock Date]]-Main[[#This Row],[Revised Due Date]],""))</f>
        <v/>
      </c>
      <c r="I145" s="101" t="s">
        <v>912</v>
      </c>
      <c r="J145" s="95" t="s">
        <v>52</v>
      </c>
      <c r="K145" s="95" t="s">
        <v>1919</v>
      </c>
      <c r="L145" s="85"/>
      <c r="M145" s="73" t="str">
        <f>IF(Main[[#This Row],[Tech Start Date]]&lt;1/1/1990,"",IF(Main[[#This Row],[Class]]="C",WORKDAY(Main[[#This Row],[Tech Start Date]],9),IF(Main[[#This Row],[Class]]="B", WORKDAY(Main[[#This Row],[Tech Start Date]],6),IF(Main[[#This Row],[Class]]="A",WORKDAY(Main[[#This Row],[Tech Start Date]],2),""))))</f>
        <v/>
      </c>
      <c r="N145" s="73" t="str">
        <f>IF(Main[[#This Row],[Tech Start Date]]&lt;1/1/1990,"",IF(Main[[#This Row],[Class]]="C",WORKDAY(Main[[#This Row],[Tech Start Date]],19),IF(Main[[#This Row],[Class]]="B", WORKDAY(Main[[#This Row],[Tech Start Date]],12),IF(Main[[#This Row],[Class]]="A",WORKDAY(Main[[#This Row],[Tech Start Date]],4),""))))</f>
        <v/>
      </c>
      <c r="O145" s="73" t="str">
        <f>IF(Main[[#This Row],[Tech Start Date]]&lt;1/1/1990,"",IF(Main[[#This Row],[Class]]="C",WORKDAY(Main[[#This Row],[Tech Start Date]],23),IF(Main[[#This Row],[Class]]="B", WORKDAY(Main[[#This Row],[Tech Start Date]],15),IF(Main[[#This Row],[Class]]="A",WORKDAY(Main[[#This Row],[Tech Start Date]],5),""))))</f>
        <v/>
      </c>
      <c r="P145" s="73" t="str">
        <f>IF(Main[[#This Row],[Tech Start Date]]&lt;1/1/1990,"",IF(Main[[#This Row],[Class]]="C",WORKDAY(Main[[#This Row],[Tech Start Date]],28),IF(Main[[#This Row],[Class]]="B", WORKDAY(Main[[#This Row],[Tech Start Date]],19),IF(Main[[#This Row],[Class]]="A",WORKDAY(Main[[#This Row],[Tech Start Date]],9),""))))</f>
        <v/>
      </c>
      <c r="Q145" s="85">
        <v>40602</v>
      </c>
      <c r="R145" s="112"/>
      <c r="S145" s="95" t="s">
        <v>6</v>
      </c>
      <c r="T145" s="74" t="s">
        <v>2023</v>
      </c>
      <c r="U145" s="95" t="s">
        <v>29</v>
      </c>
      <c r="V145" s="95" t="s">
        <v>1910</v>
      </c>
      <c r="W145" s="95" t="s">
        <v>1912</v>
      </c>
      <c r="X145" s="95" t="s">
        <v>126</v>
      </c>
      <c r="Y145" s="72" t="s">
        <v>3025</v>
      </c>
      <c r="Z145" s="72" t="s">
        <v>129</v>
      </c>
      <c r="AA145" s="95" t="s">
        <v>126</v>
      </c>
      <c r="AB145" s="132"/>
      <c r="AC145" s="132"/>
      <c r="AD145" s="132"/>
      <c r="AE145" s="63"/>
      <c r="AF145" s="63"/>
      <c r="AG145" s="63"/>
    </row>
    <row r="146" spans="1:33" ht="17.2" customHeight="1">
      <c r="A146" s="65">
        <f>IF(priority(Main[[#This Row],[Comments]])&lt;&gt;0, priority(Main[[#This Row],[Comments]]),"")</f>
        <v>37</v>
      </c>
      <c r="B146" s="60" t="s">
        <v>2697</v>
      </c>
      <c r="C146" s="78" t="s">
        <v>2698</v>
      </c>
      <c r="D146" s="137" t="s">
        <v>3529</v>
      </c>
      <c r="E146" s="87">
        <v>40968.374976851854</v>
      </c>
      <c r="F146" s="87">
        <v>41153</v>
      </c>
      <c r="G146" s="65">
        <f>IF(stdProdLT(Main[[#This Row],[Comments]])=0.1,"N/A",IF(stdProdLT(Main[[#This Row],[Comments]])=0,"",stdProdLT(Main[[#This Row],[Comments]])))</f>
        <v>168</v>
      </c>
      <c r="H146" s="98">
        <f>IF(OR(Main[[#This Row],[Std. Prod. Lead Time]]="N/A",Main[[#This Row],[Std. Prod. Lead Time]]=""), "",IF(AND(Main[[#This Row],[In Stock Date]]&lt;&gt;"",Main[[#This Row],[Revised Due Date]]&lt;&gt;"",Main[[#This Row],[In Stock Date]]&lt;&gt;""),Main[[#This Row],[In Stock Date]]-Main[[#This Row],[Revised Due Date]],""))</f>
        <v>129</v>
      </c>
      <c r="I146" s="103" t="s">
        <v>81</v>
      </c>
      <c r="J146" s="99" t="s">
        <v>28</v>
      </c>
      <c r="K146" s="99" t="s">
        <v>1923</v>
      </c>
      <c r="L146" s="87">
        <v>40980</v>
      </c>
      <c r="M146" s="79">
        <f>IF(Main[[#This Row],[Tech Start Date]]&lt;1/1/1990,"",IF(Main[[#This Row],[Class]]="C",WORKDAY(Main[[#This Row],[Tech Start Date]],9),IF(Main[[#This Row],[Class]]="B", WORKDAY(Main[[#This Row],[Tech Start Date]],6),IF(Main[[#This Row],[Class]]="A",WORKDAY(Main[[#This Row],[Tech Start Date]],2),""))))</f>
        <v>40991</v>
      </c>
      <c r="N146" s="79">
        <f>IF(Main[[#This Row],[Tech Start Date]]&lt;1/1/1990,"",IF(Main[[#This Row],[Class]]="C",WORKDAY(Main[[#This Row],[Tech Start Date]],19),IF(Main[[#This Row],[Class]]="B", WORKDAY(Main[[#This Row],[Tech Start Date]],12),IF(Main[[#This Row],[Class]]="A",WORKDAY(Main[[#This Row],[Tech Start Date]],4),""))))</f>
        <v>41005</v>
      </c>
      <c r="O146" s="79">
        <f>IF(Main[[#This Row],[Tech Start Date]]&lt;1/1/1990,"",IF(Main[[#This Row],[Class]]="C",WORKDAY(Main[[#This Row],[Tech Start Date]],23),IF(Main[[#This Row],[Class]]="B", WORKDAY(Main[[#This Row],[Tech Start Date]],15),IF(Main[[#This Row],[Class]]="A",WORKDAY(Main[[#This Row],[Tech Start Date]],5),""))))</f>
        <v>41011</v>
      </c>
      <c r="P146" s="79">
        <f>IF(Main[[#This Row],[Tech Start Date]]&lt;1/1/1990,"",IF(Main[[#This Row],[Class]]="C",WORKDAY(Main[[#This Row],[Tech Start Date]],28),IF(Main[[#This Row],[Class]]="B", WORKDAY(Main[[#This Row],[Tech Start Date]],19),IF(Main[[#This Row],[Class]]="A",WORKDAY(Main[[#This Row],[Tech Start Date]],9),""))))</f>
        <v>41018</v>
      </c>
      <c r="Q146" s="87"/>
      <c r="R146" s="114">
        <v>41024</v>
      </c>
      <c r="S146" s="99" t="s">
        <v>11</v>
      </c>
      <c r="T146" s="80" t="s">
        <v>4105</v>
      </c>
      <c r="U146" s="99" t="s">
        <v>29</v>
      </c>
      <c r="V146" s="99" t="s">
        <v>1913</v>
      </c>
      <c r="W146" s="99" t="s">
        <v>1915</v>
      </c>
      <c r="X146" s="99" t="s">
        <v>2868</v>
      </c>
      <c r="Y146" s="78" t="s">
        <v>3028</v>
      </c>
      <c r="Z146" s="78" t="s">
        <v>530</v>
      </c>
      <c r="AA146" s="99" t="s">
        <v>2868</v>
      </c>
      <c r="AB146" s="134"/>
      <c r="AC146" s="134"/>
      <c r="AD146" s="134"/>
      <c r="AE146" s="63"/>
      <c r="AF146" s="63"/>
      <c r="AG146" s="63"/>
    </row>
    <row r="147" spans="1:33" ht="17.2" customHeight="1">
      <c r="A147" s="64">
        <f>IF(priority(Main[[#This Row],[Comments]])&lt;&gt;0, priority(Main[[#This Row],[Comments]]),"")</f>
        <v>38</v>
      </c>
      <c r="B147" s="60" t="s">
        <v>1225</v>
      </c>
      <c r="C147" s="72" t="s">
        <v>4</v>
      </c>
      <c r="D147" s="59" t="s">
        <v>2357</v>
      </c>
      <c r="E147" s="85">
        <v>40337.30976851852</v>
      </c>
      <c r="F147" s="85"/>
      <c r="G147" s="64" t="str">
        <f>IF(stdProdLT(Main[[#This Row],[Comments]])=0.1,"N/A",IF(stdProdLT(Main[[#This Row],[Comments]])=0,"",stdProdLT(Main[[#This Row],[Comments]])))</f>
        <v/>
      </c>
      <c r="H147" s="94" t="str">
        <f>IF(OR(Main[[#This Row],[Std. Prod. Lead Time]]="N/A",Main[[#This Row],[Std. Prod. Lead Time]]=""), "",IF(AND(Main[[#This Row],[In Stock Date]]&lt;&gt;"",Main[[#This Row],[Revised Due Date]]&lt;&gt;"",Main[[#This Row],[In Stock Date]]&lt;&gt;""),Main[[#This Row],[In Stock Date]]-Main[[#This Row],[Revised Due Date]],""))</f>
        <v/>
      </c>
      <c r="I147" s="101" t="s">
        <v>912</v>
      </c>
      <c r="J147" s="95" t="s">
        <v>52</v>
      </c>
      <c r="K147" s="95" t="s">
        <v>4</v>
      </c>
      <c r="L147" s="85"/>
      <c r="M147" s="73" t="str">
        <f>IF(Main[[#This Row],[Tech Start Date]]&lt;1/1/1990,"",IF(Main[[#This Row],[Class]]="C",WORKDAY(Main[[#This Row],[Tech Start Date]],9),IF(Main[[#This Row],[Class]]="B", WORKDAY(Main[[#This Row],[Tech Start Date]],6),IF(Main[[#This Row],[Class]]="A",WORKDAY(Main[[#This Row],[Tech Start Date]],2),""))))</f>
        <v/>
      </c>
      <c r="N147" s="73" t="str">
        <f>IF(Main[[#This Row],[Tech Start Date]]&lt;1/1/1990,"",IF(Main[[#This Row],[Class]]="C",WORKDAY(Main[[#This Row],[Tech Start Date]],19),IF(Main[[#This Row],[Class]]="B", WORKDAY(Main[[#This Row],[Tech Start Date]],12),IF(Main[[#This Row],[Class]]="A",WORKDAY(Main[[#This Row],[Tech Start Date]],4),""))))</f>
        <v/>
      </c>
      <c r="O147" s="73" t="str">
        <f>IF(Main[[#This Row],[Tech Start Date]]&lt;1/1/1990,"",IF(Main[[#This Row],[Class]]="C",WORKDAY(Main[[#This Row],[Tech Start Date]],23),IF(Main[[#This Row],[Class]]="B", WORKDAY(Main[[#This Row],[Tech Start Date]],15),IF(Main[[#This Row],[Class]]="A",WORKDAY(Main[[#This Row],[Tech Start Date]],5),""))))</f>
        <v/>
      </c>
      <c r="P147" s="73" t="str">
        <f>IF(Main[[#This Row],[Tech Start Date]]&lt;1/1/1990,"",IF(Main[[#This Row],[Class]]="C",WORKDAY(Main[[#This Row],[Tech Start Date]],28),IF(Main[[#This Row],[Class]]="B", WORKDAY(Main[[#This Row],[Tech Start Date]],19),IF(Main[[#This Row],[Class]]="A",WORKDAY(Main[[#This Row],[Tech Start Date]],9),""))))</f>
        <v/>
      </c>
      <c r="Q147" s="85">
        <v>40344</v>
      </c>
      <c r="R147" s="112"/>
      <c r="S147" s="95" t="s">
        <v>6</v>
      </c>
      <c r="T147" s="74" t="s">
        <v>2024</v>
      </c>
      <c r="U147" s="95" t="s">
        <v>29</v>
      </c>
      <c r="V147" s="95" t="s">
        <v>1910</v>
      </c>
      <c r="W147" s="95" t="s">
        <v>1914</v>
      </c>
      <c r="X147" s="95" t="s">
        <v>2841</v>
      </c>
      <c r="Y147" s="72" t="s">
        <v>2973</v>
      </c>
      <c r="Z147" s="72" t="s">
        <v>129</v>
      </c>
      <c r="AA147" s="95" t="s">
        <v>2841</v>
      </c>
      <c r="AB147" s="132"/>
      <c r="AC147" s="132"/>
      <c r="AD147" s="132"/>
      <c r="AE147" s="63"/>
      <c r="AF147" s="63"/>
      <c r="AG147" s="63"/>
    </row>
    <row r="148" spans="1:33" ht="17.2" customHeight="1">
      <c r="A148" s="64">
        <f>IF(priority(Main[[#This Row],[Comments]])&lt;&gt;0, priority(Main[[#This Row],[Comments]]),"")</f>
        <v>38</v>
      </c>
      <c r="B148" s="60" t="s">
        <v>1952</v>
      </c>
      <c r="C148" s="72" t="s">
        <v>116</v>
      </c>
      <c r="D148" s="59" t="s">
        <v>2596</v>
      </c>
      <c r="E148" s="85">
        <v>40722.573900462965</v>
      </c>
      <c r="F148" s="85">
        <v>41379</v>
      </c>
      <c r="G148" s="64" t="str">
        <f>IF(stdProdLT(Main[[#This Row],[Comments]])=0.1,"N/A",IF(stdProdLT(Main[[#This Row],[Comments]])=0,"",stdProdLT(Main[[#This Row],[Comments]])))</f>
        <v>N/A</v>
      </c>
      <c r="H148" s="94" t="str">
        <f>IF(OR(Main[[#This Row],[Std. Prod. Lead Time]]="N/A",Main[[#This Row],[Std. Prod. Lead Time]]=""), "",IF(AND(Main[[#This Row],[In Stock Date]]&lt;&gt;"",Main[[#This Row],[Revised Due Date]]&lt;&gt;"",Main[[#This Row],[In Stock Date]]&lt;&gt;""),Main[[#This Row],[In Stock Date]]-Main[[#This Row],[Revised Due Date]],""))</f>
        <v/>
      </c>
      <c r="I148" s="101" t="s">
        <v>30</v>
      </c>
      <c r="J148" s="95" t="s">
        <v>52</v>
      </c>
      <c r="K148" s="95" t="s">
        <v>1923</v>
      </c>
      <c r="L148" s="85">
        <v>40767</v>
      </c>
      <c r="M148" s="73">
        <f>IF(Main[[#This Row],[Tech Start Date]]&lt;1/1/1990,"",IF(Main[[#This Row],[Class]]="C",WORKDAY(Main[[#This Row],[Tech Start Date]],9),IF(Main[[#This Row],[Class]]="B", WORKDAY(Main[[#This Row],[Tech Start Date]],6),IF(Main[[#This Row],[Class]]="A",WORKDAY(Main[[#This Row],[Tech Start Date]],2),""))))</f>
        <v>40780</v>
      </c>
      <c r="N148" s="73">
        <f>IF(Main[[#This Row],[Tech Start Date]]&lt;1/1/1990,"",IF(Main[[#This Row],[Class]]="C",WORKDAY(Main[[#This Row],[Tech Start Date]],19),IF(Main[[#This Row],[Class]]="B", WORKDAY(Main[[#This Row],[Tech Start Date]],12),IF(Main[[#This Row],[Class]]="A",WORKDAY(Main[[#This Row],[Tech Start Date]],4),""))))</f>
        <v>40794</v>
      </c>
      <c r="O148" s="73">
        <f>IF(Main[[#This Row],[Tech Start Date]]&lt;1/1/1990,"",IF(Main[[#This Row],[Class]]="C",WORKDAY(Main[[#This Row],[Tech Start Date]],23),IF(Main[[#This Row],[Class]]="B", WORKDAY(Main[[#This Row],[Tech Start Date]],15),IF(Main[[#This Row],[Class]]="A",WORKDAY(Main[[#This Row],[Tech Start Date]],5),""))))</f>
        <v>40800</v>
      </c>
      <c r="P148" s="73">
        <f>IF(Main[[#This Row],[Tech Start Date]]&lt;1/1/1990,"",IF(Main[[#This Row],[Class]]="C",WORKDAY(Main[[#This Row],[Tech Start Date]],28),IF(Main[[#This Row],[Class]]="B", WORKDAY(Main[[#This Row],[Tech Start Date]],19),IF(Main[[#This Row],[Class]]="A",WORKDAY(Main[[#This Row],[Tech Start Date]],9),""))))</f>
        <v>40807</v>
      </c>
      <c r="Q148" s="85">
        <v>41061</v>
      </c>
      <c r="R148" s="112">
        <v>40995</v>
      </c>
      <c r="S148" s="95" t="s">
        <v>11</v>
      </c>
      <c r="T148" s="74" t="s">
        <v>3658</v>
      </c>
      <c r="U148" s="95" t="s">
        <v>29</v>
      </c>
      <c r="V148" s="95" t="s">
        <v>1913</v>
      </c>
      <c r="W148" s="95" t="s">
        <v>1915</v>
      </c>
      <c r="X148" s="95" t="s">
        <v>2866</v>
      </c>
      <c r="Y148" s="72" t="s">
        <v>3075</v>
      </c>
      <c r="Z148" s="72" t="s">
        <v>81</v>
      </c>
      <c r="AA148" s="95" t="s">
        <v>2866</v>
      </c>
      <c r="AB148" s="132"/>
      <c r="AC148" s="132"/>
      <c r="AD148" s="132"/>
      <c r="AE148" s="63"/>
      <c r="AF148" s="63"/>
      <c r="AG148" s="63"/>
    </row>
    <row r="149" spans="1:33" ht="17.2" customHeight="1">
      <c r="A149" s="64">
        <f>IF(priority(Main[[#This Row],[Comments]])&lt;&gt;0, priority(Main[[#This Row],[Comments]]),"")</f>
        <v>39</v>
      </c>
      <c r="B149" s="60" t="s">
        <v>1402</v>
      </c>
      <c r="C149" s="72" t="s">
        <v>37</v>
      </c>
      <c r="D149" s="59" t="s">
        <v>485</v>
      </c>
      <c r="E149" s="85">
        <v>40682.478391203702</v>
      </c>
      <c r="F149" s="85"/>
      <c r="G149" s="64" t="str">
        <f>IF(stdProdLT(Main[[#This Row],[Comments]])=0.1,"N/A",IF(stdProdLT(Main[[#This Row],[Comments]])=0,"",stdProdLT(Main[[#This Row],[Comments]])))</f>
        <v/>
      </c>
      <c r="H149" s="94" t="str">
        <f>IF(OR(Main[[#This Row],[Std. Prod. Lead Time]]="N/A",Main[[#This Row],[Std. Prod. Lead Time]]=""), "",IF(AND(Main[[#This Row],[In Stock Date]]&lt;&gt;"",Main[[#This Row],[Revised Due Date]]&lt;&gt;"",Main[[#This Row],[In Stock Date]]&lt;&gt;""),Main[[#This Row],[In Stock Date]]-Main[[#This Row],[Revised Due Date]],""))</f>
        <v/>
      </c>
      <c r="I149" s="101" t="s">
        <v>4</v>
      </c>
      <c r="J149" s="95" t="s">
        <v>21</v>
      </c>
      <c r="K149" s="96" t="s">
        <v>4</v>
      </c>
      <c r="L149" s="85"/>
      <c r="M149" s="73" t="str">
        <f>IF(Main[[#This Row],[Tech Start Date]]&lt;1/1/1990,"",IF(Main[[#This Row],[Class]]="C",WORKDAY(Main[[#This Row],[Tech Start Date]],9),IF(Main[[#This Row],[Class]]="B", WORKDAY(Main[[#This Row],[Tech Start Date]],6),IF(Main[[#This Row],[Class]]="A",WORKDAY(Main[[#This Row],[Tech Start Date]],2),""))))</f>
        <v/>
      </c>
      <c r="N149" s="73" t="str">
        <f>IF(Main[[#This Row],[Tech Start Date]]&lt;1/1/1990,"",IF(Main[[#This Row],[Class]]="C",WORKDAY(Main[[#This Row],[Tech Start Date]],19),IF(Main[[#This Row],[Class]]="B", WORKDAY(Main[[#This Row],[Tech Start Date]],12),IF(Main[[#This Row],[Class]]="A",WORKDAY(Main[[#This Row],[Tech Start Date]],4),""))))</f>
        <v/>
      </c>
      <c r="O149" s="73" t="str">
        <f>IF(Main[[#This Row],[Tech Start Date]]&lt;1/1/1990,"",IF(Main[[#This Row],[Class]]="C",WORKDAY(Main[[#This Row],[Tech Start Date]],23),IF(Main[[#This Row],[Class]]="B", WORKDAY(Main[[#This Row],[Tech Start Date]],15),IF(Main[[#This Row],[Class]]="A",WORKDAY(Main[[#This Row],[Tech Start Date]],5),""))))</f>
        <v/>
      </c>
      <c r="P149" s="73" t="str">
        <f>IF(Main[[#This Row],[Tech Start Date]]&lt;1/1/1990,"",IF(Main[[#This Row],[Class]]="C",WORKDAY(Main[[#This Row],[Tech Start Date]],28),IF(Main[[#This Row],[Class]]="B", WORKDAY(Main[[#This Row],[Tech Start Date]],19),IF(Main[[#This Row],[Class]]="A",WORKDAY(Main[[#This Row],[Tech Start Date]],9),""))))</f>
        <v/>
      </c>
      <c r="Q149" s="85">
        <v>40696</v>
      </c>
      <c r="R149" s="112"/>
      <c r="S149" s="95" t="s">
        <v>6</v>
      </c>
      <c r="T149" s="74" t="s">
        <v>2025</v>
      </c>
      <c r="U149" s="95" t="s">
        <v>534</v>
      </c>
      <c r="V149" s="95" t="s">
        <v>1910</v>
      </c>
      <c r="W149" s="95" t="s">
        <v>1921</v>
      </c>
      <c r="X149" s="95" t="s">
        <v>970</v>
      </c>
      <c r="Y149" s="72" t="s">
        <v>3070</v>
      </c>
      <c r="Z149" s="72" t="s">
        <v>4</v>
      </c>
      <c r="AA149" s="95" t="s">
        <v>970</v>
      </c>
      <c r="AB149" s="132"/>
      <c r="AC149" s="132"/>
      <c r="AD149" s="132"/>
      <c r="AE149" s="63"/>
      <c r="AF149" s="63"/>
      <c r="AG149" s="63"/>
    </row>
    <row r="150" spans="1:33" ht="17.2" customHeight="1">
      <c r="A150" s="64">
        <f>IF(priority(Main[[#This Row],[Comments]])&lt;&gt;0, priority(Main[[#This Row],[Comments]]),"")</f>
        <v>39</v>
      </c>
      <c r="B150" s="60" t="s">
        <v>1954</v>
      </c>
      <c r="C150" s="72" t="s">
        <v>116</v>
      </c>
      <c r="D150" s="59" t="s">
        <v>2133</v>
      </c>
      <c r="E150" s="85">
        <v>40722.571018518516</v>
      </c>
      <c r="F150" s="85">
        <v>41379</v>
      </c>
      <c r="G150" s="64" t="str">
        <f>IF(stdProdLT(Main[[#This Row],[Comments]])=0.1,"N/A",IF(stdProdLT(Main[[#This Row],[Comments]])=0,"",stdProdLT(Main[[#This Row],[Comments]])))</f>
        <v>N/A</v>
      </c>
      <c r="H150" s="94" t="str">
        <f>IF(OR(Main[[#This Row],[Std. Prod. Lead Time]]="N/A",Main[[#This Row],[Std. Prod. Lead Time]]=""), "",IF(AND(Main[[#This Row],[In Stock Date]]&lt;&gt;"",Main[[#This Row],[Revised Due Date]]&lt;&gt;"",Main[[#This Row],[In Stock Date]]&lt;&gt;""),Main[[#This Row],[In Stock Date]]-Main[[#This Row],[Revised Due Date]],""))</f>
        <v/>
      </c>
      <c r="I150" s="101" t="s">
        <v>30</v>
      </c>
      <c r="J150" s="95" t="s">
        <v>52</v>
      </c>
      <c r="K150" s="95" t="s">
        <v>1923</v>
      </c>
      <c r="L150" s="85">
        <v>40767</v>
      </c>
      <c r="M150" s="73">
        <f>IF(Main[[#This Row],[Tech Start Date]]&lt;1/1/1990,"",IF(Main[[#This Row],[Class]]="C",WORKDAY(Main[[#This Row],[Tech Start Date]],9),IF(Main[[#This Row],[Class]]="B", WORKDAY(Main[[#This Row],[Tech Start Date]],6),IF(Main[[#This Row],[Class]]="A",WORKDAY(Main[[#This Row],[Tech Start Date]],2),""))))</f>
        <v>40780</v>
      </c>
      <c r="N150" s="73">
        <f>IF(Main[[#This Row],[Tech Start Date]]&lt;1/1/1990,"",IF(Main[[#This Row],[Class]]="C",WORKDAY(Main[[#This Row],[Tech Start Date]],19),IF(Main[[#This Row],[Class]]="B", WORKDAY(Main[[#This Row],[Tech Start Date]],12),IF(Main[[#This Row],[Class]]="A",WORKDAY(Main[[#This Row],[Tech Start Date]],4),""))))</f>
        <v>40794</v>
      </c>
      <c r="O150" s="73">
        <f>IF(Main[[#This Row],[Tech Start Date]]&lt;1/1/1990,"",IF(Main[[#This Row],[Class]]="C",WORKDAY(Main[[#This Row],[Tech Start Date]],23),IF(Main[[#This Row],[Class]]="B", WORKDAY(Main[[#This Row],[Tech Start Date]],15),IF(Main[[#This Row],[Class]]="A",WORKDAY(Main[[#This Row],[Tech Start Date]],5),""))))</f>
        <v>40800</v>
      </c>
      <c r="P150" s="73">
        <f>IF(Main[[#This Row],[Tech Start Date]]&lt;1/1/1990,"",IF(Main[[#This Row],[Class]]="C",WORKDAY(Main[[#This Row],[Tech Start Date]],28),IF(Main[[#This Row],[Class]]="B", WORKDAY(Main[[#This Row],[Tech Start Date]],19),IF(Main[[#This Row],[Class]]="A",WORKDAY(Main[[#This Row],[Tech Start Date]],9),""))))</f>
        <v>40807</v>
      </c>
      <c r="Q150" s="85">
        <v>41061</v>
      </c>
      <c r="R150" s="112">
        <v>40995</v>
      </c>
      <c r="S150" s="95" t="s">
        <v>11</v>
      </c>
      <c r="T150" s="74" t="s">
        <v>3657</v>
      </c>
      <c r="U150" s="95" t="s">
        <v>29</v>
      </c>
      <c r="V150" s="95" t="s">
        <v>1913</v>
      </c>
      <c r="W150" s="95" t="s">
        <v>1915</v>
      </c>
      <c r="X150" s="95" t="s">
        <v>2866</v>
      </c>
      <c r="Y150" s="72" t="s">
        <v>3075</v>
      </c>
      <c r="Z150" s="72" t="s">
        <v>81</v>
      </c>
      <c r="AA150" s="95" t="s">
        <v>2866</v>
      </c>
      <c r="AB150" s="132"/>
      <c r="AC150" s="132"/>
      <c r="AD150" s="132"/>
      <c r="AE150" s="63"/>
      <c r="AF150" s="63"/>
      <c r="AG150" s="63"/>
    </row>
    <row r="151" spans="1:33" ht="17.2" customHeight="1">
      <c r="A151" s="64">
        <f>IF(priority(Main[[#This Row],[Comments]])&lt;&gt;0, priority(Main[[#This Row],[Comments]]),"")</f>
        <v>40</v>
      </c>
      <c r="B151" s="60" t="s">
        <v>1440</v>
      </c>
      <c r="C151" s="72" t="s">
        <v>4</v>
      </c>
      <c r="D151" s="59" t="s">
        <v>531</v>
      </c>
      <c r="E151" s="85">
        <v>40358.575729166667</v>
      </c>
      <c r="F151" s="85"/>
      <c r="G151" s="64" t="str">
        <f>IF(stdProdLT(Main[[#This Row],[Comments]])=0.1,"N/A",IF(stdProdLT(Main[[#This Row],[Comments]])=0,"",stdProdLT(Main[[#This Row],[Comments]])))</f>
        <v/>
      </c>
      <c r="H151" s="94" t="str">
        <f>IF(OR(Main[[#This Row],[Std. Prod. Lead Time]]="N/A",Main[[#This Row],[Std. Prod. Lead Time]]=""), "",IF(AND(Main[[#This Row],[In Stock Date]]&lt;&gt;"",Main[[#This Row],[Revised Due Date]]&lt;&gt;"",Main[[#This Row],[In Stock Date]]&lt;&gt;""),Main[[#This Row],[In Stock Date]]-Main[[#This Row],[Revised Due Date]],""))</f>
        <v/>
      </c>
      <c r="I151" s="101" t="s">
        <v>4</v>
      </c>
      <c r="J151" s="95" t="s">
        <v>21</v>
      </c>
      <c r="K151" s="95" t="s">
        <v>4</v>
      </c>
      <c r="L151" s="85"/>
      <c r="M151" s="73" t="str">
        <f>IF(Main[[#This Row],[Tech Start Date]]&lt;1/1/1990,"",IF(Main[[#This Row],[Class]]="C",WORKDAY(Main[[#This Row],[Tech Start Date]],9),IF(Main[[#This Row],[Class]]="B", WORKDAY(Main[[#This Row],[Tech Start Date]],6),IF(Main[[#This Row],[Class]]="A",WORKDAY(Main[[#This Row],[Tech Start Date]],2),""))))</f>
        <v/>
      </c>
      <c r="N151" s="73" t="str">
        <f>IF(Main[[#This Row],[Tech Start Date]]&lt;1/1/1990,"",IF(Main[[#This Row],[Class]]="C",WORKDAY(Main[[#This Row],[Tech Start Date]],19),IF(Main[[#This Row],[Class]]="B", WORKDAY(Main[[#This Row],[Tech Start Date]],12),IF(Main[[#This Row],[Class]]="A",WORKDAY(Main[[#This Row],[Tech Start Date]],4),""))))</f>
        <v/>
      </c>
      <c r="O151" s="73" t="str">
        <f>IF(Main[[#This Row],[Tech Start Date]]&lt;1/1/1990,"",IF(Main[[#This Row],[Class]]="C",WORKDAY(Main[[#This Row],[Tech Start Date]],23),IF(Main[[#This Row],[Class]]="B", WORKDAY(Main[[#This Row],[Tech Start Date]],15),IF(Main[[#This Row],[Class]]="A",WORKDAY(Main[[#This Row],[Tech Start Date]],5),""))))</f>
        <v/>
      </c>
      <c r="P151" s="73" t="str">
        <f>IF(Main[[#This Row],[Tech Start Date]]&lt;1/1/1990,"",IF(Main[[#This Row],[Class]]="C",WORKDAY(Main[[#This Row],[Tech Start Date]],28),IF(Main[[#This Row],[Class]]="B", WORKDAY(Main[[#This Row],[Tech Start Date]],19),IF(Main[[#This Row],[Class]]="A",WORKDAY(Main[[#This Row],[Tech Start Date]],9),""))))</f>
        <v/>
      </c>
      <c r="Q151" s="85">
        <v>40389</v>
      </c>
      <c r="R151" s="112"/>
      <c r="S151" s="95" t="s">
        <v>6</v>
      </c>
      <c r="T151" s="74" t="s">
        <v>2026</v>
      </c>
      <c r="U151" s="95" t="s">
        <v>7</v>
      </c>
      <c r="V151" s="95" t="s">
        <v>1910</v>
      </c>
      <c r="W151" s="95" t="s">
        <v>1914</v>
      </c>
      <c r="X151" s="95" t="s">
        <v>2794</v>
      </c>
      <c r="Y151" s="72" t="s">
        <v>2905</v>
      </c>
      <c r="Z151" s="72" t="s">
        <v>129</v>
      </c>
      <c r="AA151" s="95" t="s">
        <v>2794</v>
      </c>
      <c r="AB151" s="132"/>
      <c r="AC151" s="132"/>
      <c r="AD151" s="132"/>
      <c r="AE151" s="63"/>
      <c r="AF151" s="63"/>
      <c r="AG151" s="63"/>
    </row>
    <row r="152" spans="1:33" ht="17.2" customHeight="1">
      <c r="A152" s="64">
        <f>IF(priority(Main[[#This Row],[Comments]])&lt;&gt;0, priority(Main[[#This Row],[Comments]]),"")</f>
        <v>40</v>
      </c>
      <c r="B152" s="60" t="s">
        <v>1955</v>
      </c>
      <c r="C152" s="72" t="s">
        <v>116</v>
      </c>
      <c r="D152" s="59" t="s">
        <v>2134</v>
      </c>
      <c r="E152" s="85">
        <v>40722.572418981479</v>
      </c>
      <c r="F152" s="85">
        <v>41379</v>
      </c>
      <c r="G152" s="64" t="str">
        <f>IF(stdProdLT(Main[[#This Row],[Comments]])=0.1,"N/A",IF(stdProdLT(Main[[#This Row],[Comments]])=0,"",stdProdLT(Main[[#This Row],[Comments]])))</f>
        <v>N/A</v>
      </c>
      <c r="H152" s="94" t="str">
        <f>IF(OR(Main[[#This Row],[Std. Prod. Lead Time]]="N/A",Main[[#This Row],[Std. Prod. Lead Time]]=""), "",IF(AND(Main[[#This Row],[In Stock Date]]&lt;&gt;"",Main[[#This Row],[Revised Due Date]]&lt;&gt;"",Main[[#This Row],[In Stock Date]]&lt;&gt;""),Main[[#This Row],[In Stock Date]]-Main[[#This Row],[Revised Due Date]],""))</f>
        <v/>
      </c>
      <c r="I152" s="101" t="s">
        <v>30</v>
      </c>
      <c r="J152" s="95" t="s">
        <v>52</v>
      </c>
      <c r="K152" s="95" t="s">
        <v>1923</v>
      </c>
      <c r="L152" s="85">
        <v>40767</v>
      </c>
      <c r="M152" s="73">
        <f>IF(Main[[#This Row],[Tech Start Date]]&lt;1/1/1990,"",IF(Main[[#This Row],[Class]]="C",WORKDAY(Main[[#This Row],[Tech Start Date]],9),IF(Main[[#This Row],[Class]]="B", WORKDAY(Main[[#This Row],[Tech Start Date]],6),IF(Main[[#This Row],[Class]]="A",WORKDAY(Main[[#This Row],[Tech Start Date]],2),""))))</f>
        <v>40780</v>
      </c>
      <c r="N152" s="73">
        <f>IF(Main[[#This Row],[Tech Start Date]]&lt;1/1/1990,"",IF(Main[[#This Row],[Class]]="C",WORKDAY(Main[[#This Row],[Tech Start Date]],19),IF(Main[[#This Row],[Class]]="B", WORKDAY(Main[[#This Row],[Tech Start Date]],12),IF(Main[[#This Row],[Class]]="A",WORKDAY(Main[[#This Row],[Tech Start Date]],4),""))))</f>
        <v>40794</v>
      </c>
      <c r="O152" s="73">
        <f>IF(Main[[#This Row],[Tech Start Date]]&lt;1/1/1990,"",IF(Main[[#This Row],[Class]]="C",WORKDAY(Main[[#This Row],[Tech Start Date]],23),IF(Main[[#This Row],[Class]]="B", WORKDAY(Main[[#This Row],[Tech Start Date]],15),IF(Main[[#This Row],[Class]]="A",WORKDAY(Main[[#This Row],[Tech Start Date]],5),""))))</f>
        <v>40800</v>
      </c>
      <c r="P152" s="73">
        <f>IF(Main[[#This Row],[Tech Start Date]]&lt;1/1/1990,"",IF(Main[[#This Row],[Class]]="C",WORKDAY(Main[[#This Row],[Tech Start Date]],28),IF(Main[[#This Row],[Class]]="B", WORKDAY(Main[[#This Row],[Tech Start Date]],19),IF(Main[[#This Row],[Class]]="A",WORKDAY(Main[[#This Row],[Tech Start Date]],9),""))))</f>
        <v>40807</v>
      </c>
      <c r="Q152" s="85">
        <v>41061</v>
      </c>
      <c r="R152" s="112">
        <v>40995</v>
      </c>
      <c r="S152" s="95" t="s">
        <v>11</v>
      </c>
      <c r="T152" s="74" t="s">
        <v>3656</v>
      </c>
      <c r="U152" s="95" t="s">
        <v>29</v>
      </c>
      <c r="V152" s="95" t="s">
        <v>1913</v>
      </c>
      <c r="W152" s="95" t="s">
        <v>1915</v>
      </c>
      <c r="X152" s="95" t="s">
        <v>2866</v>
      </c>
      <c r="Y152" s="72" t="s">
        <v>3075</v>
      </c>
      <c r="Z152" s="72" t="s">
        <v>81</v>
      </c>
      <c r="AA152" s="95" t="s">
        <v>2866</v>
      </c>
      <c r="AB152" s="132"/>
      <c r="AC152" s="132"/>
      <c r="AD152" s="132"/>
      <c r="AE152" s="63"/>
      <c r="AF152" s="63"/>
      <c r="AG152" s="63"/>
    </row>
    <row r="153" spans="1:33" ht="17.2" customHeight="1">
      <c r="A153" s="64">
        <f>IF(priority(Main[[#This Row],[Comments]])&lt;&gt;0, priority(Main[[#This Row],[Comments]]),"")</f>
        <v>41</v>
      </c>
      <c r="B153" s="60" t="s">
        <v>1991</v>
      </c>
      <c r="C153" s="72" t="s">
        <v>4</v>
      </c>
      <c r="D153" s="59" t="s">
        <v>1992</v>
      </c>
      <c r="E153" s="85">
        <v>40738.567210648151</v>
      </c>
      <c r="F153" s="85"/>
      <c r="G153" s="64" t="str">
        <f>IF(stdProdLT(Main[[#This Row],[Comments]])=0.1,"N/A",IF(stdProdLT(Main[[#This Row],[Comments]])=0,"",stdProdLT(Main[[#This Row],[Comments]])))</f>
        <v/>
      </c>
      <c r="H153" s="94" t="str">
        <f>IF(OR(Main[[#This Row],[Std. Prod. Lead Time]]="N/A",Main[[#This Row],[Std. Prod. Lead Time]]=""), "",IF(AND(Main[[#This Row],[In Stock Date]]&lt;&gt;"",Main[[#This Row],[Revised Due Date]]&lt;&gt;"",Main[[#This Row],[In Stock Date]]&lt;&gt;""),Main[[#This Row],[In Stock Date]]-Main[[#This Row],[Revised Due Date]],""))</f>
        <v/>
      </c>
      <c r="I153" s="101" t="s">
        <v>912</v>
      </c>
      <c r="J153" s="95" t="s">
        <v>52</v>
      </c>
      <c r="K153" s="95" t="s">
        <v>4</v>
      </c>
      <c r="L153" s="85"/>
      <c r="M153" s="73" t="str">
        <f>IF(Main[[#This Row],[Tech Start Date]]&lt;1/1/1990,"",IF(Main[[#This Row],[Class]]="C",WORKDAY(Main[[#This Row],[Tech Start Date]],9),IF(Main[[#This Row],[Class]]="B", WORKDAY(Main[[#This Row],[Tech Start Date]],6),IF(Main[[#This Row],[Class]]="A",WORKDAY(Main[[#This Row],[Tech Start Date]],2),""))))</f>
        <v/>
      </c>
      <c r="N153" s="73" t="str">
        <f>IF(Main[[#This Row],[Tech Start Date]]&lt;1/1/1990,"",IF(Main[[#This Row],[Class]]="C",WORKDAY(Main[[#This Row],[Tech Start Date]],19),IF(Main[[#This Row],[Class]]="B", WORKDAY(Main[[#This Row],[Tech Start Date]],12),IF(Main[[#This Row],[Class]]="A",WORKDAY(Main[[#This Row],[Tech Start Date]],4),""))))</f>
        <v/>
      </c>
      <c r="O153" s="73" t="str">
        <f>IF(Main[[#This Row],[Tech Start Date]]&lt;1/1/1990,"",IF(Main[[#This Row],[Class]]="C",WORKDAY(Main[[#This Row],[Tech Start Date]],23),IF(Main[[#This Row],[Class]]="B", WORKDAY(Main[[#This Row],[Tech Start Date]],15),IF(Main[[#This Row],[Class]]="A",WORKDAY(Main[[#This Row],[Tech Start Date]],5),""))))</f>
        <v/>
      </c>
      <c r="P153" s="73" t="str">
        <f>IF(Main[[#This Row],[Tech Start Date]]&lt;1/1/1990,"",IF(Main[[#This Row],[Class]]="C",WORKDAY(Main[[#This Row],[Tech Start Date]],28),IF(Main[[#This Row],[Class]]="B", WORKDAY(Main[[#This Row],[Tech Start Date]],19),IF(Main[[#This Row],[Class]]="A",WORKDAY(Main[[#This Row],[Tech Start Date]],9),""))))</f>
        <v/>
      </c>
      <c r="Q153" s="85">
        <v>40749</v>
      </c>
      <c r="R153" s="112"/>
      <c r="S153" s="95" t="s">
        <v>6</v>
      </c>
      <c r="T153" s="74" t="s">
        <v>2028</v>
      </c>
      <c r="U153" s="95" t="s">
        <v>29</v>
      </c>
      <c r="V153" s="95" t="s">
        <v>1910</v>
      </c>
      <c r="W153" s="95" t="s">
        <v>1916</v>
      </c>
      <c r="X153" s="95" t="s">
        <v>912</v>
      </c>
      <c r="Y153" s="72" t="s">
        <v>3022</v>
      </c>
      <c r="Z153" s="72" t="s">
        <v>129</v>
      </c>
      <c r="AA153" s="95" t="s">
        <v>2827</v>
      </c>
      <c r="AB153" s="132"/>
      <c r="AC153" s="132"/>
      <c r="AD153" s="132"/>
      <c r="AE153" s="63"/>
      <c r="AF153" s="63"/>
      <c r="AG153" s="63"/>
    </row>
    <row r="154" spans="1:33" ht="17.2" customHeight="1">
      <c r="A154" s="141">
        <f>IF(priority(Main[[#This Row],[Comments]])&lt;&gt;0, priority(Main[[#This Row],[Comments]]),"")</f>
        <v>41</v>
      </c>
      <c r="B154" s="153" t="s">
        <v>3801</v>
      </c>
      <c r="C154" s="142" t="s">
        <v>3691</v>
      </c>
      <c r="D154" s="143" t="s">
        <v>4147</v>
      </c>
      <c r="E154" s="144">
        <v>40975.043425925927</v>
      </c>
      <c r="F154" s="144">
        <v>41105</v>
      </c>
      <c r="G154" s="141">
        <f>IF(stdProdLT(Main[[#This Row],[Comments]])=0.1,"N/A",IF(stdProdLT(Main[[#This Row],[Comments]])=0,"",stdProdLT(Main[[#This Row],[Comments]])))</f>
        <v>126</v>
      </c>
      <c r="H154" s="145">
        <f>IF(OR(Main[[#This Row],[Std. Prod. Lead Time]]="N/A",Main[[#This Row],[Std. Prod. Lead Time]]=""), "",IF(AND(Main[[#This Row],[In Stock Date]]&lt;&gt;"",Main[[#This Row],[Revised Due Date]]&lt;&gt;"",Main[[#This Row],[In Stock Date]]&lt;&gt;""),Main[[#This Row],[In Stock Date]]-Main[[#This Row],[Revised Due Date]],""))</f>
        <v>81</v>
      </c>
      <c r="I154" s="146" t="s">
        <v>765</v>
      </c>
      <c r="J154" s="147" t="s">
        <v>28</v>
      </c>
      <c r="K154" s="148" t="s">
        <v>1923</v>
      </c>
      <c r="L154" s="144">
        <v>40981</v>
      </c>
      <c r="M154" s="149">
        <f>IF(Main[[#This Row],[Tech Start Date]]&lt;1/1/1990,"",IF(Main[[#This Row],[Class]]="C",WORKDAY(Main[[#This Row],[Tech Start Date]],9),IF(Main[[#This Row],[Class]]="B", WORKDAY(Main[[#This Row],[Tech Start Date]],6),IF(Main[[#This Row],[Class]]="A",WORKDAY(Main[[#This Row],[Tech Start Date]],2),""))))</f>
        <v>40994</v>
      </c>
      <c r="N154" s="149">
        <f>IF(Main[[#This Row],[Tech Start Date]]&lt;1/1/1990,"",IF(Main[[#This Row],[Class]]="C",WORKDAY(Main[[#This Row],[Tech Start Date]],19),IF(Main[[#This Row],[Class]]="B", WORKDAY(Main[[#This Row],[Tech Start Date]],12),IF(Main[[#This Row],[Class]]="A",WORKDAY(Main[[#This Row],[Tech Start Date]],4),""))))</f>
        <v>41008</v>
      </c>
      <c r="O154" s="149">
        <f>IF(Main[[#This Row],[Tech Start Date]]&lt;1/1/1990,"",IF(Main[[#This Row],[Class]]="C",WORKDAY(Main[[#This Row],[Tech Start Date]],23),IF(Main[[#This Row],[Class]]="B", WORKDAY(Main[[#This Row],[Tech Start Date]],15),IF(Main[[#This Row],[Class]]="A",WORKDAY(Main[[#This Row],[Tech Start Date]],5),""))))</f>
        <v>41012</v>
      </c>
      <c r="P154" s="149">
        <f>IF(Main[[#This Row],[Tech Start Date]]&lt;1/1/1990,"",IF(Main[[#This Row],[Class]]="C",WORKDAY(Main[[#This Row],[Tech Start Date]],28),IF(Main[[#This Row],[Class]]="B", WORKDAY(Main[[#This Row],[Tech Start Date]],19),IF(Main[[#This Row],[Class]]="A",WORKDAY(Main[[#This Row],[Tech Start Date]],9),""))))</f>
        <v>41019</v>
      </c>
      <c r="Q154" s="144">
        <v>40989</v>
      </c>
      <c r="R154" s="150">
        <v>41024</v>
      </c>
      <c r="S154" s="147" t="s">
        <v>11</v>
      </c>
      <c r="T154" s="151" t="s">
        <v>4148</v>
      </c>
      <c r="U154" s="147" t="s">
        <v>29</v>
      </c>
      <c r="V154" s="147" t="s">
        <v>1913</v>
      </c>
      <c r="W154" s="147" t="s">
        <v>1918</v>
      </c>
      <c r="X154" s="147" t="s">
        <v>2818</v>
      </c>
      <c r="Y154" s="142" t="s">
        <v>3799</v>
      </c>
      <c r="Z154" s="142" t="s">
        <v>530</v>
      </c>
      <c r="AA154" s="147" t="s">
        <v>2818</v>
      </c>
      <c r="AB154" s="152"/>
      <c r="AC154" s="152"/>
      <c r="AD154" s="152"/>
      <c r="AE154" s="63"/>
      <c r="AF154" s="63"/>
      <c r="AG154" s="63"/>
    </row>
    <row r="155" spans="1:33" ht="17.2" customHeight="1">
      <c r="A155" s="64">
        <f>IF(priority(Main[[#This Row],[Comments]])&lt;&gt;0, priority(Main[[#This Row],[Comments]]),"")</f>
        <v>42</v>
      </c>
      <c r="B155" s="60" t="s">
        <v>3189</v>
      </c>
      <c r="C155" s="72" t="s">
        <v>3173</v>
      </c>
      <c r="D155" s="59" t="s">
        <v>3164</v>
      </c>
      <c r="E155" s="85"/>
      <c r="F155" s="85">
        <v>41153</v>
      </c>
      <c r="G155" s="64">
        <f>IF(stdProdLT(Main[[#This Row],[Comments]])=0.1,"N/A",IF(stdProdLT(Main[[#This Row],[Comments]])=0,"",stdProdLT(Main[[#This Row],[Comments]])))</f>
        <v>140</v>
      </c>
      <c r="H155" s="94" t="str">
        <f>IF(OR(Main[[#This Row],[Std. Prod. Lead Time]]="N/A",Main[[#This Row],[Std. Prod. Lead Time]]=""), "",IF(AND(Main[[#This Row],[In Stock Date]]&lt;&gt;"",Main[[#This Row],[Revised Due Date]]&lt;&gt;"",Main[[#This Row],[In Stock Date]]&lt;&gt;""),Main[[#This Row],[In Stock Date]]-Main[[#This Row],[Revised Due Date]],""))</f>
        <v/>
      </c>
      <c r="I155" s="101" t="s">
        <v>4</v>
      </c>
      <c r="J155" s="95" t="s">
        <v>4</v>
      </c>
      <c r="K155" s="95" t="s">
        <v>4</v>
      </c>
      <c r="L155" s="85"/>
      <c r="M155" s="73" t="str">
        <f>IF(Main[[#This Row],[Tech Start Date]]&lt;1/1/1990,"",IF(Main[[#This Row],[Class]]="C",WORKDAY(Main[[#This Row],[Tech Start Date]],9),IF(Main[[#This Row],[Class]]="B", WORKDAY(Main[[#This Row],[Tech Start Date]],6),IF(Main[[#This Row],[Class]]="A",WORKDAY(Main[[#This Row],[Tech Start Date]],2),""))))</f>
        <v/>
      </c>
      <c r="N155" s="73" t="str">
        <f>IF(Main[[#This Row],[Tech Start Date]]&lt;1/1/1990,"",IF(Main[[#This Row],[Class]]="C",WORKDAY(Main[[#This Row],[Tech Start Date]],19),IF(Main[[#This Row],[Class]]="B", WORKDAY(Main[[#This Row],[Tech Start Date]],12),IF(Main[[#This Row],[Class]]="A",WORKDAY(Main[[#This Row],[Tech Start Date]],4),""))))</f>
        <v/>
      </c>
      <c r="O155" s="73" t="str">
        <f>IF(Main[[#This Row],[Tech Start Date]]&lt;1/1/1990,"",IF(Main[[#This Row],[Class]]="C",WORKDAY(Main[[#This Row],[Tech Start Date]],23),IF(Main[[#This Row],[Class]]="B", WORKDAY(Main[[#This Row],[Tech Start Date]],15),IF(Main[[#This Row],[Class]]="A",WORKDAY(Main[[#This Row],[Tech Start Date]],5),""))))</f>
        <v/>
      </c>
      <c r="P155" s="73" t="str">
        <f>IF(Main[[#This Row],[Tech Start Date]]&lt;1/1/1990,"",IF(Main[[#This Row],[Class]]="C",WORKDAY(Main[[#This Row],[Tech Start Date]],28),IF(Main[[#This Row],[Class]]="B", WORKDAY(Main[[#This Row],[Tech Start Date]],19),IF(Main[[#This Row],[Class]]="A",WORKDAY(Main[[#This Row],[Tech Start Date]],9),""))))</f>
        <v/>
      </c>
      <c r="Q155" s="85">
        <v>40982</v>
      </c>
      <c r="R155" s="112"/>
      <c r="S155" s="95" t="s">
        <v>11</v>
      </c>
      <c r="T155" s="74" t="s">
        <v>3174</v>
      </c>
      <c r="U155" s="95" t="s">
        <v>12</v>
      </c>
      <c r="V155" s="95" t="s">
        <v>1920</v>
      </c>
      <c r="W155" s="95" t="s">
        <v>1916</v>
      </c>
      <c r="X155" s="95" t="s">
        <v>2823</v>
      </c>
      <c r="Y155" s="72" t="s">
        <v>4</v>
      </c>
      <c r="Z155" s="72" t="s">
        <v>4</v>
      </c>
      <c r="AA155" s="95" t="s">
        <v>2821</v>
      </c>
      <c r="AB155" s="132"/>
      <c r="AC155" s="132"/>
      <c r="AD155" s="132"/>
      <c r="AE155" s="63"/>
      <c r="AF155" s="63"/>
      <c r="AG155" s="63"/>
    </row>
    <row r="156" spans="1:33" ht="17.2" customHeight="1">
      <c r="A156" s="64">
        <f>IF(priority(Main[[#This Row],[Comments]])&lt;&gt;0, priority(Main[[#This Row],[Comments]]),"")</f>
        <v>42</v>
      </c>
      <c r="B156" s="60" t="s">
        <v>1882</v>
      </c>
      <c r="C156" s="72" t="s">
        <v>116</v>
      </c>
      <c r="D156" s="59" t="s">
        <v>2310</v>
      </c>
      <c r="E156" s="85">
        <v>40641.274907407409</v>
      </c>
      <c r="F156" s="85">
        <v>40714</v>
      </c>
      <c r="G156" s="64" t="str">
        <f>IF(stdProdLT(Main[[#This Row],[Comments]])=0.1,"N/A",IF(stdProdLT(Main[[#This Row],[Comments]])=0,"",stdProdLT(Main[[#This Row],[Comments]])))</f>
        <v/>
      </c>
      <c r="H156" s="94" t="str">
        <f>IF(OR(Main[[#This Row],[Std. Prod. Lead Time]]="N/A",Main[[#This Row],[Std. Prod. Lead Time]]=""), "",IF(AND(Main[[#This Row],[In Stock Date]]&lt;&gt;"",Main[[#This Row],[Revised Due Date]]&lt;&gt;"",Main[[#This Row],[In Stock Date]]&lt;&gt;""),Main[[#This Row],[In Stock Date]]-Main[[#This Row],[Revised Due Date]],""))</f>
        <v/>
      </c>
      <c r="I156" s="101" t="s">
        <v>912</v>
      </c>
      <c r="J156" s="95" t="s">
        <v>21</v>
      </c>
      <c r="K156" s="96" t="s">
        <v>1923</v>
      </c>
      <c r="L156" s="85">
        <v>40679</v>
      </c>
      <c r="M156" s="73">
        <f>IF(Main[[#This Row],[Tech Start Date]]&lt;1/1/1990,"",IF(Main[[#This Row],[Class]]="C",WORKDAY(Main[[#This Row],[Tech Start Date]],9),IF(Main[[#This Row],[Class]]="B", WORKDAY(Main[[#This Row],[Tech Start Date]],6),IF(Main[[#This Row],[Class]]="A",WORKDAY(Main[[#This Row],[Tech Start Date]],2),""))))</f>
        <v>40690</v>
      </c>
      <c r="N156" s="73">
        <f>IF(Main[[#This Row],[Tech Start Date]]&lt;1/1/1990,"",IF(Main[[#This Row],[Class]]="C",WORKDAY(Main[[#This Row],[Tech Start Date]],19),IF(Main[[#This Row],[Class]]="B", WORKDAY(Main[[#This Row],[Tech Start Date]],12),IF(Main[[#This Row],[Class]]="A",WORKDAY(Main[[#This Row],[Tech Start Date]],4),""))))</f>
        <v>40704</v>
      </c>
      <c r="O156" s="73">
        <f>IF(Main[[#This Row],[Tech Start Date]]&lt;1/1/1990,"",IF(Main[[#This Row],[Class]]="C",WORKDAY(Main[[#This Row],[Tech Start Date]],23),IF(Main[[#This Row],[Class]]="B", WORKDAY(Main[[#This Row],[Tech Start Date]],15),IF(Main[[#This Row],[Class]]="A",WORKDAY(Main[[#This Row],[Tech Start Date]],5),""))))</f>
        <v>40710</v>
      </c>
      <c r="P156" s="73">
        <f>IF(Main[[#This Row],[Tech Start Date]]&lt;1/1/1990,"",IF(Main[[#This Row],[Class]]="C",WORKDAY(Main[[#This Row],[Tech Start Date]],28),IF(Main[[#This Row],[Class]]="B", WORKDAY(Main[[#This Row],[Tech Start Date]],19),IF(Main[[#This Row],[Class]]="A",WORKDAY(Main[[#This Row],[Tech Start Date]],9),""))))</f>
        <v>40717</v>
      </c>
      <c r="Q156" s="85">
        <v>40714</v>
      </c>
      <c r="R156" s="112">
        <v>40714</v>
      </c>
      <c r="S156" s="95" t="s">
        <v>6</v>
      </c>
      <c r="T156" s="74" t="s">
        <v>2029</v>
      </c>
      <c r="U156" s="95" t="s">
        <v>29</v>
      </c>
      <c r="V156" s="95" t="s">
        <v>1910</v>
      </c>
      <c r="W156" s="95" t="s">
        <v>1912</v>
      </c>
      <c r="X156" s="95" t="s">
        <v>126</v>
      </c>
      <c r="Y156" s="72" t="s">
        <v>3006</v>
      </c>
      <c r="Z156" s="72" t="s">
        <v>129</v>
      </c>
      <c r="AA156" s="95" t="s">
        <v>126</v>
      </c>
      <c r="AB156" s="132"/>
      <c r="AC156" s="132"/>
      <c r="AD156" s="132"/>
      <c r="AE156" s="63"/>
      <c r="AF156" s="63"/>
      <c r="AG156" s="63"/>
    </row>
    <row r="157" spans="1:33" ht="17.2" customHeight="1">
      <c r="A157" s="64">
        <f>IF(priority(Main[[#This Row],[Comments]])&lt;&gt;0, priority(Main[[#This Row],[Comments]]),"")</f>
        <v>42</v>
      </c>
      <c r="B157" s="60" t="s">
        <v>1953</v>
      </c>
      <c r="C157" s="72" t="s">
        <v>116</v>
      </c>
      <c r="D157" s="59" t="s">
        <v>2597</v>
      </c>
      <c r="E157" s="85">
        <v>40722.573182870372</v>
      </c>
      <c r="F157" s="85">
        <v>41379</v>
      </c>
      <c r="G157" s="64" t="str">
        <f>IF(stdProdLT(Main[[#This Row],[Comments]])=0.1,"N/A",IF(stdProdLT(Main[[#This Row],[Comments]])=0,"",stdProdLT(Main[[#This Row],[Comments]])))</f>
        <v>N/A</v>
      </c>
      <c r="H157" s="94" t="str">
        <f>IF(OR(Main[[#This Row],[Std. Prod. Lead Time]]="N/A",Main[[#This Row],[Std. Prod. Lead Time]]=""), "",IF(AND(Main[[#This Row],[In Stock Date]]&lt;&gt;"",Main[[#This Row],[Revised Due Date]]&lt;&gt;"",Main[[#This Row],[In Stock Date]]&lt;&gt;""),Main[[#This Row],[In Stock Date]]-Main[[#This Row],[Revised Due Date]],""))</f>
        <v/>
      </c>
      <c r="I157" s="101" t="s">
        <v>30</v>
      </c>
      <c r="J157" s="95" t="s">
        <v>52</v>
      </c>
      <c r="K157" s="95" t="s">
        <v>1923</v>
      </c>
      <c r="L157" s="85">
        <v>40767</v>
      </c>
      <c r="M157" s="73">
        <f>IF(Main[[#This Row],[Tech Start Date]]&lt;1/1/1990,"",IF(Main[[#This Row],[Class]]="C",WORKDAY(Main[[#This Row],[Tech Start Date]],9),IF(Main[[#This Row],[Class]]="B", WORKDAY(Main[[#This Row],[Tech Start Date]],6),IF(Main[[#This Row],[Class]]="A",WORKDAY(Main[[#This Row],[Tech Start Date]],2),""))))</f>
        <v>40780</v>
      </c>
      <c r="N157" s="73">
        <f>IF(Main[[#This Row],[Tech Start Date]]&lt;1/1/1990,"",IF(Main[[#This Row],[Class]]="C",WORKDAY(Main[[#This Row],[Tech Start Date]],19),IF(Main[[#This Row],[Class]]="B", WORKDAY(Main[[#This Row],[Tech Start Date]],12),IF(Main[[#This Row],[Class]]="A",WORKDAY(Main[[#This Row],[Tech Start Date]],4),""))))</f>
        <v>40794</v>
      </c>
      <c r="O157" s="73">
        <f>IF(Main[[#This Row],[Tech Start Date]]&lt;1/1/1990,"",IF(Main[[#This Row],[Class]]="C",WORKDAY(Main[[#This Row],[Tech Start Date]],23),IF(Main[[#This Row],[Class]]="B", WORKDAY(Main[[#This Row],[Tech Start Date]],15),IF(Main[[#This Row],[Class]]="A",WORKDAY(Main[[#This Row],[Tech Start Date]],5),""))))</f>
        <v>40800</v>
      </c>
      <c r="P157" s="73">
        <f>IF(Main[[#This Row],[Tech Start Date]]&lt;1/1/1990,"",IF(Main[[#This Row],[Class]]="C",WORKDAY(Main[[#This Row],[Tech Start Date]],28),IF(Main[[#This Row],[Class]]="B", WORKDAY(Main[[#This Row],[Tech Start Date]],19),IF(Main[[#This Row],[Class]]="A",WORKDAY(Main[[#This Row],[Tech Start Date]],9),""))))</f>
        <v>40807</v>
      </c>
      <c r="Q157" s="85">
        <v>41061</v>
      </c>
      <c r="R157" s="112">
        <v>40995</v>
      </c>
      <c r="S157" s="95" t="s">
        <v>11</v>
      </c>
      <c r="T157" s="74" t="s">
        <v>4025</v>
      </c>
      <c r="U157" s="95" t="s">
        <v>29</v>
      </c>
      <c r="V157" s="95" t="s">
        <v>1913</v>
      </c>
      <c r="W157" s="95" t="s">
        <v>1915</v>
      </c>
      <c r="X157" s="95" t="s">
        <v>2866</v>
      </c>
      <c r="Y157" s="72" t="s">
        <v>3075</v>
      </c>
      <c r="Z157" s="72" t="s">
        <v>81</v>
      </c>
      <c r="AA157" s="95" t="s">
        <v>2866</v>
      </c>
      <c r="AB157" s="132"/>
      <c r="AC157" s="132"/>
      <c r="AD157" s="132"/>
      <c r="AE157" s="63"/>
      <c r="AF157" s="63"/>
      <c r="AG157" s="63"/>
    </row>
    <row r="158" spans="1:33" ht="17.2" customHeight="1">
      <c r="A158" s="64">
        <f>IF(priority(Main[[#This Row],[Comments]])&lt;&gt;0, priority(Main[[#This Row],[Comments]]),"")</f>
        <v>42</v>
      </c>
      <c r="B158" s="60" t="s">
        <v>3163</v>
      </c>
      <c r="C158" s="72" t="s">
        <v>3173</v>
      </c>
      <c r="D158" s="59" t="s">
        <v>3164</v>
      </c>
      <c r="E158" s="85"/>
      <c r="F158" s="85">
        <v>41153</v>
      </c>
      <c r="G158" s="64">
        <f>IF(stdProdLT(Main[[#This Row],[Comments]])=0.1,"N/A",IF(stdProdLT(Main[[#This Row],[Comments]])=0,"",stdProdLT(Main[[#This Row],[Comments]])))</f>
        <v>140</v>
      </c>
      <c r="H158" s="94">
        <f>IF(OR(Main[[#This Row],[Std. Prod. Lead Time]]="N/A",Main[[#This Row],[Std. Prod. Lead Time]]=""), "",IF(AND(Main[[#This Row],[In Stock Date]]&lt;&gt;"",Main[[#This Row],[Revised Due Date]]&lt;&gt;"",Main[[#This Row],[In Stock Date]]&lt;&gt;""),Main[[#This Row],[In Stock Date]]-Main[[#This Row],[Revised Due Date]],""))</f>
        <v>194</v>
      </c>
      <c r="I158" s="101" t="s">
        <v>69</v>
      </c>
      <c r="J158" s="95" t="s">
        <v>70</v>
      </c>
      <c r="K158" s="95" t="s">
        <v>1917</v>
      </c>
      <c r="L158" s="85">
        <v>40925</v>
      </c>
      <c r="M158" s="73">
        <f>IF(Main[[#This Row],[Tech Start Date]]&lt;1/1/1990,"",IF(Main[[#This Row],[Class]]="C",WORKDAY(Main[[#This Row],[Tech Start Date]],9),IF(Main[[#This Row],[Class]]="B", WORKDAY(Main[[#This Row],[Tech Start Date]],6),IF(Main[[#This Row],[Class]]="A",WORKDAY(Main[[#This Row],[Tech Start Date]],2),""))))</f>
        <v>40933</v>
      </c>
      <c r="N158" s="73">
        <f>IF(Main[[#This Row],[Tech Start Date]]&lt;1/1/1990,"",IF(Main[[#This Row],[Class]]="C",WORKDAY(Main[[#This Row],[Tech Start Date]],19),IF(Main[[#This Row],[Class]]="B", WORKDAY(Main[[#This Row],[Tech Start Date]],12),IF(Main[[#This Row],[Class]]="A",WORKDAY(Main[[#This Row],[Tech Start Date]],4),""))))</f>
        <v>40941</v>
      </c>
      <c r="O158" s="73">
        <f>IF(Main[[#This Row],[Tech Start Date]]&lt;1/1/1990,"",IF(Main[[#This Row],[Class]]="C",WORKDAY(Main[[#This Row],[Tech Start Date]],23),IF(Main[[#This Row],[Class]]="B", WORKDAY(Main[[#This Row],[Tech Start Date]],15),IF(Main[[#This Row],[Class]]="A",WORKDAY(Main[[#This Row],[Tech Start Date]],5),""))))</f>
        <v>40946</v>
      </c>
      <c r="P158" s="73">
        <f>IF(Main[[#This Row],[Tech Start Date]]&lt;1/1/1990,"",IF(Main[[#This Row],[Class]]="C",WORKDAY(Main[[#This Row],[Tech Start Date]],28),IF(Main[[#This Row],[Class]]="B", WORKDAY(Main[[#This Row],[Tech Start Date]],19),IF(Main[[#This Row],[Class]]="A",WORKDAY(Main[[#This Row],[Tech Start Date]],9),""))))</f>
        <v>40952</v>
      </c>
      <c r="Q158" s="85">
        <v>40959</v>
      </c>
      <c r="R158" s="112">
        <v>40959</v>
      </c>
      <c r="S158" s="95" t="s">
        <v>11</v>
      </c>
      <c r="T158" s="74" t="s">
        <v>3195</v>
      </c>
      <c r="U158" s="95" t="s">
        <v>14</v>
      </c>
      <c r="V158" s="95" t="s">
        <v>1920</v>
      </c>
      <c r="W158" s="95" t="s">
        <v>1916</v>
      </c>
      <c r="X158" s="95" t="s">
        <v>2821</v>
      </c>
      <c r="Y158" s="72" t="s">
        <v>4</v>
      </c>
      <c r="Z158" s="72" t="s">
        <v>530</v>
      </c>
      <c r="AA158" s="95" t="s">
        <v>2821</v>
      </c>
      <c r="AB158" s="132"/>
      <c r="AC158" s="132"/>
      <c r="AD158" s="132"/>
      <c r="AE158" s="63"/>
      <c r="AF158" s="63"/>
      <c r="AG158" s="63"/>
    </row>
    <row r="159" spans="1:33" ht="17.2" customHeight="1">
      <c r="A159" s="64">
        <f>IF(priority(Main[[#This Row],[Comments]])&lt;&gt;0, priority(Main[[#This Row],[Comments]]),"")</f>
        <v>43</v>
      </c>
      <c r="B159" s="60" t="s">
        <v>1885</v>
      </c>
      <c r="C159" s="72" t="s">
        <v>116</v>
      </c>
      <c r="D159" s="59" t="s">
        <v>2126</v>
      </c>
      <c r="E159" s="85">
        <v>40606.548784722225</v>
      </c>
      <c r="F159" s="85">
        <v>41258</v>
      </c>
      <c r="G159" s="64">
        <f>IF(stdProdLT(Main[[#This Row],[Comments]])=0.1,"N/A",IF(stdProdLT(Main[[#This Row],[Comments]])=0,"",stdProdLT(Main[[#This Row],[Comments]])))</f>
        <v>154</v>
      </c>
      <c r="H159" s="94">
        <f>IF(OR(Main[[#This Row],[Std. Prod. Lead Time]]="N/A",Main[[#This Row],[Std. Prod. Lead Time]]=""), "",IF(AND(Main[[#This Row],[In Stock Date]]&lt;&gt;"",Main[[#This Row],[Revised Due Date]]&lt;&gt;"",Main[[#This Row],[In Stock Date]]&lt;&gt;""),Main[[#This Row],[In Stock Date]]-Main[[#This Row],[Revised Due Date]],""))</f>
        <v>263</v>
      </c>
      <c r="I159" s="101" t="s">
        <v>415</v>
      </c>
      <c r="J159" s="95" t="s">
        <v>2591</v>
      </c>
      <c r="K159" s="95" t="s">
        <v>1923</v>
      </c>
      <c r="L159" s="85">
        <v>40623</v>
      </c>
      <c r="M159" s="73">
        <f>IF(Main[[#This Row],[Tech Start Date]]&lt;1/1/1990,"",IF(Main[[#This Row],[Class]]="C",WORKDAY(Main[[#This Row],[Tech Start Date]],9),IF(Main[[#This Row],[Class]]="B", WORKDAY(Main[[#This Row],[Tech Start Date]],6),IF(Main[[#This Row],[Class]]="A",WORKDAY(Main[[#This Row],[Tech Start Date]],2),""))))</f>
        <v>40634</v>
      </c>
      <c r="N159" s="73">
        <f>IF(Main[[#This Row],[Tech Start Date]]&lt;1/1/1990,"",IF(Main[[#This Row],[Class]]="C",WORKDAY(Main[[#This Row],[Tech Start Date]],19),IF(Main[[#This Row],[Class]]="B", WORKDAY(Main[[#This Row],[Tech Start Date]],12),IF(Main[[#This Row],[Class]]="A",WORKDAY(Main[[#This Row],[Tech Start Date]],4),""))))</f>
        <v>40648</v>
      </c>
      <c r="O159" s="73">
        <f>IF(Main[[#This Row],[Tech Start Date]]&lt;1/1/1990,"",IF(Main[[#This Row],[Class]]="C",WORKDAY(Main[[#This Row],[Tech Start Date]],23),IF(Main[[#This Row],[Class]]="B", WORKDAY(Main[[#This Row],[Tech Start Date]],15),IF(Main[[#This Row],[Class]]="A",WORKDAY(Main[[#This Row],[Tech Start Date]],5),""))))</f>
        <v>40654</v>
      </c>
      <c r="P159" s="73">
        <f>IF(Main[[#This Row],[Tech Start Date]]&lt;1/1/1990,"",IF(Main[[#This Row],[Class]]="C",WORKDAY(Main[[#This Row],[Tech Start Date]],28),IF(Main[[#This Row],[Class]]="B", WORKDAY(Main[[#This Row],[Tech Start Date]],19),IF(Main[[#This Row],[Class]]="A",WORKDAY(Main[[#This Row],[Tech Start Date]],9),""))))</f>
        <v>40661</v>
      </c>
      <c r="Q159" s="85">
        <v>41082</v>
      </c>
      <c r="R159" s="112">
        <v>40995</v>
      </c>
      <c r="S159" s="95" t="s">
        <v>11</v>
      </c>
      <c r="T159" s="74" t="s">
        <v>4021</v>
      </c>
      <c r="U159" s="95" t="s">
        <v>29</v>
      </c>
      <c r="V159" s="95" t="s">
        <v>1913</v>
      </c>
      <c r="W159" s="95" t="s">
        <v>1915</v>
      </c>
      <c r="X159" s="95" t="s">
        <v>2819</v>
      </c>
      <c r="Y159" s="72" t="s">
        <v>2950</v>
      </c>
      <c r="Z159" s="72" t="s">
        <v>894</v>
      </c>
      <c r="AA159" s="95" t="s">
        <v>2819</v>
      </c>
      <c r="AB159" s="132"/>
      <c r="AC159" s="132"/>
      <c r="AD159" s="132"/>
      <c r="AE159" s="63"/>
      <c r="AF159" s="63"/>
      <c r="AG159" s="63"/>
    </row>
    <row r="160" spans="1:33" ht="17.2" customHeight="1">
      <c r="A160" s="64">
        <f>IF(priority(Main[[#This Row],[Comments]])&lt;&gt;0, priority(Main[[#This Row],[Comments]]),"")</f>
        <v>43</v>
      </c>
      <c r="B160" s="60" t="s">
        <v>1883</v>
      </c>
      <c r="C160" s="72" t="s">
        <v>116</v>
      </c>
      <c r="D160" s="59" t="s">
        <v>2311</v>
      </c>
      <c r="E160" s="85">
        <v>40668.56144675926</v>
      </c>
      <c r="F160" s="85">
        <v>40714</v>
      </c>
      <c r="G160" s="64" t="str">
        <f>IF(stdProdLT(Main[[#This Row],[Comments]])=0.1,"N/A",IF(stdProdLT(Main[[#This Row],[Comments]])=0,"",stdProdLT(Main[[#This Row],[Comments]])))</f>
        <v/>
      </c>
      <c r="H160" s="94" t="str">
        <f>IF(OR(Main[[#This Row],[Std. Prod. Lead Time]]="N/A",Main[[#This Row],[Std. Prod. Lead Time]]=""), "",IF(AND(Main[[#This Row],[In Stock Date]]&lt;&gt;"",Main[[#This Row],[Revised Due Date]]&lt;&gt;"",Main[[#This Row],[In Stock Date]]&lt;&gt;""),Main[[#This Row],[In Stock Date]]-Main[[#This Row],[Revised Due Date]],""))</f>
        <v/>
      </c>
      <c r="I160" s="101" t="s">
        <v>912</v>
      </c>
      <c r="J160" s="95" t="s">
        <v>21</v>
      </c>
      <c r="K160" s="95" t="s">
        <v>1923</v>
      </c>
      <c r="L160" s="85">
        <v>40679</v>
      </c>
      <c r="M160" s="73">
        <f>IF(Main[[#This Row],[Tech Start Date]]&lt;1/1/1990,"",IF(Main[[#This Row],[Class]]="C",WORKDAY(Main[[#This Row],[Tech Start Date]],9),IF(Main[[#This Row],[Class]]="B", WORKDAY(Main[[#This Row],[Tech Start Date]],6),IF(Main[[#This Row],[Class]]="A",WORKDAY(Main[[#This Row],[Tech Start Date]],2),""))))</f>
        <v>40690</v>
      </c>
      <c r="N160" s="73">
        <f>IF(Main[[#This Row],[Tech Start Date]]&lt;1/1/1990,"",IF(Main[[#This Row],[Class]]="C",WORKDAY(Main[[#This Row],[Tech Start Date]],19),IF(Main[[#This Row],[Class]]="B", WORKDAY(Main[[#This Row],[Tech Start Date]],12),IF(Main[[#This Row],[Class]]="A",WORKDAY(Main[[#This Row],[Tech Start Date]],4),""))))</f>
        <v>40704</v>
      </c>
      <c r="O160" s="73">
        <f>IF(Main[[#This Row],[Tech Start Date]]&lt;1/1/1990,"",IF(Main[[#This Row],[Class]]="C",WORKDAY(Main[[#This Row],[Tech Start Date]],23),IF(Main[[#This Row],[Class]]="B", WORKDAY(Main[[#This Row],[Tech Start Date]],15),IF(Main[[#This Row],[Class]]="A",WORKDAY(Main[[#This Row],[Tech Start Date]],5),""))))</f>
        <v>40710</v>
      </c>
      <c r="P160" s="73">
        <f>IF(Main[[#This Row],[Tech Start Date]]&lt;1/1/1990,"",IF(Main[[#This Row],[Class]]="C",WORKDAY(Main[[#This Row],[Tech Start Date]],28),IF(Main[[#This Row],[Class]]="B", WORKDAY(Main[[#This Row],[Tech Start Date]],19),IF(Main[[#This Row],[Class]]="A",WORKDAY(Main[[#This Row],[Tech Start Date]],9),""))))</f>
        <v>40717</v>
      </c>
      <c r="Q160" s="85">
        <v>40714</v>
      </c>
      <c r="R160" s="112">
        <v>40714</v>
      </c>
      <c r="S160" s="95" t="s">
        <v>6</v>
      </c>
      <c r="T160" s="74" t="s">
        <v>2489</v>
      </c>
      <c r="U160" s="95" t="s">
        <v>29</v>
      </c>
      <c r="V160" s="95" t="s">
        <v>1910</v>
      </c>
      <c r="W160" s="95" t="s">
        <v>1912</v>
      </c>
      <c r="X160" s="95" t="s">
        <v>126</v>
      </c>
      <c r="Y160" s="72" t="s">
        <v>3006</v>
      </c>
      <c r="Z160" s="72" t="s">
        <v>129</v>
      </c>
      <c r="AA160" s="95" t="s">
        <v>126</v>
      </c>
      <c r="AB160" s="132"/>
      <c r="AC160" s="132"/>
      <c r="AD160" s="132"/>
      <c r="AE160" s="63"/>
      <c r="AF160" s="63"/>
      <c r="AG160" s="63"/>
    </row>
    <row r="161" spans="1:33" ht="17.2" customHeight="1">
      <c r="A161" s="141">
        <f>IF(priority(Main[[#This Row],[Comments]])&lt;&gt;0, priority(Main[[#This Row],[Comments]]),"")</f>
        <v>44</v>
      </c>
      <c r="B161" s="153" t="s">
        <v>3787</v>
      </c>
      <c r="C161" s="142" t="s">
        <v>2615</v>
      </c>
      <c r="D161" s="143" t="s">
        <v>4145</v>
      </c>
      <c r="E161" s="144">
        <v>40975.458182870374</v>
      </c>
      <c r="F161" s="144">
        <v>41121</v>
      </c>
      <c r="G161" s="141">
        <f>IF(stdProdLT(Main[[#This Row],[Comments]])=0.1,"N/A",IF(stdProdLT(Main[[#This Row],[Comments]])=0,"",stdProdLT(Main[[#This Row],[Comments]])))</f>
        <v>140</v>
      </c>
      <c r="H161" s="145">
        <f>IF(OR(Main[[#This Row],[Std. Prod. Lead Time]]="N/A",Main[[#This Row],[Std. Prod. Lead Time]]=""), "",IF(AND(Main[[#This Row],[In Stock Date]]&lt;&gt;"",Main[[#This Row],[Revised Due Date]]&lt;&gt;"",Main[[#This Row],[In Stock Date]]&lt;&gt;""),Main[[#This Row],[In Stock Date]]-Main[[#This Row],[Revised Due Date]],""))</f>
        <v>91</v>
      </c>
      <c r="I161" s="146" t="s">
        <v>44</v>
      </c>
      <c r="J161" s="147" t="s">
        <v>28</v>
      </c>
      <c r="K161" s="148" t="s">
        <v>1923</v>
      </c>
      <c r="L161" s="144">
        <v>40981</v>
      </c>
      <c r="M161" s="149">
        <f>IF(Main[[#This Row],[Tech Start Date]]&lt;1/1/1990,"",IF(Main[[#This Row],[Class]]="C",WORKDAY(Main[[#This Row],[Tech Start Date]],9),IF(Main[[#This Row],[Class]]="B", WORKDAY(Main[[#This Row],[Tech Start Date]],6),IF(Main[[#This Row],[Class]]="A",WORKDAY(Main[[#This Row],[Tech Start Date]],2),""))))</f>
        <v>40994</v>
      </c>
      <c r="N161" s="149">
        <f>IF(Main[[#This Row],[Tech Start Date]]&lt;1/1/1990,"",IF(Main[[#This Row],[Class]]="C",WORKDAY(Main[[#This Row],[Tech Start Date]],19),IF(Main[[#This Row],[Class]]="B", WORKDAY(Main[[#This Row],[Tech Start Date]],12),IF(Main[[#This Row],[Class]]="A",WORKDAY(Main[[#This Row],[Tech Start Date]],4),""))))</f>
        <v>41008</v>
      </c>
      <c r="O161" s="149">
        <f>IF(Main[[#This Row],[Tech Start Date]]&lt;1/1/1990,"",IF(Main[[#This Row],[Class]]="C",WORKDAY(Main[[#This Row],[Tech Start Date]],23),IF(Main[[#This Row],[Class]]="B", WORKDAY(Main[[#This Row],[Tech Start Date]],15),IF(Main[[#This Row],[Class]]="A",WORKDAY(Main[[#This Row],[Tech Start Date]],5),""))))</f>
        <v>41012</v>
      </c>
      <c r="P161" s="149">
        <f>IF(Main[[#This Row],[Tech Start Date]]&lt;1/1/1990,"",IF(Main[[#This Row],[Class]]="C",WORKDAY(Main[[#This Row],[Tech Start Date]],28),IF(Main[[#This Row],[Class]]="B", WORKDAY(Main[[#This Row],[Tech Start Date]],19),IF(Main[[#This Row],[Class]]="A",WORKDAY(Main[[#This Row],[Tech Start Date]],9),""))))</f>
        <v>41019</v>
      </c>
      <c r="Q161" s="144">
        <v>41060</v>
      </c>
      <c r="R161" s="150">
        <v>41030</v>
      </c>
      <c r="S161" s="147" t="s">
        <v>11</v>
      </c>
      <c r="T161" s="151" t="s">
        <v>4146</v>
      </c>
      <c r="U161" s="147" t="s">
        <v>29</v>
      </c>
      <c r="V161" s="147" t="s">
        <v>1913</v>
      </c>
      <c r="W161" s="147" t="s">
        <v>1916</v>
      </c>
      <c r="X161" s="147" t="s">
        <v>2836</v>
      </c>
      <c r="Y161" s="142" t="s">
        <v>2978</v>
      </c>
      <c r="Z161" s="142" t="s">
        <v>530</v>
      </c>
      <c r="AA161" s="147" t="s">
        <v>2836</v>
      </c>
      <c r="AB161" s="152"/>
      <c r="AC161" s="152"/>
      <c r="AD161" s="152"/>
      <c r="AE161" s="63"/>
      <c r="AF161" s="63"/>
      <c r="AG161" s="63"/>
    </row>
    <row r="162" spans="1:33" ht="17.2" customHeight="1">
      <c r="A162" s="64">
        <f>IF(priority(Main[[#This Row],[Comments]])&lt;&gt;0, priority(Main[[#This Row],[Comments]]),"")</f>
        <v>45</v>
      </c>
      <c r="B162" s="60" t="s">
        <v>3804</v>
      </c>
      <c r="C162" s="72" t="s">
        <v>3974</v>
      </c>
      <c r="D162" s="59" t="s">
        <v>3805</v>
      </c>
      <c r="E162" s="85">
        <v>40981.968171296299</v>
      </c>
      <c r="F162" s="85">
        <v>41122</v>
      </c>
      <c r="G162" s="64">
        <f>IF(stdProdLT(Main[[#This Row],[Comments]])=0.1,"N/A",IF(stdProdLT(Main[[#This Row],[Comments]])=0,"",stdProdLT(Main[[#This Row],[Comments]])))</f>
        <v>126</v>
      </c>
      <c r="H162" s="94" t="str">
        <f>IF(OR(Main[[#This Row],[Std. Prod. Lead Time]]="N/A",Main[[#This Row],[Std. Prod. Lead Time]]=""), "",IF(AND(Main[[#This Row],[In Stock Date]]&lt;&gt;"",Main[[#This Row],[Revised Due Date]]&lt;&gt;"",Main[[#This Row],[In Stock Date]]&lt;&gt;""),Main[[#This Row],[In Stock Date]]-Main[[#This Row],[Revised Due Date]],""))</f>
        <v/>
      </c>
      <c r="I162" s="101" t="s">
        <v>4</v>
      </c>
      <c r="J162" s="95" t="s">
        <v>4</v>
      </c>
      <c r="K162" s="95" t="s">
        <v>4</v>
      </c>
      <c r="L162" s="85"/>
      <c r="M162" s="73" t="str">
        <f>IF(Main[[#This Row],[Tech Start Date]]&lt;1/1/1990,"",IF(Main[[#This Row],[Class]]="C",WORKDAY(Main[[#This Row],[Tech Start Date]],9),IF(Main[[#This Row],[Class]]="B", WORKDAY(Main[[#This Row],[Tech Start Date]],6),IF(Main[[#This Row],[Class]]="A",WORKDAY(Main[[#This Row],[Tech Start Date]],2),""))))</f>
        <v/>
      </c>
      <c r="N162" s="73" t="str">
        <f>IF(Main[[#This Row],[Tech Start Date]]&lt;1/1/1990,"",IF(Main[[#This Row],[Class]]="C",WORKDAY(Main[[#This Row],[Tech Start Date]],19),IF(Main[[#This Row],[Class]]="B", WORKDAY(Main[[#This Row],[Tech Start Date]],12),IF(Main[[#This Row],[Class]]="A",WORKDAY(Main[[#This Row],[Tech Start Date]],4),""))))</f>
        <v/>
      </c>
      <c r="O162" s="73" t="str">
        <f>IF(Main[[#This Row],[Tech Start Date]]&lt;1/1/1990,"",IF(Main[[#This Row],[Class]]="C",WORKDAY(Main[[#This Row],[Tech Start Date]],23),IF(Main[[#This Row],[Class]]="B", WORKDAY(Main[[#This Row],[Tech Start Date]],15),IF(Main[[#This Row],[Class]]="A",WORKDAY(Main[[#This Row],[Tech Start Date]],5),""))))</f>
        <v/>
      </c>
      <c r="P162" s="73" t="str">
        <f>IF(Main[[#This Row],[Tech Start Date]]&lt;1/1/1990,"",IF(Main[[#This Row],[Class]]="C",WORKDAY(Main[[#This Row],[Tech Start Date]],28),IF(Main[[#This Row],[Class]]="B", WORKDAY(Main[[#This Row],[Tech Start Date]],19),IF(Main[[#This Row],[Class]]="A",WORKDAY(Main[[#This Row],[Tech Start Date]],9),""))))</f>
        <v/>
      </c>
      <c r="Q162" s="85">
        <v>40996</v>
      </c>
      <c r="R162" s="112"/>
      <c r="S162" s="95" t="s">
        <v>11</v>
      </c>
      <c r="T162" s="74" t="s">
        <v>3975</v>
      </c>
      <c r="U162" s="95" t="s">
        <v>7</v>
      </c>
      <c r="V162" s="95" t="s">
        <v>1913</v>
      </c>
      <c r="W162" s="95" t="s">
        <v>1918</v>
      </c>
      <c r="X162" s="95" t="s">
        <v>2818</v>
      </c>
      <c r="Y162" s="72" t="s">
        <v>3799</v>
      </c>
      <c r="Z162" s="72" t="s">
        <v>4</v>
      </c>
      <c r="AA162" s="95" t="s">
        <v>2818</v>
      </c>
      <c r="AB162" s="132"/>
      <c r="AC162" s="132"/>
      <c r="AD162" s="132"/>
      <c r="AE162" s="63"/>
      <c r="AF162" s="63"/>
      <c r="AG162" s="63"/>
    </row>
    <row r="163" spans="1:33" ht="17.2" customHeight="1">
      <c r="A163" s="64">
        <f>IF(priority(Main[[#This Row],[Comments]])&lt;&gt;0, priority(Main[[#This Row],[Comments]]),"")</f>
        <v>46</v>
      </c>
      <c r="B163" s="60" t="s">
        <v>3770</v>
      </c>
      <c r="C163" s="72" t="s">
        <v>53</v>
      </c>
      <c r="D163" s="59" t="s">
        <v>3960</v>
      </c>
      <c r="E163" s="85">
        <v>40982.686736111114</v>
      </c>
      <c r="F163" s="85">
        <v>41145</v>
      </c>
      <c r="G163" s="64" t="str">
        <f>IF(stdProdLT(Main[[#This Row],[Comments]])=0.1,"N/A",IF(stdProdLT(Main[[#This Row],[Comments]])=0,"",stdProdLT(Main[[#This Row],[Comments]])))</f>
        <v>N/A</v>
      </c>
      <c r="H163" s="94" t="str">
        <f>IF(OR(Main[[#This Row],[Std. Prod. Lead Time]]="N/A",Main[[#This Row],[Std. Prod. Lead Time]]=""), "",IF(AND(Main[[#This Row],[In Stock Date]]&lt;&gt;"",Main[[#This Row],[Revised Due Date]]&lt;&gt;"",Main[[#This Row],[In Stock Date]]&lt;&gt;""),Main[[#This Row],[In Stock Date]]-Main[[#This Row],[Revised Due Date]],""))</f>
        <v/>
      </c>
      <c r="I163" s="101" t="s">
        <v>4</v>
      </c>
      <c r="J163" s="95" t="s">
        <v>4</v>
      </c>
      <c r="K163" s="95" t="s">
        <v>4</v>
      </c>
      <c r="L163" s="85"/>
      <c r="M163" s="73" t="str">
        <f>IF(Main[[#This Row],[Tech Start Date]]&lt;1/1/1990,"",IF(Main[[#This Row],[Class]]="C",WORKDAY(Main[[#This Row],[Tech Start Date]],9),IF(Main[[#This Row],[Class]]="B", WORKDAY(Main[[#This Row],[Tech Start Date]],6),IF(Main[[#This Row],[Class]]="A",WORKDAY(Main[[#This Row],[Tech Start Date]],2),""))))</f>
        <v/>
      </c>
      <c r="N163" s="73" t="str">
        <f>IF(Main[[#This Row],[Tech Start Date]]&lt;1/1/1990,"",IF(Main[[#This Row],[Class]]="C",WORKDAY(Main[[#This Row],[Tech Start Date]],19),IF(Main[[#This Row],[Class]]="B", WORKDAY(Main[[#This Row],[Tech Start Date]],12),IF(Main[[#This Row],[Class]]="A",WORKDAY(Main[[#This Row],[Tech Start Date]],4),""))))</f>
        <v/>
      </c>
      <c r="O163" s="73" t="str">
        <f>IF(Main[[#This Row],[Tech Start Date]]&lt;1/1/1990,"",IF(Main[[#This Row],[Class]]="C",WORKDAY(Main[[#This Row],[Tech Start Date]],23),IF(Main[[#This Row],[Class]]="B", WORKDAY(Main[[#This Row],[Tech Start Date]],15),IF(Main[[#This Row],[Class]]="A",WORKDAY(Main[[#This Row],[Tech Start Date]],5),""))))</f>
        <v/>
      </c>
      <c r="P163" s="73" t="str">
        <f>IF(Main[[#This Row],[Tech Start Date]]&lt;1/1/1990,"",IF(Main[[#This Row],[Class]]="C",WORKDAY(Main[[#This Row],[Tech Start Date]],28),IF(Main[[#This Row],[Class]]="B", WORKDAY(Main[[#This Row],[Tech Start Date]],19),IF(Main[[#This Row],[Class]]="A",WORKDAY(Main[[#This Row],[Tech Start Date]],9),""))))</f>
        <v/>
      </c>
      <c r="Q163" s="85">
        <v>41020</v>
      </c>
      <c r="R163" s="112"/>
      <c r="S163" s="95" t="s">
        <v>11</v>
      </c>
      <c r="T163" s="74" t="s">
        <v>3961</v>
      </c>
      <c r="U163" s="95" t="s">
        <v>29</v>
      </c>
      <c r="V163" s="95" t="s">
        <v>1913</v>
      </c>
      <c r="W163" s="95" t="s">
        <v>1915</v>
      </c>
      <c r="X163" s="95" t="s">
        <v>3771</v>
      </c>
      <c r="Y163" s="72" t="s">
        <v>4</v>
      </c>
      <c r="Z163" s="72" t="s">
        <v>4</v>
      </c>
      <c r="AA163" s="95" t="s">
        <v>3771</v>
      </c>
      <c r="AB163" s="132"/>
      <c r="AC163" s="132"/>
      <c r="AD163" s="132"/>
      <c r="AE163" s="63"/>
      <c r="AF163" s="63"/>
      <c r="AG163" s="63"/>
    </row>
    <row r="164" spans="1:33" ht="17.2" customHeight="1">
      <c r="A164" s="64">
        <f>IF(priority(Main[[#This Row],[Comments]])&lt;&gt;0, priority(Main[[#This Row],[Comments]]),"")</f>
        <v>46</v>
      </c>
      <c r="B164" s="60" t="s">
        <v>2516</v>
      </c>
      <c r="C164" s="72" t="s">
        <v>2001</v>
      </c>
      <c r="D164" s="59" t="s">
        <v>2517</v>
      </c>
      <c r="E164" s="85"/>
      <c r="F164" s="85"/>
      <c r="G164" s="64">
        <f>IF(stdProdLT(Main[[#This Row],[Comments]])=0.1,"N/A",IF(stdProdLT(Main[[#This Row],[Comments]])=0,"",stdProdLT(Main[[#This Row],[Comments]])))</f>
        <v>168</v>
      </c>
      <c r="H164" s="94" t="str">
        <f>IF(OR(Main[[#This Row],[Std. Prod. Lead Time]]="N/A",Main[[#This Row],[Std. Prod. Lead Time]]=""), "",IF(AND(Main[[#This Row],[In Stock Date]]&lt;&gt;"",Main[[#This Row],[Revised Due Date]]&lt;&gt;"",Main[[#This Row],[In Stock Date]]&lt;&gt;""),Main[[#This Row],[In Stock Date]]-Main[[#This Row],[Revised Due Date]],""))</f>
        <v/>
      </c>
      <c r="I164" s="101" t="s">
        <v>4</v>
      </c>
      <c r="J164" s="95" t="s">
        <v>4</v>
      </c>
      <c r="K164" s="95" t="s">
        <v>4</v>
      </c>
      <c r="L164" s="85"/>
      <c r="M164" s="73" t="str">
        <f>IF(Main[[#This Row],[Tech Start Date]]&lt;1/1/1990,"",IF(Main[[#This Row],[Class]]="C",WORKDAY(Main[[#This Row],[Tech Start Date]],9),IF(Main[[#This Row],[Class]]="B", WORKDAY(Main[[#This Row],[Tech Start Date]],6),IF(Main[[#This Row],[Class]]="A",WORKDAY(Main[[#This Row],[Tech Start Date]],2),""))))</f>
        <v/>
      </c>
      <c r="N164" s="73" t="str">
        <f>IF(Main[[#This Row],[Tech Start Date]]&lt;1/1/1990,"",IF(Main[[#This Row],[Class]]="C",WORKDAY(Main[[#This Row],[Tech Start Date]],19),IF(Main[[#This Row],[Class]]="B", WORKDAY(Main[[#This Row],[Tech Start Date]],12),IF(Main[[#This Row],[Class]]="A",WORKDAY(Main[[#This Row],[Tech Start Date]],4),""))))</f>
        <v/>
      </c>
      <c r="O164" s="73" t="str">
        <f>IF(Main[[#This Row],[Tech Start Date]]&lt;1/1/1990,"",IF(Main[[#This Row],[Class]]="C",WORKDAY(Main[[#This Row],[Tech Start Date]],23),IF(Main[[#This Row],[Class]]="B", WORKDAY(Main[[#This Row],[Tech Start Date]],15),IF(Main[[#This Row],[Class]]="A",WORKDAY(Main[[#This Row],[Tech Start Date]],5),""))))</f>
        <v/>
      </c>
      <c r="P164" s="73" t="str">
        <f>IF(Main[[#This Row],[Tech Start Date]]&lt;1/1/1990,"",IF(Main[[#This Row],[Class]]="C",WORKDAY(Main[[#This Row],[Tech Start Date]],28),IF(Main[[#This Row],[Class]]="B", WORKDAY(Main[[#This Row],[Tech Start Date]],19),IF(Main[[#This Row],[Class]]="A",WORKDAY(Main[[#This Row],[Tech Start Date]],9),""))))</f>
        <v/>
      </c>
      <c r="Q164" s="85">
        <v>40874</v>
      </c>
      <c r="R164" s="112"/>
      <c r="S164" s="95" t="s">
        <v>11</v>
      </c>
      <c r="T164" s="74" t="s">
        <v>2518</v>
      </c>
      <c r="U164" s="95" t="s">
        <v>14</v>
      </c>
      <c r="V164" s="95" t="s">
        <v>1913</v>
      </c>
      <c r="W164" s="95" t="s">
        <v>1912</v>
      </c>
      <c r="X164" s="95" t="s">
        <v>2829</v>
      </c>
      <c r="Y164" s="72" t="s">
        <v>4</v>
      </c>
      <c r="Z164" s="72" t="s">
        <v>4</v>
      </c>
      <c r="AA164" s="95" t="s">
        <v>2829</v>
      </c>
      <c r="AB164" s="132"/>
      <c r="AC164" s="132"/>
      <c r="AD164" s="132"/>
      <c r="AE164" s="63"/>
      <c r="AF164" s="63"/>
      <c r="AG164" s="63"/>
    </row>
    <row r="165" spans="1:33" ht="17.2" customHeight="1">
      <c r="A165" s="64">
        <f>IF(priority(Main[[#This Row],[Comments]])&lt;&gt;0, priority(Main[[#This Row],[Comments]]),"")</f>
        <v>47</v>
      </c>
      <c r="B165" s="60" t="s">
        <v>3150</v>
      </c>
      <c r="C165" s="72" t="s">
        <v>3684</v>
      </c>
      <c r="D165" s="59" t="s">
        <v>3151</v>
      </c>
      <c r="E165" s="85">
        <v>40920.243854166663</v>
      </c>
      <c r="F165" s="85">
        <v>41153</v>
      </c>
      <c r="G165" s="64">
        <f>IF(stdProdLT(Main[[#This Row],[Comments]])=0.1,"N/A",IF(stdProdLT(Main[[#This Row],[Comments]])=0,"",stdProdLT(Main[[#This Row],[Comments]])))</f>
        <v>168</v>
      </c>
      <c r="H165" s="94">
        <f>IF(OR(Main[[#This Row],[Std. Prod. Lead Time]]="N/A",Main[[#This Row],[Std. Prod. Lead Time]]=""), "",IF(AND(Main[[#This Row],[In Stock Date]]&lt;&gt;"",Main[[#This Row],[Revised Due Date]]&lt;&gt;"",Main[[#This Row],[In Stock Date]]&lt;&gt;""),Main[[#This Row],[In Stock Date]]-Main[[#This Row],[Revised Due Date]],""))</f>
        <v>157</v>
      </c>
      <c r="I165" s="101" t="s">
        <v>44</v>
      </c>
      <c r="J165" s="95" t="s">
        <v>1971</v>
      </c>
      <c r="K165" s="95" t="s">
        <v>1923</v>
      </c>
      <c r="L165" s="85">
        <v>40968</v>
      </c>
      <c r="M165" s="73">
        <f>IF(Main[[#This Row],[Tech Start Date]]&lt;1/1/1990,"",IF(Main[[#This Row],[Class]]="C",WORKDAY(Main[[#This Row],[Tech Start Date]],9),IF(Main[[#This Row],[Class]]="B", WORKDAY(Main[[#This Row],[Tech Start Date]],6),IF(Main[[#This Row],[Class]]="A",WORKDAY(Main[[#This Row],[Tech Start Date]],2),""))))</f>
        <v>40981</v>
      </c>
      <c r="N165" s="73">
        <f>IF(Main[[#This Row],[Tech Start Date]]&lt;1/1/1990,"",IF(Main[[#This Row],[Class]]="C",WORKDAY(Main[[#This Row],[Tech Start Date]],19),IF(Main[[#This Row],[Class]]="B", WORKDAY(Main[[#This Row],[Tech Start Date]],12),IF(Main[[#This Row],[Class]]="A",WORKDAY(Main[[#This Row],[Tech Start Date]],4),""))))</f>
        <v>40995</v>
      </c>
      <c r="O165" s="73">
        <f>IF(Main[[#This Row],[Tech Start Date]]&lt;1/1/1990,"",IF(Main[[#This Row],[Class]]="C",WORKDAY(Main[[#This Row],[Tech Start Date]],23),IF(Main[[#This Row],[Class]]="B", WORKDAY(Main[[#This Row],[Tech Start Date]],15),IF(Main[[#This Row],[Class]]="A",WORKDAY(Main[[#This Row],[Tech Start Date]],5),""))))</f>
        <v>41001</v>
      </c>
      <c r="P165" s="73">
        <f>IF(Main[[#This Row],[Tech Start Date]]&lt;1/1/1990,"",IF(Main[[#This Row],[Class]]="C",WORKDAY(Main[[#This Row],[Tech Start Date]],28),IF(Main[[#This Row],[Class]]="B", WORKDAY(Main[[#This Row],[Tech Start Date]],19),IF(Main[[#This Row],[Class]]="A",WORKDAY(Main[[#This Row],[Tech Start Date]],9),""))))</f>
        <v>41008</v>
      </c>
      <c r="Q165" s="85">
        <v>40984</v>
      </c>
      <c r="R165" s="112">
        <v>40996</v>
      </c>
      <c r="S165" s="95" t="s">
        <v>11</v>
      </c>
      <c r="T165" s="74" t="s">
        <v>4073</v>
      </c>
      <c r="U165" s="95" t="s">
        <v>29</v>
      </c>
      <c r="V165" s="95" t="s">
        <v>1913</v>
      </c>
      <c r="W165" s="95" t="s">
        <v>1921</v>
      </c>
      <c r="X165" s="95" t="s">
        <v>2821</v>
      </c>
      <c r="Y165" s="72" t="s">
        <v>4</v>
      </c>
      <c r="Z165" s="72" t="s">
        <v>530</v>
      </c>
      <c r="AA165" s="95" t="s">
        <v>2821</v>
      </c>
      <c r="AB165" s="132"/>
      <c r="AC165" s="132"/>
      <c r="AD165" s="132"/>
      <c r="AE165" s="63"/>
      <c r="AF165" s="63"/>
      <c r="AG165" s="63"/>
    </row>
    <row r="166" spans="1:33" ht="17.2" customHeight="1">
      <c r="A166" s="64">
        <f>IF(priority(Main[[#This Row],[Comments]])&lt;&gt;0, priority(Main[[#This Row],[Comments]]),"")</f>
        <v>48</v>
      </c>
      <c r="B166" s="60" t="s">
        <v>3690</v>
      </c>
      <c r="C166" s="72" t="s">
        <v>3691</v>
      </c>
      <c r="D166" s="59" t="s">
        <v>4071</v>
      </c>
      <c r="E166" s="85">
        <v>40961.049814814818</v>
      </c>
      <c r="F166" s="85">
        <v>41153</v>
      </c>
      <c r="G166" s="64">
        <f>IF(stdProdLT(Main[[#This Row],[Comments]])=0.1,"N/A",IF(stdProdLT(Main[[#This Row],[Comments]])=0,"",stdProdLT(Main[[#This Row],[Comments]])))</f>
        <v>126</v>
      </c>
      <c r="H166" s="94">
        <f>IF(OR(Main[[#This Row],[Std. Prod. Lead Time]]="N/A",Main[[#This Row],[Std. Prod. Lead Time]]=""), "",IF(AND(Main[[#This Row],[In Stock Date]]&lt;&gt;"",Main[[#This Row],[Revised Due Date]]&lt;&gt;"",Main[[#This Row],[In Stock Date]]&lt;&gt;""),Main[[#This Row],[In Stock Date]]-Main[[#This Row],[Revised Due Date]],""))</f>
        <v>143</v>
      </c>
      <c r="I166" s="101" t="s">
        <v>171</v>
      </c>
      <c r="J166" s="95" t="s">
        <v>1971</v>
      </c>
      <c r="K166" s="96" t="s">
        <v>1923</v>
      </c>
      <c r="L166" s="85">
        <v>40967</v>
      </c>
      <c r="M166" s="73">
        <f>IF(Main[[#This Row],[Tech Start Date]]&lt;1/1/1990,"",IF(Main[[#This Row],[Class]]="C",WORKDAY(Main[[#This Row],[Tech Start Date]],9),IF(Main[[#This Row],[Class]]="B", WORKDAY(Main[[#This Row],[Tech Start Date]],6),IF(Main[[#This Row],[Class]]="A",WORKDAY(Main[[#This Row],[Tech Start Date]],2),""))))</f>
        <v>40980</v>
      </c>
      <c r="N166" s="73">
        <f>IF(Main[[#This Row],[Tech Start Date]]&lt;1/1/1990,"",IF(Main[[#This Row],[Class]]="C",WORKDAY(Main[[#This Row],[Tech Start Date]],19),IF(Main[[#This Row],[Class]]="B", WORKDAY(Main[[#This Row],[Tech Start Date]],12),IF(Main[[#This Row],[Class]]="A",WORKDAY(Main[[#This Row],[Tech Start Date]],4),""))))</f>
        <v>40994</v>
      </c>
      <c r="O166" s="73">
        <f>IF(Main[[#This Row],[Tech Start Date]]&lt;1/1/1990,"",IF(Main[[#This Row],[Class]]="C",WORKDAY(Main[[#This Row],[Tech Start Date]],23),IF(Main[[#This Row],[Class]]="B", WORKDAY(Main[[#This Row],[Tech Start Date]],15),IF(Main[[#This Row],[Class]]="A",WORKDAY(Main[[#This Row],[Tech Start Date]],5),""))))</f>
        <v>40998</v>
      </c>
      <c r="P166" s="73">
        <f>IF(Main[[#This Row],[Tech Start Date]]&lt;1/1/1990,"",IF(Main[[#This Row],[Class]]="C",WORKDAY(Main[[#This Row],[Tech Start Date]],28),IF(Main[[#This Row],[Class]]="B", WORKDAY(Main[[#This Row],[Tech Start Date]],19),IF(Main[[#This Row],[Class]]="A",WORKDAY(Main[[#This Row],[Tech Start Date]],9),""))))</f>
        <v>41005</v>
      </c>
      <c r="Q166" s="85">
        <v>40909</v>
      </c>
      <c r="R166" s="112">
        <v>41010</v>
      </c>
      <c r="S166" s="95" t="s">
        <v>11</v>
      </c>
      <c r="T166" s="74" t="s">
        <v>4072</v>
      </c>
      <c r="U166" s="95" t="s">
        <v>29</v>
      </c>
      <c r="V166" s="95" t="s">
        <v>1913</v>
      </c>
      <c r="W166" s="95" t="s">
        <v>1915</v>
      </c>
      <c r="X166" s="95" t="s">
        <v>2818</v>
      </c>
      <c r="Y166" s="72" t="s">
        <v>4</v>
      </c>
      <c r="Z166" s="72" t="s">
        <v>530</v>
      </c>
      <c r="AA166" s="95" t="s">
        <v>2818</v>
      </c>
      <c r="AB166" s="132"/>
      <c r="AC166" s="132"/>
      <c r="AD166" s="132"/>
      <c r="AE166" s="63"/>
      <c r="AF166" s="63"/>
      <c r="AG166" s="63"/>
    </row>
    <row r="167" spans="1:33" ht="17.2" customHeight="1">
      <c r="A167" s="141">
        <f>IF(priority(Main[[#This Row],[Comments]])&lt;&gt;0, priority(Main[[#This Row],[Comments]]),"")</f>
        <v>49</v>
      </c>
      <c r="B167" s="153" t="s">
        <v>3765</v>
      </c>
      <c r="C167" s="142" t="s">
        <v>3766</v>
      </c>
      <c r="D167" s="143" t="s">
        <v>4181</v>
      </c>
      <c r="E167" s="144">
        <v>40975.078148148146</v>
      </c>
      <c r="F167" s="144">
        <v>41153</v>
      </c>
      <c r="G167" s="141">
        <f>IF(stdProdLT(Main[[#This Row],[Comments]])=0.1,"N/A",IF(stdProdLT(Main[[#This Row],[Comments]])=0,"",stdProdLT(Main[[#This Row],[Comments]])))</f>
        <v>168</v>
      </c>
      <c r="H167" s="145">
        <f>IF(OR(Main[[#This Row],[Std. Prod. Lead Time]]="N/A",Main[[#This Row],[Std. Prod. Lead Time]]=""), "",IF(AND(Main[[#This Row],[In Stock Date]]&lt;&gt;"",Main[[#This Row],[Revised Due Date]]&lt;&gt;"",Main[[#This Row],[In Stock Date]]&lt;&gt;""),Main[[#This Row],[In Stock Date]]-Main[[#This Row],[Revised Due Date]],""))</f>
        <v>123</v>
      </c>
      <c r="I167" s="146" t="s">
        <v>4</v>
      </c>
      <c r="J167" s="147" t="s">
        <v>3228</v>
      </c>
      <c r="K167" s="148" t="s">
        <v>1923</v>
      </c>
      <c r="L167" s="144">
        <v>41346</v>
      </c>
      <c r="M167" s="149">
        <f>IF(Main[[#This Row],[Tech Start Date]]&lt;1/1/1990,"",IF(Main[[#This Row],[Class]]="C",WORKDAY(Main[[#This Row],[Tech Start Date]],9),IF(Main[[#This Row],[Class]]="B", WORKDAY(Main[[#This Row],[Tech Start Date]],6),IF(Main[[#This Row],[Class]]="A",WORKDAY(Main[[#This Row],[Tech Start Date]],2),""))))</f>
        <v>41359</v>
      </c>
      <c r="N167" s="149">
        <f>IF(Main[[#This Row],[Tech Start Date]]&lt;1/1/1990,"",IF(Main[[#This Row],[Class]]="C",WORKDAY(Main[[#This Row],[Tech Start Date]],19),IF(Main[[#This Row],[Class]]="B", WORKDAY(Main[[#This Row],[Tech Start Date]],12),IF(Main[[#This Row],[Class]]="A",WORKDAY(Main[[#This Row],[Tech Start Date]],4),""))))</f>
        <v>41373</v>
      </c>
      <c r="O167" s="149">
        <f>IF(Main[[#This Row],[Tech Start Date]]&lt;1/1/1990,"",IF(Main[[#This Row],[Class]]="C",WORKDAY(Main[[#This Row],[Tech Start Date]],23),IF(Main[[#This Row],[Class]]="B", WORKDAY(Main[[#This Row],[Tech Start Date]],15),IF(Main[[#This Row],[Class]]="A",WORKDAY(Main[[#This Row],[Tech Start Date]],5),""))))</f>
        <v>41379</v>
      </c>
      <c r="P167" s="149">
        <f>IF(Main[[#This Row],[Tech Start Date]]&lt;1/1/1990,"",IF(Main[[#This Row],[Class]]="C",WORKDAY(Main[[#This Row],[Tech Start Date]],28),IF(Main[[#This Row],[Class]]="B", WORKDAY(Main[[#This Row],[Tech Start Date]],19),IF(Main[[#This Row],[Class]]="A",WORKDAY(Main[[#This Row],[Tech Start Date]],9),""))))</f>
        <v>41386</v>
      </c>
      <c r="Q167" s="144">
        <v>41000</v>
      </c>
      <c r="R167" s="150">
        <v>41030</v>
      </c>
      <c r="S167" s="147" t="s">
        <v>11</v>
      </c>
      <c r="T167" s="151" t="s">
        <v>4182</v>
      </c>
      <c r="U167" s="147" t="s">
        <v>29</v>
      </c>
      <c r="V167" s="147" t="s">
        <v>1913</v>
      </c>
      <c r="W167" s="147" t="s">
        <v>1916</v>
      </c>
      <c r="X167" s="147" t="s">
        <v>2820</v>
      </c>
      <c r="Y167" s="142" t="s">
        <v>3687</v>
      </c>
      <c r="Z167" s="142" t="s">
        <v>530</v>
      </c>
      <c r="AA167" s="147" t="s">
        <v>2820</v>
      </c>
      <c r="AB167" s="152"/>
      <c r="AC167" s="152"/>
      <c r="AD167" s="152"/>
      <c r="AE167" s="63"/>
      <c r="AF167" s="63"/>
      <c r="AG167" s="63"/>
    </row>
    <row r="168" spans="1:33" ht="17.2" customHeight="1">
      <c r="A168" s="64">
        <f>IF(priority(Main[[#This Row],[Comments]])&lt;&gt;0, priority(Main[[#This Row],[Comments]]),"")</f>
        <v>50</v>
      </c>
      <c r="B168" s="60" t="s">
        <v>3947</v>
      </c>
      <c r="C168" s="72" t="s">
        <v>3948</v>
      </c>
      <c r="D168" s="59" t="s">
        <v>3949</v>
      </c>
      <c r="E168" s="85">
        <v>40987.371736111112</v>
      </c>
      <c r="F168" s="85">
        <v>41153</v>
      </c>
      <c r="G168" s="64">
        <f>IF(stdProdLT(Main[[#This Row],[Comments]])=0.1,"N/A",IF(stdProdLT(Main[[#This Row],[Comments]])=0,"",stdProdLT(Main[[#This Row],[Comments]])))</f>
        <v>140</v>
      </c>
      <c r="H168" s="94" t="str">
        <f>IF(OR(Main[[#This Row],[Std. Prod. Lead Time]]="N/A",Main[[#This Row],[Std. Prod. Lead Time]]=""), "",IF(AND(Main[[#This Row],[In Stock Date]]&lt;&gt;"",Main[[#This Row],[Revised Due Date]]&lt;&gt;"",Main[[#This Row],[In Stock Date]]&lt;&gt;""),Main[[#This Row],[In Stock Date]]-Main[[#This Row],[Revised Due Date]],""))</f>
        <v/>
      </c>
      <c r="I168" s="101" t="s">
        <v>4</v>
      </c>
      <c r="J168" s="95" t="s">
        <v>28</v>
      </c>
      <c r="K168" s="95" t="s">
        <v>4</v>
      </c>
      <c r="L168" s="85"/>
      <c r="M168" s="73" t="str">
        <f>IF(Main[[#This Row],[Tech Start Date]]&lt;1/1/1990,"",IF(Main[[#This Row],[Class]]="C",WORKDAY(Main[[#This Row],[Tech Start Date]],9),IF(Main[[#This Row],[Class]]="B", WORKDAY(Main[[#This Row],[Tech Start Date]],6),IF(Main[[#This Row],[Class]]="A",WORKDAY(Main[[#This Row],[Tech Start Date]],2),""))))</f>
        <v/>
      </c>
      <c r="N168" s="73" t="str">
        <f>IF(Main[[#This Row],[Tech Start Date]]&lt;1/1/1990,"",IF(Main[[#This Row],[Class]]="C",WORKDAY(Main[[#This Row],[Tech Start Date]],19),IF(Main[[#This Row],[Class]]="B", WORKDAY(Main[[#This Row],[Tech Start Date]],12),IF(Main[[#This Row],[Class]]="A",WORKDAY(Main[[#This Row],[Tech Start Date]],4),""))))</f>
        <v/>
      </c>
      <c r="O168" s="73" t="str">
        <f>IF(Main[[#This Row],[Tech Start Date]]&lt;1/1/1990,"",IF(Main[[#This Row],[Class]]="C",WORKDAY(Main[[#This Row],[Tech Start Date]],23),IF(Main[[#This Row],[Class]]="B", WORKDAY(Main[[#This Row],[Tech Start Date]],15),IF(Main[[#This Row],[Class]]="A",WORKDAY(Main[[#This Row],[Tech Start Date]],5),""))))</f>
        <v/>
      </c>
      <c r="P168" s="73" t="str">
        <f>IF(Main[[#This Row],[Tech Start Date]]&lt;1/1/1990,"",IF(Main[[#This Row],[Class]]="C",WORKDAY(Main[[#This Row],[Tech Start Date]],28),IF(Main[[#This Row],[Class]]="B", WORKDAY(Main[[#This Row],[Tech Start Date]],19),IF(Main[[#This Row],[Class]]="A",WORKDAY(Main[[#This Row],[Tech Start Date]],9),""))))</f>
        <v/>
      </c>
      <c r="Q168" s="85">
        <v>41029</v>
      </c>
      <c r="R168" s="112"/>
      <c r="S168" s="95" t="s">
        <v>11</v>
      </c>
      <c r="T168" s="74" t="s">
        <v>3950</v>
      </c>
      <c r="U168" s="95" t="s">
        <v>7</v>
      </c>
      <c r="V168" s="95" t="s">
        <v>1920</v>
      </c>
      <c r="W168" s="95" t="s">
        <v>1916</v>
      </c>
      <c r="X168" s="95" t="s">
        <v>2823</v>
      </c>
      <c r="Y168" s="72" t="s">
        <v>2952</v>
      </c>
      <c r="Z168" s="72" t="s">
        <v>4</v>
      </c>
      <c r="AA168" s="95" t="s">
        <v>2823</v>
      </c>
      <c r="AB168" s="132"/>
      <c r="AC168" s="132"/>
      <c r="AD168" s="132"/>
      <c r="AE168" s="63"/>
      <c r="AF168" s="63"/>
      <c r="AG168" s="63"/>
    </row>
    <row r="169" spans="1:33" ht="17.2" customHeight="1">
      <c r="A169" s="64">
        <f>IF(priority(Main[[#This Row],[Comments]])&lt;&gt;0, priority(Main[[#This Row],[Comments]]),"")</f>
        <v>51</v>
      </c>
      <c r="B169" s="60" t="s">
        <v>2618</v>
      </c>
      <c r="C169" s="72" t="s">
        <v>2619</v>
      </c>
      <c r="D169" s="59" t="s">
        <v>2620</v>
      </c>
      <c r="E169" s="85">
        <v>40848.70516203704</v>
      </c>
      <c r="F169" s="85">
        <v>40969</v>
      </c>
      <c r="G169" s="64" t="str">
        <f>IF(stdProdLT(Main[[#This Row],[Comments]])=0.1,"N/A",IF(stdProdLT(Main[[#This Row],[Comments]])=0,"",stdProdLT(Main[[#This Row],[Comments]])))</f>
        <v>N/A</v>
      </c>
      <c r="H169" s="94" t="str">
        <f>IF(OR(Main[[#This Row],[Std. Prod. Lead Time]]="N/A",Main[[#This Row],[Std. Prod. Lead Time]]=""), "",IF(AND(Main[[#This Row],[In Stock Date]]&lt;&gt;"",Main[[#This Row],[Revised Due Date]]&lt;&gt;"",Main[[#This Row],[In Stock Date]]&lt;&gt;""),Main[[#This Row],[In Stock Date]]-Main[[#This Row],[Revised Due Date]],""))</f>
        <v/>
      </c>
      <c r="I169" s="101" t="s">
        <v>69</v>
      </c>
      <c r="J169" s="95" t="s">
        <v>28</v>
      </c>
      <c r="K169" s="95" t="s">
        <v>1919</v>
      </c>
      <c r="L169" s="85">
        <v>40849</v>
      </c>
      <c r="M169" s="73">
        <f>IF(Main[[#This Row],[Tech Start Date]]&lt;1/1/1990,"",IF(Main[[#This Row],[Class]]="C",WORKDAY(Main[[#This Row],[Tech Start Date]],9),IF(Main[[#This Row],[Class]]="B", WORKDAY(Main[[#This Row],[Tech Start Date]],6),IF(Main[[#This Row],[Class]]="A",WORKDAY(Main[[#This Row],[Tech Start Date]],2),""))))</f>
        <v>40851</v>
      </c>
      <c r="N169" s="73">
        <f>IF(Main[[#This Row],[Tech Start Date]]&lt;1/1/1990,"",IF(Main[[#This Row],[Class]]="C",WORKDAY(Main[[#This Row],[Tech Start Date]],19),IF(Main[[#This Row],[Class]]="B", WORKDAY(Main[[#This Row],[Tech Start Date]],12),IF(Main[[#This Row],[Class]]="A",WORKDAY(Main[[#This Row],[Tech Start Date]],4),""))))</f>
        <v>40855</v>
      </c>
      <c r="O169" s="73">
        <f>IF(Main[[#This Row],[Tech Start Date]]&lt;1/1/1990,"",IF(Main[[#This Row],[Class]]="C",WORKDAY(Main[[#This Row],[Tech Start Date]],23),IF(Main[[#This Row],[Class]]="B", WORKDAY(Main[[#This Row],[Tech Start Date]],15),IF(Main[[#This Row],[Class]]="A",WORKDAY(Main[[#This Row],[Tech Start Date]],5),""))))</f>
        <v>40856</v>
      </c>
      <c r="P169" s="73">
        <f>IF(Main[[#This Row],[Tech Start Date]]&lt;1/1/1990,"",IF(Main[[#This Row],[Class]]="C",WORKDAY(Main[[#This Row],[Tech Start Date]],28),IF(Main[[#This Row],[Class]]="B", WORKDAY(Main[[#This Row],[Tech Start Date]],19),IF(Main[[#This Row],[Class]]="A",WORKDAY(Main[[#This Row],[Tech Start Date]],9),""))))</f>
        <v>40862</v>
      </c>
      <c r="Q169" s="85"/>
      <c r="R169" s="112">
        <v>40989</v>
      </c>
      <c r="S169" s="95" t="s">
        <v>11</v>
      </c>
      <c r="T169" s="74" t="s">
        <v>4032</v>
      </c>
      <c r="U169" s="95" t="s">
        <v>29</v>
      </c>
      <c r="V169" s="95" t="s">
        <v>1920</v>
      </c>
      <c r="W169" s="95" t="s">
        <v>1914</v>
      </c>
      <c r="X169" s="95" t="s">
        <v>2816</v>
      </c>
      <c r="Y169" s="72" t="s">
        <v>2944</v>
      </c>
      <c r="Z169" s="72" t="s">
        <v>2840</v>
      </c>
      <c r="AA169" s="95" t="s">
        <v>2816</v>
      </c>
      <c r="AB169" s="132"/>
      <c r="AC169" s="132"/>
      <c r="AD169" s="132"/>
      <c r="AE169" s="63"/>
      <c r="AF169" s="63"/>
      <c r="AG169" s="63"/>
    </row>
    <row r="170" spans="1:33" ht="17.2" customHeight="1">
      <c r="A170" s="64">
        <f>IF(priority(Main[[#This Row],[Comments]])&lt;&gt;0, priority(Main[[#This Row],[Comments]]),"")</f>
        <v>52</v>
      </c>
      <c r="B170" s="60" t="s">
        <v>3976</v>
      </c>
      <c r="C170" s="72" t="s">
        <v>72</v>
      </c>
      <c r="D170" s="59" t="s">
        <v>3977</v>
      </c>
      <c r="E170" s="85">
        <v>40987.180532407408</v>
      </c>
      <c r="F170" s="85">
        <v>41192</v>
      </c>
      <c r="G170" s="64">
        <f>IF(stdProdLT(Main[[#This Row],[Comments]])=0.1,"N/A",IF(stdProdLT(Main[[#This Row],[Comments]])=0,"",stdProdLT(Main[[#This Row],[Comments]])))</f>
        <v>126</v>
      </c>
      <c r="H170" s="94" t="str">
        <f>IF(OR(Main[[#This Row],[Std. Prod. Lead Time]]="N/A",Main[[#This Row],[Std. Prod. Lead Time]]=""), "",IF(AND(Main[[#This Row],[In Stock Date]]&lt;&gt;"",Main[[#This Row],[Revised Due Date]]&lt;&gt;"",Main[[#This Row],[In Stock Date]]&lt;&gt;""),Main[[#This Row],[In Stock Date]]-Main[[#This Row],[Revised Due Date]],""))</f>
        <v/>
      </c>
      <c r="I170" s="101" t="s">
        <v>4</v>
      </c>
      <c r="J170" s="95" t="s">
        <v>4</v>
      </c>
      <c r="K170" s="95" t="s">
        <v>4</v>
      </c>
      <c r="L170" s="85"/>
      <c r="M170" s="73" t="str">
        <f>IF(Main[[#This Row],[Tech Start Date]]&lt;1/1/1990,"",IF(Main[[#This Row],[Class]]="C",WORKDAY(Main[[#This Row],[Tech Start Date]],9),IF(Main[[#This Row],[Class]]="B", WORKDAY(Main[[#This Row],[Tech Start Date]],6),IF(Main[[#This Row],[Class]]="A",WORKDAY(Main[[#This Row],[Tech Start Date]],2),""))))</f>
        <v/>
      </c>
      <c r="N170" s="73" t="str">
        <f>IF(Main[[#This Row],[Tech Start Date]]&lt;1/1/1990,"",IF(Main[[#This Row],[Class]]="C",WORKDAY(Main[[#This Row],[Tech Start Date]],19),IF(Main[[#This Row],[Class]]="B", WORKDAY(Main[[#This Row],[Tech Start Date]],12),IF(Main[[#This Row],[Class]]="A",WORKDAY(Main[[#This Row],[Tech Start Date]],4),""))))</f>
        <v/>
      </c>
      <c r="O170" s="73" t="str">
        <f>IF(Main[[#This Row],[Tech Start Date]]&lt;1/1/1990,"",IF(Main[[#This Row],[Class]]="C",WORKDAY(Main[[#This Row],[Tech Start Date]],23),IF(Main[[#This Row],[Class]]="B", WORKDAY(Main[[#This Row],[Tech Start Date]],15),IF(Main[[#This Row],[Class]]="A",WORKDAY(Main[[#This Row],[Tech Start Date]],5),""))))</f>
        <v/>
      </c>
      <c r="P170" s="73" t="str">
        <f>IF(Main[[#This Row],[Tech Start Date]]&lt;1/1/1990,"",IF(Main[[#This Row],[Class]]="C",WORKDAY(Main[[#This Row],[Tech Start Date]],28),IF(Main[[#This Row],[Class]]="B", WORKDAY(Main[[#This Row],[Tech Start Date]],19),IF(Main[[#This Row],[Class]]="A",WORKDAY(Main[[#This Row],[Tech Start Date]],9),""))))</f>
        <v/>
      </c>
      <c r="Q170" s="85"/>
      <c r="R170" s="112"/>
      <c r="S170" s="95" t="s">
        <v>11</v>
      </c>
      <c r="T170" s="74" t="s">
        <v>3978</v>
      </c>
      <c r="U170" s="95" t="s">
        <v>7</v>
      </c>
      <c r="V170" s="95" t="s">
        <v>1913</v>
      </c>
      <c r="W170" s="95" t="s">
        <v>1918</v>
      </c>
      <c r="X170" s="95" t="s">
        <v>2822</v>
      </c>
      <c r="Y170" s="72" t="s">
        <v>2951</v>
      </c>
      <c r="Z170" s="72" t="s">
        <v>4</v>
      </c>
      <c r="AA170" s="95" t="s">
        <v>2822</v>
      </c>
      <c r="AB170" s="132"/>
      <c r="AC170" s="132"/>
      <c r="AD170" s="132"/>
      <c r="AE170" s="63"/>
      <c r="AF170" s="63"/>
      <c r="AG170" s="63"/>
    </row>
    <row r="171" spans="1:33" ht="17.2" customHeight="1">
      <c r="A171" s="64">
        <f>IF(priority(Main[[#This Row],[Comments]])&lt;&gt;0, priority(Main[[#This Row],[Comments]]),"")</f>
        <v>53</v>
      </c>
      <c r="B171" s="60" t="s">
        <v>3256</v>
      </c>
      <c r="C171" s="72" t="s">
        <v>116</v>
      </c>
      <c r="D171" s="59" t="s">
        <v>3496</v>
      </c>
      <c r="E171" s="85">
        <v>40933.750428240739</v>
      </c>
      <c r="F171" s="85">
        <v>40969</v>
      </c>
      <c r="G171" s="64" t="str">
        <f>IF(stdProdLT(Main[[#This Row],[Comments]])=0.1,"N/A",IF(stdProdLT(Main[[#This Row],[Comments]])=0,"",stdProdLT(Main[[#This Row],[Comments]])))</f>
        <v>N/A</v>
      </c>
      <c r="H171" s="94" t="str">
        <f>IF(OR(Main[[#This Row],[Std. Prod. Lead Time]]="N/A",Main[[#This Row],[Std. Prod. Lead Time]]=""), "",IF(AND(Main[[#This Row],[In Stock Date]]&lt;&gt;"",Main[[#This Row],[Revised Due Date]]&lt;&gt;"",Main[[#This Row],[In Stock Date]]&lt;&gt;""),Main[[#This Row],[In Stock Date]]-Main[[#This Row],[Revised Due Date]],""))</f>
        <v/>
      </c>
      <c r="I171" s="101" t="s">
        <v>2037</v>
      </c>
      <c r="J171" s="95" t="s">
        <v>28</v>
      </c>
      <c r="K171" s="95" t="s">
        <v>1923</v>
      </c>
      <c r="L171" s="85">
        <v>40948</v>
      </c>
      <c r="M171" s="73">
        <f>IF(Main[[#This Row],[Tech Start Date]]&lt;1/1/1990,"",IF(Main[[#This Row],[Class]]="C",WORKDAY(Main[[#This Row],[Tech Start Date]],9),IF(Main[[#This Row],[Class]]="B", WORKDAY(Main[[#This Row],[Tech Start Date]],6),IF(Main[[#This Row],[Class]]="A",WORKDAY(Main[[#This Row],[Tech Start Date]],2),""))))</f>
        <v>40961</v>
      </c>
      <c r="N171" s="73">
        <f>IF(Main[[#This Row],[Tech Start Date]]&lt;1/1/1990,"",IF(Main[[#This Row],[Class]]="C",WORKDAY(Main[[#This Row],[Tech Start Date]],19),IF(Main[[#This Row],[Class]]="B", WORKDAY(Main[[#This Row],[Tech Start Date]],12),IF(Main[[#This Row],[Class]]="A",WORKDAY(Main[[#This Row],[Tech Start Date]],4),""))))</f>
        <v>40975</v>
      </c>
      <c r="O171" s="73">
        <f>IF(Main[[#This Row],[Tech Start Date]]&lt;1/1/1990,"",IF(Main[[#This Row],[Class]]="C",WORKDAY(Main[[#This Row],[Tech Start Date]],23),IF(Main[[#This Row],[Class]]="B", WORKDAY(Main[[#This Row],[Tech Start Date]],15),IF(Main[[#This Row],[Class]]="A",WORKDAY(Main[[#This Row],[Tech Start Date]],5),""))))</f>
        <v>40981</v>
      </c>
      <c r="P171" s="73">
        <f>IF(Main[[#This Row],[Tech Start Date]]&lt;1/1/1990,"",IF(Main[[#This Row],[Class]]="C",WORKDAY(Main[[#This Row],[Tech Start Date]],28),IF(Main[[#This Row],[Class]]="B", WORKDAY(Main[[#This Row],[Tech Start Date]],19),IF(Main[[#This Row],[Class]]="A",WORKDAY(Main[[#This Row],[Tech Start Date]],9),""))))</f>
        <v>40988</v>
      </c>
      <c r="Q171" s="85">
        <v>40969</v>
      </c>
      <c r="R171" s="112">
        <v>40991</v>
      </c>
      <c r="S171" s="95" t="s">
        <v>11</v>
      </c>
      <c r="T171" s="74" t="s">
        <v>4049</v>
      </c>
      <c r="U171" s="95" t="s">
        <v>29</v>
      </c>
      <c r="V171" s="95" t="s">
        <v>1913</v>
      </c>
      <c r="W171" s="95" t="s">
        <v>1915</v>
      </c>
      <c r="X171" s="95" t="s">
        <v>553</v>
      </c>
      <c r="Y171" s="72" t="s">
        <v>2925</v>
      </c>
      <c r="Z171" s="72" t="s">
        <v>530</v>
      </c>
      <c r="AA171" s="95" t="s">
        <v>553</v>
      </c>
      <c r="AB171" s="132"/>
      <c r="AC171" s="132"/>
      <c r="AD171" s="132"/>
      <c r="AE171" s="63"/>
      <c r="AF171" s="63"/>
      <c r="AG171" s="63"/>
    </row>
    <row r="172" spans="1:33" ht="17.2" customHeight="1">
      <c r="A172" s="64">
        <f>IF(priority(Main[[#This Row],[Comments]])&lt;&gt;0, priority(Main[[#This Row],[Comments]]),"")</f>
        <v>54</v>
      </c>
      <c r="B172" s="60" t="s">
        <v>3951</v>
      </c>
      <c r="C172" s="72" t="s">
        <v>3952</v>
      </c>
      <c r="D172" s="59" t="s">
        <v>3953</v>
      </c>
      <c r="E172" s="85">
        <v>40987.265497685185</v>
      </c>
      <c r="F172" s="85">
        <v>41227</v>
      </c>
      <c r="G172" s="64">
        <f>IF(stdProdLT(Main[[#This Row],[Comments]])=0.1,"N/A",IF(stdProdLT(Main[[#This Row],[Comments]])=0,"",stdProdLT(Main[[#This Row],[Comments]])))</f>
        <v>126</v>
      </c>
      <c r="H172" s="94" t="str">
        <f>IF(OR(Main[[#This Row],[Std. Prod. Lead Time]]="N/A",Main[[#This Row],[Std. Prod. Lead Time]]=""), "",IF(AND(Main[[#This Row],[In Stock Date]]&lt;&gt;"",Main[[#This Row],[Revised Due Date]]&lt;&gt;"",Main[[#This Row],[In Stock Date]]&lt;&gt;""),Main[[#This Row],[In Stock Date]]-Main[[#This Row],[Revised Due Date]],""))</f>
        <v/>
      </c>
      <c r="I172" s="101" t="s">
        <v>4</v>
      </c>
      <c r="J172" s="95" t="s">
        <v>4</v>
      </c>
      <c r="K172" s="95" t="s">
        <v>4</v>
      </c>
      <c r="L172" s="85"/>
      <c r="M172" s="73" t="str">
        <f>IF(Main[[#This Row],[Tech Start Date]]&lt;1/1/1990,"",IF(Main[[#This Row],[Class]]="C",WORKDAY(Main[[#This Row],[Tech Start Date]],9),IF(Main[[#This Row],[Class]]="B", WORKDAY(Main[[#This Row],[Tech Start Date]],6),IF(Main[[#This Row],[Class]]="A",WORKDAY(Main[[#This Row],[Tech Start Date]],2),""))))</f>
        <v/>
      </c>
      <c r="N172" s="73" t="str">
        <f>IF(Main[[#This Row],[Tech Start Date]]&lt;1/1/1990,"",IF(Main[[#This Row],[Class]]="C",WORKDAY(Main[[#This Row],[Tech Start Date]],19),IF(Main[[#This Row],[Class]]="B", WORKDAY(Main[[#This Row],[Tech Start Date]],12),IF(Main[[#This Row],[Class]]="A",WORKDAY(Main[[#This Row],[Tech Start Date]],4),""))))</f>
        <v/>
      </c>
      <c r="O172" s="73" t="str">
        <f>IF(Main[[#This Row],[Tech Start Date]]&lt;1/1/1990,"",IF(Main[[#This Row],[Class]]="C",WORKDAY(Main[[#This Row],[Tech Start Date]],23),IF(Main[[#This Row],[Class]]="B", WORKDAY(Main[[#This Row],[Tech Start Date]],15),IF(Main[[#This Row],[Class]]="A",WORKDAY(Main[[#This Row],[Tech Start Date]],5),""))))</f>
        <v/>
      </c>
      <c r="P172" s="73" t="str">
        <f>IF(Main[[#This Row],[Tech Start Date]]&lt;1/1/1990,"",IF(Main[[#This Row],[Class]]="C",WORKDAY(Main[[#This Row],[Tech Start Date]],28),IF(Main[[#This Row],[Class]]="B", WORKDAY(Main[[#This Row],[Tech Start Date]],19),IF(Main[[#This Row],[Class]]="A",WORKDAY(Main[[#This Row],[Tech Start Date]],9),""))))</f>
        <v/>
      </c>
      <c r="Q172" s="85"/>
      <c r="R172" s="112"/>
      <c r="S172" s="95" t="s">
        <v>11</v>
      </c>
      <c r="T172" s="74" t="s">
        <v>3954</v>
      </c>
      <c r="U172" s="95" t="s">
        <v>7</v>
      </c>
      <c r="V172" s="95" t="s">
        <v>1913</v>
      </c>
      <c r="W172" s="95" t="s">
        <v>1915</v>
      </c>
      <c r="X172" s="95" t="s">
        <v>2809</v>
      </c>
      <c r="Y172" s="72" t="s">
        <v>3512</v>
      </c>
      <c r="Z172" s="72" t="s">
        <v>4</v>
      </c>
      <c r="AA172" s="95" t="s">
        <v>2809</v>
      </c>
      <c r="AB172" s="132"/>
      <c r="AC172" s="132"/>
      <c r="AD172" s="132"/>
      <c r="AE172" s="63"/>
      <c r="AF172" s="63"/>
      <c r="AG172" s="63"/>
    </row>
    <row r="173" spans="1:33" ht="17.2" customHeight="1">
      <c r="A173" s="64" t="str">
        <f>IF(priority(Main[[#This Row],[Comments]])&lt;&gt;0, priority(Main[[#This Row],[Comments]]),"")</f>
        <v/>
      </c>
      <c r="B173" s="60" t="s">
        <v>1038</v>
      </c>
      <c r="C173" s="72" t="s">
        <v>4</v>
      </c>
      <c r="D173" s="59" t="s">
        <v>62</v>
      </c>
      <c r="E173" s="85"/>
      <c r="F173" s="85"/>
      <c r="G173" s="64" t="str">
        <f>IF(stdProdLT(Main[[#This Row],[Comments]])=0.1,"N/A",IF(stdProdLT(Main[[#This Row],[Comments]])=0,"",stdProdLT(Main[[#This Row],[Comments]])))</f>
        <v/>
      </c>
      <c r="H173" s="94" t="str">
        <f>IF(OR(Main[[#This Row],[Std. Prod. Lead Time]]="N/A",Main[[#This Row],[Std. Prod. Lead Time]]=""), "",IF(AND(Main[[#This Row],[In Stock Date]]&lt;&gt;"",Main[[#This Row],[Revised Due Date]]&lt;&gt;"",Main[[#This Row],[In Stock Date]]&lt;&gt;""),Main[[#This Row],[In Stock Date]]-Main[[#This Row],[Revised Due Date]],""))</f>
        <v/>
      </c>
      <c r="I173" s="101" t="s">
        <v>44</v>
      </c>
      <c r="J173" s="95" t="s">
        <v>28</v>
      </c>
      <c r="K173" s="95" t="s">
        <v>1919</v>
      </c>
      <c r="L173" s="85"/>
      <c r="M173" s="73" t="str">
        <f>IF(Main[[#This Row],[Tech Start Date]]&lt;1/1/1990,"",IF(Main[[#This Row],[Class]]="C",WORKDAY(Main[[#This Row],[Tech Start Date]],9),IF(Main[[#This Row],[Class]]="B", WORKDAY(Main[[#This Row],[Tech Start Date]],6),IF(Main[[#This Row],[Class]]="A",WORKDAY(Main[[#This Row],[Tech Start Date]],2),""))))</f>
        <v/>
      </c>
      <c r="N173" s="73" t="str">
        <f>IF(Main[[#This Row],[Tech Start Date]]&lt;1/1/1990,"",IF(Main[[#This Row],[Class]]="C",WORKDAY(Main[[#This Row],[Tech Start Date]],19),IF(Main[[#This Row],[Class]]="B", WORKDAY(Main[[#This Row],[Tech Start Date]],12),IF(Main[[#This Row],[Class]]="A",WORKDAY(Main[[#This Row],[Tech Start Date]],4),""))))</f>
        <v/>
      </c>
      <c r="O173" s="73" t="str">
        <f>IF(Main[[#This Row],[Tech Start Date]]&lt;1/1/1990,"",IF(Main[[#This Row],[Class]]="C",WORKDAY(Main[[#This Row],[Tech Start Date]],23),IF(Main[[#This Row],[Class]]="B", WORKDAY(Main[[#This Row],[Tech Start Date]],15),IF(Main[[#This Row],[Class]]="A",WORKDAY(Main[[#This Row],[Tech Start Date]],5),""))))</f>
        <v/>
      </c>
      <c r="P173" s="73" t="str">
        <f>IF(Main[[#This Row],[Tech Start Date]]&lt;1/1/1990,"",IF(Main[[#This Row],[Class]]="C",WORKDAY(Main[[#This Row],[Tech Start Date]],28),IF(Main[[#This Row],[Class]]="B", WORKDAY(Main[[#This Row],[Tech Start Date]],19),IF(Main[[#This Row],[Class]]="A",WORKDAY(Main[[#This Row],[Tech Start Date]],9),""))))</f>
        <v/>
      </c>
      <c r="Q173" s="85"/>
      <c r="R173" s="112"/>
      <c r="S173" s="95" t="s">
        <v>23</v>
      </c>
      <c r="T173" s="74" t="s">
        <v>4</v>
      </c>
      <c r="U173" s="95" t="s">
        <v>14</v>
      </c>
      <c r="V173" s="95" t="s">
        <v>1913</v>
      </c>
      <c r="W173" s="95" t="s">
        <v>1912</v>
      </c>
      <c r="X173" s="95" t="s">
        <v>102</v>
      </c>
      <c r="Y173" s="72" t="s">
        <v>4</v>
      </c>
      <c r="Z173" s="72" t="s">
        <v>44</v>
      </c>
      <c r="AA173" s="95" t="s">
        <v>3329</v>
      </c>
      <c r="AB173" s="132"/>
      <c r="AC173" s="132"/>
      <c r="AD173" s="132"/>
      <c r="AE173" s="63"/>
      <c r="AF173" s="63"/>
      <c r="AG173" s="63"/>
    </row>
    <row r="174" spans="1:33" ht="17.2" customHeight="1">
      <c r="A174" s="64" t="str">
        <f>IF(priority(Main[[#This Row],[Comments]])&lt;&gt;0, priority(Main[[#This Row],[Comments]]),"")</f>
        <v/>
      </c>
      <c r="B174" s="60" t="s">
        <v>1039</v>
      </c>
      <c r="C174" s="72" t="s">
        <v>63</v>
      </c>
      <c r="D174" s="59" t="s">
        <v>64</v>
      </c>
      <c r="E174" s="85"/>
      <c r="F174" s="85">
        <v>40513</v>
      </c>
      <c r="G174" s="64" t="str">
        <f>IF(stdProdLT(Main[[#This Row],[Comments]])=0.1,"N/A",IF(stdProdLT(Main[[#This Row],[Comments]])=0,"",stdProdLT(Main[[#This Row],[Comments]])))</f>
        <v/>
      </c>
      <c r="H174" s="94" t="str">
        <f>IF(OR(Main[[#This Row],[Std. Prod. Lead Time]]="N/A",Main[[#This Row],[Std. Prod. Lead Time]]=""), "",IF(AND(Main[[#This Row],[In Stock Date]]&lt;&gt;"",Main[[#This Row],[Revised Due Date]]&lt;&gt;"",Main[[#This Row],[In Stock Date]]&lt;&gt;""),Main[[#This Row],[In Stock Date]]-Main[[#This Row],[Revised Due Date]],""))</f>
        <v/>
      </c>
      <c r="I174" s="101" t="s">
        <v>65</v>
      </c>
      <c r="J174" s="95" t="s">
        <v>28</v>
      </c>
      <c r="K174" s="95" t="s">
        <v>4</v>
      </c>
      <c r="L174" s="85"/>
      <c r="M174" s="73" t="str">
        <f>IF(Main[[#This Row],[Tech Start Date]]&lt;1/1/1990,"",IF(Main[[#This Row],[Class]]="C",WORKDAY(Main[[#This Row],[Tech Start Date]],9),IF(Main[[#This Row],[Class]]="B", WORKDAY(Main[[#This Row],[Tech Start Date]],6),IF(Main[[#This Row],[Class]]="A",WORKDAY(Main[[#This Row],[Tech Start Date]],2),""))))</f>
        <v/>
      </c>
      <c r="N174" s="73" t="str">
        <f>IF(Main[[#This Row],[Tech Start Date]]&lt;1/1/1990,"",IF(Main[[#This Row],[Class]]="C",WORKDAY(Main[[#This Row],[Tech Start Date]],19),IF(Main[[#This Row],[Class]]="B", WORKDAY(Main[[#This Row],[Tech Start Date]],12),IF(Main[[#This Row],[Class]]="A",WORKDAY(Main[[#This Row],[Tech Start Date]],4),""))))</f>
        <v/>
      </c>
      <c r="O174" s="73" t="str">
        <f>IF(Main[[#This Row],[Tech Start Date]]&lt;1/1/1990,"",IF(Main[[#This Row],[Class]]="C",WORKDAY(Main[[#This Row],[Tech Start Date]],23),IF(Main[[#This Row],[Class]]="B", WORKDAY(Main[[#This Row],[Tech Start Date]],15),IF(Main[[#This Row],[Class]]="A",WORKDAY(Main[[#This Row],[Tech Start Date]],5),""))))</f>
        <v/>
      </c>
      <c r="P174" s="73" t="str">
        <f>IF(Main[[#This Row],[Tech Start Date]]&lt;1/1/1990,"",IF(Main[[#This Row],[Class]]="C",WORKDAY(Main[[#This Row],[Tech Start Date]],28),IF(Main[[#This Row],[Class]]="B", WORKDAY(Main[[#This Row],[Tech Start Date]],19),IF(Main[[#This Row],[Class]]="A",WORKDAY(Main[[#This Row],[Tech Start Date]],9),""))))</f>
        <v/>
      </c>
      <c r="Q174" s="85">
        <v>40513</v>
      </c>
      <c r="R174" s="112"/>
      <c r="S174" s="95" t="s">
        <v>11</v>
      </c>
      <c r="T174" s="74" t="s">
        <v>4</v>
      </c>
      <c r="U174" s="95" t="s">
        <v>14</v>
      </c>
      <c r="V174" s="95" t="s">
        <v>1913</v>
      </c>
      <c r="W174" s="95" t="s">
        <v>1915</v>
      </c>
      <c r="X174" s="95" t="s">
        <v>2790</v>
      </c>
      <c r="Y174" s="72" t="s">
        <v>2901</v>
      </c>
      <c r="Z174" s="72" t="s">
        <v>530</v>
      </c>
      <c r="AA174" s="95" t="s">
        <v>2790</v>
      </c>
      <c r="AB174" s="132"/>
      <c r="AC174" s="132">
        <v>40494</v>
      </c>
      <c r="AD174" s="132"/>
      <c r="AE174" s="63"/>
      <c r="AF174" s="63"/>
      <c r="AG174" s="63"/>
    </row>
    <row r="175" spans="1:33" ht="17.2" customHeight="1">
      <c r="A175" s="64" t="str">
        <f>IF(priority(Main[[#This Row],[Comments]])&lt;&gt;0, priority(Main[[#This Row],[Comments]]),"")</f>
        <v/>
      </c>
      <c r="B175" s="60" t="s">
        <v>2042</v>
      </c>
      <c r="C175" s="72" t="s">
        <v>692</v>
      </c>
      <c r="D175" s="59" t="s">
        <v>2043</v>
      </c>
      <c r="E175" s="85"/>
      <c r="F175" s="85"/>
      <c r="G175" s="64" t="str">
        <f>IF(stdProdLT(Main[[#This Row],[Comments]])=0.1,"N/A",IF(stdProdLT(Main[[#This Row],[Comments]])=0,"",stdProdLT(Main[[#This Row],[Comments]])))</f>
        <v/>
      </c>
      <c r="H175" s="94" t="str">
        <f>IF(OR(Main[[#This Row],[Std. Prod. Lead Time]]="N/A",Main[[#This Row],[Std. Prod. Lead Time]]=""), "",IF(AND(Main[[#This Row],[In Stock Date]]&lt;&gt;"",Main[[#This Row],[Revised Due Date]]&lt;&gt;"",Main[[#This Row],[In Stock Date]]&lt;&gt;""),Main[[#This Row],[In Stock Date]]-Main[[#This Row],[Revised Due Date]],""))</f>
        <v/>
      </c>
      <c r="I175" s="101" t="s">
        <v>4</v>
      </c>
      <c r="J175" s="95" t="s">
        <v>4</v>
      </c>
      <c r="K175" s="95" t="s">
        <v>4</v>
      </c>
      <c r="L175" s="85"/>
      <c r="M175" s="73" t="str">
        <f>IF(Main[[#This Row],[Tech Start Date]]&lt;1/1/1990,"",IF(Main[[#This Row],[Class]]="C",WORKDAY(Main[[#This Row],[Tech Start Date]],9),IF(Main[[#This Row],[Class]]="B", WORKDAY(Main[[#This Row],[Tech Start Date]],6),IF(Main[[#This Row],[Class]]="A",WORKDAY(Main[[#This Row],[Tech Start Date]],2),""))))</f>
        <v/>
      </c>
      <c r="N175" s="73" t="str">
        <f>IF(Main[[#This Row],[Tech Start Date]]&lt;1/1/1990,"",IF(Main[[#This Row],[Class]]="C",WORKDAY(Main[[#This Row],[Tech Start Date]],19),IF(Main[[#This Row],[Class]]="B", WORKDAY(Main[[#This Row],[Tech Start Date]],12),IF(Main[[#This Row],[Class]]="A",WORKDAY(Main[[#This Row],[Tech Start Date]],4),""))))</f>
        <v/>
      </c>
      <c r="O175" s="73" t="str">
        <f>IF(Main[[#This Row],[Tech Start Date]]&lt;1/1/1990,"",IF(Main[[#This Row],[Class]]="C",WORKDAY(Main[[#This Row],[Tech Start Date]],23),IF(Main[[#This Row],[Class]]="B", WORKDAY(Main[[#This Row],[Tech Start Date]],15),IF(Main[[#This Row],[Class]]="A",WORKDAY(Main[[#This Row],[Tech Start Date]],5),""))))</f>
        <v/>
      </c>
      <c r="P175" s="73" t="str">
        <f>IF(Main[[#This Row],[Tech Start Date]]&lt;1/1/1990,"",IF(Main[[#This Row],[Class]]="C",WORKDAY(Main[[#This Row],[Tech Start Date]],28),IF(Main[[#This Row],[Class]]="B", WORKDAY(Main[[#This Row],[Tech Start Date]],19),IF(Main[[#This Row],[Class]]="A",WORKDAY(Main[[#This Row],[Tech Start Date]],9),""))))</f>
        <v/>
      </c>
      <c r="Q175" s="85">
        <v>40760</v>
      </c>
      <c r="R175" s="112"/>
      <c r="S175" s="95" t="s">
        <v>11</v>
      </c>
      <c r="T175" s="74" t="s">
        <v>4</v>
      </c>
      <c r="U175" s="95" t="s">
        <v>14</v>
      </c>
      <c r="V175" s="95" t="s">
        <v>1911</v>
      </c>
      <c r="W175" s="95" t="s">
        <v>1912</v>
      </c>
      <c r="X175" s="95" t="s">
        <v>2791</v>
      </c>
      <c r="Y175" s="72" t="s">
        <v>4</v>
      </c>
      <c r="Z175" s="72" t="s">
        <v>4</v>
      </c>
      <c r="AA175" s="95" t="s">
        <v>2791</v>
      </c>
      <c r="AB175" s="132"/>
      <c r="AC175" s="132"/>
      <c r="AD175" s="132"/>
      <c r="AE175" s="63"/>
      <c r="AF175" s="63"/>
      <c r="AG175" s="63"/>
    </row>
    <row r="176" spans="1:33" ht="17.2" customHeight="1">
      <c r="A176" s="64" t="str">
        <f>IF(priority(Main[[#This Row],[Comments]])&lt;&gt;0, priority(Main[[#This Row],[Comments]]),"")</f>
        <v/>
      </c>
      <c r="B176" s="60" t="s">
        <v>1030</v>
      </c>
      <c r="C176" s="72" t="s">
        <v>53</v>
      </c>
      <c r="D176" s="59" t="s">
        <v>54</v>
      </c>
      <c r="E176" s="85"/>
      <c r="F176" s="85"/>
      <c r="G176" s="64" t="str">
        <f>IF(stdProdLT(Main[[#This Row],[Comments]])=0.1,"N/A",IF(stdProdLT(Main[[#This Row],[Comments]])=0,"",stdProdLT(Main[[#This Row],[Comments]])))</f>
        <v/>
      </c>
      <c r="H176" s="94" t="str">
        <f>IF(OR(Main[[#This Row],[Std. Prod. Lead Time]]="N/A",Main[[#This Row],[Std. Prod. Lead Time]]=""), "",IF(AND(Main[[#This Row],[In Stock Date]]&lt;&gt;"",Main[[#This Row],[Revised Due Date]]&lt;&gt;"",Main[[#This Row],[In Stock Date]]&lt;&gt;""),Main[[#This Row],[In Stock Date]]-Main[[#This Row],[Revised Due Date]],""))</f>
        <v/>
      </c>
      <c r="I176" s="101" t="s">
        <v>4</v>
      </c>
      <c r="J176" s="95" t="s">
        <v>28</v>
      </c>
      <c r="K176" s="95" t="s">
        <v>1923</v>
      </c>
      <c r="L176" s="85"/>
      <c r="M176" s="73" t="str">
        <f>IF(Main[[#This Row],[Tech Start Date]]&lt;1/1/1990,"",IF(Main[[#This Row],[Class]]="C",WORKDAY(Main[[#This Row],[Tech Start Date]],9),IF(Main[[#This Row],[Class]]="B", WORKDAY(Main[[#This Row],[Tech Start Date]],6),IF(Main[[#This Row],[Class]]="A",WORKDAY(Main[[#This Row],[Tech Start Date]],2),""))))</f>
        <v/>
      </c>
      <c r="N176" s="73" t="str">
        <f>IF(Main[[#This Row],[Tech Start Date]]&lt;1/1/1990,"",IF(Main[[#This Row],[Class]]="C",WORKDAY(Main[[#This Row],[Tech Start Date]],19),IF(Main[[#This Row],[Class]]="B", WORKDAY(Main[[#This Row],[Tech Start Date]],12),IF(Main[[#This Row],[Class]]="A",WORKDAY(Main[[#This Row],[Tech Start Date]],4),""))))</f>
        <v/>
      </c>
      <c r="O176" s="73" t="str">
        <f>IF(Main[[#This Row],[Tech Start Date]]&lt;1/1/1990,"",IF(Main[[#This Row],[Class]]="C",WORKDAY(Main[[#This Row],[Tech Start Date]],23),IF(Main[[#This Row],[Class]]="B", WORKDAY(Main[[#This Row],[Tech Start Date]],15),IF(Main[[#This Row],[Class]]="A",WORKDAY(Main[[#This Row],[Tech Start Date]],5),""))))</f>
        <v/>
      </c>
      <c r="P176" s="73" t="str">
        <f>IF(Main[[#This Row],[Tech Start Date]]&lt;1/1/1990,"",IF(Main[[#This Row],[Class]]="C",WORKDAY(Main[[#This Row],[Tech Start Date]],28),IF(Main[[#This Row],[Class]]="B", WORKDAY(Main[[#This Row],[Tech Start Date]],19),IF(Main[[#This Row],[Class]]="A",WORKDAY(Main[[#This Row],[Tech Start Date]],9),""))))</f>
        <v/>
      </c>
      <c r="Q176" s="85">
        <v>40626</v>
      </c>
      <c r="R176" s="112"/>
      <c r="S176" s="95" t="s">
        <v>11</v>
      </c>
      <c r="T176" s="74" t="s">
        <v>4</v>
      </c>
      <c r="U176" s="95" t="s">
        <v>14</v>
      </c>
      <c r="V176" s="95" t="s">
        <v>1911</v>
      </c>
      <c r="W176" s="95" t="s">
        <v>1912</v>
      </c>
      <c r="X176" s="95" t="s">
        <v>2791</v>
      </c>
      <c r="Y176" s="72" t="s">
        <v>2902</v>
      </c>
      <c r="Z176" s="72" t="s">
        <v>3131</v>
      </c>
      <c r="AA176" s="95" t="s">
        <v>2791</v>
      </c>
      <c r="AB176" s="132"/>
      <c r="AC176" s="132"/>
      <c r="AD176" s="132"/>
      <c r="AE176" s="63"/>
      <c r="AF176" s="63"/>
      <c r="AG176" s="63"/>
    </row>
    <row r="177" spans="1:33" ht="17.2" customHeight="1">
      <c r="A177" s="64" t="str">
        <f>IF(priority(Main[[#This Row],[Comments]])&lt;&gt;0, priority(Main[[#This Row],[Comments]]),"")</f>
        <v/>
      </c>
      <c r="B177" s="60" t="s">
        <v>1031</v>
      </c>
      <c r="C177" s="72" t="s">
        <v>4</v>
      </c>
      <c r="D177" s="59" t="s">
        <v>55</v>
      </c>
      <c r="E177" s="85"/>
      <c r="F177" s="85"/>
      <c r="G177" s="64" t="str">
        <f>IF(stdProdLT(Main[[#This Row],[Comments]])=0.1,"N/A",IF(stdProdLT(Main[[#This Row],[Comments]])=0,"",stdProdLT(Main[[#This Row],[Comments]])))</f>
        <v/>
      </c>
      <c r="H177" s="94" t="str">
        <f>IF(OR(Main[[#This Row],[Std. Prod. Lead Time]]="N/A",Main[[#This Row],[Std. Prod. Lead Time]]=""), "",IF(AND(Main[[#This Row],[In Stock Date]]&lt;&gt;"",Main[[#This Row],[Revised Due Date]]&lt;&gt;"",Main[[#This Row],[In Stock Date]]&lt;&gt;""),Main[[#This Row],[In Stock Date]]-Main[[#This Row],[Revised Due Date]],""))</f>
        <v/>
      </c>
      <c r="I177" s="101" t="s">
        <v>4</v>
      </c>
      <c r="J177" s="95" t="s">
        <v>4</v>
      </c>
      <c r="K177" s="95" t="s">
        <v>4</v>
      </c>
      <c r="L177" s="85"/>
      <c r="M177" s="73" t="str">
        <f>IF(Main[[#This Row],[Tech Start Date]]&lt;1/1/1990,"",IF(Main[[#This Row],[Class]]="C",WORKDAY(Main[[#This Row],[Tech Start Date]],9),IF(Main[[#This Row],[Class]]="B", WORKDAY(Main[[#This Row],[Tech Start Date]],6),IF(Main[[#This Row],[Class]]="A",WORKDAY(Main[[#This Row],[Tech Start Date]],2),""))))</f>
        <v/>
      </c>
      <c r="N177" s="73" t="str">
        <f>IF(Main[[#This Row],[Tech Start Date]]&lt;1/1/1990,"",IF(Main[[#This Row],[Class]]="C",WORKDAY(Main[[#This Row],[Tech Start Date]],19),IF(Main[[#This Row],[Class]]="B", WORKDAY(Main[[#This Row],[Tech Start Date]],12),IF(Main[[#This Row],[Class]]="A",WORKDAY(Main[[#This Row],[Tech Start Date]],4),""))))</f>
        <v/>
      </c>
      <c r="O177" s="73" t="str">
        <f>IF(Main[[#This Row],[Tech Start Date]]&lt;1/1/1990,"",IF(Main[[#This Row],[Class]]="C",WORKDAY(Main[[#This Row],[Tech Start Date]],23),IF(Main[[#This Row],[Class]]="B", WORKDAY(Main[[#This Row],[Tech Start Date]],15),IF(Main[[#This Row],[Class]]="A",WORKDAY(Main[[#This Row],[Tech Start Date]],5),""))))</f>
        <v/>
      </c>
      <c r="P177" s="73" t="str">
        <f>IF(Main[[#This Row],[Tech Start Date]]&lt;1/1/1990,"",IF(Main[[#This Row],[Class]]="C",WORKDAY(Main[[#This Row],[Tech Start Date]],28),IF(Main[[#This Row],[Class]]="B", WORKDAY(Main[[#This Row],[Tech Start Date]],19),IF(Main[[#This Row],[Class]]="A",WORKDAY(Main[[#This Row],[Tech Start Date]],9),""))))</f>
        <v/>
      </c>
      <c r="Q177" s="85"/>
      <c r="R177" s="112"/>
      <c r="S177" s="95" t="s">
        <v>6</v>
      </c>
      <c r="T177" s="74" t="s">
        <v>4</v>
      </c>
      <c r="U177" s="95" t="s">
        <v>14</v>
      </c>
      <c r="V177" s="95" t="s">
        <v>1913</v>
      </c>
      <c r="W177" s="95" t="s">
        <v>1914</v>
      </c>
      <c r="X177" s="95" t="s">
        <v>306</v>
      </c>
      <c r="Y177" s="72" t="s">
        <v>4</v>
      </c>
      <c r="Z177" s="72" t="s">
        <v>4</v>
      </c>
      <c r="AA177" s="95" t="s">
        <v>4</v>
      </c>
      <c r="AB177" s="132"/>
      <c r="AC177" s="132"/>
      <c r="AD177" s="132"/>
      <c r="AE177" s="63"/>
      <c r="AF177" s="63"/>
      <c r="AG177" s="63"/>
    </row>
    <row r="178" spans="1:33" ht="17.2" customHeight="1">
      <c r="A178" s="64" t="str">
        <f>IF(priority(Main[[#This Row],[Comments]])&lt;&gt;0, priority(Main[[#This Row],[Comments]]),"")</f>
        <v/>
      </c>
      <c r="B178" s="60" t="s">
        <v>1589</v>
      </c>
      <c r="C178" s="72" t="s">
        <v>4</v>
      </c>
      <c r="D178" s="59" t="s">
        <v>3864</v>
      </c>
      <c r="E178" s="85">
        <v>40352.416608796295</v>
      </c>
      <c r="F178" s="85"/>
      <c r="G178" s="64" t="str">
        <f>IF(stdProdLT(Main[[#This Row],[Comments]])=0.1,"N/A",IF(stdProdLT(Main[[#This Row],[Comments]])=0,"",stdProdLT(Main[[#This Row],[Comments]])))</f>
        <v/>
      </c>
      <c r="H178" s="94" t="str">
        <f>IF(OR(Main[[#This Row],[Std. Prod. Lead Time]]="N/A",Main[[#This Row],[Std. Prod. Lead Time]]=""), "",IF(AND(Main[[#This Row],[In Stock Date]]&lt;&gt;"",Main[[#This Row],[Revised Due Date]]&lt;&gt;"",Main[[#This Row],[In Stock Date]]&lt;&gt;""),Main[[#This Row],[In Stock Date]]-Main[[#This Row],[Revised Due Date]],""))</f>
        <v/>
      </c>
      <c r="I178" s="101" t="s">
        <v>708</v>
      </c>
      <c r="J178" s="95" t="s">
        <v>28</v>
      </c>
      <c r="K178" s="95" t="s">
        <v>1922</v>
      </c>
      <c r="L178" s="85"/>
      <c r="M178" s="73" t="str">
        <f>IF(Main[[#This Row],[Tech Start Date]]&lt;1/1/1990,"",IF(Main[[#This Row],[Class]]="C",WORKDAY(Main[[#This Row],[Tech Start Date]],9),IF(Main[[#This Row],[Class]]="B", WORKDAY(Main[[#This Row],[Tech Start Date]],6),IF(Main[[#This Row],[Class]]="A",WORKDAY(Main[[#This Row],[Tech Start Date]],2),""))))</f>
        <v/>
      </c>
      <c r="N178" s="73" t="str">
        <f>IF(Main[[#This Row],[Tech Start Date]]&lt;1/1/1990,"",IF(Main[[#This Row],[Class]]="C",WORKDAY(Main[[#This Row],[Tech Start Date]],19),IF(Main[[#This Row],[Class]]="B", WORKDAY(Main[[#This Row],[Tech Start Date]],12),IF(Main[[#This Row],[Class]]="A",WORKDAY(Main[[#This Row],[Tech Start Date]],4),""))))</f>
        <v/>
      </c>
      <c r="O178" s="73" t="str">
        <f>IF(Main[[#This Row],[Tech Start Date]]&lt;1/1/1990,"",IF(Main[[#This Row],[Class]]="C",WORKDAY(Main[[#This Row],[Tech Start Date]],23),IF(Main[[#This Row],[Class]]="B", WORKDAY(Main[[#This Row],[Tech Start Date]],15),IF(Main[[#This Row],[Class]]="A",WORKDAY(Main[[#This Row],[Tech Start Date]],5),""))))</f>
        <v/>
      </c>
      <c r="P178" s="73" t="str">
        <f>IF(Main[[#This Row],[Tech Start Date]]&lt;1/1/1990,"",IF(Main[[#This Row],[Class]]="C",WORKDAY(Main[[#This Row],[Tech Start Date]],28),IF(Main[[#This Row],[Class]]="B", WORKDAY(Main[[#This Row],[Tech Start Date]],19),IF(Main[[#This Row],[Class]]="A",WORKDAY(Main[[#This Row],[Tech Start Date]],9),""))))</f>
        <v/>
      </c>
      <c r="Q178" s="85">
        <v>40387</v>
      </c>
      <c r="R178" s="112">
        <v>41011</v>
      </c>
      <c r="S178" s="95" t="s">
        <v>17</v>
      </c>
      <c r="T178" s="74" t="s">
        <v>2455</v>
      </c>
      <c r="U178" s="95" t="s">
        <v>29</v>
      </c>
      <c r="V178" s="95" t="s">
        <v>1910</v>
      </c>
      <c r="W178" s="95" t="s">
        <v>1915</v>
      </c>
      <c r="X178" s="95" t="s">
        <v>708</v>
      </c>
      <c r="Y178" s="72" t="s">
        <v>2904</v>
      </c>
      <c r="Z178" s="72" t="s">
        <v>129</v>
      </c>
      <c r="AA178" s="95" t="s">
        <v>708</v>
      </c>
      <c r="AB178" s="132"/>
      <c r="AC178" s="132"/>
      <c r="AD178" s="132"/>
      <c r="AE178" s="63"/>
      <c r="AF178" s="63"/>
      <c r="AG178" s="63"/>
    </row>
    <row r="179" spans="1:33" ht="17.2" customHeight="1">
      <c r="A179" s="64" t="str">
        <f>IF(priority(Main[[#This Row],[Comments]])&lt;&gt;0, priority(Main[[#This Row],[Comments]]),"")</f>
        <v/>
      </c>
      <c r="B179" s="60" t="s">
        <v>1090</v>
      </c>
      <c r="C179" s="72" t="s">
        <v>4</v>
      </c>
      <c r="D179" s="59" t="s">
        <v>140</v>
      </c>
      <c r="E179" s="85">
        <v>40436.663981481484</v>
      </c>
      <c r="F179" s="85"/>
      <c r="G179" s="64" t="str">
        <f>IF(stdProdLT(Main[[#This Row],[Comments]])=0.1,"N/A",IF(stdProdLT(Main[[#This Row],[Comments]])=0,"",stdProdLT(Main[[#This Row],[Comments]])))</f>
        <v/>
      </c>
      <c r="H179" s="94" t="str">
        <f>IF(OR(Main[[#This Row],[Std. Prod. Lead Time]]="N/A",Main[[#This Row],[Std. Prod. Lead Time]]=""), "",IF(AND(Main[[#This Row],[In Stock Date]]&lt;&gt;"",Main[[#This Row],[Revised Due Date]]&lt;&gt;"",Main[[#This Row],[In Stock Date]]&lt;&gt;""),Main[[#This Row],[In Stock Date]]-Main[[#This Row],[Revised Due Date]],""))</f>
        <v/>
      </c>
      <c r="I179" s="101" t="s">
        <v>4</v>
      </c>
      <c r="J179" s="95" t="s">
        <v>4</v>
      </c>
      <c r="K179" s="95" t="s">
        <v>4</v>
      </c>
      <c r="L179" s="85"/>
      <c r="M179" s="73" t="str">
        <f>IF(Main[[#This Row],[Tech Start Date]]&lt;1/1/1990,"",IF(Main[[#This Row],[Class]]="C",WORKDAY(Main[[#This Row],[Tech Start Date]],9),IF(Main[[#This Row],[Class]]="B", WORKDAY(Main[[#This Row],[Tech Start Date]],6),IF(Main[[#This Row],[Class]]="A",WORKDAY(Main[[#This Row],[Tech Start Date]],2),""))))</f>
        <v/>
      </c>
      <c r="N179" s="73" t="str">
        <f>IF(Main[[#This Row],[Tech Start Date]]&lt;1/1/1990,"",IF(Main[[#This Row],[Class]]="C",WORKDAY(Main[[#This Row],[Tech Start Date]],19),IF(Main[[#This Row],[Class]]="B", WORKDAY(Main[[#This Row],[Tech Start Date]],12),IF(Main[[#This Row],[Class]]="A",WORKDAY(Main[[#This Row],[Tech Start Date]],4),""))))</f>
        <v/>
      </c>
      <c r="O179" s="73" t="str">
        <f>IF(Main[[#This Row],[Tech Start Date]]&lt;1/1/1990,"",IF(Main[[#This Row],[Class]]="C",WORKDAY(Main[[#This Row],[Tech Start Date]],23),IF(Main[[#This Row],[Class]]="B", WORKDAY(Main[[#This Row],[Tech Start Date]],15),IF(Main[[#This Row],[Class]]="A",WORKDAY(Main[[#This Row],[Tech Start Date]],5),""))))</f>
        <v/>
      </c>
      <c r="P179" s="73" t="str">
        <f>IF(Main[[#This Row],[Tech Start Date]]&lt;1/1/1990,"",IF(Main[[#This Row],[Class]]="C",WORKDAY(Main[[#This Row],[Tech Start Date]],28),IF(Main[[#This Row],[Class]]="B", WORKDAY(Main[[#This Row],[Tech Start Date]],19),IF(Main[[#This Row],[Class]]="A",WORKDAY(Main[[#This Row],[Tech Start Date]],9),""))))</f>
        <v/>
      </c>
      <c r="Q179" s="85"/>
      <c r="R179" s="112"/>
      <c r="S179" s="95" t="s">
        <v>17</v>
      </c>
      <c r="T179" s="74" t="s">
        <v>141</v>
      </c>
      <c r="U179" s="95" t="s">
        <v>7</v>
      </c>
      <c r="V179" s="95" t="s">
        <v>1911</v>
      </c>
      <c r="W179" s="95" t="s">
        <v>1918</v>
      </c>
      <c r="X179" s="95" t="s">
        <v>922</v>
      </c>
      <c r="Y179" s="72" t="s">
        <v>2955</v>
      </c>
      <c r="Z179" s="72" t="s">
        <v>4</v>
      </c>
      <c r="AA179" s="95" t="s">
        <v>922</v>
      </c>
      <c r="AB179" s="132"/>
      <c r="AC179" s="132"/>
      <c r="AD179" s="132"/>
      <c r="AE179" s="63"/>
      <c r="AF179" s="63"/>
      <c r="AG179" s="63"/>
    </row>
    <row r="180" spans="1:33" ht="17.2" customHeight="1">
      <c r="A180" s="64" t="str">
        <f>IF(priority(Main[[#This Row],[Comments]])&lt;&gt;0, priority(Main[[#This Row],[Comments]]),"")</f>
        <v/>
      </c>
      <c r="B180" s="60" t="s">
        <v>1032</v>
      </c>
      <c r="C180" s="72" t="s">
        <v>4</v>
      </c>
      <c r="D180" s="59" t="s">
        <v>56</v>
      </c>
      <c r="E180" s="85"/>
      <c r="F180" s="85"/>
      <c r="G180" s="64" t="str">
        <f>IF(stdProdLT(Main[[#This Row],[Comments]])=0.1,"N/A",IF(stdProdLT(Main[[#This Row],[Comments]])=0,"",stdProdLT(Main[[#This Row],[Comments]])))</f>
        <v/>
      </c>
      <c r="H180" s="94" t="str">
        <f>IF(OR(Main[[#This Row],[Std. Prod. Lead Time]]="N/A",Main[[#This Row],[Std. Prod. Lead Time]]=""), "",IF(AND(Main[[#This Row],[In Stock Date]]&lt;&gt;"",Main[[#This Row],[Revised Due Date]]&lt;&gt;"",Main[[#This Row],[In Stock Date]]&lt;&gt;""),Main[[#This Row],[In Stock Date]]-Main[[#This Row],[Revised Due Date]],""))</f>
        <v/>
      </c>
      <c r="I180" s="101" t="s">
        <v>4</v>
      </c>
      <c r="J180" s="95" t="s">
        <v>4</v>
      </c>
      <c r="K180" s="95" t="s">
        <v>4</v>
      </c>
      <c r="L180" s="85"/>
      <c r="M180" s="73" t="str">
        <f>IF(Main[[#This Row],[Tech Start Date]]&lt;1/1/1990,"",IF(Main[[#This Row],[Class]]="C",WORKDAY(Main[[#This Row],[Tech Start Date]],9),IF(Main[[#This Row],[Class]]="B", WORKDAY(Main[[#This Row],[Tech Start Date]],6),IF(Main[[#This Row],[Class]]="A",WORKDAY(Main[[#This Row],[Tech Start Date]],2),""))))</f>
        <v/>
      </c>
      <c r="N180" s="73" t="str">
        <f>IF(Main[[#This Row],[Tech Start Date]]&lt;1/1/1990,"",IF(Main[[#This Row],[Class]]="C",WORKDAY(Main[[#This Row],[Tech Start Date]],19),IF(Main[[#This Row],[Class]]="B", WORKDAY(Main[[#This Row],[Tech Start Date]],12),IF(Main[[#This Row],[Class]]="A",WORKDAY(Main[[#This Row],[Tech Start Date]],4),""))))</f>
        <v/>
      </c>
      <c r="O180" s="73" t="str">
        <f>IF(Main[[#This Row],[Tech Start Date]]&lt;1/1/1990,"",IF(Main[[#This Row],[Class]]="C",WORKDAY(Main[[#This Row],[Tech Start Date]],23),IF(Main[[#This Row],[Class]]="B", WORKDAY(Main[[#This Row],[Tech Start Date]],15),IF(Main[[#This Row],[Class]]="A",WORKDAY(Main[[#This Row],[Tech Start Date]],5),""))))</f>
        <v/>
      </c>
      <c r="P180" s="73" t="str">
        <f>IF(Main[[#This Row],[Tech Start Date]]&lt;1/1/1990,"",IF(Main[[#This Row],[Class]]="C",WORKDAY(Main[[#This Row],[Tech Start Date]],28),IF(Main[[#This Row],[Class]]="B", WORKDAY(Main[[#This Row],[Tech Start Date]],19),IF(Main[[#This Row],[Class]]="A",WORKDAY(Main[[#This Row],[Tech Start Date]],9),""))))</f>
        <v/>
      </c>
      <c r="Q180" s="85"/>
      <c r="R180" s="112"/>
      <c r="S180" s="95" t="s">
        <v>49</v>
      </c>
      <c r="T180" s="74" t="s">
        <v>4</v>
      </c>
      <c r="U180" s="95" t="s">
        <v>14</v>
      </c>
      <c r="V180" s="95" t="s">
        <v>1913</v>
      </c>
      <c r="W180" s="95" t="s">
        <v>1914</v>
      </c>
      <c r="X180" s="95" t="s">
        <v>306</v>
      </c>
      <c r="Y180" s="72" t="s">
        <v>4</v>
      </c>
      <c r="Z180" s="72" t="s">
        <v>4</v>
      </c>
      <c r="AA180" s="95" t="s">
        <v>4</v>
      </c>
      <c r="AB180" s="132"/>
      <c r="AC180" s="132"/>
      <c r="AD180" s="132"/>
      <c r="AE180" s="63"/>
      <c r="AF180" s="63"/>
      <c r="AG180" s="63"/>
    </row>
    <row r="181" spans="1:33" ht="17.2" customHeight="1">
      <c r="A181" s="64" t="str">
        <f>IF(priority(Main[[#This Row],[Comments]])&lt;&gt;0, priority(Main[[#This Row],[Comments]]),"")</f>
        <v/>
      </c>
      <c r="B181" s="60" t="s">
        <v>1033</v>
      </c>
      <c r="C181" s="72" t="s">
        <v>4</v>
      </c>
      <c r="D181" s="59" t="s">
        <v>57</v>
      </c>
      <c r="E181" s="85"/>
      <c r="F181" s="85"/>
      <c r="G181" s="64" t="str">
        <f>IF(stdProdLT(Main[[#This Row],[Comments]])=0.1,"N/A",IF(stdProdLT(Main[[#This Row],[Comments]])=0,"",stdProdLT(Main[[#This Row],[Comments]])))</f>
        <v/>
      </c>
      <c r="H181" s="94" t="str">
        <f>IF(OR(Main[[#This Row],[Std. Prod. Lead Time]]="N/A",Main[[#This Row],[Std. Prod. Lead Time]]=""), "",IF(AND(Main[[#This Row],[In Stock Date]]&lt;&gt;"",Main[[#This Row],[Revised Due Date]]&lt;&gt;"",Main[[#This Row],[In Stock Date]]&lt;&gt;""),Main[[#This Row],[In Stock Date]]-Main[[#This Row],[Revised Due Date]],""))</f>
        <v/>
      </c>
      <c r="I181" s="101" t="s">
        <v>4</v>
      </c>
      <c r="J181" s="95" t="s">
        <v>4</v>
      </c>
      <c r="K181" s="95" t="s">
        <v>4</v>
      </c>
      <c r="L181" s="85"/>
      <c r="M181" s="73" t="str">
        <f>IF(Main[[#This Row],[Tech Start Date]]&lt;1/1/1990,"",IF(Main[[#This Row],[Class]]="C",WORKDAY(Main[[#This Row],[Tech Start Date]],9),IF(Main[[#This Row],[Class]]="B", WORKDAY(Main[[#This Row],[Tech Start Date]],6),IF(Main[[#This Row],[Class]]="A",WORKDAY(Main[[#This Row],[Tech Start Date]],2),""))))</f>
        <v/>
      </c>
      <c r="N181" s="73" t="str">
        <f>IF(Main[[#This Row],[Tech Start Date]]&lt;1/1/1990,"",IF(Main[[#This Row],[Class]]="C",WORKDAY(Main[[#This Row],[Tech Start Date]],19),IF(Main[[#This Row],[Class]]="B", WORKDAY(Main[[#This Row],[Tech Start Date]],12),IF(Main[[#This Row],[Class]]="A",WORKDAY(Main[[#This Row],[Tech Start Date]],4),""))))</f>
        <v/>
      </c>
      <c r="O181" s="73" t="str">
        <f>IF(Main[[#This Row],[Tech Start Date]]&lt;1/1/1990,"",IF(Main[[#This Row],[Class]]="C",WORKDAY(Main[[#This Row],[Tech Start Date]],23),IF(Main[[#This Row],[Class]]="B", WORKDAY(Main[[#This Row],[Tech Start Date]],15),IF(Main[[#This Row],[Class]]="A",WORKDAY(Main[[#This Row],[Tech Start Date]],5),""))))</f>
        <v/>
      </c>
      <c r="P181" s="73" t="str">
        <f>IF(Main[[#This Row],[Tech Start Date]]&lt;1/1/1990,"",IF(Main[[#This Row],[Class]]="C",WORKDAY(Main[[#This Row],[Tech Start Date]],28),IF(Main[[#This Row],[Class]]="B", WORKDAY(Main[[#This Row],[Tech Start Date]],19),IF(Main[[#This Row],[Class]]="A",WORKDAY(Main[[#This Row],[Tech Start Date]],9),""))))</f>
        <v/>
      </c>
      <c r="Q181" s="85"/>
      <c r="R181" s="112"/>
      <c r="S181" s="95" t="s">
        <v>49</v>
      </c>
      <c r="T181" s="74" t="s">
        <v>4</v>
      </c>
      <c r="U181" s="95" t="s">
        <v>14</v>
      </c>
      <c r="V181" s="95" t="s">
        <v>1920</v>
      </c>
      <c r="W181" s="95" t="s">
        <v>1914</v>
      </c>
      <c r="X181" s="95" t="s">
        <v>306</v>
      </c>
      <c r="Y181" s="72" t="s">
        <v>4</v>
      </c>
      <c r="Z181" s="72" t="s">
        <v>4</v>
      </c>
      <c r="AA181" s="95" t="s">
        <v>4</v>
      </c>
      <c r="AB181" s="132"/>
      <c r="AC181" s="132"/>
      <c r="AD181" s="132"/>
      <c r="AE181" s="63"/>
      <c r="AF181" s="63"/>
      <c r="AG181" s="63"/>
    </row>
    <row r="182" spans="1:33" ht="17.2" customHeight="1">
      <c r="A182" s="64" t="str">
        <f>IF(priority(Main[[#This Row],[Comments]])&lt;&gt;0, priority(Main[[#This Row],[Comments]]),"")</f>
        <v/>
      </c>
      <c r="B182" s="60" t="s">
        <v>1034</v>
      </c>
      <c r="C182" s="72" t="s">
        <v>58</v>
      </c>
      <c r="D182" s="59" t="s">
        <v>59</v>
      </c>
      <c r="E182" s="85"/>
      <c r="F182" s="85"/>
      <c r="G182" s="64" t="str">
        <f>IF(stdProdLT(Main[[#This Row],[Comments]])=0.1,"N/A",IF(stdProdLT(Main[[#This Row],[Comments]])=0,"",stdProdLT(Main[[#This Row],[Comments]])))</f>
        <v/>
      </c>
      <c r="H182" s="94" t="str">
        <f>IF(OR(Main[[#This Row],[Std. Prod. Lead Time]]="N/A",Main[[#This Row],[Std. Prod. Lead Time]]=""), "",IF(AND(Main[[#This Row],[In Stock Date]]&lt;&gt;"",Main[[#This Row],[Revised Due Date]]&lt;&gt;"",Main[[#This Row],[In Stock Date]]&lt;&gt;""),Main[[#This Row],[In Stock Date]]-Main[[#This Row],[Revised Due Date]],""))</f>
        <v/>
      </c>
      <c r="I182" s="101" t="s">
        <v>4</v>
      </c>
      <c r="J182" s="95" t="s">
        <v>4</v>
      </c>
      <c r="K182" s="95" t="s">
        <v>4</v>
      </c>
      <c r="L182" s="85"/>
      <c r="M182" s="73" t="str">
        <f>IF(Main[[#This Row],[Tech Start Date]]&lt;1/1/1990,"",IF(Main[[#This Row],[Class]]="C",WORKDAY(Main[[#This Row],[Tech Start Date]],9),IF(Main[[#This Row],[Class]]="B", WORKDAY(Main[[#This Row],[Tech Start Date]],6),IF(Main[[#This Row],[Class]]="A",WORKDAY(Main[[#This Row],[Tech Start Date]],2),""))))</f>
        <v/>
      </c>
      <c r="N182" s="73" t="str">
        <f>IF(Main[[#This Row],[Tech Start Date]]&lt;1/1/1990,"",IF(Main[[#This Row],[Class]]="C",WORKDAY(Main[[#This Row],[Tech Start Date]],19),IF(Main[[#This Row],[Class]]="B", WORKDAY(Main[[#This Row],[Tech Start Date]],12),IF(Main[[#This Row],[Class]]="A",WORKDAY(Main[[#This Row],[Tech Start Date]],4),""))))</f>
        <v/>
      </c>
      <c r="O182" s="73" t="str">
        <f>IF(Main[[#This Row],[Tech Start Date]]&lt;1/1/1990,"",IF(Main[[#This Row],[Class]]="C",WORKDAY(Main[[#This Row],[Tech Start Date]],23),IF(Main[[#This Row],[Class]]="B", WORKDAY(Main[[#This Row],[Tech Start Date]],15),IF(Main[[#This Row],[Class]]="A",WORKDAY(Main[[#This Row],[Tech Start Date]],5),""))))</f>
        <v/>
      </c>
      <c r="P182" s="73" t="str">
        <f>IF(Main[[#This Row],[Tech Start Date]]&lt;1/1/1990,"",IF(Main[[#This Row],[Class]]="C",WORKDAY(Main[[#This Row],[Tech Start Date]],28),IF(Main[[#This Row],[Class]]="B", WORKDAY(Main[[#This Row],[Tech Start Date]],19),IF(Main[[#This Row],[Class]]="A",WORKDAY(Main[[#This Row],[Tech Start Date]],9),""))))</f>
        <v/>
      </c>
      <c r="Q182" s="85"/>
      <c r="R182" s="112"/>
      <c r="S182" s="95" t="s">
        <v>11</v>
      </c>
      <c r="T182" s="74" t="s">
        <v>4</v>
      </c>
      <c r="U182" s="95" t="s">
        <v>14</v>
      </c>
      <c r="V182" s="95" t="s">
        <v>1911</v>
      </c>
      <c r="W182" s="95" t="s">
        <v>1915</v>
      </c>
      <c r="X182" s="95" t="s">
        <v>2795</v>
      </c>
      <c r="Y182" s="72" t="s">
        <v>2907</v>
      </c>
      <c r="Z182" s="72" t="s">
        <v>4</v>
      </c>
      <c r="AA182" s="95" t="s">
        <v>3330</v>
      </c>
      <c r="AB182" s="132"/>
      <c r="AC182" s="132"/>
      <c r="AD182" s="132"/>
      <c r="AE182" s="63"/>
      <c r="AF182" s="63"/>
      <c r="AG182" s="63"/>
    </row>
    <row r="183" spans="1:33" ht="17.2" customHeight="1">
      <c r="A183" s="64" t="str">
        <f>IF(priority(Main[[#This Row],[Comments]])&lt;&gt;0, priority(Main[[#This Row],[Comments]]),"")</f>
        <v/>
      </c>
      <c r="B183" s="60" t="s">
        <v>1035</v>
      </c>
      <c r="C183" s="72" t="s">
        <v>4</v>
      </c>
      <c r="D183" s="59" t="s">
        <v>60</v>
      </c>
      <c r="E183" s="85"/>
      <c r="F183" s="85"/>
      <c r="G183" s="64" t="str">
        <f>IF(stdProdLT(Main[[#This Row],[Comments]])=0.1,"N/A",IF(stdProdLT(Main[[#This Row],[Comments]])=0,"",stdProdLT(Main[[#This Row],[Comments]])))</f>
        <v/>
      </c>
      <c r="H183" s="94" t="str">
        <f>IF(OR(Main[[#This Row],[Std. Prod. Lead Time]]="N/A",Main[[#This Row],[Std. Prod. Lead Time]]=""), "",IF(AND(Main[[#This Row],[In Stock Date]]&lt;&gt;"",Main[[#This Row],[Revised Due Date]]&lt;&gt;"",Main[[#This Row],[In Stock Date]]&lt;&gt;""),Main[[#This Row],[In Stock Date]]-Main[[#This Row],[Revised Due Date]],""))</f>
        <v/>
      </c>
      <c r="I183" s="101" t="s">
        <v>4</v>
      </c>
      <c r="J183" s="95" t="s">
        <v>4</v>
      </c>
      <c r="K183" s="95" t="s">
        <v>4</v>
      </c>
      <c r="L183" s="85"/>
      <c r="M183" s="73" t="str">
        <f>IF(Main[[#This Row],[Tech Start Date]]&lt;1/1/1990,"",IF(Main[[#This Row],[Class]]="C",WORKDAY(Main[[#This Row],[Tech Start Date]],9),IF(Main[[#This Row],[Class]]="B", WORKDAY(Main[[#This Row],[Tech Start Date]],6),IF(Main[[#This Row],[Class]]="A",WORKDAY(Main[[#This Row],[Tech Start Date]],2),""))))</f>
        <v/>
      </c>
      <c r="N183" s="73" t="str">
        <f>IF(Main[[#This Row],[Tech Start Date]]&lt;1/1/1990,"",IF(Main[[#This Row],[Class]]="C",WORKDAY(Main[[#This Row],[Tech Start Date]],19),IF(Main[[#This Row],[Class]]="B", WORKDAY(Main[[#This Row],[Tech Start Date]],12),IF(Main[[#This Row],[Class]]="A",WORKDAY(Main[[#This Row],[Tech Start Date]],4),""))))</f>
        <v/>
      </c>
      <c r="O183" s="73" t="str">
        <f>IF(Main[[#This Row],[Tech Start Date]]&lt;1/1/1990,"",IF(Main[[#This Row],[Class]]="C",WORKDAY(Main[[#This Row],[Tech Start Date]],23),IF(Main[[#This Row],[Class]]="B", WORKDAY(Main[[#This Row],[Tech Start Date]],15),IF(Main[[#This Row],[Class]]="A",WORKDAY(Main[[#This Row],[Tech Start Date]],5),""))))</f>
        <v/>
      </c>
      <c r="P183" s="73" t="str">
        <f>IF(Main[[#This Row],[Tech Start Date]]&lt;1/1/1990,"",IF(Main[[#This Row],[Class]]="C",WORKDAY(Main[[#This Row],[Tech Start Date]],28),IF(Main[[#This Row],[Class]]="B", WORKDAY(Main[[#This Row],[Tech Start Date]],19),IF(Main[[#This Row],[Class]]="A",WORKDAY(Main[[#This Row],[Tech Start Date]],9),""))))</f>
        <v/>
      </c>
      <c r="Q183" s="85"/>
      <c r="R183" s="112"/>
      <c r="S183" s="95" t="s">
        <v>49</v>
      </c>
      <c r="T183" s="74" t="s">
        <v>4</v>
      </c>
      <c r="U183" s="95" t="s">
        <v>14</v>
      </c>
      <c r="V183" s="95" t="s">
        <v>1911</v>
      </c>
      <c r="W183" s="95" t="s">
        <v>1914</v>
      </c>
      <c r="X183" s="95" t="s">
        <v>306</v>
      </c>
      <c r="Y183" s="72" t="s">
        <v>4</v>
      </c>
      <c r="Z183" s="72" t="s">
        <v>4</v>
      </c>
      <c r="AA183" s="95" t="s">
        <v>4</v>
      </c>
      <c r="AB183" s="132"/>
      <c r="AC183" s="132"/>
      <c r="AD183" s="132"/>
      <c r="AE183" s="63"/>
      <c r="AF183" s="63"/>
      <c r="AG183" s="63"/>
    </row>
    <row r="184" spans="1:33" ht="17.2" customHeight="1">
      <c r="A184" s="64" t="str">
        <f>IF(priority(Main[[#This Row],[Comments]])&lt;&gt;0, priority(Main[[#This Row],[Comments]]),"")</f>
        <v/>
      </c>
      <c r="B184" s="60" t="s">
        <v>2315</v>
      </c>
      <c r="C184" s="72" t="s">
        <v>4</v>
      </c>
      <c r="D184" s="59" t="s">
        <v>2316</v>
      </c>
      <c r="E184" s="85">
        <v>40841.712557870371</v>
      </c>
      <c r="F184" s="85"/>
      <c r="G184" s="64" t="str">
        <f>IF(stdProdLT(Main[[#This Row],[Comments]])=0.1,"N/A",IF(stdProdLT(Main[[#This Row],[Comments]])=0,"",stdProdLT(Main[[#This Row],[Comments]])))</f>
        <v/>
      </c>
      <c r="H184" s="94" t="str">
        <f>IF(OR(Main[[#This Row],[Std. Prod. Lead Time]]="N/A",Main[[#This Row],[Std. Prod. Lead Time]]=""), "",IF(AND(Main[[#This Row],[In Stock Date]]&lt;&gt;"",Main[[#This Row],[Revised Due Date]]&lt;&gt;"",Main[[#This Row],[In Stock Date]]&lt;&gt;""),Main[[#This Row],[In Stock Date]]-Main[[#This Row],[Revised Due Date]],""))</f>
        <v/>
      </c>
      <c r="I184" s="101" t="s">
        <v>912</v>
      </c>
      <c r="J184" s="95" t="s">
        <v>52</v>
      </c>
      <c r="K184" s="96" t="s">
        <v>4</v>
      </c>
      <c r="L184" s="85"/>
      <c r="M184" s="73" t="str">
        <f>IF(Main[[#This Row],[Tech Start Date]]&lt;1/1/1990,"",IF(Main[[#This Row],[Class]]="C",WORKDAY(Main[[#This Row],[Tech Start Date]],9),IF(Main[[#This Row],[Class]]="B", WORKDAY(Main[[#This Row],[Tech Start Date]],6),IF(Main[[#This Row],[Class]]="A",WORKDAY(Main[[#This Row],[Tech Start Date]],2),""))))</f>
        <v/>
      </c>
      <c r="N184" s="73" t="str">
        <f>IF(Main[[#This Row],[Tech Start Date]]&lt;1/1/1990,"",IF(Main[[#This Row],[Class]]="C",WORKDAY(Main[[#This Row],[Tech Start Date]],19),IF(Main[[#This Row],[Class]]="B", WORKDAY(Main[[#This Row],[Tech Start Date]],12),IF(Main[[#This Row],[Class]]="A",WORKDAY(Main[[#This Row],[Tech Start Date]],4),""))))</f>
        <v/>
      </c>
      <c r="O184" s="73" t="str">
        <f>IF(Main[[#This Row],[Tech Start Date]]&lt;1/1/1990,"",IF(Main[[#This Row],[Class]]="C",WORKDAY(Main[[#This Row],[Tech Start Date]],23),IF(Main[[#This Row],[Class]]="B", WORKDAY(Main[[#This Row],[Tech Start Date]],15),IF(Main[[#This Row],[Class]]="A",WORKDAY(Main[[#This Row],[Tech Start Date]],5),""))))</f>
        <v/>
      </c>
      <c r="P184" s="73" t="str">
        <f>IF(Main[[#This Row],[Tech Start Date]]&lt;1/1/1990,"",IF(Main[[#This Row],[Class]]="C",WORKDAY(Main[[#This Row],[Tech Start Date]],28),IF(Main[[#This Row],[Class]]="B", WORKDAY(Main[[#This Row],[Tech Start Date]],19),IF(Main[[#This Row],[Class]]="A",WORKDAY(Main[[#This Row],[Tech Start Date]],9),""))))</f>
        <v/>
      </c>
      <c r="Q184" s="85">
        <v>40856</v>
      </c>
      <c r="R184" s="112"/>
      <c r="S184" s="95" t="s">
        <v>6</v>
      </c>
      <c r="T184" s="74" t="s">
        <v>4</v>
      </c>
      <c r="U184" s="95" t="s">
        <v>29</v>
      </c>
      <c r="V184" s="95" t="s">
        <v>1910</v>
      </c>
      <c r="W184" s="95" t="s">
        <v>1918</v>
      </c>
      <c r="X184" s="95" t="s">
        <v>2796</v>
      </c>
      <c r="Y184" s="72" t="s">
        <v>2909</v>
      </c>
      <c r="Z184" s="72" t="s">
        <v>129</v>
      </c>
      <c r="AA184" s="95" t="s">
        <v>2796</v>
      </c>
      <c r="AB184" s="132"/>
      <c r="AC184" s="132"/>
      <c r="AD184" s="132"/>
      <c r="AE184" s="63"/>
      <c r="AF184" s="63"/>
      <c r="AG184" s="63"/>
    </row>
    <row r="185" spans="1:33" ht="17.2" customHeight="1">
      <c r="A185" s="64" t="str">
        <f>IF(priority(Main[[#This Row],[Comments]])&lt;&gt;0, priority(Main[[#This Row],[Comments]]),"")</f>
        <v/>
      </c>
      <c r="B185" s="60" t="s">
        <v>1037</v>
      </c>
      <c r="C185" s="72" t="s">
        <v>4</v>
      </c>
      <c r="D185" s="59" t="s">
        <v>61</v>
      </c>
      <c r="E185" s="85"/>
      <c r="F185" s="85"/>
      <c r="G185" s="64" t="str">
        <f>IF(stdProdLT(Main[[#This Row],[Comments]])=0.1,"N/A",IF(stdProdLT(Main[[#This Row],[Comments]])=0,"",stdProdLT(Main[[#This Row],[Comments]])))</f>
        <v/>
      </c>
      <c r="H185" s="94" t="str">
        <f>IF(OR(Main[[#This Row],[Std. Prod. Lead Time]]="N/A",Main[[#This Row],[Std. Prod. Lead Time]]=""), "",IF(AND(Main[[#This Row],[In Stock Date]]&lt;&gt;"",Main[[#This Row],[Revised Due Date]]&lt;&gt;"",Main[[#This Row],[In Stock Date]]&lt;&gt;""),Main[[#This Row],[In Stock Date]]-Main[[#This Row],[Revised Due Date]],""))</f>
        <v/>
      </c>
      <c r="I185" s="101" t="s">
        <v>4</v>
      </c>
      <c r="J185" s="95" t="s">
        <v>4</v>
      </c>
      <c r="K185" s="95" t="s">
        <v>4</v>
      </c>
      <c r="L185" s="85"/>
      <c r="M185" s="73" t="str">
        <f>IF(Main[[#This Row],[Tech Start Date]]&lt;1/1/1990,"",IF(Main[[#This Row],[Class]]="C",WORKDAY(Main[[#This Row],[Tech Start Date]],9),IF(Main[[#This Row],[Class]]="B", WORKDAY(Main[[#This Row],[Tech Start Date]],6),IF(Main[[#This Row],[Class]]="A",WORKDAY(Main[[#This Row],[Tech Start Date]],2),""))))</f>
        <v/>
      </c>
      <c r="N185" s="73" t="str">
        <f>IF(Main[[#This Row],[Tech Start Date]]&lt;1/1/1990,"",IF(Main[[#This Row],[Class]]="C",WORKDAY(Main[[#This Row],[Tech Start Date]],19),IF(Main[[#This Row],[Class]]="B", WORKDAY(Main[[#This Row],[Tech Start Date]],12),IF(Main[[#This Row],[Class]]="A",WORKDAY(Main[[#This Row],[Tech Start Date]],4),""))))</f>
        <v/>
      </c>
      <c r="O185" s="73" t="str">
        <f>IF(Main[[#This Row],[Tech Start Date]]&lt;1/1/1990,"",IF(Main[[#This Row],[Class]]="C",WORKDAY(Main[[#This Row],[Tech Start Date]],23),IF(Main[[#This Row],[Class]]="B", WORKDAY(Main[[#This Row],[Tech Start Date]],15),IF(Main[[#This Row],[Class]]="A",WORKDAY(Main[[#This Row],[Tech Start Date]],5),""))))</f>
        <v/>
      </c>
      <c r="P185" s="73" t="str">
        <f>IF(Main[[#This Row],[Tech Start Date]]&lt;1/1/1990,"",IF(Main[[#This Row],[Class]]="C",WORKDAY(Main[[#This Row],[Tech Start Date]],28),IF(Main[[#This Row],[Class]]="B", WORKDAY(Main[[#This Row],[Tech Start Date]],19),IF(Main[[#This Row],[Class]]="A",WORKDAY(Main[[#This Row],[Tech Start Date]],9),""))))</f>
        <v/>
      </c>
      <c r="Q185" s="85">
        <v>40564</v>
      </c>
      <c r="R185" s="112"/>
      <c r="S185" s="95" t="s">
        <v>23</v>
      </c>
      <c r="T185" s="74" t="s">
        <v>4</v>
      </c>
      <c r="U185" s="95" t="s">
        <v>12</v>
      </c>
      <c r="V185" s="95" t="s">
        <v>1913</v>
      </c>
      <c r="W185" s="95" t="s">
        <v>1914</v>
      </c>
      <c r="X185" s="95" t="s">
        <v>417</v>
      </c>
      <c r="Y185" s="72" t="s">
        <v>2910</v>
      </c>
      <c r="Z185" s="72" t="s">
        <v>4</v>
      </c>
      <c r="AA185" s="95" t="s">
        <v>3331</v>
      </c>
      <c r="AB185" s="132"/>
      <c r="AC185" s="132"/>
      <c r="AD185" s="132"/>
      <c r="AE185" s="63"/>
      <c r="AF185" s="63"/>
      <c r="AG185" s="63"/>
    </row>
    <row r="186" spans="1:33" ht="17.2" customHeight="1">
      <c r="A186" s="64" t="str">
        <f>IF(priority(Main[[#This Row],[Comments]])&lt;&gt;0, priority(Main[[#This Row],[Comments]]),"")</f>
        <v/>
      </c>
      <c r="B186" s="60" t="s">
        <v>1040</v>
      </c>
      <c r="C186" s="72" t="s">
        <v>83</v>
      </c>
      <c r="D186" s="59" t="s">
        <v>84</v>
      </c>
      <c r="E186" s="85"/>
      <c r="F186" s="85"/>
      <c r="G186" s="64" t="str">
        <f>IF(stdProdLT(Main[[#This Row],[Comments]])=0.1,"N/A",IF(stdProdLT(Main[[#This Row],[Comments]])=0,"",stdProdLT(Main[[#This Row],[Comments]])))</f>
        <v/>
      </c>
      <c r="H186" s="94" t="str">
        <f>IF(OR(Main[[#This Row],[Std. Prod. Lead Time]]="N/A",Main[[#This Row],[Std. Prod. Lead Time]]=""), "",IF(AND(Main[[#This Row],[In Stock Date]]&lt;&gt;"",Main[[#This Row],[Revised Due Date]]&lt;&gt;"",Main[[#This Row],[In Stock Date]]&lt;&gt;""),Main[[#This Row],[In Stock Date]]-Main[[#This Row],[Revised Due Date]],""))</f>
        <v/>
      </c>
      <c r="I186" s="101" t="s">
        <v>4</v>
      </c>
      <c r="J186" s="95" t="s">
        <v>4</v>
      </c>
      <c r="K186" s="95" t="s">
        <v>4</v>
      </c>
      <c r="L186" s="85"/>
      <c r="M186" s="73" t="str">
        <f>IF(Main[[#This Row],[Tech Start Date]]&lt;1/1/1990,"",IF(Main[[#This Row],[Class]]="C",WORKDAY(Main[[#This Row],[Tech Start Date]],9),IF(Main[[#This Row],[Class]]="B", WORKDAY(Main[[#This Row],[Tech Start Date]],6),IF(Main[[#This Row],[Class]]="A",WORKDAY(Main[[#This Row],[Tech Start Date]],2),""))))</f>
        <v/>
      </c>
      <c r="N186" s="73" t="str">
        <f>IF(Main[[#This Row],[Tech Start Date]]&lt;1/1/1990,"",IF(Main[[#This Row],[Class]]="C",WORKDAY(Main[[#This Row],[Tech Start Date]],19),IF(Main[[#This Row],[Class]]="B", WORKDAY(Main[[#This Row],[Tech Start Date]],12),IF(Main[[#This Row],[Class]]="A",WORKDAY(Main[[#This Row],[Tech Start Date]],4),""))))</f>
        <v/>
      </c>
      <c r="O186" s="73" t="str">
        <f>IF(Main[[#This Row],[Tech Start Date]]&lt;1/1/1990,"",IF(Main[[#This Row],[Class]]="C",WORKDAY(Main[[#This Row],[Tech Start Date]],23),IF(Main[[#This Row],[Class]]="B", WORKDAY(Main[[#This Row],[Tech Start Date]],15),IF(Main[[#This Row],[Class]]="A",WORKDAY(Main[[#This Row],[Tech Start Date]],5),""))))</f>
        <v/>
      </c>
      <c r="P186" s="73" t="str">
        <f>IF(Main[[#This Row],[Tech Start Date]]&lt;1/1/1990,"",IF(Main[[#This Row],[Class]]="C",WORKDAY(Main[[#This Row],[Tech Start Date]],28),IF(Main[[#This Row],[Class]]="B", WORKDAY(Main[[#This Row],[Tech Start Date]],19),IF(Main[[#This Row],[Class]]="A",WORKDAY(Main[[#This Row],[Tech Start Date]],9),""))))</f>
        <v/>
      </c>
      <c r="Q186" s="85">
        <v>40259</v>
      </c>
      <c r="R186" s="112"/>
      <c r="S186" s="95" t="s">
        <v>11</v>
      </c>
      <c r="T186" s="74" t="s">
        <v>4</v>
      </c>
      <c r="U186" s="95" t="s">
        <v>14</v>
      </c>
      <c r="V186" s="95" t="s">
        <v>1910</v>
      </c>
      <c r="W186" s="95" t="s">
        <v>1921</v>
      </c>
      <c r="X186" s="95" t="s">
        <v>2792</v>
      </c>
      <c r="Y186" s="72" t="s">
        <v>4</v>
      </c>
      <c r="Z186" s="72" t="s">
        <v>4</v>
      </c>
      <c r="AA186" s="95" t="s">
        <v>2792</v>
      </c>
      <c r="AB186" s="132"/>
      <c r="AC186" s="132"/>
      <c r="AD186" s="132"/>
      <c r="AE186" s="63"/>
      <c r="AF186" s="63"/>
      <c r="AG186" s="63"/>
    </row>
    <row r="187" spans="1:33" ht="17.2" customHeight="1">
      <c r="A187" s="64" t="str">
        <f>IF(priority(Main[[#This Row],[Comments]])&lt;&gt;0, priority(Main[[#This Row],[Comments]]),"")</f>
        <v/>
      </c>
      <c r="B187" s="60" t="s">
        <v>3232</v>
      </c>
      <c r="C187" s="72" t="s">
        <v>47</v>
      </c>
      <c r="D187" s="59" t="s">
        <v>3274</v>
      </c>
      <c r="E187" s="85">
        <v>40933.456712962965</v>
      </c>
      <c r="F187" s="85"/>
      <c r="G187" s="64" t="str">
        <f>IF(stdProdLT(Main[[#This Row],[Comments]])=0.1,"N/A",IF(stdProdLT(Main[[#This Row],[Comments]])=0,"",stdProdLT(Main[[#This Row],[Comments]])))</f>
        <v/>
      </c>
      <c r="H187" s="94" t="str">
        <f>IF(OR(Main[[#This Row],[Std. Prod. Lead Time]]="N/A",Main[[#This Row],[Std. Prod. Lead Time]]=""), "",IF(AND(Main[[#This Row],[In Stock Date]]&lt;&gt;"",Main[[#This Row],[Revised Due Date]]&lt;&gt;"",Main[[#This Row],[In Stock Date]]&lt;&gt;""),Main[[#This Row],[In Stock Date]]-Main[[#This Row],[Revised Due Date]],""))</f>
        <v/>
      </c>
      <c r="I187" s="101" t="s">
        <v>4</v>
      </c>
      <c r="J187" s="95" t="s">
        <v>4</v>
      </c>
      <c r="K187" s="95" t="s">
        <v>4</v>
      </c>
      <c r="L187" s="85"/>
      <c r="M187" s="73" t="str">
        <f>IF(Main[[#This Row],[Tech Start Date]]&lt;1/1/1990,"",IF(Main[[#This Row],[Class]]="C",WORKDAY(Main[[#This Row],[Tech Start Date]],9),IF(Main[[#This Row],[Class]]="B", WORKDAY(Main[[#This Row],[Tech Start Date]],6),IF(Main[[#This Row],[Class]]="A",WORKDAY(Main[[#This Row],[Tech Start Date]],2),""))))</f>
        <v/>
      </c>
      <c r="N187" s="73" t="str">
        <f>IF(Main[[#This Row],[Tech Start Date]]&lt;1/1/1990,"",IF(Main[[#This Row],[Class]]="C",WORKDAY(Main[[#This Row],[Tech Start Date]],19),IF(Main[[#This Row],[Class]]="B", WORKDAY(Main[[#This Row],[Tech Start Date]],12),IF(Main[[#This Row],[Class]]="A",WORKDAY(Main[[#This Row],[Tech Start Date]],4),""))))</f>
        <v/>
      </c>
      <c r="O187" s="73" t="str">
        <f>IF(Main[[#This Row],[Tech Start Date]]&lt;1/1/1990,"",IF(Main[[#This Row],[Class]]="C",WORKDAY(Main[[#This Row],[Tech Start Date]],23),IF(Main[[#This Row],[Class]]="B", WORKDAY(Main[[#This Row],[Tech Start Date]],15),IF(Main[[#This Row],[Class]]="A",WORKDAY(Main[[#This Row],[Tech Start Date]],5),""))))</f>
        <v/>
      </c>
      <c r="P187" s="73" t="str">
        <f>IF(Main[[#This Row],[Tech Start Date]]&lt;1/1/1990,"",IF(Main[[#This Row],[Class]]="C",WORKDAY(Main[[#This Row],[Tech Start Date]],28),IF(Main[[#This Row],[Class]]="B", WORKDAY(Main[[#This Row],[Tech Start Date]],19),IF(Main[[#This Row],[Class]]="A",WORKDAY(Main[[#This Row],[Tech Start Date]],9),""))))</f>
        <v/>
      </c>
      <c r="Q187" s="85">
        <v>40939</v>
      </c>
      <c r="R187" s="112"/>
      <c r="S187" s="95" t="s">
        <v>6</v>
      </c>
      <c r="T187" s="74" t="s">
        <v>4</v>
      </c>
      <c r="U187" s="95" t="s">
        <v>29</v>
      </c>
      <c r="V187" s="95" t="s">
        <v>2276</v>
      </c>
      <c r="W187" s="95" t="s">
        <v>4</v>
      </c>
      <c r="X187" s="95" t="s">
        <v>2840</v>
      </c>
      <c r="Y187" s="72" t="s">
        <v>2983</v>
      </c>
      <c r="Z187" s="72" t="s">
        <v>4</v>
      </c>
      <c r="AA187" s="95" t="s">
        <v>2840</v>
      </c>
      <c r="AB187" s="132"/>
      <c r="AC187" s="132"/>
      <c r="AD187" s="132"/>
      <c r="AE187" s="63"/>
      <c r="AF187" s="63"/>
      <c r="AG187" s="63"/>
    </row>
    <row r="188" spans="1:33" ht="17.2" customHeight="1">
      <c r="A188" s="64" t="str">
        <f>IF(priority(Main[[#This Row],[Comments]])&lt;&gt;0, priority(Main[[#This Row],[Comments]]),"")</f>
        <v/>
      </c>
      <c r="B188" s="60" t="s">
        <v>1745</v>
      </c>
      <c r="C188" s="72" t="s">
        <v>4</v>
      </c>
      <c r="D188" s="59" t="s">
        <v>2324</v>
      </c>
      <c r="E188" s="85"/>
      <c r="F188" s="85"/>
      <c r="G188" s="64" t="str">
        <f>IF(stdProdLT(Main[[#This Row],[Comments]])=0.1,"N/A",IF(stdProdLT(Main[[#This Row],[Comments]])=0,"",stdProdLT(Main[[#This Row],[Comments]])))</f>
        <v/>
      </c>
      <c r="H188" s="94" t="str">
        <f>IF(OR(Main[[#This Row],[Std. Prod. Lead Time]]="N/A",Main[[#This Row],[Std. Prod. Lead Time]]=""), "",IF(AND(Main[[#This Row],[In Stock Date]]&lt;&gt;"",Main[[#This Row],[Revised Due Date]]&lt;&gt;"",Main[[#This Row],[In Stock Date]]&lt;&gt;""),Main[[#This Row],[In Stock Date]]-Main[[#This Row],[Revised Due Date]],""))</f>
        <v/>
      </c>
      <c r="I188" s="101" t="s">
        <v>130</v>
      </c>
      <c r="J188" s="95" t="s">
        <v>70</v>
      </c>
      <c r="K188" s="95" t="s">
        <v>1919</v>
      </c>
      <c r="L188" s="85"/>
      <c r="M188" s="73" t="str">
        <f>IF(Main[[#This Row],[Tech Start Date]]&lt;1/1/1990,"",IF(Main[[#This Row],[Class]]="C",WORKDAY(Main[[#This Row],[Tech Start Date]],9),IF(Main[[#This Row],[Class]]="B", WORKDAY(Main[[#This Row],[Tech Start Date]],6),IF(Main[[#This Row],[Class]]="A",WORKDAY(Main[[#This Row],[Tech Start Date]],2),""))))</f>
        <v/>
      </c>
      <c r="N188" s="73" t="str">
        <f>IF(Main[[#This Row],[Tech Start Date]]&lt;1/1/1990,"",IF(Main[[#This Row],[Class]]="C",WORKDAY(Main[[#This Row],[Tech Start Date]],19),IF(Main[[#This Row],[Class]]="B", WORKDAY(Main[[#This Row],[Tech Start Date]],12),IF(Main[[#This Row],[Class]]="A",WORKDAY(Main[[#This Row],[Tech Start Date]],4),""))))</f>
        <v/>
      </c>
      <c r="O188" s="73" t="str">
        <f>IF(Main[[#This Row],[Tech Start Date]]&lt;1/1/1990,"",IF(Main[[#This Row],[Class]]="C",WORKDAY(Main[[#This Row],[Tech Start Date]],23),IF(Main[[#This Row],[Class]]="B", WORKDAY(Main[[#This Row],[Tech Start Date]],15),IF(Main[[#This Row],[Class]]="A",WORKDAY(Main[[#This Row],[Tech Start Date]],5),""))))</f>
        <v/>
      </c>
      <c r="P188" s="73" t="str">
        <f>IF(Main[[#This Row],[Tech Start Date]]&lt;1/1/1990,"",IF(Main[[#This Row],[Class]]="C",WORKDAY(Main[[#This Row],[Tech Start Date]],28),IF(Main[[#This Row],[Class]]="B", WORKDAY(Main[[#This Row],[Tech Start Date]],19),IF(Main[[#This Row],[Class]]="A",WORKDAY(Main[[#This Row],[Tech Start Date]],9),""))))</f>
        <v/>
      </c>
      <c r="Q188" s="85">
        <v>40786</v>
      </c>
      <c r="R188" s="112"/>
      <c r="S188" s="95" t="s">
        <v>6</v>
      </c>
      <c r="T188" s="74" t="s">
        <v>4</v>
      </c>
      <c r="U188" s="95" t="s">
        <v>14</v>
      </c>
      <c r="V188" s="95" t="s">
        <v>1913</v>
      </c>
      <c r="W188" s="95" t="s">
        <v>1914</v>
      </c>
      <c r="X188" s="95" t="s">
        <v>399</v>
      </c>
      <c r="Y188" s="72" t="s">
        <v>4</v>
      </c>
      <c r="Z188" s="72" t="s">
        <v>44</v>
      </c>
      <c r="AA188" s="95" t="s">
        <v>3328</v>
      </c>
      <c r="AB188" s="132"/>
      <c r="AC188" s="132"/>
      <c r="AD188" s="132"/>
      <c r="AE188" s="63"/>
      <c r="AF188" s="63"/>
      <c r="AG188" s="63"/>
    </row>
    <row r="189" spans="1:33" ht="17.2" customHeight="1">
      <c r="A189" s="64" t="str">
        <f>IF(priority(Main[[#This Row],[Comments]])&lt;&gt;0, priority(Main[[#This Row],[Comments]]),"")</f>
        <v/>
      </c>
      <c r="B189" s="60" t="s">
        <v>1941</v>
      </c>
      <c r="C189" s="72" t="s">
        <v>4</v>
      </c>
      <c r="D189" s="59" t="s">
        <v>3275</v>
      </c>
      <c r="E189" s="85">
        <v>40721.395208333335</v>
      </c>
      <c r="F189" s="85"/>
      <c r="G189" s="64" t="str">
        <f>IF(stdProdLT(Main[[#This Row],[Comments]])=0.1,"N/A",IF(stdProdLT(Main[[#This Row],[Comments]])=0,"",stdProdLT(Main[[#This Row],[Comments]])))</f>
        <v/>
      </c>
      <c r="H189" s="94" t="str">
        <f>IF(OR(Main[[#This Row],[Std. Prod. Lead Time]]="N/A",Main[[#This Row],[Std. Prod. Lead Time]]=""), "",IF(AND(Main[[#This Row],[In Stock Date]]&lt;&gt;"",Main[[#This Row],[Revised Due Date]]&lt;&gt;"",Main[[#This Row],[In Stock Date]]&lt;&gt;""),Main[[#This Row],[In Stock Date]]-Main[[#This Row],[Revised Due Date]],""))</f>
        <v/>
      </c>
      <c r="I189" s="101" t="s">
        <v>2044</v>
      </c>
      <c r="J189" s="95" t="s">
        <v>21</v>
      </c>
      <c r="K189" s="96" t="s">
        <v>1919</v>
      </c>
      <c r="L189" s="85"/>
      <c r="M189" s="73" t="str">
        <f>IF(Main[[#This Row],[Tech Start Date]]&lt;1/1/1990,"",IF(Main[[#This Row],[Class]]="C",WORKDAY(Main[[#This Row],[Tech Start Date]],9),IF(Main[[#This Row],[Class]]="B", WORKDAY(Main[[#This Row],[Tech Start Date]],6),IF(Main[[#This Row],[Class]]="A",WORKDAY(Main[[#This Row],[Tech Start Date]],2),""))))</f>
        <v/>
      </c>
      <c r="N189" s="73" t="str">
        <f>IF(Main[[#This Row],[Tech Start Date]]&lt;1/1/1990,"",IF(Main[[#This Row],[Class]]="C",WORKDAY(Main[[#This Row],[Tech Start Date]],19),IF(Main[[#This Row],[Class]]="B", WORKDAY(Main[[#This Row],[Tech Start Date]],12),IF(Main[[#This Row],[Class]]="A",WORKDAY(Main[[#This Row],[Tech Start Date]],4),""))))</f>
        <v/>
      </c>
      <c r="O189" s="73" t="str">
        <f>IF(Main[[#This Row],[Tech Start Date]]&lt;1/1/1990,"",IF(Main[[#This Row],[Class]]="C",WORKDAY(Main[[#This Row],[Tech Start Date]],23),IF(Main[[#This Row],[Class]]="B", WORKDAY(Main[[#This Row],[Tech Start Date]],15),IF(Main[[#This Row],[Class]]="A",WORKDAY(Main[[#This Row],[Tech Start Date]],5),""))))</f>
        <v/>
      </c>
      <c r="P189" s="73" t="str">
        <f>IF(Main[[#This Row],[Tech Start Date]]&lt;1/1/1990,"",IF(Main[[#This Row],[Class]]="C",WORKDAY(Main[[#This Row],[Tech Start Date]],28),IF(Main[[#This Row],[Class]]="B", WORKDAY(Main[[#This Row],[Tech Start Date]],19),IF(Main[[#This Row],[Class]]="A",WORKDAY(Main[[#This Row],[Tech Start Date]],9),""))))</f>
        <v/>
      </c>
      <c r="Q189" s="85">
        <v>40753</v>
      </c>
      <c r="R189" s="112"/>
      <c r="S189" s="95" t="s">
        <v>6</v>
      </c>
      <c r="T189" s="74" t="s">
        <v>4</v>
      </c>
      <c r="U189" s="95" t="s">
        <v>29</v>
      </c>
      <c r="V189" s="95" t="s">
        <v>1913</v>
      </c>
      <c r="W189" s="95" t="s">
        <v>1914</v>
      </c>
      <c r="X189" s="95" t="s">
        <v>2793</v>
      </c>
      <c r="Y189" s="72" t="s">
        <v>2903</v>
      </c>
      <c r="Z189" s="72" t="s">
        <v>44</v>
      </c>
      <c r="AA189" s="95" t="s">
        <v>2793</v>
      </c>
      <c r="AB189" s="132"/>
      <c r="AC189" s="132"/>
      <c r="AD189" s="132"/>
      <c r="AE189" s="63"/>
      <c r="AF189" s="63"/>
      <c r="AG189" s="63"/>
    </row>
    <row r="190" spans="1:33" ht="17.2" customHeight="1">
      <c r="A190" s="64" t="str">
        <f>IF(priority(Main[[#This Row],[Comments]])&lt;&gt;0, priority(Main[[#This Row],[Comments]]),"")</f>
        <v/>
      </c>
      <c r="B190" s="60" t="s">
        <v>3453</v>
      </c>
      <c r="C190" s="72" t="s">
        <v>4</v>
      </c>
      <c r="D190" s="59" t="s">
        <v>3510</v>
      </c>
      <c r="E190" s="85"/>
      <c r="F190" s="85"/>
      <c r="G190" s="64" t="str">
        <f>IF(stdProdLT(Main[[#This Row],[Comments]])=0.1,"N/A",IF(stdProdLT(Main[[#This Row],[Comments]])=0,"",stdProdLT(Main[[#This Row],[Comments]])))</f>
        <v/>
      </c>
      <c r="H190" s="94" t="str">
        <f>IF(OR(Main[[#This Row],[Std. Prod. Lead Time]]="N/A",Main[[#This Row],[Std. Prod. Lead Time]]=""), "",IF(AND(Main[[#This Row],[In Stock Date]]&lt;&gt;"",Main[[#This Row],[Revised Due Date]]&lt;&gt;"",Main[[#This Row],[In Stock Date]]&lt;&gt;""),Main[[#This Row],[In Stock Date]]-Main[[#This Row],[Revised Due Date]],""))</f>
        <v/>
      </c>
      <c r="I190" s="101" t="s">
        <v>4</v>
      </c>
      <c r="J190" s="95" t="s">
        <v>4</v>
      </c>
      <c r="K190" s="95" t="s">
        <v>4</v>
      </c>
      <c r="L190" s="85"/>
      <c r="M190" s="73" t="str">
        <f>IF(Main[[#This Row],[Tech Start Date]]&lt;1/1/1990,"",IF(Main[[#This Row],[Class]]="C",WORKDAY(Main[[#This Row],[Tech Start Date]],9),IF(Main[[#This Row],[Class]]="B", WORKDAY(Main[[#This Row],[Tech Start Date]],6),IF(Main[[#This Row],[Class]]="A",WORKDAY(Main[[#This Row],[Tech Start Date]],2),""))))</f>
        <v/>
      </c>
      <c r="N190" s="73" t="str">
        <f>IF(Main[[#This Row],[Tech Start Date]]&lt;1/1/1990,"",IF(Main[[#This Row],[Class]]="C",WORKDAY(Main[[#This Row],[Tech Start Date]],19),IF(Main[[#This Row],[Class]]="B", WORKDAY(Main[[#This Row],[Tech Start Date]],12),IF(Main[[#This Row],[Class]]="A",WORKDAY(Main[[#This Row],[Tech Start Date]],4),""))))</f>
        <v/>
      </c>
      <c r="O190" s="73" t="str">
        <f>IF(Main[[#This Row],[Tech Start Date]]&lt;1/1/1990,"",IF(Main[[#This Row],[Class]]="C",WORKDAY(Main[[#This Row],[Tech Start Date]],23),IF(Main[[#This Row],[Class]]="B", WORKDAY(Main[[#This Row],[Tech Start Date]],15),IF(Main[[#This Row],[Class]]="A",WORKDAY(Main[[#This Row],[Tech Start Date]],5),""))))</f>
        <v/>
      </c>
      <c r="P190" s="73" t="str">
        <f>IF(Main[[#This Row],[Tech Start Date]]&lt;1/1/1990,"",IF(Main[[#This Row],[Class]]="C",WORKDAY(Main[[#This Row],[Tech Start Date]],28),IF(Main[[#This Row],[Class]]="B", WORKDAY(Main[[#This Row],[Tech Start Date]],19),IF(Main[[#This Row],[Class]]="A",WORKDAY(Main[[#This Row],[Tech Start Date]],9),""))))</f>
        <v/>
      </c>
      <c r="Q190" s="85">
        <v>40970</v>
      </c>
      <c r="R190" s="112"/>
      <c r="S190" s="95" t="s">
        <v>6</v>
      </c>
      <c r="T190" s="74" t="s">
        <v>4</v>
      </c>
      <c r="U190" s="95" t="s">
        <v>14</v>
      </c>
      <c r="V190" s="95" t="s">
        <v>1913</v>
      </c>
      <c r="W190" s="95" t="s">
        <v>4</v>
      </c>
      <c r="X190" s="95" t="s">
        <v>2794</v>
      </c>
      <c r="Y190" s="72" t="s">
        <v>2905</v>
      </c>
      <c r="Z190" s="72" t="s">
        <v>4</v>
      </c>
      <c r="AA190" s="95" t="s">
        <v>2794</v>
      </c>
      <c r="AB190" s="132"/>
      <c r="AC190" s="132"/>
      <c r="AD190" s="132"/>
      <c r="AE190" s="63"/>
      <c r="AF190" s="63"/>
      <c r="AG190" s="63"/>
    </row>
    <row r="191" spans="1:33" ht="17.2" customHeight="1">
      <c r="A191" s="64" t="str">
        <f>IF(priority(Main[[#This Row],[Comments]])&lt;&gt;0, priority(Main[[#This Row],[Comments]]),"")</f>
        <v/>
      </c>
      <c r="B191" s="60" t="s">
        <v>1041</v>
      </c>
      <c r="C191" s="72" t="s">
        <v>53</v>
      </c>
      <c r="D191" s="59" t="s">
        <v>66</v>
      </c>
      <c r="E191" s="85"/>
      <c r="F191" s="85"/>
      <c r="G191" s="64" t="str">
        <f>IF(stdProdLT(Main[[#This Row],[Comments]])=0.1,"N/A",IF(stdProdLT(Main[[#This Row],[Comments]])=0,"",stdProdLT(Main[[#This Row],[Comments]])))</f>
        <v/>
      </c>
      <c r="H191" s="94" t="str">
        <f>IF(OR(Main[[#This Row],[Std. Prod. Lead Time]]="N/A",Main[[#This Row],[Std. Prod. Lead Time]]=""), "",IF(AND(Main[[#This Row],[In Stock Date]]&lt;&gt;"",Main[[#This Row],[Revised Due Date]]&lt;&gt;"",Main[[#This Row],[In Stock Date]]&lt;&gt;""),Main[[#This Row],[In Stock Date]]-Main[[#This Row],[Revised Due Date]],""))</f>
        <v/>
      </c>
      <c r="I191" s="101" t="s">
        <v>4</v>
      </c>
      <c r="J191" s="95" t="s">
        <v>4</v>
      </c>
      <c r="K191" s="95" t="s">
        <v>4</v>
      </c>
      <c r="L191" s="85"/>
      <c r="M191" s="73" t="str">
        <f>IF(Main[[#This Row],[Tech Start Date]]&lt;1/1/1990,"",IF(Main[[#This Row],[Class]]="C",WORKDAY(Main[[#This Row],[Tech Start Date]],9),IF(Main[[#This Row],[Class]]="B", WORKDAY(Main[[#This Row],[Tech Start Date]],6),IF(Main[[#This Row],[Class]]="A",WORKDAY(Main[[#This Row],[Tech Start Date]],2),""))))</f>
        <v/>
      </c>
      <c r="N191" s="73" t="str">
        <f>IF(Main[[#This Row],[Tech Start Date]]&lt;1/1/1990,"",IF(Main[[#This Row],[Class]]="C",WORKDAY(Main[[#This Row],[Tech Start Date]],19),IF(Main[[#This Row],[Class]]="B", WORKDAY(Main[[#This Row],[Tech Start Date]],12),IF(Main[[#This Row],[Class]]="A",WORKDAY(Main[[#This Row],[Tech Start Date]],4),""))))</f>
        <v/>
      </c>
      <c r="O191" s="73" t="str">
        <f>IF(Main[[#This Row],[Tech Start Date]]&lt;1/1/1990,"",IF(Main[[#This Row],[Class]]="C",WORKDAY(Main[[#This Row],[Tech Start Date]],23),IF(Main[[#This Row],[Class]]="B", WORKDAY(Main[[#This Row],[Tech Start Date]],15),IF(Main[[#This Row],[Class]]="A",WORKDAY(Main[[#This Row],[Tech Start Date]],5),""))))</f>
        <v/>
      </c>
      <c r="P191" s="73" t="str">
        <f>IF(Main[[#This Row],[Tech Start Date]]&lt;1/1/1990,"",IF(Main[[#This Row],[Class]]="C",WORKDAY(Main[[#This Row],[Tech Start Date]],28),IF(Main[[#This Row],[Class]]="B", WORKDAY(Main[[#This Row],[Tech Start Date]],19),IF(Main[[#This Row],[Class]]="A",WORKDAY(Main[[#This Row],[Tech Start Date]],9),""))))</f>
        <v/>
      </c>
      <c r="Q191" s="85">
        <v>40667</v>
      </c>
      <c r="R191" s="112"/>
      <c r="S191" s="95" t="s">
        <v>11</v>
      </c>
      <c r="T191" s="74" t="s">
        <v>4</v>
      </c>
      <c r="U191" s="95" t="s">
        <v>14</v>
      </c>
      <c r="V191" s="95" t="s">
        <v>1911</v>
      </c>
      <c r="W191" s="95" t="s">
        <v>1912</v>
      </c>
      <c r="X191" s="95" t="s">
        <v>2791</v>
      </c>
      <c r="Y191" s="72" t="s">
        <v>4</v>
      </c>
      <c r="Z191" s="72" t="s">
        <v>4</v>
      </c>
      <c r="AA191" s="95" t="s">
        <v>2791</v>
      </c>
      <c r="AB191" s="132"/>
      <c r="AC191" s="132"/>
      <c r="AD191" s="132"/>
      <c r="AE191" s="63"/>
      <c r="AF191" s="63"/>
      <c r="AG191" s="63"/>
    </row>
    <row r="192" spans="1:33" ht="17.2" customHeight="1">
      <c r="A192" s="64" t="str">
        <f>IF(priority(Main[[#This Row],[Comments]])&lt;&gt;0, priority(Main[[#This Row],[Comments]]),"")</f>
        <v/>
      </c>
      <c r="B192" s="60" t="s">
        <v>2020</v>
      </c>
      <c r="C192" s="72" t="s">
        <v>4</v>
      </c>
      <c r="D192" s="59" t="s">
        <v>2021</v>
      </c>
      <c r="E192" s="85">
        <v>40749.684224537035</v>
      </c>
      <c r="F192" s="85"/>
      <c r="G192" s="64" t="str">
        <f>IF(stdProdLT(Main[[#This Row],[Comments]])=0.1,"N/A",IF(stdProdLT(Main[[#This Row],[Comments]])=0,"",stdProdLT(Main[[#This Row],[Comments]])))</f>
        <v/>
      </c>
      <c r="H192" s="94" t="str">
        <f>IF(OR(Main[[#This Row],[Std. Prod. Lead Time]]="N/A",Main[[#This Row],[Std. Prod. Lead Time]]=""), "",IF(AND(Main[[#This Row],[In Stock Date]]&lt;&gt;"",Main[[#This Row],[Revised Due Date]]&lt;&gt;"",Main[[#This Row],[In Stock Date]]&lt;&gt;""),Main[[#This Row],[In Stock Date]]-Main[[#This Row],[Revised Due Date]],""))</f>
        <v/>
      </c>
      <c r="I192" s="101" t="s">
        <v>4</v>
      </c>
      <c r="J192" s="95" t="s">
        <v>4</v>
      </c>
      <c r="K192" s="95" t="s">
        <v>4</v>
      </c>
      <c r="L192" s="85"/>
      <c r="M192" s="73" t="str">
        <f>IF(Main[[#This Row],[Tech Start Date]]&lt;1/1/1990,"",IF(Main[[#This Row],[Class]]="C",WORKDAY(Main[[#This Row],[Tech Start Date]],9),IF(Main[[#This Row],[Class]]="B", WORKDAY(Main[[#This Row],[Tech Start Date]],6),IF(Main[[#This Row],[Class]]="A",WORKDAY(Main[[#This Row],[Tech Start Date]],2),""))))</f>
        <v/>
      </c>
      <c r="N192" s="73" t="str">
        <f>IF(Main[[#This Row],[Tech Start Date]]&lt;1/1/1990,"",IF(Main[[#This Row],[Class]]="C",WORKDAY(Main[[#This Row],[Tech Start Date]],19),IF(Main[[#This Row],[Class]]="B", WORKDAY(Main[[#This Row],[Tech Start Date]],12),IF(Main[[#This Row],[Class]]="A",WORKDAY(Main[[#This Row],[Tech Start Date]],4),""))))</f>
        <v/>
      </c>
      <c r="O192" s="73" t="str">
        <f>IF(Main[[#This Row],[Tech Start Date]]&lt;1/1/1990,"",IF(Main[[#This Row],[Class]]="C",WORKDAY(Main[[#This Row],[Tech Start Date]],23),IF(Main[[#This Row],[Class]]="B", WORKDAY(Main[[#This Row],[Tech Start Date]],15),IF(Main[[#This Row],[Class]]="A",WORKDAY(Main[[#This Row],[Tech Start Date]],5),""))))</f>
        <v/>
      </c>
      <c r="P192" s="73" t="str">
        <f>IF(Main[[#This Row],[Tech Start Date]]&lt;1/1/1990,"",IF(Main[[#This Row],[Class]]="C",WORKDAY(Main[[#This Row],[Tech Start Date]],28),IF(Main[[#This Row],[Class]]="B", WORKDAY(Main[[#This Row],[Tech Start Date]],19),IF(Main[[#This Row],[Class]]="A",WORKDAY(Main[[#This Row],[Tech Start Date]],9),""))))</f>
        <v/>
      </c>
      <c r="Q192" s="85">
        <v>40781</v>
      </c>
      <c r="R192" s="112"/>
      <c r="S192" s="95" t="s">
        <v>6</v>
      </c>
      <c r="T192" s="74" t="s">
        <v>4</v>
      </c>
      <c r="U192" s="95" t="s">
        <v>7</v>
      </c>
      <c r="V192" s="95" t="s">
        <v>1910</v>
      </c>
      <c r="W192" s="95" t="s">
        <v>4</v>
      </c>
      <c r="X192" s="95" t="s">
        <v>2794</v>
      </c>
      <c r="Y192" s="72" t="s">
        <v>2905</v>
      </c>
      <c r="Z192" s="72" t="s">
        <v>4</v>
      </c>
      <c r="AA192" s="95" t="s">
        <v>2794</v>
      </c>
      <c r="AB192" s="132"/>
      <c r="AC192" s="132"/>
      <c r="AD192" s="132"/>
      <c r="AE192" s="63"/>
      <c r="AF192" s="63"/>
      <c r="AG192" s="63"/>
    </row>
    <row r="193" spans="1:33" ht="17.2" customHeight="1">
      <c r="A193" s="64" t="str">
        <f>IF(priority(Main[[#This Row],[Comments]])&lt;&gt;0, priority(Main[[#This Row],[Comments]]),"")</f>
        <v/>
      </c>
      <c r="B193" s="60" t="s">
        <v>1052</v>
      </c>
      <c r="C193" s="72" t="s">
        <v>4</v>
      </c>
      <c r="D193" s="59" t="s">
        <v>85</v>
      </c>
      <c r="E193" s="85"/>
      <c r="F193" s="85"/>
      <c r="G193" s="64" t="str">
        <f>IF(stdProdLT(Main[[#This Row],[Comments]])=0.1,"N/A",IF(stdProdLT(Main[[#This Row],[Comments]])=0,"",stdProdLT(Main[[#This Row],[Comments]])))</f>
        <v/>
      </c>
      <c r="H193" s="94" t="str">
        <f>IF(OR(Main[[#This Row],[Std. Prod. Lead Time]]="N/A",Main[[#This Row],[Std. Prod. Lead Time]]=""), "",IF(AND(Main[[#This Row],[In Stock Date]]&lt;&gt;"",Main[[#This Row],[Revised Due Date]]&lt;&gt;"",Main[[#This Row],[In Stock Date]]&lt;&gt;""),Main[[#This Row],[In Stock Date]]-Main[[#This Row],[Revised Due Date]],""))</f>
        <v/>
      </c>
      <c r="I193" s="101" t="s">
        <v>4</v>
      </c>
      <c r="J193" s="95" t="s">
        <v>4</v>
      </c>
      <c r="K193" s="96" t="s">
        <v>4</v>
      </c>
      <c r="L193" s="85"/>
      <c r="M193" s="73" t="str">
        <f>IF(Main[[#This Row],[Tech Start Date]]&lt;1/1/1990,"",IF(Main[[#This Row],[Class]]="C",WORKDAY(Main[[#This Row],[Tech Start Date]],9),IF(Main[[#This Row],[Class]]="B", WORKDAY(Main[[#This Row],[Tech Start Date]],6),IF(Main[[#This Row],[Class]]="A",WORKDAY(Main[[#This Row],[Tech Start Date]],2),""))))</f>
        <v/>
      </c>
      <c r="N193" s="73" t="str">
        <f>IF(Main[[#This Row],[Tech Start Date]]&lt;1/1/1990,"",IF(Main[[#This Row],[Class]]="C",WORKDAY(Main[[#This Row],[Tech Start Date]],19),IF(Main[[#This Row],[Class]]="B", WORKDAY(Main[[#This Row],[Tech Start Date]],12),IF(Main[[#This Row],[Class]]="A",WORKDAY(Main[[#This Row],[Tech Start Date]],4),""))))</f>
        <v/>
      </c>
      <c r="O193" s="73" t="str">
        <f>IF(Main[[#This Row],[Tech Start Date]]&lt;1/1/1990,"",IF(Main[[#This Row],[Class]]="C",WORKDAY(Main[[#This Row],[Tech Start Date]],23),IF(Main[[#This Row],[Class]]="B", WORKDAY(Main[[#This Row],[Tech Start Date]],15),IF(Main[[#This Row],[Class]]="A",WORKDAY(Main[[#This Row],[Tech Start Date]],5),""))))</f>
        <v/>
      </c>
      <c r="P193" s="73" t="str">
        <f>IF(Main[[#This Row],[Tech Start Date]]&lt;1/1/1990,"",IF(Main[[#This Row],[Class]]="C",WORKDAY(Main[[#This Row],[Tech Start Date]],28),IF(Main[[#This Row],[Class]]="B", WORKDAY(Main[[#This Row],[Tech Start Date]],19),IF(Main[[#This Row],[Class]]="A",WORKDAY(Main[[#This Row],[Tech Start Date]],9),""))))</f>
        <v/>
      </c>
      <c r="Q193" s="85"/>
      <c r="R193" s="112"/>
      <c r="S193" s="95" t="s">
        <v>6</v>
      </c>
      <c r="T193" s="74" t="s">
        <v>4</v>
      </c>
      <c r="U193" s="95" t="s">
        <v>14</v>
      </c>
      <c r="V193" s="95" t="s">
        <v>1911</v>
      </c>
      <c r="W193" s="95" t="s">
        <v>1914</v>
      </c>
      <c r="X193" s="95" t="s">
        <v>399</v>
      </c>
      <c r="Y193" s="72" t="s">
        <v>4</v>
      </c>
      <c r="Z193" s="72" t="s">
        <v>4</v>
      </c>
      <c r="AA193" s="95" t="s">
        <v>3332</v>
      </c>
      <c r="AB193" s="132"/>
      <c r="AC193" s="132"/>
      <c r="AD193" s="132"/>
      <c r="AE193" s="63"/>
      <c r="AF193" s="63"/>
      <c r="AG193" s="63"/>
    </row>
    <row r="194" spans="1:33" ht="17.2" customHeight="1">
      <c r="A194" s="64" t="str">
        <f>IF(priority(Main[[#This Row],[Comments]])&lt;&gt;0, priority(Main[[#This Row],[Comments]]),"")</f>
        <v/>
      </c>
      <c r="B194" s="60" t="s">
        <v>1012</v>
      </c>
      <c r="C194" s="72" t="s">
        <v>4</v>
      </c>
      <c r="D194" s="59" t="s">
        <v>18</v>
      </c>
      <c r="E194" s="85"/>
      <c r="F194" s="85"/>
      <c r="G194" s="64" t="str">
        <f>IF(stdProdLT(Main[[#This Row],[Comments]])=0.1,"N/A",IF(stdProdLT(Main[[#This Row],[Comments]])=0,"",stdProdLT(Main[[#This Row],[Comments]])))</f>
        <v/>
      </c>
      <c r="H194" s="94" t="str">
        <f>IF(OR(Main[[#This Row],[Std. Prod. Lead Time]]="N/A",Main[[#This Row],[Std. Prod. Lead Time]]=""), "",IF(AND(Main[[#This Row],[In Stock Date]]&lt;&gt;"",Main[[#This Row],[Revised Due Date]]&lt;&gt;"",Main[[#This Row],[In Stock Date]]&lt;&gt;""),Main[[#This Row],[In Stock Date]]-Main[[#This Row],[Revised Due Date]],""))</f>
        <v/>
      </c>
      <c r="I194" s="101" t="s">
        <v>4</v>
      </c>
      <c r="J194" s="95" t="s">
        <v>4</v>
      </c>
      <c r="K194" s="95" t="s">
        <v>4</v>
      </c>
      <c r="L194" s="85"/>
      <c r="M194" s="73" t="str">
        <f>IF(Main[[#This Row],[Tech Start Date]]&lt;1/1/1990,"",IF(Main[[#This Row],[Class]]="C",WORKDAY(Main[[#This Row],[Tech Start Date]],9),IF(Main[[#This Row],[Class]]="B", WORKDAY(Main[[#This Row],[Tech Start Date]],6),IF(Main[[#This Row],[Class]]="A",WORKDAY(Main[[#This Row],[Tech Start Date]],2),""))))</f>
        <v/>
      </c>
      <c r="N194" s="73" t="str">
        <f>IF(Main[[#This Row],[Tech Start Date]]&lt;1/1/1990,"",IF(Main[[#This Row],[Class]]="C",WORKDAY(Main[[#This Row],[Tech Start Date]],19),IF(Main[[#This Row],[Class]]="B", WORKDAY(Main[[#This Row],[Tech Start Date]],12),IF(Main[[#This Row],[Class]]="A",WORKDAY(Main[[#This Row],[Tech Start Date]],4),""))))</f>
        <v/>
      </c>
      <c r="O194" s="73" t="str">
        <f>IF(Main[[#This Row],[Tech Start Date]]&lt;1/1/1990,"",IF(Main[[#This Row],[Class]]="C",WORKDAY(Main[[#This Row],[Tech Start Date]],23),IF(Main[[#This Row],[Class]]="B", WORKDAY(Main[[#This Row],[Tech Start Date]],15),IF(Main[[#This Row],[Class]]="A",WORKDAY(Main[[#This Row],[Tech Start Date]],5),""))))</f>
        <v/>
      </c>
      <c r="P194" s="73" t="str">
        <f>IF(Main[[#This Row],[Tech Start Date]]&lt;1/1/1990,"",IF(Main[[#This Row],[Class]]="C",WORKDAY(Main[[#This Row],[Tech Start Date]],28),IF(Main[[#This Row],[Class]]="B", WORKDAY(Main[[#This Row],[Tech Start Date]],19),IF(Main[[#This Row],[Class]]="A",WORKDAY(Main[[#This Row],[Tech Start Date]],9),""))))</f>
        <v/>
      </c>
      <c r="Q194" s="85">
        <v>40585</v>
      </c>
      <c r="R194" s="112"/>
      <c r="S194" s="95" t="s">
        <v>11</v>
      </c>
      <c r="T194" s="74" t="s">
        <v>4</v>
      </c>
      <c r="U194" s="95" t="s">
        <v>14</v>
      </c>
      <c r="V194" s="95" t="s">
        <v>1910</v>
      </c>
      <c r="W194" s="95" t="s">
        <v>1915</v>
      </c>
      <c r="X194" s="95" t="s">
        <v>2796</v>
      </c>
      <c r="Y194" s="72" t="s">
        <v>2909</v>
      </c>
      <c r="Z194" s="72" t="s">
        <v>4</v>
      </c>
      <c r="AA194" s="95" t="s">
        <v>2796</v>
      </c>
      <c r="AB194" s="132"/>
      <c r="AC194" s="132"/>
      <c r="AD194" s="132"/>
      <c r="AE194" s="63"/>
      <c r="AF194" s="63"/>
      <c r="AG194" s="63"/>
    </row>
    <row r="195" spans="1:33" ht="17.2" customHeight="1">
      <c r="A195" s="64" t="str">
        <f>IF(priority(Main[[#This Row],[Comments]])&lt;&gt;0, priority(Main[[#This Row],[Comments]]),"")</f>
        <v/>
      </c>
      <c r="B195" s="60" t="s">
        <v>1928</v>
      </c>
      <c r="C195" s="72" t="s">
        <v>19</v>
      </c>
      <c r="D195" s="59" t="s">
        <v>20</v>
      </c>
      <c r="E195" s="85"/>
      <c r="F195" s="85">
        <v>40548</v>
      </c>
      <c r="G195" s="64" t="str">
        <f>IF(stdProdLT(Main[[#This Row],[Comments]])=0.1,"N/A",IF(stdProdLT(Main[[#This Row],[Comments]])=0,"",stdProdLT(Main[[#This Row],[Comments]])))</f>
        <v/>
      </c>
      <c r="H195" s="94" t="str">
        <f>IF(OR(Main[[#This Row],[Std. Prod. Lead Time]]="N/A",Main[[#This Row],[Std. Prod. Lead Time]]=""), "",IF(AND(Main[[#This Row],[In Stock Date]]&lt;&gt;"",Main[[#This Row],[Revised Due Date]]&lt;&gt;"",Main[[#This Row],[In Stock Date]]&lt;&gt;""),Main[[#This Row],[In Stock Date]]-Main[[#This Row],[Revised Due Date]],""))</f>
        <v/>
      </c>
      <c r="I195" s="101" t="s">
        <v>4</v>
      </c>
      <c r="J195" s="95" t="s">
        <v>21</v>
      </c>
      <c r="K195" s="95" t="s">
        <v>4</v>
      </c>
      <c r="L195" s="85"/>
      <c r="M195" s="73" t="str">
        <f>IF(Main[[#This Row],[Tech Start Date]]&lt;1/1/1990,"",IF(Main[[#This Row],[Class]]="C",WORKDAY(Main[[#This Row],[Tech Start Date]],9),IF(Main[[#This Row],[Class]]="B", WORKDAY(Main[[#This Row],[Tech Start Date]],6),IF(Main[[#This Row],[Class]]="A",WORKDAY(Main[[#This Row],[Tech Start Date]],2),""))))</f>
        <v/>
      </c>
      <c r="N195" s="73" t="str">
        <f>IF(Main[[#This Row],[Tech Start Date]]&lt;1/1/1990,"",IF(Main[[#This Row],[Class]]="C",WORKDAY(Main[[#This Row],[Tech Start Date]],19),IF(Main[[#This Row],[Class]]="B", WORKDAY(Main[[#This Row],[Tech Start Date]],12),IF(Main[[#This Row],[Class]]="A",WORKDAY(Main[[#This Row],[Tech Start Date]],4),""))))</f>
        <v/>
      </c>
      <c r="O195" s="73" t="str">
        <f>IF(Main[[#This Row],[Tech Start Date]]&lt;1/1/1990,"",IF(Main[[#This Row],[Class]]="C",WORKDAY(Main[[#This Row],[Tech Start Date]],23),IF(Main[[#This Row],[Class]]="B", WORKDAY(Main[[#This Row],[Tech Start Date]],15),IF(Main[[#This Row],[Class]]="A",WORKDAY(Main[[#This Row],[Tech Start Date]],5),""))))</f>
        <v/>
      </c>
      <c r="P195" s="73" t="str">
        <f>IF(Main[[#This Row],[Tech Start Date]]&lt;1/1/1990,"",IF(Main[[#This Row],[Class]]="C",WORKDAY(Main[[#This Row],[Tech Start Date]],28),IF(Main[[#This Row],[Class]]="B", WORKDAY(Main[[#This Row],[Tech Start Date]],19),IF(Main[[#This Row],[Class]]="A",WORKDAY(Main[[#This Row],[Tech Start Date]],9),""))))</f>
        <v/>
      </c>
      <c r="Q195" s="85">
        <v>40441</v>
      </c>
      <c r="R195" s="112"/>
      <c r="S195" s="95" t="s">
        <v>11</v>
      </c>
      <c r="T195" s="74" t="s">
        <v>4</v>
      </c>
      <c r="U195" s="95" t="s">
        <v>12</v>
      </c>
      <c r="V195" s="95" t="s">
        <v>1913</v>
      </c>
      <c r="W195" s="95" t="s">
        <v>1916</v>
      </c>
      <c r="X195" s="95" t="s">
        <v>81</v>
      </c>
      <c r="Y195" s="72" t="s">
        <v>2912</v>
      </c>
      <c r="Z195" s="72" t="s">
        <v>431</v>
      </c>
      <c r="AA195" s="95" t="s">
        <v>2808</v>
      </c>
      <c r="AB195" s="132"/>
      <c r="AC195" s="132"/>
      <c r="AD195" s="132"/>
      <c r="AE195" s="63"/>
      <c r="AF195" s="63"/>
      <c r="AG195" s="63"/>
    </row>
    <row r="196" spans="1:33" ht="17.2" customHeight="1">
      <c r="A196" s="64" t="str">
        <f>IF(priority(Main[[#This Row],[Comments]])&lt;&gt;0, priority(Main[[#This Row],[Comments]]),"")</f>
        <v/>
      </c>
      <c r="B196" s="60" t="s">
        <v>1013</v>
      </c>
      <c r="C196" s="72" t="s">
        <v>4</v>
      </c>
      <c r="D196" s="59" t="s">
        <v>22</v>
      </c>
      <c r="E196" s="85"/>
      <c r="F196" s="85"/>
      <c r="G196" s="64" t="str">
        <f>IF(stdProdLT(Main[[#This Row],[Comments]])=0.1,"N/A",IF(stdProdLT(Main[[#This Row],[Comments]])=0,"",stdProdLT(Main[[#This Row],[Comments]])))</f>
        <v/>
      </c>
      <c r="H196" s="94" t="str">
        <f>IF(OR(Main[[#This Row],[Std. Prod. Lead Time]]="N/A",Main[[#This Row],[Std. Prod. Lead Time]]=""), "",IF(AND(Main[[#This Row],[In Stock Date]]&lt;&gt;"",Main[[#This Row],[Revised Due Date]]&lt;&gt;"",Main[[#This Row],[In Stock Date]]&lt;&gt;""),Main[[#This Row],[In Stock Date]]-Main[[#This Row],[Revised Due Date]],""))</f>
        <v/>
      </c>
      <c r="I196" s="101" t="s">
        <v>4</v>
      </c>
      <c r="J196" s="95" t="s">
        <v>4</v>
      </c>
      <c r="K196" s="95" t="s">
        <v>4</v>
      </c>
      <c r="L196" s="85"/>
      <c r="M196" s="73" t="str">
        <f>IF(Main[[#This Row],[Tech Start Date]]&lt;1/1/1990,"",IF(Main[[#This Row],[Class]]="C",WORKDAY(Main[[#This Row],[Tech Start Date]],9),IF(Main[[#This Row],[Class]]="B", WORKDAY(Main[[#This Row],[Tech Start Date]],6),IF(Main[[#This Row],[Class]]="A",WORKDAY(Main[[#This Row],[Tech Start Date]],2),""))))</f>
        <v/>
      </c>
      <c r="N196" s="73" t="str">
        <f>IF(Main[[#This Row],[Tech Start Date]]&lt;1/1/1990,"",IF(Main[[#This Row],[Class]]="C",WORKDAY(Main[[#This Row],[Tech Start Date]],19),IF(Main[[#This Row],[Class]]="B", WORKDAY(Main[[#This Row],[Tech Start Date]],12),IF(Main[[#This Row],[Class]]="A",WORKDAY(Main[[#This Row],[Tech Start Date]],4),""))))</f>
        <v/>
      </c>
      <c r="O196" s="73" t="str">
        <f>IF(Main[[#This Row],[Tech Start Date]]&lt;1/1/1990,"",IF(Main[[#This Row],[Class]]="C",WORKDAY(Main[[#This Row],[Tech Start Date]],23),IF(Main[[#This Row],[Class]]="B", WORKDAY(Main[[#This Row],[Tech Start Date]],15),IF(Main[[#This Row],[Class]]="A",WORKDAY(Main[[#This Row],[Tech Start Date]],5),""))))</f>
        <v/>
      </c>
      <c r="P196" s="73" t="str">
        <f>IF(Main[[#This Row],[Tech Start Date]]&lt;1/1/1990,"",IF(Main[[#This Row],[Class]]="C",WORKDAY(Main[[#This Row],[Tech Start Date]],28),IF(Main[[#This Row],[Class]]="B", WORKDAY(Main[[#This Row],[Tech Start Date]],19),IF(Main[[#This Row],[Class]]="A",WORKDAY(Main[[#This Row],[Tech Start Date]],9),""))))</f>
        <v/>
      </c>
      <c r="Q196" s="85"/>
      <c r="R196" s="112"/>
      <c r="S196" s="95" t="s">
        <v>23</v>
      </c>
      <c r="T196" s="74" t="s">
        <v>4</v>
      </c>
      <c r="U196" s="95" t="s">
        <v>14</v>
      </c>
      <c r="V196" s="95" t="s">
        <v>1910</v>
      </c>
      <c r="W196" s="95" t="s">
        <v>1912</v>
      </c>
      <c r="X196" s="95" t="s">
        <v>306</v>
      </c>
      <c r="Y196" s="72" t="s">
        <v>4</v>
      </c>
      <c r="Z196" s="72" t="s">
        <v>4</v>
      </c>
      <c r="AA196" s="95" t="s">
        <v>3322</v>
      </c>
      <c r="AB196" s="132"/>
      <c r="AC196" s="132"/>
      <c r="AD196" s="132"/>
      <c r="AE196" s="63"/>
      <c r="AF196" s="63"/>
      <c r="AG196" s="63"/>
    </row>
    <row r="197" spans="1:33" ht="17.2" customHeight="1">
      <c r="A197" s="64" t="str">
        <f>IF(priority(Main[[#This Row],[Comments]])&lt;&gt;0, priority(Main[[#This Row],[Comments]]),"")</f>
        <v/>
      </c>
      <c r="B197" s="60" t="s">
        <v>1014</v>
      </c>
      <c r="C197" s="72" t="s">
        <v>24</v>
      </c>
      <c r="D197" s="59" t="s">
        <v>25</v>
      </c>
      <c r="E197" s="85"/>
      <c r="F197" s="85"/>
      <c r="G197" s="64" t="str">
        <f>IF(stdProdLT(Main[[#This Row],[Comments]])=0.1,"N/A",IF(stdProdLT(Main[[#This Row],[Comments]])=0,"",stdProdLT(Main[[#This Row],[Comments]])))</f>
        <v/>
      </c>
      <c r="H197" s="94" t="str">
        <f>IF(OR(Main[[#This Row],[Std. Prod. Lead Time]]="N/A",Main[[#This Row],[Std. Prod. Lead Time]]=""), "",IF(AND(Main[[#This Row],[In Stock Date]]&lt;&gt;"",Main[[#This Row],[Revised Due Date]]&lt;&gt;"",Main[[#This Row],[In Stock Date]]&lt;&gt;""),Main[[#This Row],[In Stock Date]]-Main[[#This Row],[Revised Due Date]],""))</f>
        <v/>
      </c>
      <c r="I197" s="101" t="s">
        <v>4</v>
      </c>
      <c r="J197" s="95" t="s">
        <v>4</v>
      </c>
      <c r="K197" s="95" t="s">
        <v>4</v>
      </c>
      <c r="L197" s="85"/>
      <c r="M197" s="73" t="str">
        <f>IF(Main[[#This Row],[Tech Start Date]]&lt;1/1/1990,"",IF(Main[[#This Row],[Class]]="C",WORKDAY(Main[[#This Row],[Tech Start Date]],9),IF(Main[[#This Row],[Class]]="B", WORKDAY(Main[[#This Row],[Tech Start Date]],6),IF(Main[[#This Row],[Class]]="A",WORKDAY(Main[[#This Row],[Tech Start Date]],2),""))))</f>
        <v/>
      </c>
      <c r="N197" s="73" t="str">
        <f>IF(Main[[#This Row],[Tech Start Date]]&lt;1/1/1990,"",IF(Main[[#This Row],[Class]]="C",WORKDAY(Main[[#This Row],[Tech Start Date]],19),IF(Main[[#This Row],[Class]]="B", WORKDAY(Main[[#This Row],[Tech Start Date]],12),IF(Main[[#This Row],[Class]]="A",WORKDAY(Main[[#This Row],[Tech Start Date]],4),""))))</f>
        <v/>
      </c>
      <c r="O197" s="73" t="str">
        <f>IF(Main[[#This Row],[Tech Start Date]]&lt;1/1/1990,"",IF(Main[[#This Row],[Class]]="C",WORKDAY(Main[[#This Row],[Tech Start Date]],23),IF(Main[[#This Row],[Class]]="B", WORKDAY(Main[[#This Row],[Tech Start Date]],15),IF(Main[[#This Row],[Class]]="A",WORKDAY(Main[[#This Row],[Tech Start Date]],5),""))))</f>
        <v/>
      </c>
      <c r="P197" s="73" t="str">
        <f>IF(Main[[#This Row],[Tech Start Date]]&lt;1/1/1990,"",IF(Main[[#This Row],[Class]]="C",WORKDAY(Main[[#This Row],[Tech Start Date]],28),IF(Main[[#This Row],[Class]]="B", WORKDAY(Main[[#This Row],[Tech Start Date]],19),IF(Main[[#This Row],[Class]]="A",WORKDAY(Main[[#This Row],[Tech Start Date]],9),""))))</f>
        <v/>
      </c>
      <c r="Q197" s="85"/>
      <c r="R197" s="112"/>
      <c r="S197" s="95" t="s">
        <v>11</v>
      </c>
      <c r="T197" s="74" t="s">
        <v>4</v>
      </c>
      <c r="U197" s="95" t="s">
        <v>14</v>
      </c>
      <c r="V197" s="95" t="s">
        <v>1911</v>
      </c>
      <c r="W197" s="95" t="s">
        <v>1915</v>
      </c>
      <c r="X197" s="95" t="s">
        <v>306</v>
      </c>
      <c r="Y197" s="72" t="s">
        <v>2914</v>
      </c>
      <c r="Z197" s="72" t="s">
        <v>4</v>
      </c>
      <c r="AA197" s="95" t="s">
        <v>306</v>
      </c>
      <c r="AB197" s="132"/>
      <c r="AC197" s="132"/>
      <c r="AD197" s="132"/>
      <c r="AE197" s="63"/>
      <c r="AF197" s="63"/>
      <c r="AG197" s="63"/>
    </row>
    <row r="198" spans="1:33" ht="17.2" customHeight="1">
      <c r="A198" s="64" t="str">
        <f>IF(priority(Main[[#This Row],[Comments]])&lt;&gt;0, priority(Main[[#This Row],[Comments]]),"")</f>
        <v/>
      </c>
      <c r="B198" s="60" t="s">
        <v>1467</v>
      </c>
      <c r="C198" s="72" t="s">
        <v>4</v>
      </c>
      <c r="D198" s="59" t="s">
        <v>2325</v>
      </c>
      <c r="E198" s="85">
        <v>40431.641157407408</v>
      </c>
      <c r="F198" s="85"/>
      <c r="G198" s="64" t="str">
        <f>IF(stdProdLT(Main[[#This Row],[Comments]])=0.1,"N/A",IF(stdProdLT(Main[[#This Row],[Comments]])=0,"",stdProdLT(Main[[#This Row],[Comments]])))</f>
        <v/>
      </c>
      <c r="H198" s="94" t="str">
        <f>IF(OR(Main[[#This Row],[Std. Prod. Lead Time]]="N/A",Main[[#This Row],[Std. Prod. Lead Time]]=""), "",IF(AND(Main[[#This Row],[In Stock Date]]&lt;&gt;"",Main[[#This Row],[Revised Due Date]]&lt;&gt;"",Main[[#This Row],[In Stock Date]]&lt;&gt;""),Main[[#This Row],[In Stock Date]]-Main[[#This Row],[Revised Due Date]],""))</f>
        <v/>
      </c>
      <c r="I198" s="101" t="s">
        <v>912</v>
      </c>
      <c r="J198" s="95" t="s">
        <v>52</v>
      </c>
      <c r="K198" s="95" t="s">
        <v>4</v>
      </c>
      <c r="L198" s="85"/>
      <c r="M198" s="73" t="str">
        <f>IF(Main[[#This Row],[Tech Start Date]]&lt;1/1/1990,"",IF(Main[[#This Row],[Class]]="C",WORKDAY(Main[[#This Row],[Tech Start Date]],9),IF(Main[[#This Row],[Class]]="B", WORKDAY(Main[[#This Row],[Tech Start Date]],6),IF(Main[[#This Row],[Class]]="A",WORKDAY(Main[[#This Row],[Tech Start Date]],2),""))))</f>
        <v/>
      </c>
      <c r="N198" s="73" t="str">
        <f>IF(Main[[#This Row],[Tech Start Date]]&lt;1/1/1990,"",IF(Main[[#This Row],[Class]]="C",WORKDAY(Main[[#This Row],[Tech Start Date]],19),IF(Main[[#This Row],[Class]]="B", WORKDAY(Main[[#This Row],[Tech Start Date]],12),IF(Main[[#This Row],[Class]]="A",WORKDAY(Main[[#This Row],[Tech Start Date]],4),""))))</f>
        <v/>
      </c>
      <c r="O198" s="73" t="str">
        <f>IF(Main[[#This Row],[Tech Start Date]]&lt;1/1/1990,"",IF(Main[[#This Row],[Class]]="C",WORKDAY(Main[[#This Row],[Tech Start Date]],23),IF(Main[[#This Row],[Class]]="B", WORKDAY(Main[[#This Row],[Tech Start Date]],15),IF(Main[[#This Row],[Class]]="A",WORKDAY(Main[[#This Row],[Tech Start Date]],5),""))))</f>
        <v/>
      </c>
      <c r="P198" s="73" t="str">
        <f>IF(Main[[#This Row],[Tech Start Date]]&lt;1/1/1990,"",IF(Main[[#This Row],[Class]]="C",WORKDAY(Main[[#This Row],[Tech Start Date]],28),IF(Main[[#This Row],[Class]]="B", WORKDAY(Main[[#This Row],[Tech Start Date]],19),IF(Main[[#This Row],[Class]]="A",WORKDAY(Main[[#This Row],[Tech Start Date]],9),""))))</f>
        <v/>
      </c>
      <c r="Q198" s="85">
        <v>40466</v>
      </c>
      <c r="R198" s="112"/>
      <c r="S198" s="95" t="s">
        <v>6</v>
      </c>
      <c r="T198" s="74" t="s">
        <v>4</v>
      </c>
      <c r="U198" s="95" t="s">
        <v>29</v>
      </c>
      <c r="V198" s="95" t="s">
        <v>1910</v>
      </c>
      <c r="W198" s="95" t="s">
        <v>1912</v>
      </c>
      <c r="X198" s="95" t="s">
        <v>2793</v>
      </c>
      <c r="Y198" s="72" t="s">
        <v>2903</v>
      </c>
      <c r="Z198" s="72" t="s">
        <v>129</v>
      </c>
      <c r="AA198" s="95" t="s">
        <v>2793</v>
      </c>
      <c r="AB198" s="132"/>
      <c r="AC198" s="132"/>
      <c r="AD198" s="132"/>
      <c r="AE198" s="63"/>
      <c r="AF198" s="63"/>
      <c r="AG198" s="63"/>
    </row>
    <row r="199" spans="1:33" ht="17.2" customHeight="1">
      <c r="A199" s="64" t="str">
        <f>IF(priority(Main[[#This Row],[Comments]])&lt;&gt;0, priority(Main[[#This Row],[Comments]]),"")</f>
        <v/>
      </c>
      <c r="B199" s="60" t="s">
        <v>2317</v>
      </c>
      <c r="C199" s="72" t="s">
        <v>4</v>
      </c>
      <c r="D199" s="59" t="s">
        <v>2318</v>
      </c>
      <c r="E199" s="85">
        <v>40828.669305555559</v>
      </c>
      <c r="F199" s="85"/>
      <c r="G199" s="64" t="str">
        <f>IF(stdProdLT(Main[[#This Row],[Comments]])=0.1,"N/A",IF(stdProdLT(Main[[#This Row],[Comments]])=0,"",stdProdLT(Main[[#This Row],[Comments]])))</f>
        <v/>
      </c>
      <c r="H199" s="94" t="str">
        <f>IF(OR(Main[[#This Row],[Std. Prod. Lead Time]]="N/A",Main[[#This Row],[Std. Prod. Lead Time]]=""), "",IF(AND(Main[[#This Row],[In Stock Date]]&lt;&gt;"",Main[[#This Row],[Revised Due Date]]&lt;&gt;"",Main[[#This Row],[In Stock Date]]&lt;&gt;""),Main[[#This Row],[In Stock Date]]-Main[[#This Row],[Revised Due Date]],""))</f>
        <v/>
      </c>
      <c r="I199" s="101" t="s">
        <v>4</v>
      </c>
      <c r="J199" s="95" t="s">
        <v>4</v>
      </c>
      <c r="K199" s="95" t="s">
        <v>4</v>
      </c>
      <c r="L199" s="85"/>
      <c r="M199" s="73" t="str">
        <f>IF(Main[[#This Row],[Tech Start Date]]&lt;1/1/1990,"",IF(Main[[#This Row],[Class]]="C",WORKDAY(Main[[#This Row],[Tech Start Date]],9),IF(Main[[#This Row],[Class]]="B", WORKDAY(Main[[#This Row],[Tech Start Date]],6),IF(Main[[#This Row],[Class]]="A",WORKDAY(Main[[#This Row],[Tech Start Date]],2),""))))</f>
        <v/>
      </c>
      <c r="N199" s="73" t="str">
        <f>IF(Main[[#This Row],[Tech Start Date]]&lt;1/1/1990,"",IF(Main[[#This Row],[Class]]="C",WORKDAY(Main[[#This Row],[Tech Start Date]],19),IF(Main[[#This Row],[Class]]="B", WORKDAY(Main[[#This Row],[Tech Start Date]],12),IF(Main[[#This Row],[Class]]="A",WORKDAY(Main[[#This Row],[Tech Start Date]],4),""))))</f>
        <v/>
      </c>
      <c r="O199" s="73" t="str">
        <f>IF(Main[[#This Row],[Tech Start Date]]&lt;1/1/1990,"",IF(Main[[#This Row],[Class]]="C",WORKDAY(Main[[#This Row],[Tech Start Date]],23),IF(Main[[#This Row],[Class]]="B", WORKDAY(Main[[#This Row],[Tech Start Date]],15),IF(Main[[#This Row],[Class]]="A",WORKDAY(Main[[#This Row],[Tech Start Date]],5),""))))</f>
        <v/>
      </c>
      <c r="P199" s="73" t="str">
        <f>IF(Main[[#This Row],[Tech Start Date]]&lt;1/1/1990,"",IF(Main[[#This Row],[Class]]="C",WORKDAY(Main[[#This Row],[Tech Start Date]],28),IF(Main[[#This Row],[Class]]="B", WORKDAY(Main[[#This Row],[Tech Start Date]],19),IF(Main[[#This Row],[Class]]="A",WORKDAY(Main[[#This Row],[Tech Start Date]],9),""))))</f>
        <v/>
      </c>
      <c r="Q199" s="85"/>
      <c r="R199" s="112"/>
      <c r="S199" s="95" t="s">
        <v>6</v>
      </c>
      <c r="T199" s="74" t="s">
        <v>4</v>
      </c>
      <c r="U199" s="95" t="s">
        <v>29</v>
      </c>
      <c r="V199" s="95" t="s">
        <v>1910</v>
      </c>
      <c r="W199" s="95" t="s">
        <v>1914</v>
      </c>
      <c r="X199" s="95" t="s">
        <v>102</v>
      </c>
      <c r="Y199" s="72" t="s">
        <v>2915</v>
      </c>
      <c r="Z199" s="72" t="s">
        <v>4</v>
      </c>
      <c r="AA199" s="95" t="s">
        <v>3323</v>
      </c>
      <c r="AB199" s="132"/>
      <c r="AC199" s="132"/>
      <c r="AD199" s="132"/>
      <c r="AE199" s="63"/>
      <c r="AF199" s="63"/>
      <c r="AG199" s="63"/>
    </row>
    <row r="200" spans="1:33" ht="17.2" customHeight="1">
      <c r="A200" s="64" t="str">
        <f>IF(priority(Main[[#This Row],[Comments]])&lt;&gt;0, priority(Main[[#This Row],[Comments]]),"")</f>
        <v/>
      </c>
      <c r="B200" s="60" t="s">
        <v>1015</v>
      </c>
      <c r="C200" s="72" t="s">
        <v>26</v>
      </c>
      <c r="D200" s="59" t="s">
        <v>27</v>
      </c>
      <c r="E200" s="85"/>
      <c r="F200" s="85">
        <v>40563</v>
      </c>
      <c r="G200" s="64" t="str">
        <f>IF(stdProdLT(Main[[#This Row],[Comments]])=0.1,"N/A",IF(stdProdLT(Main[[#This Row],[Comments]])=0,"",stdProdLT(Main[[#This Row],[Comments]])))</f>
        <v/>
      </c>
      <c r="H200" s="94" t="str">
        <f>IF(OR(Main[[#This Row],[Std. Prod. Lead Time]]="N/A",Main[[#This Row],[Std. Prod. Lead Time]]=""), "",IF(AND(Main[[#This Row],[In Stock Date]]&lt;&gt;"",Main[[#This Row],[Revised Due Date]]&lt;&gt;"",Main[[#This Row],[In Stock Date]]&lt;&gt;""),Main[[#This Row],[In Stock Date]]-Main[[#This Row],[Revised Due Date]],""))</f>
        <v/>
      </c>
      <c r="I200" s="101" t="s">
        <v>4</v>
      </c>
      <c r="J200" s="95" t="s">
        <v>28</v>
      </c>
      <c r="K200" s="95" t="s">
        <v>1917</v>
      </c>
      <c r="L200" s="85"/>
      <c r="M200" s="73" t="str">
        <f>IF(Main[[#This Row],[Tech Start Date]]&lt;1/1/1990,"",IF(Main[[#This Row],[Class]]="C",WORKDAY(Main[[#This Row],[Tech Start Date]],9),IF(Main[[#This Row],[Class]]="B", WORKDAY(Main[[#This Row],[Tech Start Date]],6),IF(Main[[#This Row],[Class]]="A",WORKDAY(Main[[#This Row],[Tech Start Date]],2),""))))</f>
        <v/>
      </c>
      <c r="N200" s="73" t="str">
        <f>IF(Main[[#This Row],[Tech Start Date]]&lt;1/1/1990,"",IF(Main[[#This Row],[Class]]="C",WORKDAY(Main[[#This Row],[Tech Start Date]],19),IF(Main[[#This Row],[Class]]="B", WORKDAY(Main[[#This Row],[Tech Start Date]],12),IF(Main[[#This Row],[Class]]="A",WORKDAY(Main[[#This Row],[Tech Start Date]],4),""))))</f>
        <v/>
      </c>
      <c r="O200" s="73" t="str">
        <f>IF(Main[[#This Row],[Tech Start Date]]&lt;1/1/1990,"",IF(Main[[#This Row],[Class]]="C",WORKDAY(Main[[#This Row],[Tech Start Date]],23),IF(Main[[#This Row],[Class]]="B", WORKDAY(Main[[#This Row],[Tech Start Date]],15),IF(Main[[#This Row],[Class]]="A",WORKDAY(Main[[#This Row],[Tech Start Date]],5),""))))</f>
        <v/>
      </c>
      <c r="P200" s="73" t="str">
        <f>IF(Main[[#This Row],[Tech Start Date]]&lt;1/1/1990,"",IF(Main[[#This Row],[Class]]="C",WORKDAY(Main[[#This Row],[Tech Start Date]],28),IF(Main[[#This Row],[Class]]="B", WORKDAY(Main[[#This Row],[Tech Start Date]],19),IF(Main[[#This Row],[Class]]="A",WORKDAY(Main[[#This Row],[Tech Start Date]],9),""))))</f>
        <v/>
      </c>
      <c r="Q200" s="85">
        <v>40563</v>
      </c>
      <c r="R200" s="112"/>
      <c r="S200" s="95" t="s">
        <v>11</v>
      </c>
      <c r="T200" s="74" t="s">
        <v>4</v>
      </c>
      <c r="U200" s="95" t="s">
        <v>14</v>
      </c>
      <c r="V200" s="95" t="s">
        <v>1911</v>
      </c>
      <c r="W200" s="95" t="s">
        <v>1912</v>
      </c>
      <c r="X200" s="95" t="s">
        <v>2791</v>
      </c>
      <c r="Y200" s="72" t="s">
        <v>2902</v>
      </c>
      <c r="Z200" s="72" t="s">
        <v>3131</v>
      </c>
      <c r="AA200" s="95" t="s">
        <v>2791</v>
      </c>
      <c r="AB200" s="132"/>
      <c r="AC200" s="132"/>
      <c r="AD200" s="132"/>
      <c r="AE200" s="63"/>
      <c r="AF200" s="63"/>
      <c r="AG200" s="63"/>
    </row>
    <row r="201" spans="1:33" ht="17.2" customHeight="1">
      <c r="A201" s="64" t="str">
        <f>IF(priority(Main[[#This Row],[Comments]])&lt;&gt;0, priority(Main[[#This Row],[Comments]]),"")</f>
        <v/>
      </c>
      <c r="B201" s="60" t="s">
        <v>1929</v>
      </c>
      <c r="C201" s="72" t="s">
        <v>4</v>
      </c>
      <c r="D201" s="59" t="s">
        <v>1930</v>
      </c>
      <c r="E201" s="85"/>
      <c r="F201" s="85">
        <v>40309</v>
      </c>
      <c r="G201" s="64" t="str">
        <f>IF(stdProdLT(Main[[#This Row],[Comments]])=0.1,"N/A",IF(stdProdLT(Main[[#This Row],[Comments]])=0,"",stdProdLT(Main[[#This Row],[Comments]])))</f>
        <v/>
      </c>
      <c r="H201" s="94" t="str">
        <f>IF(OR(Main[[#This Row],[Std. Prod. Lead Time]]="N/A",Main[[#This Row],[Std. Prod. Lead Time]]=""), "",IF(AND(Main[[#This Row],[In Stock Date]]&lt;&gt;"",Main[[#This Row],[Revised Due Date]]&lt;&gt;"",Main[[#This Row],[In Stock Date]]&lt;&gt;""),Main[[#This Row],[In Stock Date]]-Main[[#This Row],[Revised Due Date]],""))</f>
        <v/>
      </c>
      <c r="I201" s="101" t="s">
        <v>4</v>
      </c>
      <c r="J201" s="95" t="s">
        <v>4</v>
      </c>
      <c r="K201" s="95" t="s">
        <v>4</v>
      </c>
      <c r="L201" s="85"/>
      <c r="M201" s="73" t="str">
        <f>IF(Main[[#This Row],[Tech Start Date]]&lt;1/1/1990,"",IF(Main[[#This Row],[Class]]="C",WORKDAY(Main[[#This Row],[Tech Start Date]],9),IF(Main[[#This Row],[Class]]="B", WORKDAY(Main[[#This Row],[Tech Start Date]],6),IF(Main[[#This Row],[Class]]="A",WORKDAY(Main[[#This Row],[Tech Start Date]],2),""))))</f>
        <v/>
      </c>
      <c r="N201" s="73" t="str">
        <f>IF(Main[[#This Row],[Tech Start Date]]&lt;1/1/1990,"",IF(Main[[#This Row],[Class]]="C",WORKDAY(Main[[#This Row],[Tech Start Date]],19),IF(Main[[#This Row],[Class]]="B", WORKDAY(Main[[#This Row],[Tech Start Date]],12),IF(Main[[#This Row],[Class]]="A",WORKDAY(Main[[#This Row],[Tech Start Date]],4),""))))</f>
        <v/>
      </c>
      <c r="O201" s="73" t="str">
        <f>IF(Main[[#This Row],[Tech Start Date]]&lt;1/1/1990,"",IF(Main[[#This Row],[Class]]="C",WORKDAY(Main[[#This Row],[Tech Start Date]],23),IF(Main[[#This Row],[Class]]="B", WORKDAY(Main[[#This Row],[Tech Start Date]],15),IF(Main[[#This Row],[Class]]="A",WORKDAY(Main[[#This Row],[Tech Start Date]],5),""))))</f>
        <v/>
      </c>
      <c r="P201" s="73" t="str">
        <f>IF(Main[[#This Row],[Tech Start Date]]&lt;1/1/1990,"",IF(Main[[#This Row],[Class]]="C",WORKDAY(Main[[#This Row],[Tech Start Date]],28),IF(Main[[#This Row],[Class]]="B", WORKDAY(Main[[#This Row],[Tech Start Date]],19),IF(Main[[#This Row],[Class]]="A",WORKDAY(Main[[#This Row],[Tech Start Date]],9),""))))</f>
        <v/>
      </c>
      <c r="Q201" s="85">
        <v>40305</v>
      </c>
      <c r="R201" s="112"/>
      <c r="S201" s="95" t="s">
        <v>6</v>
      </c>
      <c r="T201" s="74" t="s">
        <v>4</v>
      </c>
      <c r="U201" s="95" t="s">
        <v>14</v>
      </c>
      <c r="V201" s="95" t="s">
        <v>1910</v>
      </c>
      <c r="W201" s="95" t="s">
        <v>1918</v>
      </c>
      <c r="X201" s="95" t="s">
        <v>2799</v>
      </c>
      <c r="Y201" s="72" t="s">
        <v>2916</v>
      </c>
      <c r="Z201" s="72" t="s">
        <v>4</v>
      </c>
      <c r="AA201" s="95" t="s">
        <v>2799</v>
      </c>
      <c r="AB201" s="132"/>
      <c r="AC201" s="132"/>
      <c r="AD201" s="132"/>
      <c r="AE201" s="63"/>
      <c r="AF201" s="63"/>
      <c r="AG201" s="63"/>
    </row>
    <row r="202" spans="1:33" ht="17.2" customHeight="1">
      <c r="A202" s="64" t="str">
        <f>IF(priority(Main[[#This Row],[Comments]])&lt;&gt;0, priority(Main[[#This Row],[Comments]]),"")</f>
        <v/>
      </c>
      <c r="B202" s="60" t="s">
        <v>1016</v>
      </c>
      <c r="C202" s="72" t="s">
        <v>4</v>
      </c>
      <c r="D202" s="59" t="s">
        <v>1943</v>
      </c>
      <c r="E202" s="85">
        <v>40130.654374999998</v>
      </c>
      <c r="F202" s="85"/>
      <c r="G202" s="64" t="str">
        <f>IF(stdProdLT(Main[[#This Row],[Comments]])=0.1,"N/A",IF(stdProdLT(Main[[#This Row],[Comments]])=0,"",stdProdLT(Main[[#This Row],[Comments]])))</f>
        <v/>
      </c>
      <c r="H202" s="94" t="str">
        <f>IF(OR(Main[[#This Row],[Std. Prod. Lead Time]]="N/A",Main[[#This Row],[Std. Prod. Lead Time]]=""), "",IF(AND(Main[[#This Row],[In Stock Date]]&lt;&gt;"",Main[[#This Row],[Revised Due Date]]&lt;&gt;"",Main[[#This Row],[In Stock Date]]&lt;&gt;""),Main[[#This Row],[In Stock Date]]-Main[[#This Row],[Revised Due Date]],""))</f>
        <v/>
      </c>
      <c r="I202" s="101" t="s">
        <v>4</v>
      </c>
      <c r="J202" s="95" t="s">
        <v>4</v>
      </c>
      <c r="K202" s="95" t="s">
        <v>4</v>
      </c>
      <c r="L202" s="85"/>
      <c r="M202" s="73" t="str">
        <f>IF(Main[[#This Row],[Tech Start Date]]&lt;1/1/1990,"",IF(Main[[#This Row],[Class]]="C",WORKDAY(Main[[#This Row],[Tech Start Date]],9),IF(Main[[#This Row],[Class]]="B", WORKDAY(Main[[#This Row],[Tech Start Date]],6),IF(Main[[#This Row],[Class]]="A",WORKDAY(Main[[#This Row],[Tech Start Date]],2),""))))</f>
        <v/>
      </c>
      <c r="N202" s="73" t="str">
        <f>IF(Main[[#This Row],[Tech Start Date]]&lt;1/1/1990,"",IF(Main[[#This Row],[Class]]="C",WORKDAY(Main[[#This Row],[Tech Start Date]],19),IF(Main[[#This Row],[Class]]="B", WORKDAY(Main[[#This Row],[Tech Start Date]],12),IF(Main[[#This Row],[Class]]="A",WORKDAY(Main[[#This Row],[Tech Start Date]],4),""))))</f>
        <v/>
      </c>
      <c r="O202" s="73" t="str">
        <f>IF(Main[[#This Row],[Tech Start Date]]&lt;1/1/1990,"",IF(Main[[#This Row],[Class]]="C",WORKDAY(Main[[#This Row],[Tech Start Date]],23),IF(Main[[#This Row],[Class]]="B", WORKDAY(Main[[#This Row],[Tech Start Date]],15),IF(Main[[#This Row],[Class]]="A",WORKDAY(Main[[#This Row],[Tech Start Date]],5),""))))</f>
        <v/>
      </c>
      <c r="P202" s="73" t="str">
        <f>IF(Main[[#This Row],[Tech Start Date]]&lt;1/1/1990,"",IF(Main[[#This Row],[Class]]="C",WORKDAY(Main[[#This Row],[Tech Start Date]],28),IF(Main[[#This Row],[Class]]="B", WORKDAY(Main[[#This Row],[Tech Start Date]],19),IF(Main[[#This Row],[Class]]="A",WORKDAY(Main[[#This Row],[Tech Start Date]],9),""))))</f>
        <v/>
      </c>
      <c r="Q202" s="85"/>
      <c r="R202" s="112"/>
      <c r="S202" s="95" t="s">
        <v>6</v>
      </c>
      <c r="T202" s="74" t="s">
        <v>4</v>
      </c>
      <c r="U202" s="95" t="s">
        <v>29</v>
      </c>
      <c r="V202" s="95" t="s">
        <v>1910</v>
      </c>
      <c r="W202" s="95" t="s">
        <v>1918</v>
      </c>
      <c r="X202" s="95" t="s">
        <v>2795</v>
      </c>
      <c r="Y202" s="72" t="s">
        <v>2917</v>
      </c>
      <c r="Z202" s="72" t="s">
        <v>4</v>
      </c>
      <c r="AA202" s="95" t="s">
        <v>2848</v>
      </c>
      <c r="AB202" s="132"/>
      <c r="AC202" s="132"/>
      <c r="AD202" s="132"/>
      <c r="AE202" s="63"/>
      <c r="AF202" s="63"/>
      <c r="AG202" s="63"/>
    </row>
    <row r="203" spans="1:33" ht="17.2" customHeight="1">
      <c r="A203" s="64" t="str">
        <f>IF(priority(Main[[#This Row],[Comments]])&lt;&gt;0, priority(Main[[#This Row],[Comments]]),"")</f>
        <v/>
      </c>
      <c r="B203" s="60" t="s">
        <v>1018</v>
      </c>
      <c r="C203" s="72" t="s">
        <v>31</v>
      </c>
      <c r="D203" s="59" t="s">
        <v>32</v>
      </c>
      <c r="E203" s="85"/>
      <c r="F203" s="85">
        <v>40634</v>
      </c>
      <c r="G203" s="64" t="str">
        <f>IF(stdProdLT(Main[[#This Row],[Comments]])=0.1,"N/A",IF(stdProdLT(Main[[#This Row],[Comments]])=0,"",stdProdLT(Main[[#This Row],[Comments]])))</f>
        <v/>
      </c>
      <c r="H203" s="94" t="str">
        <f>IF(OR(Main[[#This Row],[Std. Prod. Lead Time]]="N/A",Main[[#This Row],[Std. Prod. Lead Time]]=""), "",IF(AND(Main[[#This Row],[In Stock Date]]&lt;&gt;"",Main[[#This Row],[Revised Due Date]]&lt;&gt;"",Main[[#This Row],[In Stock Date]]&lt;&gt;""),Main[[#This Row],[In Stock Date]]-Main[[#This Row],[Revised Due Date]],""))</f>
        <v/>
      </c>
      <c r="I203" s="101" t="s">
        <v>4</v>
      </c>
      <c r="J203" s="95" t="s">
        <v>4</v>
      </c>
      <c r="K203" s="95" t="s">
        <v>4</v>
      </c>
      <c r="L203" s="85"/>
      <c r="M203" s="73" t="str">
        <f>IF(Main[[#This Row],[Tech Start Date]]&lt;1/1/1990,"",IF(Main[[#This Row],[Class]]="C",WORKDAY(Main[[#This Row],[Tech Start Date]],9),IF(Main[[#This Row],[Class]]="B", WORKDAY(Main[[#This Row],[Tech Start Date]],6),IF(Main[[#This Row],[Class]]="A",WORKDAY(Main[[#This Row],[Tech Start Date]],2),""))))</f>
        <v/>
      </c>
      <c r="N203" s="73" t="str">
        <f>IF(Main[[#This Row],[Tech Start Date]]&lt;1/1/1990,"",IF(Main[[#This Row],[Class]]="C",WORKDAY(Main[[#This Row],[Tech Start Date]],19),IF(Main[[#This Row],[Class]]="B", WORKDAY(Main[[#This Row],[Tech Start Date]],12),IF(Main[[#This Row],[Class]]="A",WORKDAY(Main[[#This Row],[Tech Start Date]],4),""))))</f>
        <v/>
      </c>
      <c r="O203" s="73" t="str">
        <f>IF(Main[[#This Row],[Tech Start Date]]&lt;1/1/1990,"",IF(Main[[#This Row],[Class]]="C",WORKDAY(Main[[#This Row],[Tech Start Date]],23),IF(Main[[#This Row],[Class]]="B", WORKDAY(Main[[#This Row],[Tech Start Date]],15),IF(Main[[#This Row],[Class]]="A",WORKDAY(Main[[#This Row],[Tech Start Date]],5),""))))</f>
        <v/>
      </c>
      <c r="P203" s="73" t="str">
        <f>IF(Main[[#This Row],[Tech Start Date]]&lt;1/1/1990,"",IF(Main[[#This Row],[Class]]="C",WORKDAY(Main[[#This Row],[Tech Start Date]],28),IF(Main[[#This Row],[Class]]="B", WORKDAY(Main[[#This Row],[Tech Start Date]],19),IF(Main[[#This Row],[Class]]="A",WORKDAY(Main[[#This Row],[Tech Start Date]],9),""))))</f>
        <v/>
      </c>
      <c r="Q203" s="85"/>
      <c r="R203" s="112"/>
      <c r="S203" s="95" t="s">
        <v>11</v>
      </c>
      <c r="T203" s="74" t="s">
        <v>4</v>
      </c>
      <c r="U203" s="95" t="s">
        <v>14</v>
      </c>
      <c r="V203" s="95" t="s">
        <v>1913</v>
      </c>
      <c r="W203" s="95" t="s">
        <v>1915</v>
      </c>
      <c r="X203" s="95" t="s">
        <v>2800</v>
      </c>
      <c r="Y203" s="72" t="s">
        <v>2918</v>
      </c>
      <c r="Z203" s="72" t="s">
        <v>4</v>
      </c>
      <c r="AA203" s="95" t="s">
        <v>2820</v>
      </c>
      <c r="AB203" s="132"/>
      <c r="AC203" s="132"/>
      <c r="AD203" s="132"/>
      <c r="AE203" s="63"/>
      <c r="AF203" s="63"/>
      <c r="AG203" s="63"/>
    </row>
    <row r="204" spans="1:33" ht="17.2" customHeight="1">
      <c r="A204" s="116" t="str">
        <f>IF(priority(Main[[#This Row],[Comments]])&lt;&gt;0, priority(Main[[#This Row],[Comments]]),"")</f>
        <v/>
      </c>
      <c r="B204" s="117" t="s">
        <v>1019</v>
      </c>
      <c r="C204" s="125" t="s">
        <v>33</v>
      </c>
      <c r="D204" s="137" t="s">
        <v>34</v>
      </c>
      <c r="E204" s="118"/>
      <c r="F204" s="118">
        <v>40764</v>
      </c>
      <c r="G204" s="116" t="str">
        <f>IF(stdProdLT(Main[[#This Row],[Comments]])=0.1,"N/A",IF(stdProdLT(Main[[#This Row],[Comments]])=0,"",stdProdLT(Main[[#This Row],[Comments]])))</f>
        <v/>
      </c>
      <c r="H204" s="119" t="str">
        <f>IF(OR(Main[[#This Row],[Std. Prod. Lead Time]]="N/A",Main[[#This Row],[Std. Prod. Lead Time]]=""), "",IF(AND(Main[[#This Row],[In Stock Date]]&lt;&gt;"",Main[[#This Row],[Revised Due Date]]&lt;&gt;"",Main[[#This Row],[In Stock Date]]&lt;&gt;""),Main[[#This Row],[In Stock Date]]-Main[[#This Row],[Revised Due Date]],""))</f>
        <v/>
      </c>
      <c r="I204" s="120" t="s">
        <v>4</v>
      </c>
      <c r="J204" s="121" t="s">
        <v>28</v>
      </c>
      <c r="K204" s="121" t="s">
        <v>1917</v>
      </c>
      <c r="L204" s="118"/>
      <c r="M204" s="122" t="str">
        <f>IF(Main[[#This Row],[Tech Start Date]]&lt;1/1/1990,"",IF(Main[[#This Row],[Class]]="C",WORKDAY(Main[[#This Row],[Tech Start Date]],9),IF(Main[[#This Row],[Class]]="B", WORKDAY(Main[[#This Row],[Tech Start Date]],6),IF(Main[[#This Row],[Class]]="A",WORKDAY(Main[[#This Row],[Tech Start Date]],2),""))))</f>
        <v/>
      </c>
      <c r="N204" s="122" t="str">
        <f>IF(Main[[#This Row],[Tech Start Date]]&lt;1/1/1990,"",IF(Main[[#This Row],[Class]]="C",WORKDAY(Main[[#This Row],[Tech Start Date]],19),IF(Main[[#This Row],[Class]]="B", WORKDAY(Main[[#This Row],[Tech Start Date]],12),IF(Main[[#This Row],[Class]]="A",WORKDAY(Main[[#This Row],[Tech Start Date]],4),""))))</f>
        <v/>
      </c>
      <c r="O204" s="122" t="str">
        <f>IF(Main[[#This Row],[Tech Start Date]]&lt;1/1/1990,"",IF(Main[[#This Row],[Class]]="C",WORKDAY(Main[[#This Row],[Tech Start Date]],23),IF(Main[[#This Row],[Class]]="B", WORKDAY(Main[[#This Row],[Tech Start Date]],15),IF(Main[[#This Row],[Class]]="A",WORKDAY(Main[[#This Row],[Tech Start Date]],5),""))))</f>
        <v/>
      </c>
      <c r="P204" s="122" t="str">
        <f>IF(Main[[#This Row],[Tech Start Date]]&lt;1/1/1990,"",IF(Main[[#This Row],[Class]]="C",WORKDAY(Main[[#This Row],[Tech Start Date]],28),IF(Main[[#This Row],[Class]]="B", WORKDAY(Main[[#This Row],[Tech Start Date]],19),IF(Main[[#This Row],[Class]]="A",WORKDAY(Main[[#This Row],[Tech Start Date]],9),""))))</f>
        <v/>
      </c>
      <c r="Q204" s="118">
        <v>40568</v>
      </c>
      <c r="R204" s="123"/>
      <c r="S204" s="121" t="s">
        <v>11</v>
      </c>
      <c r="T204" s="124" t="s">
        <v>4</v>
      </c>
      <c r="U204" s="121" t="s">
        <v>14</v>
      </c>
      <c r="V204" s="121" t="s">
        <v>1910</v>
      </c>
      <c r="W204" s="121" t="s">
        <v>1918</v>
      </c>
      <c r="X204" s="121" t="s">
        <v>2801</v>
      </c>
      <c r="Y204" s="125" t="s">
        <v>2919</v>
      </c>
      <c r="Z204" s="125" t="s">
        <v>129</v>
      </c>
      <c r="AA204" s="121" t="s">
        <v>2801</v>
      </c>
      <c r="AB204" s="132"/>
      <c r="AC204" s="132"/>
      <c r="AD204" s="132"/>
      <c r="AE204" s="63"/>
      <c r="AF204" s="63"/>
      <c r="AG204" s="63"/>
    </row>
    <row r="205" spans="1:33" ht="17.2" customHeight="1">
      <c r="A205" s="64" t="str">
        <f>IF(priority(Main[[#This Row],[Comments]])&lt;&gt;0, priority(Main[[#This Row],[Comments]]),"")</f>
        <v/>
      </c>
      <c r="B205" s="60" t="s">
        <v>1931</v>
      </c>
      <c r="C205" s="72" t="s">
        <v>4</v>
      </c>
      <c r="D205" s="59" t="s">
        <v>35</v>
      </c>
      <c r="E205" s="85"/>
      <c r="F205" s="85"/>
      <c r="G205" s="64" t="str">
        <f>IF(stdProdLT(Main[[#This Row],[Comments]])=0.1,"N/A",IF(stdProdLT(Main[[#This Row],[Comments]])=0,"",stdProdLT(Main[[#This Row],[Comments]])))</f>
        <v/>
      </c>
      <c r="H205" s="94" t="str">
        <f>IF(OR(Main[[#This Row],[Std. Prod. Lead Time]]="N/A",Main[[#This Row],[Std. Prod. Lead Time]]=""), "",IF(AND(Main[[#This Row],[In Stock Date]]&lt;&gt;"",Main[[#This Row],[Revised Due Date]]&lt;&gt;"",Main[[#This Row],[In Stock Date]]&lt;&gt;""),Main[[#This Row],[In Stock Date]]-Main[[#This Row],[Revised Due Date]],""))</f>
        <v/>
      </c>
      <c r="I205" s="101" t="s">
        <v>4</v>
      </c>
      <c r="J205" s="95" t="s">
        <v>4</v>
      </c>
      <c r="K205" s="95" t="s">
        <v>4</v>
      </c>
      <c r="L205" s="85"/>
      <c r="M205" s="73" t="str">
        <f>IF(Main[[#This Row],[Tech Start Date]]&lt;1/1/1990,"",IF(Main[[#This Row],[Class]]="C",WORKDAY(Main[[#This Row],[Tech Start Date]],9),IF(Main[[#This Row],[Class]]="B", WORKDAY(Main[[#This Row],[Tech Start Date]],6),IF(Main[[#This Row],[Class]]="A",WORKDAY(Main[[#This Row],[Tech Start Date]],2),""))))</f>
        <v/>
      </c>
      <c r="N205" s="73" t="str">
        <f>IF(Main[[#This Row],[Tech Start Date]]&lt;1/1/1990,"",IF(Main[[#This Row],[Class]]="C",WORKDAY(Main[[#This Row],[Tech Start Date]],19),IF(Main[[#This Row],[Class]]="B", WORKDAY(Main[[#This Row],[Tech Start Date]],12),IF(Main[[#This Row],[Class]]="A",WORKDAY(Main[[#This Row],[Tech Start Date]],4),""))))</f>
        <v/>
      </c>
      <c r="O205" s="73" t="str">
        <f>IF(Main[[#This Row],[Tech Start Date]]&lt;1/1/1990,"",IF(Main[[#This Row],[Class]]="C",WORKDAY(Main[[#This Row],[Tech Start Date]],23),IF(Main[[#This Row],[Class]]="B", WORKDAY(Main[[#This Row],[Tech Start Date]],15),IF(Main[[#This Row],[Class]]="A",WORKDAY(Main[[#This Row],[Tech Start Date]],5),""))))</f>
        <v/>
      </c>
      <c r="P205" s="73" t="str">
        <f>IF(Main[[#This Row],[Tech Start Date]]&lt;1/1/1990,"",IF(Main[[#This Row],[Class]]="C",WORKDAY(Main[[#This Row],[Tech Start Date]],28),IF(Main[[#This Row],[Class]]="B", WORKDAY(Main[[#This Row],[Tech Start Date]],19),IF(Main[[#This Row],[Class]]="A",WORKDAY(Main[[#This Row],[Tech Start Date]],9),""))))</f>
        <v/>
      </c>
      <c r="Q205" s="85"/>
      <c r="R205" s="112"/>
      <c r="S205" s="95" t="s">
        <v>23</v>
      </c>
      <c r="T205" s="74" t="s">
        <v>4</v>
      </c>
      <c r="U205" s="95" t="s">
        <v>14</v>
      </c>
      <c r="V205" s="95" t="s">
        <v>1920</v>
      </c>
      <c r="W205" s="95" t="s">
        <v>1914</v>
      </c>
      <c r="X205" s="95" t="s">
        <v>399</v>
      </c>
      <c r="Y205" s="72" t="s">
        <v>4</v>
      </c>
      <c r="Z205" s="72" t="s">
        <v>4</v>
      </c>
      <c r="AA205" s="95" t="s">
        <v>3324</v>
      </c>
      <c r="AB205" s="132"/>
      <c r="AC205" s="132"/>
      <c r="AD205" s="132"/>
      <c r="AE205" s="63"/>
      <c r="AF205" s="63"/>
      <c r="AG205" s="63"/>
    </row>
    <row r="206" spans="1:33" ht="17.2" customHeight="1">
      <c r="A206" s="116" t="str">
        <f>IF(priority(Main[[#This Row],[Comments]])&lt;&gt;0, priority(Main[[#This Row],[Comments]]),"")</f>
        <v/>
      </c>
      <c r="B206" s="117" t="s">
        <v>1020</v>
      </c>
      <c r="C206" s="125" t="s">
        <v>4</v>
      </c>
      <c r="D206" s="137" t="s">
        <v>36</v>
      </c>
      <c r="E206" s="118"/>
      <c r="F206" s="118"/>
      <c r="G206" s="116" t="str">
        <f>IF(stdProdLT(Main[[#This Row],[Comments]])=0.1,"N/A",IF(stdProdLT(Main[[#This Row],[Comments]])=0,"",stdProdLT(Main[[#This Row],[Comments]])))</f>
        <v/>
      </c>
      <c r="H206" s="119" t="str">
        <f>IF(OR(Main[[#This Row],[Std. Prod. Lead Time]]="N/A",Main[[#This Row],[Std. Prod. Lead Time]]=""), "",IF(AND(Main[[#This Row],[In Stock Date]]&lt;&gt;"",Main[[#This Row],[Revised Due Date]]&lt;&gt;"",Main[[#This Row],[In Stock Date]]&lt;&gt;""),Main[[#This Row],[In Stock Date]]-Main[[#This Row],[Revised Due Date]],""))</f>
        <v/>
      </c>
      <c r="I206" s="120" t="s">
        <v>4</v>
      </c>
      <c r="J206" s="121" t="s">
        <v>4</v>
      </c>
      <c r="K206" s="121" t="s">
        <v>4</v>
      </c>
      <c r="L206" s="118"/>
      <c r="M206" s="122" t="str">
        <f>IF(Main[[#This Row],[Tech Start Date]]&lt;1/1/1990,"",IF(Main[[#This Row],[Class]]="C",WORKDAY(Main[[#This Row],[Tech Start Date]],9),IF(Main[[#This Row],[Class]]="B", WORKDAY(Main[[#This Row],[Tech Start Date]],6),IF(Main[[#This Row],[Class]]="A",WORKDAY(Main[[#This Row],[Tech Start Date]],2),""))))</f>
        <v/>
      </c>
      <c r="N206" s="122" t="str">
        <f>IF(Main[[#This Row],[Tech Start Date]]&lt;1/1/1990,"",IF(Main[[#This Row],[Class]]="C",WORKDAY(Main[[#This Row],[Tech Start Date]],19),IF(Main[[#This Row],[Class]]="B", WORKDAY(Main[[#This Row],[Tech Start Date]],12),IF(Main[[#This Row],[Class]]="A",WORKDAY(Main[[#This Row],[Tech Start Date]],4),""))))</f>
        <v/>
      </c>
      <c r="O206" s="122" t="str">
        <f>IF(Main[[#This Row],[Tech Start Date]]&lt;1/1/1990,"",IF(Main[[#This Row],[Class]]="C",WORKDAY(Main[[#This Row],[Tech Start Date]],23),IF(Main[[#This Row],[Class]]="B", WORKDAY(Main[[#This Row],[Tech Start Date]],15),IF(Main[[#This Row],[Class]]="A",WORKDAY(Main[[#This Row],[Tech Start Date]],5),""))))</f>
        <v/>
      </c>
      <c r="P206" s="122" t="str">
        <f>IF(Main[[#This Row],[Tech Start Date]]&lt;1/1/1990,"",IF(Main[[#This Row],[Class]]="C",WORKDAY(Main[[#This Row],[Tech Start Date]],28),IF(Main[[#This Row],[Class]]="B", WORKDAY(Main[[#This Row],[Tech Start Date]],19),IF(Main[[#This Row],[Class]]="A",WORKDAY(Main[[#This Row],[Tech Start Date]],9),""))))</f>
        <v/>
      </c>
      <c r="Q206" s="118">
        <v>40781</v>
      </c>
      <c r="R206" s="123"/>
      <c r="S206" s="121" t="s">
        <v>11</v>
      </c>
      <c r="T206" s="124" t="s">
        <v>4</v>
      </c>
      <c r="U206" s="121" t="s">
        <v>14</v>
      </c>
      <c r="V206" s="121" t="s">
        <v>1910</v>
      </c>
      <c r="W206" s="121" t="s">
        <v>1914</v>
      </c>
      <c r="X206" s="121" t="s">
        <v>2796</v>
      </c>
      <c r="Y206" s="125" t="s">
        <v>2909</v>
      </c>
      <c r="Z206" s="125" t="s">
        <v>4</v>
      </c>
      <c r="AA206" s="121" t="s">
        <v>2796</v>
      </c>
      <c r="AB206" s="132"/>
      <c r="AC206" s="132"/>
      <c r="AD206" s="132"/>
      <c r="AE206" s="63"/>
      <c r="AF206" s="63"/>
      <c r="AG206" s="63"/>
    </row>
    <row r="207" spans="1:33" ht="17.2" customHeight="1">
      <c r="A207" s="64" t="str">
        <f>IF(priority(Main[[#This Row],[Comments]])&lt;&gt;0, priority(Main[[#This Row],[Comments]]),"")</f>
        <v/>
      </c>
      <c r="B207" s="60" t="s">
        <v>1021</v>
      </c>
      <c r="C207" s="72" t="s">
        <v>26</v>
      </c>
      <c r="D207" s="59" t="s">
        <v>38</v>
      </c>
      <c r="E207" s="85"/>
      <c r="F207" s="85">
        <v>40743</v>
      </c>
      <c r="G207" s="64" t="str">
        <f>IF(stdProdLT(Main[[#This Row],[Comments]])=0.1,"N/A",IF(stdProdLT(Main[[#This Row],[Comments]])=0,"",stdProdLT(Main[[#This Row],[Comments]])))</f>
        <v/>
      </c>
      <c r="H207" s="94" t="str">
        <f>IF(OR(Main[[#This Row],[Std. Prod. Lead Time]]="N/A",Main[[#This Row],[Std. Prod. Lead Time]]=""), "",IF(AND(Main[[#This Row],[In Stock Date]]&lt;&gt;"",Main[[#This Row],[Revised Due Date]]&lt;&gt;"",Main[[#This Row],[In Stock Date]]&lt;&gt;""),Main[[#This Row],[In Stock Date]]-Main[[#This Row],[Revised Due Date]],""))</f>
        <v/>
      </c>
      <c r="I207" s="101" t="s">
        <v>4</v>
      </c>
      <c r="J207" s="95" t="s">
        <v>28</v>
      </c>
      <c r="K207" s="95" t="s">
        <v>4</v>
      </c>
      <c r="L207" s="85"/>
      <c r="M207" s="73" t="str">
        <f>IF(Main[[#This Row],[Tech Start Date]]&lt;1/1/1990,"",IF(Main[[#This Row],[Class]]="C",WORKDAY(Main[[#This Row],[Tech Start Date]],9),IF(Main[[#This Row],[Class]]="B", WORKDAY(Main[[#This Row],[Tech Start Date]],6),IF(Main[[#This Row],[Class]]="A",WORKDAY(Main[[#This Row],[Tech Start Date]],2),""))))</f>
        <v/>
      </c>
      <c r="N207" s="73" t="str">
        <f>IF(Main[[#This Row],[Tech Start Date]]&lt;1/1/1990,"",IF(Main[[#This Row],[Class]]="C",WORKDAY(Main[[#This Row],[Tech Start Date]],19),IF(Main[[#This Row],[Class]]="B", WORKDAY(Main[[#This Row],[Tech Start Date]],12),IF(Main[[#This Row],[Class]]="A",WORKDAY(Main[[#This Row],[Tech Start Date]],4),""))))</f>
        <v/>
      </c>
      <c r="O207" s="73" t="str">
        <f>IF(Main[[#This Row],[Tech Start Date]]&lt;1/1/1990,"",IF(Main[[#This Row],[Class]]="C",WORKDAY(Main[[#This Row],[Tech Start Date]],23),IF(Main[[#This Row],[Class]]="B", WORKDAY(Main[[#This Row],[Tech Start Date]],15),IF(Main[[#This Row],[Class]]="A",WORKDAY(Main[[#This Row],[Tech Start Date]],5),""))))</f>
        <v/>
      </c>
      <c r="P207" s="73" t="str">
        <f>IF(Main[[#This Row],[Tech Start Date]]&lt;1/1/1990,"",IF(Main[[#This Row],[Class]]="C",WORKDAY(Main[[#This Row],[Tech Start Date]],28),IF(Main[[#This Row],[Class]]="B", WORKDAY(Main[[#This Row],[Tech Start Date]],19),IF(Main[[#This Row],[Class]]="A",WORKDAY(Main[[#This Row],[Tech Start Date]],9),""))))</f>
        <v/>
      </c>
      <c r="Q207" s="85">
        <v>40638</v>
      </c>
      <c r="R207" s="112"/>
      <c r="S207" s="95" t="s">
        <v>11</v>
      </c>
      <c r="T207" s="74" t="s">
        <v>4</v>
      </c>
      <c r="U207" s="95" t="s">
        <v>12</v>
      </c>
      <c r="V207" s="95" t="s">
        <v>1910</v>
      </c>
      <c r="W207" s="95" t="s">
        <v>1918</v>
      </c>
      <c r="X207" s="95" t="s">
        <v>129</v>
      </c>
      <c r="Y207" s="72" t="s">
        <v>4</v>
      </c>
      <c r="Z207" s="72" t="s">
        <v>129</v>
      </c>
      <c r="AA207" s="95" t="s">
        <v>3325</v>
      </c>
      <c r="AB207" s="132"/>
      <c r="AC207" s="132"/>
      <c r="AD207" s="132"/>
      <c r="AE207" s="63"/>
      <c r="AF207" s="63"/>
      <c r="AG207" s="63"/>
    </row>
    <row r="208" spans="1:33" ht="17.2" customHeight="1">
      <c r="A208" s="64" t="str">
        <f>IF(priority(Main[[#This Row],[Comments]])&lt;&gt;0, priority(Main[[#This Row],[Comments]]),"")</f>
        <v/>
      </c>
      <c r="B208" s="60" t="s">
        <v>1022</v>
      </c>
      <c r="C208" s="72" t="s">
        <v>4</v>
      </c>
      <c r="D208" s="59" t="s">
        <v>39</v>
      </c>
      <c r="E208" s="85"/>
      <c r="F208" s="85"/>
      <c r="G208" s="64" t="str">
        <f>IF(stdProdLT(Main[[#This Row],[Comments]])=0.1,"N/A",IF(stdProdLT(Main[[#This Row],[Comments]])=0,"",stdProdLT(Main[[#This Row],[Comments]])))</f>
        <v/>
      </c>
      <c r="H208" s="94" t="str">
        <f>IF(OR(Main[[#This Row],[Std. Prod. Lead Time]]="N/A",Main[[#This Row],[Std. Prod. Lead Time]]=""), "",IF(AND(Main[[#This Row],[In Stock Date]]&lt;&gt;"",Main[[#This Row],[Revised Due Date]]&lt;&gt;"",Main[[#This Row],[In Stock Date]]&lt;&gt;""),Main[[#This Row],[In Stock Date]]-Main[[#This Row],[Revised Due Date]],""))</f>
        <v/>
      </c>
      <c r="I208" s="101" t="s">
        <v>4</v>
      </c>
      <c r="J208" s="95" t="s">
        <v>4</v>
      </c>
      <c r="K208" s="95" t="s">
        <v>4</v>
      </c>
      <c r="L208" s="85"/>
      <c r="M208" s="73" t="str">
        <f>IF(Main[[#This Row],[Tech Start Date]]&lt;1/1/1990,"",IF(Main[[#This Row],[Class]]="C",WORKDAY(Main[[#This Row],[Tech Start Date]],9),IF(Main[[#This Row],[Class]]="B", WORKDAY(Main[[#This Row],[Tech Start Date]],6),IF(Main[[#This Row],[Class]]="A",WORKDAY(Main[[#This Row],[Tech Start Date]],2),""))))</f>
        <v/>
      </c>
      <c r="N208" s="73" t="str">
        <f>IF(Main[[#This Row],[Tech Start Date]]&lt;1/1/1990,"",IF(Main[[#This Row],[Class]]="C",WORKDAY(Main[[#This Row],[Tech Start Date]],19),IF(Main[[#This Row],[Class]]="B", WORKDAY(Main[[#This Row],[Tech Start Date]],12),IF(Main[[#This Row],[Class]]="A",WORKDAY(Main[[#This Row],[Tech Start Date]],4),""))))</f>
        <v/>
      </c>
      <c r="O208" s="73" t="str">
        <f>IF(Main[[#This Row],[Tech Start Date]]&lt;1/1/1990,"",IF(Main[[#This Row],[Class]]="C",WORKDAY(Main[[#This Row],[Tech Start Date]],23),IF(Main[[#This Row],[Class]]="B", WORKDAY(Main[[#This Row],[Tech Start Date]],15),IF(Main[[#This Row],[Class]]="A",WORKDAY(Main[[#This Row],[Tech Start Date]],5),""))))</f>
        <v/>
      </c>
      <c r="P208" s="73" t="str">
        <f>IF(Main[[#This Row],[Tech Start Date]]&lt;1/1/1990,"",IF(Main[[#This Row],[Class]]="C",WORKDAY(Main[[#This Row],[Tech Start Date]],28),IF(Main[[#This Row],[Class]]="B", WORKDAY(Main[[#This Row],[Tech Start Date]],19),IF(Main[[#This Row],[Class]]="A",WORKDAY(Main[[#This Row],[Tech Start Date]],9),""))))</f>
        <v/>
      </c>
      <c r="Q208" s="85">
        <v>40669</v>
      </c>
      <c r="R208" s="112"/>
      <c r="S208" s="95" t="s">
        <v>6</v>
      </c>
      <c r="T208" s="74" t="s">
        <v>4</v>
      </c>
      <c r="U208" s="95" t="s">
        <v>14</v>
      </c>
      <c r="V208" s="95" t="s">
        <v>1913</v>
      </c>
      <c r="W208" s="95" t="s">
        <v>4</v>
      </c>
      <c r="X208" s="95" t="s">
        <v>2793</v>
      </c>
      <c r="Y208" s="72" t="s">
        <v>2903</v>
      </c>
      <c r="Z208" s="72" t="s">
        <v>4</v>
      </c>
      <c r="AA208" s="95" t="s">
        <v>2793</v>
      </c>
      <c r="AB208" s="132"/>
      <c r="AC208" s="132"/>
      <c r="AD208" s="132"/>
      <c r="AE208" s="63"/>
      <c r="AF208" s="63"/>
      <c r="AG208" s="63"/>
    </row>
    <row r="209" spans="1:33" ht="17.2" customHeight="1">
      <c r="A209" s="64" t="str">
        <f>IF(priority(Main[[#This Row],[Comments]])&lt;&gt;0, priority(Main[[#This Row],[Comments]]),"")</f>
        <v/>
      </c>
      <c r="B209" s="60" t="s">
        <v>1023</v>
      </c>
      <c r="C209" s="72" t="s">
        <v>4</v>
      </c>
      <c r="D209" s="59" t="s">
        <v>40</v>
      </c>
      <c r="E209" s="85"/>
      <c r="F209" s="85"/>
      <c r="G209" s="64" t="str">
        <f>IF(stdProdLT(Main[[#This Row],[Comments]])=0.1,"N/A",IF(stdProdLT(Main[[#This Row],[Comments]])=0,"",stdProdLT(Main[[#This Row],[Comments]])))</f>
        <v/>
      </c>
      <c r="H209" s="94" t="str">
        <f>IF(OR(Main[[#This Row],[Std. Prod. Lead Time]]="N/A",Main[[#This Row],[Std. Prod. Lead Time]]=""), "",IF(AND(Main[[#This Row],[In Stock Date]]&lt;&gt;"",Main[[#This Row],[Revised Due Date]]&lt;&gt;"",Main[[#This Row],[In Stock Date]]&lt;&gt;""),Main[[#This Row],[In Stock Date]]-Main[[#This Row],[Revised Due Date]],""))</f>
        <v/>
      </c>
      <c r="I209" s="101" t="s">
        <v>4</v>
      </c>
      <c r="J209" s="95" t="s">
        <v>4</v>
      </c>
      <c r="K209" s="95" t="s">
        <v>4</v>
      </c>
      <c r="L209" s="85"/>
      <c r="M209" s="73" t="str">
        <f>IF(Main[[#This Row],[Tech Start Date]]&lt;1/1/1990,"",IF(Main[[#This Row],[Class]]="C",WORKDAY(Main[[#This Row],[Tech Start Date]],9),IF(Main[[#This Row],[Class]]="B", WORKDAY(Main[[#This Row],[Tech Start Date]],6),IF(Main[[#This Row],[Class]]="A",WORKDAY(Main[[#This Row],[Tech Start Date]],2),""))))</f>
        <v/>
      </c>
      <c r="N209" s="73" t="str">
        <f>IF(Main[[#This Row],[Tech Start Date]]&lt;1/1/1990,"",IF(Main[[#This Row],[Class]]="C",WORKDAY(Main[[#This Row],[Tech Start Date]],19),IF(Main[[#This Row],[Class]]="B", WORKDAY(Main[[#This Row],[Tech Start Date]],12),IF(Main[[#This Row],[Class]]="A",WORKDAY(Main[[#This Row],[Tech Start Date]],4),""))))</f>
        <v/>
      </c>
      <c r="O209" s="73" t="str">
        <f>IF(Main[[#This Row],[Tech Start Date]]&lt;1/1/1990,"",IF(Main[[#This Row],[Class]]="C",WORKDAY(Main[[#This Row],[Tech Start Date]],23),IF(Main[[#This Row],[Class]]="B", WORKDAY(Main[[#This Row],[Tech Start Date]],15),IF(Main[[#This Row],[Class]]="A",WORKDAY(Main[[#This Row],[Tech Start Date]],5),""))))</f>
        <v/>
      </c>
      <c r="P209" s="73" t="str">
        <f>IF(Main[[#This Row],[Tech Start Date]]&lt;1/1/1990,"",IF(Main[[#This Row],[Class]]="C",WORKDAY(Main[[#This Row],[Tech Start Date]],28),IF(Main[[#This Row],[Class]]="B", WORKDAY(Main[[#This Row],[Tech Start Date]],19),IF(Main[[#This Row],[Class]]="A",WORKDAY(Main[[#This Row],[Tech Start Date]],9),""))))</f>
        <v/>
      </c>
      <c r="Q209" s="85">
        <v>40368</v>
      </c>
      <c r="R209" s="112"/>
      <c r="S209" s="95" t="s">
        <v>6</v>
      </c>
      <c r="T209" s="74" t="s">
        <v>4</v>
      </c>
      <c r="U209" s="95" t="s">
        <v>14</v>
      </c>
      <c r="V209" s="95" t="s">
        <v>1920</v>
      </c>
      <c r="W209" s="95" t="s">
        <v>1912</v>
      </c>
      <c r="X209" s="95" t="s">
        <v>50</v>
      </c>
      <c r="Y209" s="72" t="s">
        <v>2920</v>
      </c>
      <c r="Z209" s="72" t="s">
        <v>4</v>
      </c>
      <c r="AA209" s="95" t="s">
        <v>971</v>
      </c>
      <c r="AB209" s="132"/>
      <c r="AC209" s="132"/>
      <c r="AD209" s="132"/>
      <c r="AE209" s="63"/>
      <c r="AF209" s="63"/>
      <c r="AG209" s="63"/>
    </row>
    <row r="210" spans="1:33" ht="17.2" customHeight="1">
      <c r="A210" s="64" t="str">
        <f>IF(priority(Main[[#This Row],[Comments]])&lt;&gt;0, priority(Main[[#This Row],[Comments]]),"")</f>
        <v/>
      </c>
      <c r="B210" s="60" t="s">
        <v>1024</v>
      </c>
      <c r="C210" s="72" t="s">
        <v>33</v>
      </c>
      <c r="D210" s="59" t="s">
        <v>41</v>
      </c>
      <c r="E210" s="85"/>
      <c r="F210" s="85"/>
      <c r="G210" s="64" t="str">
        <f>IF(stdProdLT(Main[[#This Row],[Comments]])=0.1,"N/A",IF(stdProdLT(Main[[#This Row],[Comments]])=0,"",stdProdLT(Main[[#This Row],[Comments]])))</f>
        <v/>
      </c>
      <c r="H210" s="94" t="str">
        <f>IF(OR(Main[[#This Row],[Std. Prod. Lead Time]]="N/A",Main[[#This Row],[Std. Prod. Lead Time]]=""), "",IF(AND(Main[[#This Row],[In Stock Date]]&lt;&gt;"",Main[[#This Row],[Revised Due Date]]&lt;&gt;"",Main[[#This Row],[In Stock Date]]&lt;&gt;""),Main[[#This Row],[In Stock Date]]-Main[[#This Row],[Revised Due Date]],""))</f>
        <v/>
      </c>
      <c r="I210" s="101" t="s">
        <v>4</v>
      </c>
      <c r="J210" s="95" t="s">
        <v>4</v>
      </c>
      <c r="K210" s="95" t="s">
        <v>4</v>
      </c>
      <c r="L210" s="85"/>
      <c r="M210" s="73" t="str">
        <f>IF(Main[[#This Row],[Tech Start Date]]&lt;1/1/1990,"",IF(Main[[#This Row],[Class]]="C",WORKDAY(Main[[#This Row],[Tech Start Date]],9),IF(Main[[#This Row],[Class]]="B", WORKDAY(Main[[#This Row],[Tech Start Date]],6),IF(Main[[#This Row],[Class]]="A",WORKDAY(Main[[#This Row],[Tech Start Date]],2),""))))</f>
        <v/>
      </c>
      <c r="N210" s="73" t="str">
        <f>IF(Main[[#This Row],[Tech Start Date]]&lt;1/1/1990,"",IF(Main[[#This Row],[Class]]="C",WORKDAY(Main[[#This Row],[Tech Start Date]],19),IF(Main[[#This Row],[Class]]="B", WORKDAY(Main[[#This Row],[Tech Start Date]],12),IF(Main[[#This Row],[Class]]="A",WORKDAY(Main[[#This Row],[Tech Start Date]],4),""))))</f>
        <v/>
      </c>
      <c r="O210" s="73" t="str">
        <f>IF(Main[[#This Row],[Tech Start Date]]&lt;1/1/1990,"",IF(Main[[#This Row],[Class]]="C",WORKDAY(Main[[#This Row],[Tech Start Date]],23),IF(Main[[#This Row],[Class]]="B", WORKDAY(Main[[#This Row],[Tech Start Date]],15),IF(Main[[#This Row],[Class]]="A",WORKDAY(Main[[#This Row],[Tech Start Date]],5),""))))</f>
        <v/>
      </c>
      <c r="P210" s="73" t="str">
        <f>IF(Main[[#This Row],[Tech Start Date]]&lt;1/1/1990,"",IF(Main[[#This Row],[Class]]="C",WORKDAY(Main[[#This Row],[Tech Start Date]],28),IF(Main[[#This Row],[Class]]="B", WORKDAY(Main[[#This Row],[Tech Start Date]],19),IF(Main[[#This Row],[Class]]="A",WORKDAY(Main[[#This Row],[Tech Start Date]],9),""))))</f>
        <v/>
      </c>
      <c r="Q210" s="85"/>
      <c r="R210" s="112"/>
      <c r="S210" s="95" t="s">
        <v>11</v>
      </c>
      <c r="T210" s="74" t="s">
        <v>4</v>
      </c>
      <c r="U210" s="95" t="s">
        <v>14</v>
      </c>
      <c r="V210" s="95" t="s">
        <v>1911</v>
      </c>
      <c r="W210" s="95" t="s">
        <v>1918</v>
      </c>
      <c r="X210" s="95" t="s">
        <v>2802</v>
      </c>
      <c r="Y210" s="72" t="s">
        <v>2921</v>
      </c>
      <c r="Z210" s="72" t="s">
        <v>4</v>
      </c>
      <c r="AA210" s="95" t="s">
        <v>2802</v>
      </c>
      <c r="AB210" s="132"/>
      <c r="AC210" s="132"/>
      <c r="AD210" s="132"/>
      <c r="AE210" s="63"/>
      <c r="AF210" s="63"/>
      <c r="AG210" s="63"/>
    </row>
    <row r="211" spans="1:33" ht="17.2" customHeight="1">
      <c r="A211" s="64" t="str">
        <f>IF(priority(Main[[#This Row],[Comments]])&lt;&gt;0, priority(Main[[#This Row],[Comments]]),"")</f>
        <v/>
      </c>
      <c r="B211" s="60" t="s">
        <v>1025</v>
      </c>
      <c r="C211" s="72" t="s">
        <v>4</v>
      </c>
      <c r="D211" s="59" t="s">
        <v>43</v>
      </c>
      <c r="E211" s="85">
        <v>40500.605023148149</v>
      </c>
      <c r="F211" s="85"/>
      <c r="G211" s="64" t="str">
        <f>IF(stdProdLT(Main[[#This Row],[Comments]])=0.1,"N/A",IF(stdProdLT(Main[[#This Row],[Comments]])=0,"",stdProdLT(Main[[#This Row],[Comments]])))</f>
        <v/>
      </c>
      <c r="H211" s="94" t="str">
        <f>IF(OR(Main[[#This Row],[Std. Prod. Lead Time]]="N/A",Main[[#This Row],[Std. Prod. Lead Time]]=""), "",IF(AND(Main[[#This Row],[In Stock Date]]&lt;&gt;"",Main[[#This Row],[Revised Due Date]]&lt;&gt;"",Main[[#This Row],[In Stock Date]]&lt;&gt;""),Main[[#This Row],[In Stock Date]]-Main[[#This Row],[Revised Due Date]],""))</f>
        <v/>
      </c>
      <c r="I211" s="101" t="s">
        <v>4</v>
      </c>
      <c r="J211" s="95" t="s">
        <v>4</v>
      </c>
      <c r="K211" s="95" t="s">
        <v>4</v>
      </c>
      <c r="L211" s="85"/>
      <c r="M211" s="73" t="str">
        <f>IF(Main[[#This Row],[Tech Start Date]]&lt;1/1/1990,"",IF(Main[[#This Row],[Class]]="C",WORKDAY(Main[[#This Row],[Tech Start Date]],9),IF(Main[[#This Row],[Class]]="B", WORKDAY(Main[[#This Row],[Tech Start Date]],6),IF(Main[[#This Row],[Class]]="A",WORKDAY(Main[[#This Row],[Tech Start Date]],2),""))))</f>
        <v/>
      </c>
      <c r="N211" s="73" t="str">
        <f>IF(Main[[#This Row],[Tech Start Date]]&lt;1/1/1990,"",IF(Main[[#This Row],[Class]]="C",WORKDAY(Main[[#This Row],[Tech Start Date]],19),IF(Main[[#This Row],[Class]]="B", WORKDAY(Main[[#This Row],[Tech Start Date]],12),IF(Main[[#This Row],[Class]]="A",WORKDAY(Main[[#This Row],[Tech Start Date]],4),""))))</f>
        <v/>
      </c>
      <c r="O211" s="73" t="str">
        <f>IF(Main[[#This Row],[Tech Start Date]]&lt;1/1/1990,"",IF(Main[[#This Row],[Class]]="C",WORKDAY(Main[[#This Row],[Tech Start Date]],23),IF(Main[[#This Row],[Class]]="B", WORKDAY(Main[[#This Row],[Tech Start Date]],15),IF(Main[[#This Row],[Class]]="A",WORKDAY(Main[[#This Row],[Tech Start Date]],5),""))))</f>
        <v/>
      </c>
      <c r="P211" s="73" t="str">
        <f>IF(Main[[#This Row],[Tech Start Date]]&lt;1/1/1990,"",IF(Main[[#This Row],[Class]]="C",WORKDAY(Main[[#This Row],[Tech Start Date]],28),IF(Main[[#This Row],[Class]]="B", WORKDAY(Main[[#This Row],[Tech Start Date]],19),IF(Main[[#This Row],[Class]]="A",WORKDAY(Main[[#This Row],[Tech Start Date]],9),""))))</f>
        <v/>
      </c>
      <c r="Q211" s="85">
        <v>40519</v>
      </c>
      <c r="R211" s="112"/>
      <c r="S211" s="95" t="s">
        <v>4</v>
      </c>
      <c r="T211" s="74" t="s">
        <v>4</v>
      </c>
      <c r="U211" s="95" t="s">
        <v>7</v>
      </c>
      <c r="V211" s="95" t="s">
        <v>1910</v>
      </c>
      <c r="W211" s="95" t="s">
        <v>4</v>
      </c>
      <c r="X211" s="95" t="s">
        <v>2796</v>
      </c>
      <c r="Y211" s="72" t="s">
        <v>2909</v>
      </c>
      <c r="Z211" s="72" t="s">
        <v>4</v>
      </c>
      <c r="AA211" s="95" t="s">
        <v>2796</v>
      </c>
      <c r="AB211" s="132"/>
      <c r="AC211" s="132"/>
      <c r="AD211" s="132"/>
      <c r="AE211" s="63"/>
      <c r="AF211" s="63"/>
      <c r="AG211" s="63"/>
    </row>
    <row r="212" spans="1:33" ht="17.2" customHeight="1">
      <c r="A212" s="64" t="str">
        <f>IF(priority(Main[[#This Row],[Comments]])&lt;&gt;0, priority(Main[[#This Row],[Comments]]),"")</f>
        <v/>
      </c>
      <c r="B212" s="60" t="s">
        <v>1026</v>
      </c>
      <c r="C212" s="72" t="s">
        <v>4</v>
      </c>
      <c r="D212" s="59" t="s">
        <v>45</v>
      </c>
      <c r="E212" s="85">
        <v>40486.407523148147</v>
      </c>
      <c r="F212" s="85"/>
      <c r="G212" s="64" t="str">
        <f>IF(stdProdLT(Main[[#This Row],[Comments]])=0.1,"N/A",IF(stdProdLT(Main[[#This Row],[Comments]])=0,"",stdProdLT(Main[[#This Row],[Comments]])))</f>
        <v/>
      </c>
      <c r="H212" s="94" t="str">
        <f>IF(OR(Main[[#This Row],[Std. Prod. Lead Time]]="N/A",Main[[#This Row],[Std. Prod. Lead Time]]=""), "",IF(AND(Main[[#This Row],[In Stock Date]]&lt;&gt;"",Main[[#This Row],[Revised Due Date]]&lt;&gt;"",Main[[#This Row],[In Stock Date]]&lt;&gt;""),Main[[#This Row],[In Stock Date]]-Main[[#This Row],[Revised Due Date]],""))</f>
        <v/>
      </c>
      <c r="I212" s="101" t="s">
        <v>4</v>
      </c>
      <c r="J212" s="95" t="s">
        <v>4</v>
      </c>
      <c r="K212" s="96" t="s">
        <v>4</v>
      </c>
      <c r="L212" s="85"/>
      <c r="M212" s="73" t="str">
        <f>IF(Main[[#This Row],[Tech Start Date]]&lt;1/1/1990,"",IF(Main[[#This Row],[Class]]="C",WORKDAY(Main[[#This Row],[Tech Start Date]],9),IF(Main[[#This Row],[Class]]="B", WORKDAY(Main[[#This Row],[Tech Start Date]],6),IF(Main[[#This Row],[Class]]="A",WORKDAY(Main[[#This Row],[Tech Start Date]],2),""))))</f>
        <v/>
      </c>
      <c r="N212" s="73" t="str">
        <f>IF(Main[[#This Row],[Tech Start Date]]&lt;1/1/1990,"",IF(Main[[#This Row],[Class]]="C",WORKDAY(Main[[#This Row],[Tech Start Date]],19),IF(Main[[#This Row],[Class]]="B", WORKDAY(Main[[#This Row],[Tech Start Date]],12),IF(Main[[#This Row],[Class]]="A",WORKDAY(Main[[#This Row],[Tech Start Date]],4),""))))</f>
        <v/>
      </c>
      <c r="O212" s="73" t="str">
        <f>IF(Main[[#This Row],[Tech Start Date]]&lt;1/1/1990,"",IF(Main[[#This Row],[Class]]="C",WORKDAY(Main[[#This Row],[Tech Start Date]],23),IF(Main[[#This Row],[Class]]="B", WORKDAY(Main[[#This Row],[Tech Start Date]],15),IF(Main[[#This Row],[Class]]="A",WORKDAY(Main[[#This Row],[Tech Start Date]],5),""))))</f>
        <v/>
      </c>
      <c r="P212" s="73" t="str">
        <f>IF(Main[[#This Row],[Tech Start Date]]&lt;1/1/1990,"",IF(Main[[#This Row],[Class]]="C",WORKDAY(Main[[#This Row],[Tech Start Date]],28),IF(Main[[#This Row],[Class]]="B", WORKDAY(Main[[#This Row],[Tech Start Date]],19),IF(Main[[#This Row],[Class]]="A",WORKDAY(Main[[#This Row],[Tech Start Date]],9),""))))</f>
        <v/>
      </c>
      <c r="Q212" s="85">
        <v>40522</v>
      </c>
      <c r="R212" s="112"/>
      <c r="S212" s="95" t="s">
        <v>6</v>
      </c>
      <c r="T212" s="74" t="s">
        <v>4</v>
      </c>
      <c r="U212" s="95" t="s">
        <v>7</v>
      </c>
      <c r="V212" s="95" t="s">
        <v>1910</v>
      </c>
      <c r="W212" s="95" t="s">
        <v>4</v>
      </c>
      <c r="X212" s="95" t="s">
        <v>2793</v>
      </c>
      <c r="Y212" s="72" t="s">
        <v>2903</v>
      </c>
      <c r="Z212" s="72" t="s">
        <v>4</v>
      </c>
      <c r="AA212" s="95" t="s">
        <v>2793</v>
      </c>
      <c r="AB212" s="132"/>
      <c r="AC212" s="132"/>
      <c r="AD212" s="132"/>
      <c r="AE212" s="63"/>
      <c r="AF212" s="63"/>
      <c r="AG212" s="63"/>
    </row>
    <row r="213" spans="1:33" ht="17.2" customHeight="1">
      <c r="A213" s="64" t="str">
        <f>IF(priority(Main[[#This Row],[Comments]])&lt;&gt;0, priority(Main[[#This Row],[Comments]]),"")</f>
        <v/>
      </c>
      <c r="B213" s="60" t="s">
        <v>1820</v>
      </c>
      <c r="C213" s="72" t="s">
        <v>79</v>
      </c>
      <c r="D213" s="59" t="s">
        <v>874</v>
      </c>
      <c r="E213" s="85">
        <v>40072.658055555556</v>
      </c>
      <c r="F213" s="85">
        <v>40157</v>
      </c>
      <c r="G213" s="64" t="str">
        <f>IF(stdProdLT(Main[[#This Row],[Comments]])=0.1,"N/A",IF(stdProdLT(Main[[#This Row],[Comments]])=0,"",stdProdLT(Main[[#This Row],[Comments]])))</f>
        <v/>
      </c>
      <c r="H213" s="94" t="str">
        <f>IF(OR(Main[[#This Row],[Std. Prod. Lead Time]]="N/A",Main[[#This Row],[Std. Prod. Lead Time]]=""), "",IF(AND(Main[[#This Row],[In Stock Date]]&lt;&gt;"",Main[[#This Row],[Revised Due Date]]&lt;&gt;"",Main[[#This Row],[In Stock Date]]&lt;&gt;""),Main[[#This Row],[In Stock Date]]-Main[[#This Row],[Revised Due Date]],""))</f>
        <v/>
      </c>
      <c r="I213" s="101" t="s">
        <v>4</v>
      </c>
      <c r="J213" s="95" t="s">
        <v>4</v>
      </c>
      <c r="K213" s="95" t="s">
        <v>1922</v>
      </c>
      <c r="L213" s="85"/>
      <c r="M213" s="73" t="str">
        <f>IF(Main[[#This Row],[Tech Start Date]]&lt;1/1/1990,"",IF(Main[[#This Row],[Class]]="C",WORKDAY(Main[[#This Row],[Tech Start Date]],9),IF(Main[[#This Row],[Class]]="B", WORKDAY(Main[[#This Row],[Tech Start Date]],6),IF(Main[[#This Row],[Class]]="A",WORKDAY(Main[[#This Row],[Tech Start Date]],2),""))))</f>
        <v/>
      </c>
      <c r="N213" s="73" t="str">
        <f>IF(Main[[#This Row],[Tech Start Date]]&lt;1/1/1990,"",IF(Main[[#This Row],[Class]]="C",WORKDAY(Main[[#This Row],[Tech Start Date]],19),IF(Main[[#This Row],[Class]]="B", WORKDAY(Main[[#This Row],[Tech Start Date]],12),IF(Main[[#This Row],[Class]]="A",WORKDAY(Main[[#This Row],[Tech Start Date]],4),""))))</f>
        <v/>
      </c>
      <c r="O213" s="73" t="str">
        <f>IF(Main[[#This Row],[Tech Start Date]]&lt;1/1/1990,"",IF(Main[[#This Row],[Class]]="C",WORKDAY(Main[[#This Row],[Tech Start Date]],23),IF(Main[[#This Row],[Class]]="B", WORKDAY(Main[[#This Row],[Tech Start Date]],15),IF(Main[[#This Row],[Class]]="A",WORKDAY(Main[[#This Row],[Tech Start Date]],5),""))))</f>
        <v/>
      </c>
      <c r="P213" s="73" t="str">
        <f>IF(Main[[#This Row],[Tech Start Date]]&lt;1/1/1990,"",IF(Main[[#This Row],[Class]]="C",WORKDAY(Main[[#This Row],[Tech Start Date]],28),IF(Main[[#This Row],[Class]]="B", WORKDAY(Main[[#This Row],[Tech Start Date]],19),IF(Main[[#This Row],[Class]]="A",WORKDAY(Main[[#This Row],[Tech Start Date]],9),""))))</f>
        <v/>
      </c>
      <c r="Q213" s="85">
        <v>40117</v>
      </c>
      <c r="R213" s="112">
        <v>40328</v>
      </c>
      <c r="S213" s="95" t="s">
        <v>17</v>
      </c>
      <c r="T213" s="74" t="s">
        <v>4</v>
      </c>
      <c r="U213" s="95" t="s">
        <v>29</v>
      </c>
      <c r="V213" s="95" t="s">
        <v>1911</v>
      </c>
      <c r="W213" s="95" t="s">
        <v>1915</v>
      </c>
      <c r="X213" s="95" t="s">
        <v>2836</v>
      </c>
      <c r="Y213" s="72" t="s">
        <v>2929</v>
      </c>
      <c r="Z213" s="72" t="s">
        <v>4</v>
      </c>
      <c r="AA213" s="95" t="s">
        <v>2836</v>
      </c>
      <c r="AB213" s="132"/>
      <c r="AC213" s="132"/>
      <c r="AD213" s="132"/>
      <c r="AE213" s="63"/>
      <c r="AF213" s="63"/>
      <c r="AG213" s="63"/>
    </row>
    <row r="214" spans="1:33" ht="17.2" customHeight="1">
      <c r="A214" s="116" t="str">
        <f>IF(priority(Main[[#This Row],[Comments]])&lt;&gt;0, priority(Main[[#This Row],[Comments]]),"")</f>
        <v/>
      </c>
      <c r="B214" s="117" t="s">
        <v>1028</v>
      </c>
      <c r="C214" s="125" t="s">
        <v>47</v>
      </c>
      <c r="D214" s="137" t="s">
        <v>48</v>
      </c>
      <c r="E214" s="118"/>
      <c r="F214" s="118"/>
      <c r="G214" s="116" t="str">
        <f>IF(stdProdLT(Main[[#This Row],[Comments]])=0.1,"N/A",IF(stdProdLT(Main[[#This Row],[Comments]])=0,"",stdProdLT(Main[[#This Row],[Comments]])))</f>
        <v/>
      </c>
      <c r="H214" s="119" t="str">
        <f>IF(OR(Main[[#This Row],[Std. Prod. Lead Time]]="N/A",Main[[#This Row],[Std. Prod. Lead Time]]=""), "",IF(AND(Main[[#This Row],[In Stock Date]]&lt;&gt;"",Main[[#This Row],[Revised Due Date]]&lt;&gt;"",Main[[#This Row],[In Stock Date]]&lt;&gt;""),Main[[#This Row],[In Stock Date]]-Main[[#This Row],[Revised Due Date]],""))</f>
        <v/>
      </c>
      <c r="I214" s="120" t="s">
        <v>4</v>
      </c>
      <c r="J214" s="121" t="s">
        <v>4</v>
      </c>
      <c r="K214" s="121" t="s">
        <v>4</v>
      </c>
      <c r="L214" s="118"/>
      <c r="M214" s="122" t="str">
        <f>IF(Main[[#This Row],[Tech Start Date]]&lt;1/1/1990,"",IF(Main[[#This Row],[Class]]="C",WORKDAY(Main[[#This Row],[Tech Start Date]],9),IF(Main[[#This Row],[Class]]="B", WORKDAY(Main[[#This Row],[Tech Start Date]],6),IF(Main[[#This Row],[Class]]="A",WORKDAY(Main[[#This Row],[Tech Start Date]],2),""))))</f>
        <v/>
      </c>
      <c r="N214" s="122" t="str">
        <f>IF(Main[[#This Row],[Tech Start Date]]&lt;1/1/1990,"",IF(Main[[#This Row],[Class]]="C",WORKDAY(Main[[#This Row],[Tech Start Date]],19),IF(Main[[#This Row],[Class]]="B", WORKDAY(Main[[#This Row],[Tech Start Date]],12),IF(Main[[#This Row],[Class]]="A",WORKDAY(Main[[#This Row],[Tech Start Date]],4),""))))</f>
        <v/>
      </c>
      <c r="O214" s="122" t="str">
        <f>IF(Main[[#This Row],[Tech Start Date]]&lt;1/1/1990,"",IF(Main[[#This Row],[Class]]="C",WORKDAY(Main[[#This Row],[Tech Start Date]],23),IF(Main[[#This Row],[Class]]="B", WORKDAY(Main[[#This Row],[Tech Start Date]],15),IF(Main[[#This Row],[Class]]="A",WORKDAY(Main[[#This Row],[Tech Start Date]],5),""))))</f>
        <v/>
      </c>
      <c r="P214" s="122" t="str">
        <f>IF(Main[[#This Row],[Tech Start Date]]&lt;1/1/1990,"",IF(Main[[#This Row],[Class]]="C",WORKDAY(Main[[#This Row],[Tech Start Date]],28),IF(Main[[#This Row],[Class]]="B", WORKDAY(Main[[#This Row],[Tech Start Date]],19),IF(Main[[#This Row],[Class]]="A",WORKDAY(Main[[#This Row],[Tech Start Date]],9),""))))</f>
        <v/>
      </c>
      <c r="Q214" s="118"/>
      <c r="R214" s="123"/>
      <c r="S214" s="121" t="s">
        <v>49</v>
      </c>
      <c r="T214" s="124" t="s">
        <v>4</v>
      </c>
      <c r="U214" s="121" t="s">
        <v>14</v>
      </c>
      <c r="V214" s="121" t="s">
        <v>1913</v>
      </c>
      <c r="W214" s="121" t="s">
        <v>1914</v>
      </c>
      <c r="X214" s="121" t="s">
        <v>306</v>
      </c>
      <c r="Y214" s="125" t="s">
        <v>2914</v>
      </c>
      <c r="Z214" s="125" t="s">
        <v>4</v>
      </c>
      <c r="AA214" s="121" t="s">
        <v>3326</v>
      </c>
      <c r="AB214" s="132"/>
      <c r="AC214" s="132"/>
      <c r="AD214" s="132"/>
      <c r="AE214" s="63"/>
      <c r="AF214" s="63"/>
      <c r="AG214" s="63"/>
    </row>
    <row r="215" spans="1:33" ht="17.2" customHeight="1">
      <c r="A215" s="64" t="str">
        <f>IF(priority(Main[[#This Row],[Comments]])&lt;&gt;0, priority(Main[[#This Row],[Comments]]),"")</f>
        <v/>
      </c>
      <c r="B215" s="60" t="s">
        <v>1049</v>
      </c>
      <c r="C215" s="72" t="s">
        <v>86</v>
      </c>
      <c r="D215" s="59" t="s">
        <v>87</v>
      </c>
      <c r="E215" s="85"/>
      <c r="F215" s="85">
        <v>40555</v>
      </c>
      <c r="G215" s="64" t="str">
        <f>IF(stdProdLT(Main[[#This Row],[Comments]])=0.1,"N/A",IF(stdProdLT(Main[[#This Row],[Comments]])=0,"",stdProdLT(Main[[#This Row],[Comments]])))</f>
        <v/>
      </c>
      <c r="H215" s="94" t="str">
        <f>IF(OR(Main[[#This Row],[Std. Prod. Lead Time]]="N/A",Main[[#This Row],[Std. Prod. Lead Time]]=""), "",IF(AND(Main[[#This Row],[In Stock Date]]&lt;&gt;"",Main[[#This Row],[Revised Due Date]]&lt;&gt;"",Main[[#This Row],[In Stock Date]]&lt;&gt;""),Main[[#This Row],[In Stock Date]]-Main[[#This Row],[Revised Due Date]],""))</f>
        <v/>
      </c>
      <c r="I215" s="101" t="s">
        <v>4</v>
      </c>
      <c r="J215" s="95" t="s">
        <v>75</v>
      </c>
      <c r="K215" s="95" t="s">
        <v>4</v>
      </c>
      <c r="L215" s="85"/>
      <c r="M215" s="73" t="str">
        <f>IF(Main[[#This Row],[Tech Start Date]]&lt;1/1/1990,"",IF(Main[[#This Row],[Class]]="C",WORKDAY(Main[[#This Row],[Tech Start Date]],9),IF(Main[[#This Row],[Class]]="B", WORKDAY(Main[[#This Row],[Tech Start Date]],6),IF(Main[[#This Row],[Class]]="A",WORKDAY(Main[[#This Row],[Tech Start Date]],2),""))))</f>
        <v/>
      </c>
      <c r="N215" s="73" t="str">
        <f>IF(Main[[#This Row],[Tech Start Date]]&lt;1/1/1990,"",IF(Main[[#This Row],[Class]]="C",WORKDAY(Main[[#This Row],[Tech Start Date]],19),IF(Main[[#This Row],[Class]]="B", WORKDAY(Main[[#This Row],[Tech Start Date]],12),IF(Main[[#This Row],[Class]]="A",WORKDAY(Main[[#This Row],[Tech Start Date]],4),""))))</f>
        <v/>
      </c>
      <c r="O215" s="73" t="str">
        <f>IF(Main[[#This Row],[Tech Start Date]]&lt;1/1/1990,"",IF(Main[[#This Row],[Class]]="C",WORKDAY(Main[[#This Row],[Tech Start Date]],23),IF(Main[[#This Row],[Class]]="B", WORKDAY(Main[[#This Row],[Tech Start Date]],15),IF(Main[[#This Row],[Class]]="A",WORKDAY(Main[[#This Row],[Tech Start Date]],5),""))))</f>
        <v/>
      </c>
      <c r="P215" s="73" t="str">
        <f>IF(Main[[#This Row],[Tech Start Date]]&lt;1/1/1990,"",IF(Main[[#This Row],[Class]]="C",WORKDAY(Main[[#This Row],[Tech Start Date]],28),IF(Main[[#This Row],[Class]]="B", WORKDAY(Main[[#This Row],[Tech Start Date]],19),IF(Main[[#This Row],[Class]]="A",WORKDAY(Main[[#This Row],[Tech Start Date]],9),""))))</f>
        <v/>
      </c>
      <c r="Q215" s="85">
        <v>40446</v>
      </c>
      <c r="R215" s="112"/>
      <c r="S215" s="95" t="s">
        <v>49</v>
      </c>
      <c r="T215" s="74" t="s">
        <v>4</v>
      </c>
      <c r="U215" s="95" t="s">
        <v>14</v>
      </c>
      <c r="V215" s="95" t="s">
        <v>1913</v>
      </c>
      <c r="W215" s="95" t="s">
        <v>1912</v>
      </c>
      <c r="X215" s="95" t="s">
        <v>306</v>
      </c>
      <c r="Y215" s="72" t="s">
        <v>2949</v>
      </c>
      <c r="Z215" s="72" t="s">
        <v>306</v>
      </c>
      <c r="AA215" s="95" t="s">
        <v>306</v>
      </c>
      <c r="AB215" s="132"/>
      <c r="AC215" s="132"/>
      <c r="AD215" s="132"/>
      <c r="AE215" s="63"/>
      <c r="AF215" s="63"/>
      <c r="AG215" s="63"/>
    </row>
    <row r="216" spans="1:33" ht="17.2" customHeight="1">
      <c r="A216" s="64" t="str">
        <f>IF(priority(Main[[#This Row],[Comments]])&lt;&gt;0, priority(Main[[#This Row],[Comments]]),"")</f>
        <v/>
      </c>
      <c r="B216" s="60" t="s">
        <v>2528</v>
      </c>
      <c r="C216" s="72" t="s">
        <v>2347</v>
      </c>
      <c r="D216" s="59" t="s">
        <v>2529</v>
      </c>
      <c r="E216" s="85"/>
      <c r="F216" s="85">
        <v>41008</v>
      </c>
      <c r="G216" s="64" t="str">
        <f>IF(stdProdLT(Main[[#This Row],[Comments]])=0.1,"N/A",IF(stdProdLT(Main[[#This Row],[Comments]])=0,"",stdProdLT(Main[[#This Row],[Comments]])))</f>
        <v/>
      </c>
      <c r="H216" s="94" t="str">
        <f>IF(OR(Main[[#This Row],[Std. Prod. Lead Time]]="N/A",Main[[#This Row],[Std. Prod. Lead Time]]=""), "",IF(AND(Main[[#This Row],[In Stock Date]]&lt;&gt;"",Main[[#This Row],[Revised Due Date]]&lt;&gt;"",Main[[#This Row],[In Stock Date]]&lt;&gt;""),Main[[#This Row],[In Stock Date]]-Main[[#This Row],[Revised Due Date]],""))</f>
        <v/>
      </c>
      <c r="I216" s="101" t="s">
        <v>4</v>
      </c>
      <c r="J216" s="95" t="s">
        <v>4</v>
      </c>
      <c r="K216" s="95" t="s">
        <v>4</v>
      </c>
      <c r="L216" s="85"/>
      <c r="M216" s="73" t="str">
        <f>IF(Main[[#This Row],[Tech Start Date]]&lt;1/1/1990,"",IF(Main[[#This Row],[Class]]="C",WORKDAY(Main[[#This Row],[Tech Start Date]],9),IF(Main[[#This Row],[Class]]="B", WORKDAY(Main[[#This Row],[Tech Start Date]],6),IF(Main[[#This Row],[Class]]="A",WORKDAY(Main[[#This Row],[Tech Start Date]],2),""))))</f>
        <v/>
      </c>
      <c r="N216" s="73" t="str">
        <f>IF(Main[[#This Row],[Tech Start Date]]&lt;1/1/1990,"",IF(Main[[#This Row],[Class]]="C",WORKDAY(Main[[#This Row],[Tech Start Date]],19),IF(Main[[#This Row],[Class]]="B", WORKDAY(Main[[#This Row],[Tech Start Date]],12),IF(Main[[#This Row],[Class]]="A",WORKDAY(Main[[#This Row],[Tech Start Date]],4),""))))</f>
        <v/>
      </c>
      <c r="O216" s="73" t="str">
        <f>IF(Main[[#This Row],[Tech Start Date]]&lt;1/1/1990,"",IF(Main[[#This Row],[Class]]="C",WORKDAY(Main[[#This Row],[Tech Start Date]],23),IF(Main[[#This Row],[Class]]="B", WORKDAY(Main[[#This Row],[Tech Start Date]],15),IF(Main[[#This Row],[Class]]="A",WORKDAY(Main[[#This Row],[Tech Start Date]],5),""))))</f>
        <v/>
      </c>
      <c r="P216" s="73" t="str">
        <f>IF(Main[[#This Row],[Tech Start Date]]&lt;1/1/1990,"",IF(Main[[#This Row],[Class]]="C",WORKDAY(Main[[#This Row],[Tech Start Date]],28),IF(Main[[#This Row],[Class]]="B", WORKDAY(Main[[#This Row],[Tech Start Date]],19),IF(Main[[#This Row],[Class]]="A",WORKDAY(Main[[#This Row],[Tech Start Date]],9),""))))</f>
        <v/>
      </c>
      <c r="Q216" s="85">
        <v>40826</v>
      </c>
      <c r="R216" s="112"/>
      <c r="S216" s="95" t="s">
        <v>11</v>
      </c>
      <c r="T216" s="74" t="s">
        <v>4</v>
      </c>
      <c r="U216" s="95" t="s">
        <v>12</v>
      </c>
      <c r="V216" s="95" t="s">
        <v>1913</v>
      </c>
      <c r="W216" s="95" t="s">
        <v>1916</v>
      </c>
      <c r="X216" s="95" t="s">
        <v>2818</v>
      </c>
      <c r="Y216" s="72" t="s">
        <v>4</v>
      </c>
      <c r="Z216" s="72" t="s">
        <v>4</v>
      </c>
      <c r="AA216" s="95" t="s">
        <v>2818</v>
      </c>
      <c r="AB216" s="132"/>
      <c r="AC216" s="132"/>
      <c r="AD216" s="132"/>
      <c r="AE216" s="63"/>
      <c r="AF216" s="63"/>
      <c r="AG216" s="63"/>
    </row>
    <row r="217" spans="1:33" ht="17.2" customHeight="1">
      <c r="A217" s="64" t="str">
        <f>IF(priority(Main[[#This Row],[Comments]])&lt;&gt;0, priority(Main[[#This Row],[Comments]]),"")</f>
        <v/>
      </c>
      <c r="B217" s="60" t="s">
        <v>1050</v>
      </c>
      <c r="C217" s="72" t="s">
        <v>88</v>
      </c>
      <c r="D217" s="59" t="s">
        <v>89</v>
      </c>
      <c r="E217" s="85"/>
      <c r="F217" s="85">
        <v>40709</v>
      </c>
      <c r="G217" s="64" t="str">
        <f>IF(stdProdLT(Main[[#This Row],[Comments]])=0.1,"N/A",IF(stdProdLT(Main[[#This Row],[Comments]])=0,"",stdProdLT(Main[[#This Row],[Comments]])))</f>
        <v/>
      </c>
      <c r="H217" s="94" t="str">
        <f>IF(OR(Main[[#This Row],[Std. Prod. Lead Time]]="N/A",Main[[#This Row],[Std. Prod. Lead Time]]=""), "",IF(AND(Main[[#This Row],[In Stock Date]]&lt;&gt;"",Main[[#This Row],[Revised Due Date]]&lt;&gt;"",Main[[#This Row],[In Stock Date]]&lt;&gt;""),Main[[#This Row],[In Stock Date]]-Main[[#This Row],[Revised Due Date]],""))</f>
        <v/>
      </c>
      <c r="I217" s="101" t="s">
        <v>4</v>
      </c>
      <c r="J217" s="95" t="s">
        <v>28</v>
      </c>
      <c r="K217" s="95" t="s">
        <v>1923</v>
      </c>
      <c r="L217" s="85"/>
      <c r="M217" s="73" t="str">
        <f>IF(Main[[#This Row],[Tech Start Date]]&lt;1/1/1990,"",IF(Main[[#This Row],[Class]]="C",WORKDAY(Main[[#This Row],[Tech Start Date]],9),IF(Main[[#This Row],[Class]]="B", WORKDAY(Main[[#This Row],[Tech Start Date]],6),IF(Main[[#This Row],[Class]]="A",WORKDAY(Main[[#This Row],[Tech Start Date]],2),""))))</f>
        <v/>
      </c>
      <c r="N217" s="73" t="str">
        <f>IF(Main[[#This Row],[Tech Start Date]]&lt;1/1/1990,"",IF(Main[[#This Row],[Class]]="C",WORKDAY(Main[[#This Row],[Tech Start Date]],19),IF(Main[[#This Row],[Class]]="B", WORKDAY(Main[[#This Row],[Tech Start Date]],12),IF(Main[[#This Row],[Class]]="A",WORKDAY(Main[[#This Row],[Tech Start Date]],4),""))))</f>
        <v/>
      </c>
      <c r="O217" s="73" t="str">
        <f>IF(Main[[#This Row],[Tech Start Date]]&lt;1/1/1990,"",IF(Main[[#This Row],[Class]]="C",WORKDAY(Main[[#This Row],[Tech Start Date]],23),IF(Main[[#This Row],[Class]]="B", WORKDAY(Main[[#This Row],[Tech Start Date]],15),IF(Main[[#This Row],[Class]]="A",WORKDAY(Main[[#This Row],[Tech Start Date]],5),""))))</f>
        <v/>
      </c>
      <c r="P217" s="73" t="str">
        <f>IF(Main[[#This Row],[Tech Start Date]]&lt;1/1/1990,"",IF(Main[[#This Row],[Class]]="C",WORKDAY(Main[[#This Row],[Tech Start Date]],28),IF(Main[[#This Row],[Class]]="B", WORKDAY(Main[[#This Row],[Tech Start Date]],19),IF(Main[[#This Row],[Class]]="A",WORKDAY(Main[[#This Row],[Tech Start Date]],9),""))))</f>
        <v/>
      </c>
      <c r="Q217" s="85">
        <v>40612</v>
      </c>
      <c r="R217" s="112"/>
      <c r="S217" s="95" t="s">
        <v>11</v>
      </c>
      <c r="T217" s="74" t="s">
        <v>4</v>
      </c>
      <c r="U217" s="95" t="s">
        <v>14</v>
      </c>
      <c r="V217" s="95" t="s">
        <v>1910</v>
      </c>
      <c r="W217" s="95" t="s">
        <v>1915</v>
      </c>
      <c r="X217" s="95" t="s">
        <v>2819</v>
      </c>
      <c r="Y217" s="72" t="s">
        <v>2950</v>
      </c>
      <c r="Z217" s="72" t="s">
        <v>129</v>
      </c>
      <c r="AA217" s="95" t="s">
        <v>2819</v>
      </c>
      <c r="AB217" s="132"/>
      <c r="AC217" s="132"/>
      <c r="AD217" s="132"/>
      <c r="AE217" s="63"/>
      <c r="AF217" s="63"/>
      <c r="AG217" s="63"/>
    </row>
    <row r="218" spans="1:33" ht="17.2" customHeight="1">
      <c r="A218" s="64" t="str">
        <f>IF(priority(Main[[#This Row],[Comments]])&lt;&gt;0, priority(Main[[#This Row],[Comments]]),"")</f>
        <v/>
      </c>
      <c r="B218" s="60" t="s">
        <v>1051</v>
      </c>
      <c r="C218" s="72" t="s">
        <v>4</v>
      </c>
      <c r="D218" s="59" t="s">
        <v>90</v>
      </c>
      <c r="E218" s="85"/>
      <c r="F218" s="85"/>
      <c r="G218" s="64" t="str">
        <f>IF(stdProdLT(Main[[#This Row],[Comments]])=0.1,"N/A",IF(stdProdLT(Main[[#This Row],[Comments]])=0,"",stdProdLT(Main[[#This Row],[Comments]])))</f>
        <v/>
      </c>
      <c r="H218" s="94" t="str">
        <f>IF(OR(Main[[#This Row],[Std. Prod. Lead Time]]="N/A",Main[[#This Row],[Std. Prod. Lead Time]]=""), "",IF(AND(Main[[#This Row],[In Stock Date]]&lt;&gt;"",Main[[#This Row],[Revised Due Date]]&lt;&gt;"",Main[[#This Row],[In Stock Date]]&lt;&gt;""),Main[[#This Row],[In Stock Date]]-Main[[#This Row],[Revised Due Date]],""))</f>
        <v/>
      </c>
      <c r="I218" s="101" t="s">
        <v>4</v>
      </c>
      <c r="J218" s="95" t="s">
        <v>4</v>
      </c>
      <c r="K218" s="95" t="s">
        <v>4</v>
      </c>
      <c r="L218" s="85"/>
      <c r="M218" s="73" t="str">
        <f>IF(Main[[#This Row],[Tech Start Date]]&lt;1/1/1990,"",IF(Main[[#This Row],[Class]]="C",WORKDAY(Main[[#This Row],[Tech Start Date]],9),IF(Main[[#This Row],[Class]]="B", WORKDAY(Main[[#This Row],[Tech Start Date]],6),IF(Main[[#This Row],[Class]]="A",WORKDAY(Main[[#This Row],[Tech Start Date]],2),""))))</f>
        <v/>
      </c>
      <c r="N218" s="73" t="str">
        <f>IF(Main[[#This Row],[Tech Start Date]]&lt;1/1/1990,"",IF(Main[[#This Row],[Class]]="C",WORKDAY(Main[[#This Row],[Tech Start Date]],19),IF(Main[[#This Row],[Class]]="B", WORKDAY(Main[[#This Row],[Tech Start Date]],12),IF(Main[[#This Row],[Class]]="A",WORKDAY(Main[[#This Row],[Tech Start Date]],4),""))))</f>
        <v/>
      </c>
      <c r="O218" s="73" t="str">
        <f>IF(Main[[#This Row],[Tech Start Date]]&lt;1/1/1990,"",IF(Main[[#This Row],[Class]]="C",WORKDAY(Main[[#This Row],[Tech Start Date]],23),IF(Main[[#This Row],[Class]]="B", WORKDAY(Main[[#This Row],[Tech Start Date]],15),IF(Main[[#This Row],[Class]]="A",WORKDAY(Main[[#This Row],[Tech Start Date]],5),""))))</f>
        <v/>
      </c>
      <c r="P218" s="73" t="str">
        <f>IF(Main[[#This Row],[Tech Start Date]]&lt;1/1/1990,"",IF(Main[[#This Row],[Class]]="C",WORKDAY(Main[[#This Row],[Tech Start Date]],28),IF(Main[[#This Row],[Class]]="B", WORKDAY(Main[[#This Row],[Tech Start Date]],19),IF(Main[[#This Row],[Class]]="A",WORKDAY(Main[[#This Row],[Tech Start Date]],9),""))))</f>
        <v/>
      </c>
      <c r="Q218" s="85"/>
      <c r="R218" s="112"/>
      <c r="S218" s="95" t="s">
        <v>23</v>
      </c>
      <c r="T218" s="74" t="s">
        <v>4</v>
      </c>
      <c r="U218" s="95" t="s">
        <v>14</v>
      </c>
      <c r="V218" s="95" t="s">
        <v>1910</v>
      </c>
      <c r="W218" s="95" t="s">
        <v>1914</v>
      </c>
      <c r="X218" s="95" t="s">
        <v>399</v>
      </c>
      <c r="Y218" s="72" t="s">
        <v>2931</v>
      </c>
      <c r="Z218" s="72" t="s">
        <v>4</v>
      </c>
      <c r="AA218" s="95" t="s">
        <v>3327</v>
      </c>
      <c r="AB218" s="132"/>
      <c r="AC218" s="132"/>
      <c r="AD218" s="132"/>
      <c r="AE218" s="63"/>
      <c r="AF218" s="63"/>
      <c r="AG218" s="63"/>
    </row>
    <row r="219" spans="1:33" ht="17.2" customHeight="1">
      <c r="A219" s="64" t="str">
        <f>IF(priority(Main[[#This Row],[Comments]])&lt;&gt;0, priority(Main[[#This Row],[Comments]]),"")</f>
        <v/>
      </c>
      <c r="B219" s="60" t="s">
        <v>1053</v>
      </c>
      <c r="C219" s="72" t="s">
        <v>93</v>
      </c>
      <c r="D219" s="59" t="s">
        <v>94</v>
      </c>
      <c r="E219" s="85"/>
      <c r="F219" s="85">
        <v>40299</v>
      </c>
      <c r="G219" s="64" t="str">
        <f>IF(stdProdLT(Main[[#This Row],[Comments]])=0.1,"N/A",IF(stdProdLT(Main[[#This Row],[Comments]])=0,"",stdProdLT(Main[[#This Row],[Comments]])))</f>
        <v/>
      </c>
      <c r="H219" s="94" t="str">
        <f>IF(OR(Main[[#This Row],[Std. Prod. Lead Time]]="N/A",Main[[#This Row],[Std. Prod. Lead Time]]=""), "",IF(AND(Main[[#This Row],[In Stock Date]]&lt;&gt;"",Main[[#This Row],[Revised Due Date]]&lt;&gt;"",Main[[#This Row],[In Stock Date]]&lt;&gt;""),Main[[#This Row],[In Stock Date]]-Main[[#This Row],[Revised Due Date]],""))</f>
        <v/>
      </c>
      <c r="I219" s="101" t="s">
        <v>4</v>
      </c>
      <c r="J219" s="95" t="s">
        <v>4</v>
      </c>
      <c r="K219" s="95" t="s">
        <v>4</v>
      </c>
      <c r="L219" s="85"/>
      <c r="M219" s="73" t="str">
        <f>IF(Main[[#This Row],[Tech Start Date]]&lt;1/1/1990,"",IF(Main[[#This Row],[Class]]="C",WORKDAY(Main[[#This Row],[Tech Start Date]],9),IF(Main[[#This Row],[Class]]="B", WORKDAY(Main[[#This Row],[Tech Start Date]],6),IF(Main[[#This Row],[Class]]="A",WORKDAY(Main[[#This Row],[Tech Start Date]],2),""))))</f>
        <v/>
      </c>
      <c r="N219" s="73" t="str">
        <f>IF(Main[[#This Row],[Tech Start Date]]&lt;1/1/1990,"",IF(Main[[#This Row],[Class]]="C",WORKDAY(Main[[#This Row],[Tech Start Date]],19),IF(Main[[#This Row],[Class]]="B", WORKDAY(Main[[#This Row],[Tech Start Date]],12),IF(Main[[#This Row],[Class]]="A",WORKDAY(Main[[#This Row],[Tech Start Date]],4),""))))</f>
        <v/>
      </c>
      <c r="O219" s="73" t="str">
        <f>IF(Main[[#This Row],[Tech Start Date]]&lt;1/1/1990,"",IF(Main[[#This Row],[Class]]="C",WORKDAY(Main[[#This Row],[Tech Start Date]],23),IF(Main[[#This Row],[Class]]="B", WORKDAY(Main[[#This Row],[Tech Start Date]],15),IF(Main[[#This Row],[Class]]="A",WORKDAY(Main[[#This Row],[Tech Start Date]],5),""))))</f>
        <v/>
      </c>
      <c r="P219" s="73" t="str">
        <f>IF(Main[[#This Row],[Tech Start Date]]&lt;1/1/1990,"",IF(Main[[#This Row],[Class]]="C",WORKDAY(Main[[#This Row],[Tech Start Date]],28),IF(Main[[#This Row],[Class]]="B", WORKDAY(Main[[#This Row],[Tech Start Date]],19),IF(Main[[#This Row],[Class]]="A",WORKDAY(Main[[#This Row],[Tech Start Date]],9),""))))</f>
        <v/>
      </c>
      <c r="Q219" s="85">
        <v>40209</v>
      </c>
      <c r="R219" s="112"/>
      <c r="S219" s="95" t="s">
        <v>11</v>
      </c>
      <c r="T219" s="74" t="s">
        <v>4</v>
      </c>
      <c r="U219" s="95" t="s">
        <v>14</v>
      </c>
      <c r="V219" s="95" t="s">
        <v>1910</v>
      </c>
      <c r="W219" s="95" t="s">
        <v>1921</v>
      </c>
      <c r="X219" s="95" t="s">
        <v>2820</v>
      </c>
      <c r="Y219" s="72" t="s">
        <v>4</v>
      </c>
      <c r="Z219" s="72" t="s">
        <v>4</v>
      </c>
      <c r="AA219" s="95" t="s">
        <v>2820</v>
      </c>
      <c r="AB219" s="132"/>
      <c r="AC219" s="132"/>
      <c r="AD219" s="132"/>
      <c r="AE219" s="63"/>
      <c r="AF219" s="63"/>
      <c r="AG219" s="63"/>
    </row>
    <row r="220" spans="1:33" ht="17.2" customHeight="1">
      <c r="A220" s="64" t="str">
        <f>IF(priority(Main[[#This Row],[Comments]])&lt;&gt;0, priority(Main[[#This Row],[Comments]]),"")</f>
        <v/>
      </c>
      <c r="B220" s="60" t="s">
        <v>1547</v>
      </c>
      <c r="C220" s="72" t="s">
        <v>4</v>
      </c>
      <c r="D220" s="59" t="s">
        <v>2665</v>
      </c>
      <c r="E220" s="85">
        <v>40718.447500000002</v>
      </c>
      <c r="F220" s="85"/>
      <c r="G220" s="64" t="str">
        <f>IF(stdProdLT(Main[[#This Row],[Comments]])=0.1,"N/A",IF(stdProdLT(Main[[#This Row],[Comments]])=0,"",stdProdLT(Main[[#This Row],[Comments]])))</f>
        <v/>
      </c>
      <c r="H220" s="94" t="str">
        <f>IF(OR(Main[[#This Row],[Std. Prod. Lead Time]]="N/A",Main[[#This Row],[Std. Prod. Lead Time]]=""), "",IF(AND(Main[[#This Row],[In Stock Date]]&lt;&gt;"",Main[[#This Row],[Revised Due Date]]&lt;&gt;"",Main[[#This Row],[In Stock Date]]&lt;&gt;""),Main[[#This Row],[In Stock Date]]-Main[[#This Row],[Revised Due Date]],""))</f>
        <v/>
      </c>
      <c r="I220" s="101" t="s">
        <v>530</v>
      </c>
      <c r="J220" s="95" t="s">
        <v>52</v>
      </c>
      <c r="K220" s="95" t="s">
        <v>1919</v>
      </c>
      <c r="L220" s="85"/>
      <c r="M220" s="73" t="str">
        <f>IF(Main[[#This Row],[Tech Start Date]]&lt;1/1/1990,"",IF(Main[[#This Row],[Class]]="C",WORKDAY(Main[[#This Row],[Tech Start Date]],9),IF(Main[[#This Row],[Class]]="B", WORKDAY(Main[[#This Row],[Tech Start Date]],6),IF(Main[[#This Row],[Class]]="A",WORKDAY(Main[[#This Row],[Tech Start Date]],2),""))))</f>
        <v/>
      </c>
      <c r="N220" s="73" t="str">
        <f>IF(Main[[#This Row],[Tech Start Date]]&lt;1/1/1990,"",IF(Main[[#This Row],[Class]]="C",WORKDAY(Main[[#This Row],[Tech Start Date]],19),IF(Main[[#This Row],[Class]]="B", WORKDAY(Main[[#This Row],[Tech Start Date]],12),IF(Main[[#This Row],[Class]]="A",WORKDAY(Main[[#This Row],[Tech Start Date]],4),""))))</f>
        <v/>
      </c>
      <c r="O220" s="73" t="str">
        <f>IF(Main[[#This Row],[Tech Start Date]]&lt;1/1/1990,"",IF(Main[[#This Row],[Class]]="C",WORKDAY(Main[[#This Row],[Tech Start Date]],23),IF(Main[[#This Row],[Class]]="B", WORKDAY(Main[[#This Row],[Tech Start Date]],15),IF(Main[[#This Row],[Class]]="A",WORKDAY(Main[[#This Row],[Tech Start Date]],5),""))))</f>
        <v/>
      </c>
      <c r="P220" s="73" t="str">
        <f>IF(Main[[#This Row],[Tech Start Date]]&lt;1/1/1990,"",IF(Main[[#This Row],[Class]]="C",WORKDAY(Main[[#This Row],[Tech Start Date]],28),IF(Main[[#This Row],[Class]]="B", WORKDAY(Main[[#This Row],[Tech Start Date]],19),IF(Main[[#This Row],[Class]]="A",WORKDAY(Main[[#This Row],[Tech Start Date]],9),""))))</f>
        <v/>
      </c>
      <c r="Q220" s="85">
        <v>40786</v>
      </c>
      <c r="R220" s="112"/>
      <c r="S220" s="95" t="s">
        <v>6</v>
      </c>
      <c r="T220" s="74" t="s">
        <v>4</v>
      </c>
      <c r="U220" s="95" t="s">
        <v>29</v>
      </c>
      <c r="V220" s="95" t="s">
        <v>1913</v>
      </c>
      <c r="W220" s="95" t="s">
        <v>1914</v>
      </c>
      <c r="X220" s="95" t="s">
        <v>306</v>
      </c>
      <c r="Y220" s="72" t="s">
        <v>2914</v>
      </c>
      <c r="Z220" s="72" t="s">
        <v>30</v>
      </c>
      <c r="AA220" s="95" t="s">
        <v>306</v>
      </c>
      <c r="AB220" s="132"/>
      <c r="AC220" s="132"/>
      <c r="AD220" s="132"/>
      <c r="AE220" s="63"/>
      <c r="AF220" s="63"/>
      <c r="AG220" s="63"/>
    </row>
    <row r="221" spans="1:33" ht="17.2" customHeight="1">
      <c r="A221" s="64" t="str">
        <f>IF(priority(Main[[#This Row],[Comments]])&lt;&gt;0, priority(Main[[#This Row],[Comments]]),"")</f>
        <v/>
      </c>
      <c r="B221" s="60" t="s">
        <v>3757</v>
      </c>
      <c r="C221" s="72" t="s">
        <v>3758</v>
      </c>
      <c r="D221" s="59" t="s">
        <v>3759</v>
      </c>
      <c r="E221" s="85">
        <v>40973.457233796296</v>
      </c>
      <c r="F221" s="85"/>
      <c r="G221" s="64" t="str">
        <f>IF(stdProdLT(Main[[#This Row],[Comments]])=0.1,"N/A",IF(stdProdLT(Main[[#This Row],[Comments]])=0,"",stdProdLT(Main[[#This Row],[Comments]])))</f>
        <v>N/A</v>
      </c>
      <c r="H221" s="94" t="str">
        <f>IF(OR(Main[[#This Row],[Std. Prod. Lead Time]]="N/A",Main[[#This Row],[Std. Prod. Lead Time]]=""), "",IF(AND(Main[[#This Row],[In Stock Date]]&lt;&gt;"",Main[[#This Row],[Revised Due Date]]&lt;&gt;"",Main[[#This Row],[In Stock Date]]&lt;&gt;""),Main[[#This Row],[In Stock Date]]-Main[[#This Row],[Revised Due Date]],""))</f>
        <v/>
      </c>
      <c r="I221" s="101" t="s">
        <v>4</v>
      </c>
      <c r="J221" s="95" t="s">
        <v>4</v>
      </c>
      <c r="K221" s="95" t="s">
        <v>4</v>
      </c>
      <c r="L221" s="85"/>
      <c r="M221" s="73" t="str">
        <f>IF(Main[[#This Row],[Tech Start Date]]&lt;1/1/1990,"",IF(Main[[#This Row],[Class]]="C",WORKDAY(Main[[#This Row],[Tech Start Date]],9),IF(Main[[#This Row],[Class]]="B", WORKDAY(Main[[#This Row],[Tech Start Date]],6),IF(Main[[#This Row],[Class]]="A",WORKDAY(Main[[#This Row],[Tech Start Date]],2),""))))</f>
        <v/>
      </c>
      <c r="N221" s="73" t="str">
        <f>IF(Main[[#This Row],[Tech Start Date]]&lt;1/1/1990,"",IF(Main[[#This Row],[Class]]="C",WORKDAY(Main[[#This Row],[Tech Start Date]],19),IF(Main[[#This Row],[Class]]="B", WORKDAY(Main[[#This Row],[Tech Start Date]],12),IF(Main[[#This Row],[Class]]="A",WORKDAY(Main[[#This Row],[Tech Start Date]],4),""))))</f>
        <v/>
      </c>
      <c r="O221" s="73" t="str">
        <f>IF(Main[[#This Row],[Tech Start Date]]&lt;1/1/1990,"",IF(Main[[#This Row],[Class]]="C",WORKDAY(Main[[#This Row],[Tech Start Date]],23),IF(Main[[#This Row],[Class]]="B", WORKDAY(Main[[#This Row],[Tech Start Date]],15),IF(Main[[#This Row],[Class]]="A",WORKDAY(Main[[#This Row],[Tech Start Date]],5),""))))</f>
        <v/>
      </c>
      <c r="P221" s="73" t="str">
        <f>IF(Main[[#This Row],[Tech Start Date]]&lt;1/1/1990,"",IF(Main[[#This Row],[Class]]="C",WORKDAY(Main[[#This Row],[Tech Start Date]],28),IF(Main[[#This Row],[Class]]="B", WORKDAY(Main[[#This Row],[Tech Start Date]],19),IF(Main[[#This Row],[Class]]="A",WORKDAY(Main[[#This Row],[Tech Start Date]],9),""))))</f>
        <v/>
      </c>
      <c r="Q221" s="85">
        <v>40981</v>
      </c>
      <c r="R221" s="112"/>
      <c r="S221" s="95" t="s">
        <v>6</v>
      </c>
      <c r="T221" s="74" t="s">
        <v>3194</v>
      </c>
      <c r="U221" s="95" t="s">
        <v>7</v>
      </c>
      <c r="V221" s="95" t="s">
        <v>1910</v>
      </c>
      <c r="W221" s="95" t="s">
        <v>1912</v>
      </c>
      <c r="X221" s="95" t="s">
        <v>2845</v>
      </c>
      <c r="Y221" s="72" t="s">
        <v>2989</v>
      </c>
      <c r="Z221" s="72" t="s">
        <v>4</v>
      </c>
      <c r="AA221" s="95" t="s">
        <v>2845</v>
      </c>
      <c r="AB221" s="132"/>
      <c r="AC221" s="132"/>
      <c r="AD221" s="132"/>
      <c r="AE221" s="63"/>
      <c r="AF221" s="63"/>
      <c r="AG221" s="63"/>
    </row>
    <row r="222" spans="1:33" ht="17.2" customHeight="1">
      <c r="A222" s="64" t="str">
        <f>IF(priority(Main[[#This Row],[Comments]])&lt;&gt;0, priority(Main[[#This Row],[Comments]]),"")</f>
        <v/>
      </c>
      <c r="B222" s="60" t="s">
        <v>1055</v>
      </c>
      <c r="C222" s="72" t="s">
        <v>4</v>
      </c>
      <c r="D222" s="59" t="s">
        <v>39</v>
      </c>
      <c r="E222" s="85"/>
      <c r="F222" s="85"/>
      <c r="G222" s="64" t="str">
        <f>IF(stdProdLT(Main[[#This Row],[Comments]])=0.1,"N/A",IF(stdProdLT(Main[[#This Row],[Comments]])=0,"",stdProdLT(Main[[#This Row],[Comments]])))</f>
        <v/>
      </c>
      <c r="H222" s="94" t="str">
        <f>IF(OR(Main[[#This Row],[Std. Prod. Lead Time]]="N/A",Main[[#This Row],[Std. Prod. Lead Time]]=""), "",IF(AND(Main[[#This Row],[In Stock Date]]&lt;&gt;"",Main[[#This Row],[Revised Due Date]]&lt;&gt;"",Main[[#This Row],[In Stock Date]]&lt;&gt;""),Main[[#This Row],[In Stock Date]]-Main[[#This Row],[Revised Due Date]],""))</f>
        <v/>
      </c>
      <c r="I222" s="101" t="s">
        <v>4</v>
      </c>
      <c r="J222" s="95" t="s">
        <v>4</v>
      </c>
      <c r="K222" s="95" t="s">
        <v>4</v>
      </c>
      <c r="L222" s="85"/>
      <c r="M222" s="73" t="str">
        <f>IF(Main[[#This Row],[Tech Start Date]]&lt;1/1/1990,"",IF(Main[[#This Row],[Class]]="C",WORKDAY(Main[[#This Row],[Tech Start Date]],9),IF(Main[[#This Row],[Class]]="B", WORKDAY(Main[[#This Row],[Tech Start Date]],6),IF(Main[[#This Row],[Class]]="A",WORKDAY(Main[[#This Row],[Tech Start Date]],2),""))))</f>
        <v/>
      </c>
      <c r="N222" s="73" t="str">
        <f>IF(Main[[#This Row],[Tech Start Date]]&lt;1/1/1990,"",IF(Main[[#This Row],[Class]]="C",WORKDAY(Main[[#This Row],[Tech Start Date]],19),IF(Main[[#This Row],[Class]]="B", WORKDAY(Main[[#This Row],[Tech Start Date]],12),IF(Main[[#This Row],[Class]]="A",WORKDAY(Main[[#This Row],[Tech Start Date]],4),""))))</f>
        <v/>
      </c>
      <c r="O222" s="73" t="str">
        <f>IF(Main[[#This Row],[Tech Start Date]]&lt;1/1/1990,"",IF(Main[[#This Row],[Class]]="C",WORKDAY(Main[[#This Row],[Tech Start Date]],23),IF(Main[[#This Row],[Class]]="B", WORKDAY(Main[[#This Row],[Tech Start Date]],15),IF(Main[[#This Row],[Class]]="A",WORKDAY(Main[[#This Row],[Tech Start Date]],5),""))))</f>
        <v/>
      </c>
      <c r="P222" s="73" t="str">
        <f>IF(Main[[#This Row],[Tech Start Date]]&lt;1/1/1990,"",IF(Main[[#This Row],[Class]]="C",WORKDAY(Main[[#This Row],[Tech Start Date]],28),IF(Main[[#This Row],[Class]]="B", WORKDAY(Main[[#This Row],[Tech Start Date]],19),IF(Main[[#This Row],[Class]]="A",WORKDAY(Main[[#This Row],[Tech Start Date]],9),""))))</f>
        <v/>
      </c>
      <c r="Q222" s="85">
        <v>40669</v>
      </c>
      <c r="R222" s="112"/>
      <c r="S222" s="95" t="s">
        <v>6</v>
      </c>
      <c r="T222" s="74" t="s">
        <v>4</v>
      </c>
      <c r="U222" s="95" t="s">
        <v>14</v>
      </c>
      <c r="V222" s="95" t="s">
        <v>1913</v>
      </c>
      <c r="W222" s="95" t="s">
        <v>4</v>
      </c>
      <c r="X222" s="95" t="s">
        <v>2793</v>
      </c>
      <c r="Y222" s="72" t="s">
        <v>2903</v>
      </c>
      <c r="Z222" s="72" t="s">
        <v>4</v>
      </c>
      <c r="AA222" s="95" t="s">
        <v>2793</v>
      </c>
      <c r="AB222" s="132"/>
      <c r="AC222" s="132"/>
      <c r="AD222" s="132"/>
      <c r="AE222" s="63"/>
      <c r="AF222" s="63"/>
      <c r="AG222" s="63"/>
    </row>
    <row r="223" spans="1:33" ht="17.2" customHeight="1">
      <c r="A223" s="64" t="str">
        <f>IF(priority(Main[[#This Row],[Comments]])&lt;&gt;0, priority(Main[[#This Row],[Comments]]),"")</f>
        <v/>
      </c>
      <c r="B223" s="60" t="s">
        <v>1056</v>
      </c>
      <c r="C223" s="72" t="s">
        <v>47</v>
      </c>
      <c r="D223" s="59" t="s">
        <v>91</v>
      </c>
      <c r="E223" s="85"/>
      <c r="F223" s="85"/>
      <c r="G223" s="64" t="str">
        <f>IF(stdProdLT(Main[[#This Row],[Comments]])=0.1,"N/A",IF(stdProdLT(Main[[#This Row],[Comments]])=0,"",stdProdLT(Main[[#This Row],[Comments]])))</f>
        <v/>
      </c>
      <c r="H223" s="94" t="str">
        <f>IF(OR(Main[[#This Row],[Std. Prod. Lead Time]]="N/A",Main[[#This Row],[Std. Prod. Lead Time]]=""), "",IF(AND(Main[[#This Row],[In Stock Date]]&lt;&gt;"",Main[[#This Row],[Revised Due Date]]&lt;&gt;"",Main[[#This Row],[In Stock Date]]&lt;&gt;""),Main[[#This Row],[In Stock Date]]-Main[[#This Row],[Revised Due Date]],""))</f>
        <v/>
      </c>
      <c r="I223" s="101" t="s">
        <v>4</v>
      </c>
      <c r="J223" s="95" t="s">
        <v>4</v>
      </c>
      <c r="K223" s="95" t="s">
        <v>4</v>
      </c>
      <c r="L223" s="85"/>
      <c r="M223" s="73" t="str">
        <f>IF(Main[[#This Row],[Tech Start Date]]&lt;1/1/1990,"",IF(Main[[#This Row],[Class]]="C",WORKDAY(Main[[#This Row],[Tech Start Date]],9),IF(Main[[#This Row],[Class]]="B", WORKDAY(Main[[#This Row],[Tech Start Date]],6),IF(Main[[#This Row],[Class]]="A",WORKDAY(Main[[#This Row],[Tech Start Date]],2),""))))</f>
        <v/>
      </c>
      <c r="N223" s="73" t="str">
        <f>IF(Main[[#This Row],[Tech Start Date]]&lt;1/1/1990,"",IF(Main[[#This Row],[Class]]="C",WORKDAY(Main[[#This Row],[Tech Start Date]],19),IF(Main[[#This Row],[Class]]="B", WORKDAY(Main[[#This Row],[Tech Start Date]],12),IF(Main[[#This Row],[Class]]="A",WORKDAY(Main[[#This Row],[Tech Start Date]],4),""))))</f>
        <v/>
      </c>
      <c r="O223" s="73" t="str">
        <f>IF(Main[[#This Row],[Tech Start Date]]&lt;1/1/1990,"",IF(Main[[#This Row],[Class]]="C",WORKDAY(Main[[#This Row],[Tech Start Date]],23),IF(Main[[#This Row],[Class]]="B", WORKDAY(Main[[#This Row],[Tech Start Date]],15),IF(Main[[#This Row],[Class]]="A",WORKDAY(Main[[#This Row],[Tech Start Date]],5),""))))</f>
        <v/>
      </c>
      <c r="P223" s="73" t="str">
        <f>IF(Main[[#This Row],[Tech Start Date]]&lt;1/1/1990,"",IF(Main[[#This Row],[Class]]="C",WORKDAY(Main[[#This Row],[Tech Start Date]],28),IF(Main[[#This Row],[Class]]="B", WORKDAY(Main[[#This Row],[Tech Start Date]],19),IF(Main[[#This Row],[Class]]="A",WORKDAY(Main[[#This Row],[Tech Start Date]],9),""))))</f>
        <v/>
      </c>
      <c r="Q223" s="85"/>
      <c r="R223" s="112"/>
      <c r="S223" s="95" t="s">
        <v>49</v>
      </c>
      <c r="T223" s="74" t="s">
        <v>4</v>
      </c>
      <c r="U223" s="95" t="s">
        <v>14</v>
      </c>
      <c r="V223" s="95" t="s">
        <v>1913</v>
      </c>
      <c r="W223" s="95" t="s">
        <v>1914</v>
      </c>
      <c r="X223" s="95" t="s">
        <v>306</v>
      </c>
      <c r="Y223" s="72" t="s">
        <v>2914</v>
      </c>
      <c r="Z223" s="72" t="s">
        <v>4</v>
      </c>
      <c r="AA223" s="95" t="s">
        <v>3326</v>
      </c>
      <c r="AB223" s="132"/>
      <c r="AC223" s="132"/>
      <c r="AD223" s="132"/>
      <c r="AE223" s="63"/>
      <c r="AF223" s="63"/>
      <c r="AG223" s="63"/>
    </row>
    <row r="224" spans="1:33" ht="17.2" customHeight="1">
      <c r="A224" s="64" t="str">
        <f>IF(priority(Main[[#This Row],[Comments]])&lt;&gt;0, priority(Main[[#This Row],[Comments]]),"")</f>
        <v/>
      </c>
      <c r="B224" s="60" t="s">
        <v>1057</v>
      </c>
      <c r="C224" s="72" t="s">
        <v>4</v>
      </c>
      <c r="D224" s="59" t="s">
        <v>92</v>
      </c>
      <c r="E224" s="85"/>
      <c r="F224" s="85"/>
      <c r="G224" s="64" t="str">
        <f>IF(stdProdLT(Main[[#This Row],[Comments]])=0.1,"N/A",IF(stdProdLT(Main[[#This Row],[Comments]])=0,"",stdProdLT(Main[[#This Row],[Comments]])))</f>
        <v/>
      </c>
      <c r="H224" s="94" t="str">
        <f>IF(OR(Main[[#This Row],[Std. Prod. Lead Time]]="N/A",Main[[#This Row],[Std. Prod. Lead Time]]=""), "",IF(AND(Main[[#This Row],[In Stock Date]]&lt;&gt;"",Main[[#This Row],[Revised Due Date]]&lt;&gt;"",Main[[#This Row],[In Stock Date]]&lt;&gt;""),Main[[#This Row],[In Stock Date]]-Main[[#This Row],[Revised Due Date]],""))</f>
        <v/>
      </c>
      <c r="I224" s="101" t="s">
        <v>4</v>
      </c>
      <c r="J224" s="95" t="s">
        <v>4</v>
      </c>
      <c r="K224" s="95" t="s">
        <v>4</v>
      </c>
      <c r="L224" s="85"/>
      <c r="M224" s="73" t="str">
        <f>IF(Main[[#This Row],[Tech Start Date]]&lt;1/1/1990,"",IF(Main[[#This Row],[Class]]="C",WORKDAY(Main[[#This Row],[Tech Start Date]],9),IF(Main[[#This Row],[Class]]="B", WORKDAY(Main[[#This Row],[Tech Start Date]],6),IF(Main[[#This Row],[Class]]="A",WORKDAY(Main[[#This Row],[Tech Start Date]],2),""))))</f>
        <v/>
      </c>
      <c r="N224" s="73" t="str">
        <f>IF(Main[[#This Row],[Tech Start Date]]&lt;1/1/1990,"",IF(Main[[#This Row],[Class]]="C",WORKDAY(Main[[#This Row],[Tech Start Date]],19),IF(Main[[#This Row],[Class]]="B", WORKDAY(Main[[#This Row],[Tech Start Date]],12),IF(Main[[#This Row],[Class]]="A",WORKDAY(Main[[#This Row],[Tech Start Date]],4),""))))</f>
        <v/>
      </c>
      <c r="O224" s="73" t="str">
        <f>IF(Main[[#This Row],[Tech Start Date]]&lt;1/1/1990,"",IF(Main[[#This Row],[Class]]="C",WORKDAY(Main[[#This Row],[Tech Start Date]],23),IF(Main[[#This Row],[Class]]="B", WORKDAY(Main[[#This Row],[Tech Start Date]],15),IF(Main[[#This Row],[Class]]="A",WORKDAY(Main[[#This Row],[Tech Start Date]],5),""))))</f>
        <v/>
      </c>
      <c r="P224" s="73" t="str">
        <f>IF(Main[[#This Row],[Tech Start Date]]&lt;1/1/1990,"",IF(Main[[#This Row],[Class]]="C",WORKDAY(Main[[#This Row],[Tech Start Date]],28),IF(Main[[#This Row],[Class]]="B", WORKDAY(Main[[#This Row],[Tech Start Date]],19),IF(Main[[#This Row],[Class]]="A",WORKDAY(Main[[#This Row],[Tech Start Date]],9),""))))</f>
        <v/>
      </c>
      <c r="Q224" s="85">
        <v>40289</v>
      </c>
      <c r="R224" s="112"/>
      <c r="S224" s="95" t="s">
        <v>11</v>
      </c>
      <c r="T224" s="74" t="s">
        <v>4</v>
      </c>
      <c r="U224" s="95" t="s">
        <v>14</v>
      </c>
      <c r="V224" s="95" t="s">
        <v>1910</v>
      </c>
      <c r="W224" s="95" t="s">
        <v>1912</v>
      </c>
      <c r="X224" s="95" t="s">
        <v>2796</v>
      </c>
      <c r="Y224" s="72" t="s">
        <v>2909</v>
      </c>
      <c r="Z224" s="72" t="s">
        <v>4</v>
      </c>
      <c r="AA224" s="95" t="s">
        <v>2796</v>
      </c>
      <c r="AB224" s="132"/>
      <c r="AC224" s="132"/>
      <c r="AD224" s="132"/>
      <c r="AE224" s="63"/>
      <c r="AF224" s="63"/>
      <c r="AG224" s="63"/>
    </row>
    <row r="225" spans="1:33" ht="17.2" customHeight="1">
      <c r="A225" s="64" t="str">
        <f>IF(priority(Main[[#This Row],[Comments]])&lt;&gt;0, priority(Main[[#This Row],[Comments]]),"")</f>
        <v/>
      </c>
      <c r="B225" s="60" t="s">
        <v>1058</v>
      </c>
      <c r="C225" s="72" t="s">
        <v>95</v>
      </c>
      <c r="D225" s="59" t="s">
        <v>96</v>
      </c>
      <c r="E225" s="85"/>
      <c r="F225" s="85"/>
      <c r="G225" s="64" t="str">
        <f>IF(stdProdLT(Main[[#This Row],[Comments]])=0.1,"N/A",IF(stdProdLT(Main[[#This Row],[Comments]])=0,"",stdProdLT(Main[[#This Row],[Comments]])))</f>
        <v/>
      </c>
      <c r="H225" s="94" t="str">
        <f>IF(OR(Main[[#This Row],[Std. Prod. Lead Time]]="N/A",Main[[#This Row],[Std. Prod. Lead Time]]=""), "",IF(AND(Main[[#This Row],[In Stock Date]]&lt;&gt;"",Main[[#This Row],[Revised Due Date]]&lt;&gt;"",Main[[#This Row],[In Stock Date]]&lt;&gt;""),Main[[#This Row],[In Stock Date]]-Main[[#This Row],[Revised Due Date]],""))</f>
        <v/>
      </c>
      <c r="I225" s="101" t="s">
        <v>4</v>
      </c>
      <c r="J225" s="95" t="s">
        <v>4</v>
      </c>
      <c r="K225" s="95" t="s">
        <v>4</v>
      </c>
      <c r="L225" s="85"/>
      <c r="M225" s="73" t="str">
        <f>IF(Main[[#This Row],[Tech Start Date]]&lt;1/1/1990,"",IF(Main[[#This Row],[Class]]="C",WORKDAY(Main[[#This Row],[Tech Start Date]],9),IF(Main[[#This Row],[Class]]="B", WORKDAY(Main[[#This Row],[Tech Start Date]],6),IF(Main[[#This Row],[Class]]="A",WORKDAY(Main[[#This Row],[Tech Start Date]],2),""))))</f>
        <v/>
      </c>
      <c r="N225" s="73" t="str">
        <f>IF(Main[[#This Row],[Tech Start Date]]&lt;1/1/1990,"",IF(Main[[#This Row],[Class]]="C",WORKDAY(Main[[#This Row],[Tech Start Date]],19),IF(Main[[#This Row],[Class]]="B", WORKDAY(Main[[#This Row],[Tech Start Date]],12),IF(Main[[#This Row],[Class]]="A",WORKDAY(Main[[#This Row],[Tech Start Date]],4),""))))</f>
        <v/>
      </c>
      <c r="O225" s="73" t="str">
        <f>IF(Main[[#This Row],[Tech Start Date]]&lt;1/1/1990,"",IF(Main[[#This Row],[Class]]="C",WORKDAY(Main[[#This Row],[Tech Start Date]],23),IF(Main[[#This Row],[Class]]="B", WORKDAY(Main[[#This Row],[Tech Start Date]],15),IF(Main[[#This Row],[Class]]="A",WORKDAY(Main[[#This Row],[Tech Start Date]],5),""))))</f>
        <v/>
      </c>
      <c r="P225" s="73" t="str">
        <f>IF(Main[[#This Row],[Tech Start Date]]&lt;1/1/1990,"",IF(Main[[#This Row],[Class]]="C",WORKDAY(Main[[#This Row],[Tech Start Date]],28),IF(Main[[#This Row],[Class]]="B", WORKDAY(Main[[#This Row],[Tech Start Date]],19),IF(Main[[#This Row],[Class]]="A",WORKDAY(Main[[#This Row],[Tech Start Date]],9),""))))</f>
        <v/>
      </c>
      <c r="Q225" s="85">
        <v>40302</v>
      </c>
      <c r="R225" s="112"/>
      <c r="S225" s="95" t="s">
        <v>6</v>
      </c>
      <c r="T225" s="74" t="s">
        <v>4</v>
      </c>
      <c r="U225" s="95" t="s">
        <v>14</v>
      </c>
      <c r="V225" s="95" t="s">
        <v>1910</v>
      </c>
      <c r="W225" s="95" t="s">
        <v>1916</v>
      </c>
      <c r="X225" s="95" t="s">
        <v>129</v>
      </c>
      <c r="Y225" s="72" t="s">
        <v>4</v>
      </c>
      <c r="Z225" s="72" t="s">
        <v>4</v>
      </c>
      <c r="AA225" s="95" t="s">
        <v>883</v>
      </c>
      <c r="AB225" s="132"/>
      <c r="AC225" s="132"/>
      <c r="AD225" s="132"/>
      <c r="AE225" s="63"/>
      <c r="AF225" s="63"/>
      <c r="AG225" s="63"/>
    </row>
    <row r="226" spans="1:33" ht="17.2" customHeight="1">
      <c r="A226" s="64" t="str">
        <f>IF(priority(Main[[#This Row],[Comments]])&lt;&gt;0, priority(Main[[#This Row],[Comments]]),"")</f>
        <v/>
      </c>
      <c r="B226" s="60" t="s">
        <v>1059</v>
      </c>
      <c r="C226" s="72" t="s">
        <v>4</v>
      </c>
      <c r="D226" s="59" t="s">
        <v>105</v>
      </c>
      <c r="E226" s="85"/>
      <c r="F226" s="85"/>
      <c r="G226" s="64" t="str">
        <f>IF(stdProdLT(Main[[#This Row],[Comments]])=0.1,"N/A",IF(stdProdLT(Main[[#This Row],[Comments]])=0,"",stdProdLT(Main[[#This Row],[Comments]])))</f>
        <v/>
      </c>
      <c r="H226" s="94" t="str">
        <f>IF(OR(Main[[#This Row],[Std. Prod. Lead Time]]="N/A",Main[[#This Row],[Std. Prod. Lead Time]]=""), "",IF(AND(Main[[#This Row],[In Stock Date]]&lt;&gt;"",Main[[#This Row],[Revised Due Date]]&lt;&gt;"",Main[[#This Row],[In Stock Date]]&lt;&gt;""),Main[[#This Row],[In Stock Date]]-Main[[#This Row],[Revised Due Date]],""))</f>
        <v/>
      </c>
      <c r="I226" s="101" t="s">
        <v>44</v>
      </c>
      <c r="J226" s="95" t="s">
        <v>28</v>
      </c>
      <c r="K226" s="95" t="s">
        <v>1919</v>
      </c>
      <c r="L226" s="85"/>
      <c r="M226" s="73" t="str">
        <f>IF(Main[[#This Row],[Tech Start Date]]&lt;1/1/1990,"",IF(Main[[#This Row],[Class]]="C",WORKDAY(Main[[#This Row],[Tech Start Date]],9),IF(Main[[#This Row],[Class]]="B", WORKDAY(Main[[#This Row],[Tech Start Date]],6),IF(Main[[#This Row],[Class]]="A",WORKDAY(Main[[#This Row],[Tech Start Date]],2),""))))</f>
        <v/>
      </c>
      <c r="N226" s="73" t="str">
        <f>IF(Main[[#This Row],[Tech Start Date]]&lt;1/1/1990,"",IF(Main[[#This Row],[Class]]="C",WORKDAY(Main[[#This Row],[Tech Start Date]],19),IF(Main[[#This Row],[Class]]="B", WORKDAY(Main[[#This Row],[Tech Start Date]],12),IF(Main[[#This Row],[Class]]="A",WORKDAY(Main[[#This Row],[Tech Start Date]],4),""))))</f>
        <v/>
      </c>
      <c r="O226" s="73" t="str">
        <f>IF(Main[[#This Row],[Tech Start Date]]&lt;1/1/1990,"",IF(Main[[#This Row],[Class]]="C",WORKDAY(Main[[#This Row],[Tech Start Date]],23),IF(Main[[#This Row],[Class]]="B", WORKDAY(Main[[#This Row],[Tech Start Date]],15),IF(Main[[#This Row],[Class]]="A",WORKDAY(Main[[#This Row],[Tech Start Date]],5),""))))</f>
        <v/>
      </c>
      <c r="P226" s="73" t="str">
        <f>IF(Main[[#This Row],[Tech Start Date]]&lt;1/1/1990,"",IF(Main[[#This Row],[Class]]="C",WORKDAY(Main[[#This Row],[Tech Start Date]],28),IF(Main[[#This Row],[Class]]="B", WORKDAY(Main[[#This Row],[Tech Start Date]],19),IF(Main[[#This Row],[Class]]="A",WORKDAY(Main[[#This Row],[Tech Start Date]],9),""))))</f>
        <v/>
      </c>
      <c r="Q226" s="85">
        <v>40725</v>
      </c>
      <c r="R226" s="112"/>
      <c r="S226" s="95" t="s">
        <v>6</v>
      </c>
      <c r="T226" s="74" t="s">
        <v>4</v>
      </c>
      <c r="U226" s="95" t="s">
        <v>14</v>
      </c>
      <c r="V226" s="95" t="s">
        <v>1913</v>
      </c>
      <c r="W226" s="95" t="s">
        <v>1914</v>
      </c>
      <c r="X226" s="95" t="s">
        <v>2794</v>
      </c>
      <c r="Y226" s="72" t="s">
        <v>2905</v>
      </c>
      <c r="Z226" s="72" t="s">
        <v>44</v>
      </c>
      <c r="AA226" s="95" t="s">
        <v>2794</v>
      </c>
      <c r="AB226" s="132"/>
      <c r="AC226" s="132"/>
      <c r="AD226" s="132"/>
      <c r="AE226" s="63"/>
      <c r="AF226" s="63"/>
      <c r="AG226" s="63"/>
    </row>
    <row r="227" spans="1:33" ht="17.2" customHeight="1">
      <c r="A227" s="64" t="str">
        <f>IF(priority(Main[[#This Row],[Comments]])&lt;&gt;0, priority(Main[[#This Row],[Comments]]),"")</f>
        <v/>
      </c>
      <c r="B227" s="60" t="s">
        <v>1060</v>
      </c>
      <c r="C227" s="72" t="s">
        <v>106</v>
      </c>
      <c r="D227" s="59" t="s">
        <v>107</v>
      </c>
      <c r="E227" s="85"/>
      <c r="F227" s="85"/>
      <c r="G227" s="64" t="str">
        <f>IF(stdProdLT(Main[[#This Row],[Comments]])=0.1,"N/A",IF(stdProdLT(Main[[#This Row],[Comments]])=0,"",stdProdLT(Main[[#This Row],[Comments]])))</f>
        <v/>
      </c>
      <c r="H227" s="94" t="str">
        <f>IF(OR(Main[[#This Row],[Std. Prod. Lead Time]]="N/A",Main[[#This Row],[Std. Prod. Lead Time]]=""), "",IF(AND(Main[[#This Row],[In Stock Date]]&lt;&gt;"",Main[[#This Row],[Revised Due Date]]&lt;&gt;"",Main[[#This Row],[In Stock Date]]&lt;&gt;""),Main[[#This Row],[In Stock Date]]-Main[[#This Row],[Revised Due Date]],""))</f>
        <v/>
      </c>
      <c r="I227" s="101" t="s">
        <v>108</v>
      </c>
      <c r="J227" s="95" t="s">
        <v>28</v>
      </c>
      <c r="K227" s="95" t="s">
        <v>1923</v>
      </c>
      <c r="L227" s="85"/>
      <c r="M227" s="73" t="str">
        <f>IF(Main[[#This Row],[Tech Start Date]]&lt;1/1/1990,"",IF(Main[[#This Row],[Class]]="C",WORKDAY(Main[[#This Row],[Tech Start Date]],9),IF(Main[[#This Row],[Class]]="B", WORKDAY(Main[[#This Row],[Tech Start Date]],6),IF(Main[[#This Row],[Class]]="A",WORKDAY(Main[[#This Row],[Tech Start Date]],2),""))))</f>
        <v/>
      </c>
      <c r="N227" s="73" t="str">
        <f>IF(Main[[#This Row],[Tech Start Date]]&lt;1/1/1990,"",IF(Main[[#This Row],[Class]]="C",WORKDAY(Main[[#This Row],[Tech Start Date]],19),IF(Main[[#This Row],[Class]]="B", WORKDAY(Main[[#This Row],[Tech Start Date]],12),IF(Main[[#This Row],[Class]]="A",WORKDAY(Main[[#This Row],[Tech Start Date]],4),""))))</f>
        <v/>
      </c>
      <c r="O227" s="73" t="str">
        <f>IF(Main[[#This Row],[Tech Start Date]]&lt;1/1/1990,"",IF(Main[[#This Row],[Class]]="C",WORKDAY(Main[[#This Row],[Tech Start Date]],23),IF(Main[[#This Row],[Class]]="B", WORKDAY(Main[[#This Row],[Tech Start Date]],15),IF(Main[[#This Row],[Class]]="A",WORKDAY(Main[[#This Row],[Tech Start Date]],5),""))))</f>
        <v/>
      </c>
      <c r="P227" s="73" t="str">
        <f>IF(Main[[#This Row],[Tech Start Date]]&lt;1/1/1990,"",IF(Main[[#This Row],[Class]]="C",WORKDAY(Main[[#This Row],[Tech Start Date]],28),IF(Main[[#This Row],[Class]]="B", WORKDAY(Main[[#This Row],[Tech Start Date]],19),IF(Main[[#This Row],[Class]]="A",WORKDAY(Main[[#This Row],[Tech Start Date]],9),""))))</f>
        <v/>
      </c>
      <c r="Q227" s="85">
        <v>40626</v>
      </c>
      <c r="R227" s="112"/>
      <c r="S227" s="95" t="s">
        <v>11</v>
      </c>
      <c r="T227" s="74" t="s">
        <v>4</v>
      </c>
      <c r="U227" s="95" t="s">
        <v>14</v>
      </c>
      <c r="V227" s="95" t="s">
        <v>1911</v>
      </c>
      <c r="W227" s="95" t="s">
        <v>1912</v>
      </c>
      <c r="X227" s="95" t="s">
        <v>2791</v>
      </c>
      <c r="Y227" s="72" t="s">
        <v>2902</v>
      </c>
      <c r="Z227" s="72" t="s">
        <v>108</v>
      </c>
      <c r="AA227" s="95" t="s">
        <v>2791</v>
      </c>
      <c r="AB227" s="132"/>
      <c r="AC227" s="132"/>
      <c r="AD227" s="132"/>
      <c r="AE227" s="63"/>
      <c r="AF227" s="63"/>
      <c r="AG227" s="63"/>
    </row>
    <row r="228" spans="1:33" ht="17.2" customHeight="1">
      <c r="A228" s="64" t="str">
        <f>IF(priority(Main[[#This Row],[Comments]])&lt;&gt;0, priority(Main[[#This Row],[Comments]]),"")</f>
        <v/>
      </c>
      <c r="B228" s="60" t="s">
        <v>1067</v>
      </c>
      <c r="C228" s="72" t="s">
        <v>31</v>
      </c>
      <c r="D228" s="59" t="s">
        <v>109</v>
      </c>
      <c r="E228" s="85"/>
      <c r="F228" s="85"/>
      <c r="G228" s="64" t="str">
        <f>IF(stdProdLT(Main[[#This Row],[Comments]])=0.1,"N/A",IF(stdProdLT(Main[[#This Row],[Comments]])=0,"",stdProdLT(Main[[#This Row],[Comments]])))</f>
        <v/>
      </c>
      <c r="H228" s="94" t="str">
        <f>IF(OR(Main[[#This Row],[Std. Prod. Lead Time]]="N/A",Main[[#This Row],[Std. Prod. Lead Time]]=""), "",IF(AND(Main[[#This Row],[In Stock Date]]&lt;&gt;"",Main[[#This Row],[Revised Due Date]]&lt;&gt;"",Main[[#This Row],[In Stock Date]]&lt;&gt;""),Main[[#This Row],[In Stock Date]]-Main[[#This Row],[Revised Due Date]],""))</f>
        <v/>
      </c>
      <c r="I228" s="101" t="s">
        <v>4</v>
      </c>
      <c r="J228" s="95" t="s">
        <v>4</v>
      </c>
      <c r="K228" s="95" t="s">
        <v>4</v>
      </c>
      <c r="L228" s="85"/>
      <c r="M228" s="73" t="str">
        <f>IF(Main[[#This Row],[Tech Start Date]]&lt;1/1/1990,"",IF(Main[[#This Row],[Class]]="C",WORKDAY(Main[[#This Row],[Tech Start Date]],9),IF(Main[[#This Row],[Class]]="B", WORKDAY(Main[[#This Row],[Tech Start Date]],6),IF(Main[[#This Row],[Class]]="A",WORKDAY(Main[[#This Row],[Tech Start Date]],2),""))))</f>
        <v/>
      </c>
      <c r="N228" s="73" t="str">
        <f>IF(Main[[#This Row],[Tech Start Date]]&lt;1/1/1990,"",IF(Main[[#This Row],[Class]]="C",WORKDAY(Main[[#This Row],[Tech Start Date]],19),IF(Main[[#This Row],[Class]]="B", WORKDAY(Main[[#This Row],[Tech Start Date]],12),IF(Main[[#This Row],[Class]]="A",WORKDAY(Main[[#This Row],[Tech Start Date]],4),""))))</f>
        <v/>
      </c>
      <c r="O228" s="73" t="str">
        <f>IF(Main[[#This Row],[Tech Start Date]]&lt;1/1/1990,"",IF(Main[[#This Row],[Class]]="C",WORKDAY(Main[[#This Row],[Tech Start Date]],23),IF(Main[[#This Row],[Class]]="B", WORKDAY(Main[[#This Row],[Tech Start Date]],15),IF(Main[[#This Row],[Class]]="A",WORKDAY(Main[[#This Row],[Tech Start Date]],5),""))))</f>
        <v/>
      </c>
      <c r="P228" s="73" t="str">
        <f>IF(Main[[#This Row],[Tech Start Date]]&lt;1/1/1990,"",IF(Main[[#This Row],[Class]]="C",WORKDAY(Main[[#This Row],[Tech Start Date]],28),IF(Main[[#This Row],[Class]]="B", WORKDAY(Main[[#This Row],[Tech Start Date]],19),IF(Main[[#This Row],[Class]]="A",WORKDAY(Main[[#This Row],[Tech Start Date]],9),""))))</f>
        <v/>
      </c>
      <c r="Q228" s="85">
        <v>40318</v>
      </c>
      <c r="R228" s="112"/>
      <c r="S228" s="95" t="s">
        <v>11</v>
      </c>
      <c r="T228" s="74" t="s">
        <v>4</v>
      </c>
      <c r="U228" s="95" t="s">
        <v>14</v>
      </c>
      <c r="V228" s="95" t="s">
        <v>1913</v>
      </c>
      <c r="W228" s="95" t="s">
        <v>1912</v>
      </c>
      <c r="X228" s="95" t="s">
        <v>2805</v>
      </c>
      <c r="Y228" s="72" t="s">
        <v>4</v>
      </c>
      <c r="Z228" s="72" t="s">
        <v>4</v>
      </c>
      <c r="AA228" s="95" t="s">
        <v>2805</v>
      </c>
      <c r="AB228" s="132"/>
      <c r="AC228" s="132"/>
      <c r="AD228" s="132"/>
      <c r="AE228" s="63"/>
      <c r="AF228" s="63"/>
      <c r="AG228" s="63"/>
    </row>
    <row r="229" spans="1:33" ht="17.2" customHeight="1">
      <c r="A229" s="64" t="str">
        <f>IF(priority(Main[[#This Row],[Comments]])&lt;&gt;0, priority(Main[[#This Row],[Comments]]),"")</f>
        <v/>
      </c>
      <c r="B229" s="60" t="s">
        <v>2035</v>
      </c>
      <c r="C229" s="72" t="s">
        <v>4</v>
      </c>
      <c r="D229" s="59" t="s">
        <v>2034</v>
      </c>
      <c r="E229" s="85"/>
      <c r="F229" s="85"/>
      <c r="G229" s="64" t="str">
        <f>IF(stdProdLT(Main[[#This Row],[Comments]])=0.1,"N/A",IF(stdProdLT(Main[[#This Row],[Comments]])=0,"",stdProdLT(Main[[#This Row],[Comments]])))</f>
        <v/>
      </c>
      <c r="H229" s="94" t="str">
        <f>IF(OR(Main[[#This Row],[Std. Prod. Lead Time]]="N/A",Main[[#This Row],[Std. Prod. Lead Time]]=""), "",IF(AND(Main[[#This Row],[In Stock Date]]&lt;&gt;"",Main[[#This Row],[Revised Due Date]]&lt;&gt;"",Main[[#This Row],[In Stock Date]]&lt;&gt;""),Main[[#This Row],[In Stock Date]]-Main[[#This Row],[Revised Due Date]],""))</f>
        <v/>
      </c>
      <c r="I229" s="101" t="s">
        <v>4</v>
      </c>
      <c r="J229" s="95" t="s">
        <v>4</v>
      </c>
      <c r="K229" s="95" t="s">
        <v>4</v>
      </c>
      <c r="L229" s="85"/>
      <c r="M229" s="73" t="str">
        <f>IF(Main[[#This Row],[Tech Start Date]]&lt;1/1/1990,"",IF(Main[[#This Row],[Class]]="C",WORKDAY(Main[[#This Row],[Tech Start Date]],9),IF(Main[[#This Row],[Class]]="B", WORKDAY(Main[[#This Row],[Tech Start Date]],6),IF(Main[[#This Row],[Class]]="A",WORKDAY(Main[[#This Row],[Tech Start Date]],2),""))))</f>
        <v/>
      </c>
      <c r="N229" s="73" t="str">
        <f>IF(Main[[#This Row],[Tech Start Date]]&lt;1/1/1990,"",IF(Main[[#This Row],[Class]]="C",WORKDAY(Main[[#This Row],[Tech Start Date]],19),IF(Main[[#This Row],[Class]]="B", WORKDAY(Main[[#This Row],[Tech Start Date]],12),IF(Main[[#This Row],[Class]]="A",WORKDAY(Main[[#This Row],[Tech Start Date]],4),""))))</f>
        <v/>
      </c>
      <c r="O229" s="73" t="str">
        <f>IF(Main[[#This Row],[Tech Start Date]]&lt;1/1/1990,"",IF(Main[[#This Row],[Class]]="C",WORKDAY(Main[[#This Row],[Tech Start Date]],23),IF(Main[[#This Row],[Class]]="B", WORKDAY(Main[[#This Row],[Tech Start Date]],15),IF(Main[[#This Row],[Class]]="A",WORKDAY(Main[[#This Row],[Tech Start Date]],5),""))))</f>
        <v/>
      </c>
      <c r="P229" s="73" t="str">
        <f>IF(Main[[#This Row],[Tech Start Date]]&lt;1/1/1990,"",IF(Main[[#This Row],[Class]]="C",WORKDAY(Main[[#This Row],[Tech Start Date]],28),IF(Main[[#This Row],[Class]]="B", WORKDAY(Main[[#This Row],[Tech Start Date]],19),IF(Main[[#This Row],[Class]]="A",WORKDAY(Main[[#This Row],[Tech Start Date]],9),""))))</f>
        <v/>
      </c>
      <c r="Q229" s="85"/>
      <c r="R229" s="112"/>
      <c r="S229" s="95" t="s">
        <v>6</v>
      </c>
      <c r="T229" s="74" t="s">
        <v>4</v>
      </c>
      <c r="U229" s="95" t="s">
        <v>14</v>
      </c>
      <c r="V229" s="95" t="s">
        <v>1911</v>
      </c>
      <c r="W229" s="95" t="s">
        <v>1914</v>
      </c>
      <c r="X229" s="95" t="s">
        <v>306</v>
      </c>
      <c r="Y229" s="72" t="s">
        <v>4</v>
      </c>
      <c r="Z229" s="72" t="s">
        <v>4</v>
      </c>
      <c r="AA229" s="95" t="s">
        <v>4</v>
      </c>
      <c r="AB229" s="132"/>
      <c r="AC229" s="132"/>
      <c r="AD229" s="132"/>
      <c r="AE229" s="63"/>
      <c r="AF229" s="63"/>
      <c r="AG229" s="63"/>
    </row>
    <row r="230" spans="1:33" ht="17.2" customHeight="1">
      <c r="A230" s="64" t="str">
        <f>IF(priority(Main[[#This Row],[Comments]])&lt;&gt;0, priority(Main[[#This Row],[Comments]]),"")</f>
        <v/>
      </c>
      <c r="B230" s="60" t="s">
        <v>1068</v>
      </c>
      <c r="C230" s="72" t="s">
        <v>19</v>
      </c>
      <c r="D230" s="59" t="s">
        <v>110</v>
      </c>
      <c r="E230" s="85"/>
      <c r="F230" s="85">
        <v>40548</v>
      </c>
      <c r="G230" s="64" t="str">
        <f>IF(stdProdLT(Main[[#This Row],[Comments]])=0.1,"N/A",IF(stdProdLT(Main[[#This Row],[Comments]])=0,"",stdProdLT(Main[[#This Row],[Comments]])))</f>
        <v/>
      </c>
      <c r="H230" s="94" t="str">
        <f>IF(OR(Main[[#This Row],[Std. Prod. Lead Time]]="N/A",Main[[#This Row],[Std. Prod. Lead Time]]=""), "",IF(AND(Main[[#This Row],[In Stock Date]]&lt;&gt;"",Main[[#This Row],[Revised Due Date]]&lt;&gt;"",Main[[#This Row],[In Stock Date]]&lt;&gt;""),Main[[#This Row],[In Stock Date]]-Main[[#This Row],[Revised Due Date]],""))</f>
        <v/>
      </c>
      <c r="I230" s="101" t="s">
        <v>4</v>
      </c>
      <c r="J230" s="95" t="s">
        <v>4</v>
      </c>
      <c r="K230" s="95" t="s">
        <v>4</v>
      </c>
      <c r="L230" s="85"/>
      <c r="M230" s="73" t="str">
        <f>IF(Main[[#This Row],[Tech Start Date]]&lt;1/1/1990,"",IF(Main[[#This Row],[Class]]="C",WORKDAY(Main[[#This Row],[Tech Start Date]],9),IF(Main[[#This Row],[Class]]="B", WORKDAY(Main[[#This Row],[Tech Start Date]],6),IF(Main[[#This Row],[Class]]="A",WORKDAY(Main[[#This Row],[Tech Start Date]],2),""))))</f>
        <v/>
      </c>
      <c r="N230" s="73" t="str">
        <f>IF(Main[[#This Row],[Tech Start Date]]&lt;1/1/1990,"",IF(Main[[#This Row],[Class]]="C",WORKDAY(Main[[#This Row],[Tech Start Date]],19),IF(Main[[#This Row],[Class]]="B", WORKDAY(Main[[#This Row],[Tech Start Date]],12),IF(Main[[#This Row],[Class]]="A",WORKDAY(Main[[#This Row],[Tech Start Date]],4),""))))</f>
        <v/>
      </c>
      <c r="O230" s="73" t="str">
        <f>IF(Main[[#This Row],[Tech Start Date]]&lt;1/1/1990,"",IF(Main[[#This Row],[Class]]="C",WORKDAY(Main[[#This Row],[Tech Start Date]],23),IF(Main[[#This Row],[Class]]="B", WORKDAY(Main[[#This Row],[Tech Start Date]],15),IF(Main[[#This Row],[Class]]="A",WORKDAY(Main[[#This Row],[Tech Start Date]],5),""))))</f>
        <v/>
      </c>
      <c r="P230" s="73" t="str">
        <f>IF(Main[[#This Row],[Tech Start Date]]&lt;1/1/1990,"",IF(Main[[#This Row],[Class]]="C",WORKDAY(Main[[#This Row],[Tech Start Date]],28),IF(Main[[#This Row],[Class]]="B", WORKDAY(Main[[#This Row],[Tech Start Date]],19),IF(Main[[#This Row],[Class]]="A",WORKDAY(Main[[#This Row],[Tech Start Date]],9),""))))</f>
        <v/>
      </c>
      <c r="Q230" s="85">
        <v>40415</v>
      </c>
      <c r="R230" s="112"/>
      <c r="S230" s="95" t="s">
        <v>17</v>
      </c>
      <c r="T230" s="74" t="s">
        <v>4</v>
      </c>
      <c r="U230" s="95" t="s">
        <v>12</v>
      </c>
      <c r="V230" s="95" t="s">
        <v>1913</v>
      </c>
      <c r="W230" s="95" t="s">
        <v>1918</v>
      </c>
      <c r="X230" s="95" t="s">
        <v>2808</v>
      </c>
      <c r="Y230" s="72" t="s">
        <v>2912</v>
      </c>
      <c r="Z230" s="72" t="s">
        <v>4</v>
      </c>
      <c r="AA230" s="95" t="s">
        <v>2808</v>
      </c>
      <c r="AB230" s="132"/>
      <c r="AC230" s="132"/>
      <c r="AD230" s="132"/>
      <c r="AE230" s="63"/>
      <c r="AF230" s="63"/>
      <c r="AG230" s="63"/>
    </row>
    <row r="231" spans="1:33" ht="17.2" customHeight="1">
      <c r="A231" s="64" t="str">
        <f>IF(priority(Main[[#This Row],[Comments]])&lt;&gt;0, priority(Main[[#This Row],[Comments]]),"")</f>
        <v/>
      </c>
      <c r="B231" s="60" t="s">
        <v>1061</v>
      </c>
      <c r="C231" s="72" t="s">
        <v>4</v>
      </c>
      <c r="D231" s="59" t="s">
        <v>97</v>
      </c>
      <c r="E231" s="85"/>
      <c r="F231" s="85"/>
      <c r="G231" s="64" t="str">
        <f>IF(stdProdLT(Main[[#This Row],[Comments]])=0.1,"N/A",IF(stdProdLT(Main[[#This Row],[Comments]])=0,"",stdProdLT(Main[[#This Row],[Comments]])))</f>
        <v/>
      </c>
      <c r="H231" s="94" t="str">
        <f>IF(OR(Main[[#This Row],[Std. Prod. Lead Time]]="N/A",Main[[#This Row],[Std. Prod. Lead Time]]=""), "",IF(AND(Main[[#This Row],[In Stock Date]]&lt;&gt;"",Main[[#This Row],[Revised Due Date]]&lt;&gt;"",Main[[#This Row],[In Stock Date]]&lt;&gt;""),Main[[#This Row],[In Stock Date]]-Main[[#This Row],[Revised Due Date]],""))</f>
        <v/>
      </c>
      <c r="I231" s="101" t="s">
        <v>4</v>
      </c>
      <c r="J231" s="95" t="s">
        <v>4</v>
      </c>
      <c r="K231" s="95" t="s">
        <v>4</v>
      </c>
      <c r="L231" s="85"/>
      <c r="M231" s="73" t="str">
        <f>IF(Main[[#This Row],[Tech Start Date]]&lt;1/1/1990,"",IF(Main[[#This Row],[Class]]="C",WORKDAY(Main[[#This Row],[Tech Start Date]],9),IF(Main[[#This Row],[Class]]="B", WORKDAY(Main[[#This Row],[Tech Start Date]],6),IF(Main[[#This Row],[Class]]="A",WORKDAY(Main[[#This Row],[Tech Start Date]],2),""))))</f>
        <v/>
      </c>
      <c r="N231" s="73" t="str">
        <f>IF(Main[[#This Row],[Tech Start Date]]&lt;1/1/1990,"",IF(Main[[#This Row],[Class]]="C",WORKDAY(Main[[#This Row],[Tech Start Date]],19),IF(Main[[#This Row],[Class]]="B", WORKDAY(Main[[#This Row],[Tech Start Date]],12),IF(Main[[#This Row],[Class]]="A",WORKDAY(Main[[#This Row],[Tech Start Date]],4),""))))</f>
        <v/>
      </c>
      <c r="O231" s="73" t="str">
        <f>IF(Main[[#This Row],[Tech Start Date]]&lt;1/1/1990,"",IF(Main[[#This Row],[Class]]="C",WORKDAY(Main[[#This Row],[Tech Start Date]],23),IF(Main[[#This Row],[Class]]="B", WORKDAY(Main[[#This Row],[Tech Start Date]],15),IF(Main[[#This Row],[Class]]="A",WORKDAY(Main[[#This Row],[Tech Start Date]],5),""))))</f>
        <v/>
      </c>
      <c r="P231" s="73" t="str">
        <f>IF(Main[[#This Row],[Tech Start Date]]&lt;1/1/1990,"",IF(Main[[#This Row],[Class]]="C",WORKDAY(Main[[#This Row],[Tech Start Date]],28),IF(Main[[#This Row],[Class]]="B", WORKDAY(Main[[#This Row],[Tech Start Date]],19),IF(Main[[#This Row],[Class]]="A",WORKDAY(Main[[#This Row],[Tech Start Date]],9),""))))</f>
        <v/>
      </c>
      <c r="Q231" s="85">
        <v>40858</v>
      </c>
      <c r="R231" s="112"/>
      <c r="S231" s="95" t="s">
        <v>17</v>
      </c>
      <c r="T231" s="74" t="s">
        <v>4</v>
      </c>
      <c r="U231" s="95" t="s">
        <v>14</v>
      </c>
      <c r="V231" s="95" t="s">
        <v>1910</v>
      </c>
      <c r="W231" s="95" t="s">
        <v>1915</v>
      </c>
      <c r="X231" s="95" t="s">
        <v>50</v>
      </c>
      <c r="Y231" s="72" t="s">
        <v>2932</v>
      </c>
      <c r="Z231" s="72" t="s">
        <v>4</v>
      </c>
      <c r="AA231" s="95" t="s">
        <v>2803</v>
      </c>
      <c r="AB231" s="132"/>
      <c r="AC231" s="132"/>
      <c r="AD231" s="132"/>
      <c r="AE231" s="63"/>
      <c r="AF231" s="63"/>
      <c r="AG231" s="63"/>
    </row>
    <row r="232" spans="1:33" ht="17.2" customHeight="1">
      <c r="A232" s="64" t="str">
        <f>IF(priority(Main[[#This Row],[Comments]])&lt;&gt;0, priority(Main[[#This Row],[Comments]]),"")</f>
        <v/>
      </c>
      <c r="B232" s="60" t="s">
        <v>1062</v>
      </c>
      <c r="C232" s="72" t="s">
        <v>4</v>
      </c>
      <c r="D232" s="59" t="s">
        <v>98</v>
      </c>
      <c r="E232" s="85">
        <v>40373.607708333337</v>
      </c>
      <c r="F232" s="85"/>
      <c r="G232" s="64" t="str">
        <f>IF(stdProdLT(Main[[#This Row],[Comments]])=0.1,"N/A",IF(stdProdLT(Main[[#This Row],[Comments]])=0,"",stdProdLT(Main[[#This Row],[Comments]])))</f>
        <v/>
      </c>
      <c r="H232" s="94" t="str">
        <f>IF(OR(Main[[#This Row],[Std. Prod. Lead Time]]="N/A",Main[[#This Row],[Std. Prod. Lead Time]]=""), "",IF(AND(Main[[#This Row],[In Stock Date]]&lt;&gt;"",Main[[#This Row],[Revised Due Date]]&lt;&gt;"",Main[[#This Row],[In Stock Date]]&lt;&gt;""),Main[[#This Row],[In Stock Date]]-Main[[#This Row],[Revised Due Date]],""))</f>
        <v/>
      </c>
      <c r="I232" s="101" t="s">
        <v>4</v>
      </c>
      <c r="J232" s="95" t="s">
        <v>4</v>
      </c>
      <c r="K232" s="96" t="s">
        <v>4</v>
      </c>
      <c r="L232" s="85"/>
      <c r="M232" s="73" t="str">
        <f>IF(Main[[#This Row],[Tech Start Date]]&lt;1/1/1990,"",IF(Main[[#This Row],[Class]]="C",WORKDAY(Main[[#This Row],[Tech Start Date]],9),IF(Main[[#This Row],[Class]]="B", WORKDAY(Main[[#This Row],[Tech Start Date]],6),IF(Main[[#This Row],[Class]]="A",WORKDAY(Main[[#This Row],[Tech Start Date]],2),""))))</f>
        <v/>
      </c>
      <c r="N232" s="73" t="str">
        <f>IF(Main[[#This Row],[Tech Start Date]]&lt;1/1/1990,"",IF(Main[[#This Row],[Class]]="C",WORKDAY(Main[[#This Row],[Tech Start Date]],19),IF(Main[[#This Row],[Class]]="B", WORKDAY(Main[[#This Row],[Tech Start Date]],12),IF(Main[[#This Row],[Class]]="A",WORKDAY(Main[[#This Row],[Tech Start Date]],4),""))))</f>
        <v/>
      </c>
      <c r="O232" s="73" t="str">
        <f>IF(Main[[#This Row],[Tech Start Date]]&lt;1/1/1990,"",IF(Main[[#This Row],[Class]]="C",WORKDAY(Main[[#This Row],[Tech Start Date]],23),IF(Main[[#This Row],[Class]]="B", WORKDAY(Main[[#This Row],[Tech Start Date]],15),IF(Main[[#This Row],[Class]]="A",WORKDAY(Main[[#This Row],[Tech Start Date]],5),""))))</f>
        <v/>
      </c>
      <c r="P232" s="73" t="str">
        <f>IF(Main[[#This Row],[Tech Start Date]]&lt;1/1/1990,"",IF(Main[[#This Row],[Class]]="C",WORKDAY(Main[[#This Row],[Tech Start Date]],28),IF(Main[[#This Row],[Class]]="B", WORKDAY(Main[[#This Row],[Tech Start Date]],19),IF(Main[[#This Row],[Class]]="A",WORKDAY(Main[[#This Row],[Tech Start Date]],9),""))))</f>
        <v/>
      </c>
      <c r="Q232" s="85">
        <v>40382</v>
      </c>
      <c r="R232" s="112"/>
      <c r="S232" s="95" t="s">
        <v>6</v>
      </c>
      <c r="T232" s="74" t="s">
        <v>4</v>
      </c>
      <c r="U232" s="95" t="s">
        <v>7</v>
      </c>
      <c r="V232" s="95" t="s">
        <v>1910</v>
      </c>
      <c r="W232" s="95" t="s">
        <v>1914</v>
      </c>
      <c r="X232" s="95" t="s">
        <v>399</v>
      </c>
      <c r="Y232" s="72" t="s">
        <v>4</v>
      </c>
      <c r="Z232" s="72" t="s">
        <v>4</v>
      </c>
      <c r="AA232" s="95" t="s">
        <v>3333</v>
      </c>
      <c r="AB232" s="132"/>
      <c r="AC232" s="132"/>
      <c r="AD232" s="132"/>
      <c r="AE232" s="63"/>
      <c r="AF232" s="63"/>
      <c r="AG232" s="63"/>
    </row>
    <row r="233" spans="1:33" ht="17.2" customHeight="1">
      <c r="A233" s="64" t="str">
        <f>IF(priority(Main[[#This Row],[Comments]])&lt;&gt;0, priority(Main[[#This Row],[Comments]]),"")</f>
        <v/>
      </c>
      <c r="B233" s="60" t="s">
        <v>1063</v>
      </c>
      <c r="C233" s="72" t="s">
        <v>99</v>
      </c>
      <c r="D233" s="59" t="s">
        <v>100</v>
      </c>
      <c r="E233" s="85"/>
      <c r="F233" s="85"/>
      <c r="G233" s="64" t="str">
        <f>IF(stdProdLT(Main[[#This Row],[Comments]])=0.1,"N/A",IF(stdProdLT(Main[[#This Row],[Comments]])=0,"",stdProdLT(Main[[#This Row],[Comments]])))</f>
        <v/>
      </c>
      <c r="H233" s="94" t="str">
        <f>IF(OR(Main[[#This Row],[Std. Prod. Lead Time]]="N/A",Main[[#This Row],[Std. Prod. Lead Time]]=""), "",IF(AND(Main[[#This Row],[In Stock Date]]&lt;&gt;"",Main[[#This Row],[Revised Due Date]]&lt;&gt;"",Main[[#This Row],[In Stock Date]]&lt;&gt;""),Main[[#This Row],[In Stock Date]]-Main[[#This Row],[Revised Due Date]],""))</f>
        <v/>
      </c>
      <c r="I233" s="101" t="s">
        <v>4</v>
      </c>
      <c r="J233" s="95" t="s">
        <v>4</v>
      </c>
      <c r="K233" s="95" t="s">
        <v>4</v>
      </c>
      <c r="L233" s="85"/>
      <c r="M233" s="73" t="str">
        <f>IF(Main[[#This Row],[Tech Start Date]]&lt;1/1/1990,"",IF(Main[[#This Row],[Class]]="C",WORKDAY(Main[[#This Row],[Tech Start Date]],9),IF(Main[[#This Row],[Class]]="B", WORKDAY(Main[[#This Row],[Tech Start Date]],6),IF(Main[[#This Row],[Class]]="A",WORKDAY(Main[[#This Row],[Tech Start Date]],2),""))))</f>
        <v/>
      </c>
      <c r="N233" s="73" t="str">
        <f>IF(Main[[#This Row],[Tech Start Date]]&lt;1/1/1990,"",IF(Main[[#This Row],[Class]]="C",WORKDAY(Main[[#This Row],[Tech Start Date]],19),IF(Main[[#This Row],[Class]]="B", WORKDAY(Main[[#This Row],[Tech Start Date]],12),IF(Main[[#This Row],[Class]]="A",WORKDAY(Main[[#This Row],[Tech Start Date]],4),""))))</f>
        <v/>
      </c>
      <c r="O233" s="73" t="str">
        <f>IF(Main[[#This Row],[Tech Start Date]]&lt;1/1/1990,"",IF(Main[[#This Row],[Class]]="C",WORKDAY(Main[[#This Row],[Tech Start Date]],23),IF(Main[[#This Row],[Class]]="B", WORKDAY(Main[[#This Row],[Tech Start Date]],15),IF(Main[[#This Row],[Class]]="A",WORKDAY(Main[[#This Row],[Tech Start Date]],5),""))))</f>
        <v/>
      </c>
      <c r="P233" s="73" t="str">
        <f>IF(Main[[#This Row],[Tech Start Date]]&lt;1/1/1990,"",IF(Main[[#This Row],[Class]]="C",WORKDAY(Main[[#This Row],[Tech Start Date]],28),IF(Main[[#This Row],[Class]]="B", WORKDAY(Main[[#This Row],[Tech Start Date]],19),IF(Main[[#This Row],[Class]]="A",WORKDAY(Main[[#This Row],[Tech Start Date]],9),""))))</f>
        <v/>
      </c>
      <c r="Q233" s="85"/>
      <c r="R233" s="112"/>
      <c r="S233" s="95" t="s">
        <v>49</v>
      </c>
      <c r="T233" s="74" t="s">
        <v>4</v>
      </c>
      <c r="U233" s="95" t="s">
        <v>12</v>
      </c>
      <c r="V233" s="95" t="s">
        <v>1911</v>
      </c>
      <c r="W233" s="95" t="s">
        <v>1912</v>
      </c>
      <c r="X233" s="95" t="s">
        <v>2809</v>
      </c>
      <c r="Y233" s="72" t="s">
        <v>2933</v>
      </c>
      <c r="Z233" s="72" t="s">
        <v>4</v>
      </c>
      <c r="AA233" s="95" t="s">
        <v>3334</v>
      </c>
      <c r="AB233" s="132"/>
      <c r="AC233" s="132"/>
      <c r="AD233" s="132"/>
      <c r="AE233" s="63"/>
      <c r="AF233" s="63"/>
      <c r="AG233" s="63"/>
    </row>
    <row r="234" spans="1:33" ht="17.2" customHeight="1">
      <c r="A234" s="64" t="str">
        <f>IF(priority(Main[[#This Row],[Comments]])&lt;&gt;0, priority(Main[[#This Row],[Comments]]),"")</f>
        <v/>
      </c>
      <c r="B234" s="60" t="s">
        <v>1064</v>
      </c>
      <c r="C234" s="72" t="s">
        <v>67</v>
      </c>
      <c r="D234" s="59" t="s">
        <v>101</v>
      </c>
      <c r="E234" s="85"/>
      <c r="F234" s="85">
        <v>40664</v>
      </c>
      <c r="G234" s="64" t="str">
        <f>IF(stdProdLT(Main[[#This Row],[Comments]])=0.1,"N/A",IF(stdProdLT(Main[[#This Row],[Comments]])=0,"",stdProdLT(Main[[#This Row],[Comments]])))</f>
        <v/>
      </c>
      <c r="H234" s="94" t="str">
        <f>IF(OR(Main[[#This Row],[Std. Prod. Lead Time]]="N/A",Main[[#This Row],[Std. Prod. Lead Time]]=""), "",IF(AND(Main[[#This Row],[In Stock Date]]&lt;&gt;"",Main[[#This Row],[Revised Due Date]]&lt;&gt;"",Main[[#This Row],[In Stock Date]]&lt;&gt;""),Main[[#This Row],[In Stock Date]]-Main[[#This Row],[Revised Due Date]],""))</f>
        <v/>
      </c>
      <c r="I234" s="101" t="s">
        <v>102</v>
      </c>
      <c r="J234" s="95" t="s">
        <v>51</v>
      </c>
      <c r="K234" s="95" t="s">
        <v>1919</v>
      </c>
      <c r="L234" s="85"/>
      <c r="M234" s="73" t="str">
        <f>IF(Main[[#This Row],[Tech Start Date]]&lt;1/1/1990,"",IF(Main[[#This Row],[Class]]="C",WORKDAY(Main[[#This Row],[Tech Start Date]],9),IF(Main[[#This Row],[Class]]="B", WORKDAY(Main[[#This Row],[Tech Start Date]],6),IF(Main[[#This Row],[Class]]="A",WORKDAY(Main[[#This Row],[Tech Start Date]],2),""))))</f>
        <v/>
      </c>
      <c r="N234" s="73" t="str">
        <f>IF(Main[[#This Row],[Tech Start Date]]&lt;1/1/1990,"",IF(Main[[#This Row],[Class]]="C",WORKDAY(Main[[#This Row],[Tech Start Date]],19),IF(Main[[#This Row],[Class]]="B", WORKDAY(Main[[#This Row],[Tech Start Date]],12),IF(Main[[#This Row],[Class]]="A",WORKDAY(Main[[#This Row],[Tech Start Date]],4),""))))</f>
        <v/>
      </c>
      <c r="O234" s="73" t="str">
        <f>IF(Main[[#This Row],[Tech Start Date]]&lt;1/1/1990,"",IF(Main[[#This Row],[Class]]="C",WORKDAY(Main[[#This Row],[Tech Start Date]],23),IF(Main[[#This Row],[Class]]="B", WORKDAY(Main[[#This Row],[Tech Start Date]],15),IF(Main[[#This Row],[Class]]="A",WORKDAY(Main[[#This Row],[Tech Start Date]],5),""))))</f>
        <v/>
      </c>
      <c r="P234" s="73" t="str">
        <f>IF(Main[[#This Row],[Tech Start Date]]&lt;1/1/1990,"",IF(Main[[#This Row],[Class]]="C",WORKDAY(Main[[#This Row],[Tech Start Date]],28),IF(Main[[#This Row],[Class]]="B", WORKDAY(Main[[#This Row],[Tech Start Date]],19),IF(Main[[#This Row],[Class]]="A",WORKDAY(Main[[#This Row],[Tech Start Date]],9),""))))</f>
        <v/>
      </c>
      <c r="Q234" s="85">
        <v>40585</v>
      </c>
      <c r="R234" s="112"/>
      <c r="S234" s="95" t="s">
        <v>11</v>
      </c>
      <c r="T234" s="74" t="s">
        <v>4</v>
      </c>
      <c r="U234" s="95" t="s">
        <v>14</v>
      </c>
      <c r="V234" s="95" t="s">
        <v>1910</v>
      </c>
      <c r="W234" s="95" t="s">
        <v>1916</v>
      </c>
      <c r="X234" s="95" t="s">
        <v>50</v>
      </c>
      <c r="Y234" s="72" t="s">
        <v>2934</v>
      </c>
      <c r="Z234" s="72" t="s">
        <v>129</v>
      </c>
      <c r="AA234" s="95" t="s">
        <v>50</v>
      </c>
      <c r="AB234" s="132">
        <v>40583</v>
      </c>
      <c r="AC234" s="132">
        <v>40585</v>
      </c>
      <c r="AD234" s="132"/>
      <c r="AE234" s="63"/>
      <c r="AF234" s="63"/>
      <c r="AG234" s="63"/>
    </row>
    <row r="235" spans="1:33" ht="17.2" customHeight="1">
      <c r="A235" s="64" t="str">
        <f>IF(priority(Main[[#This Row],[Comments]])&lt;&gt;0, priority(Main[[#This Row],[Comments]]),"")</f>
        <v/>
      </c>
      <c r="B235" s="60" t="s">
        <v>2436</v>
      </c>
      <c r="C235" s="72" t="s">
        <v>4</v>
      </c>
      <c r="D235" s="59" t="s">
        <v>2666</v>
      </c>
      <c r="E235" s="85">
        <v>40869.337650462963</v>
      </c>
      <c r="F235" s="85"/>
      <c r="G235" s="64" t="str">
        <f>IF(stdProdLT(Main[[#This Row],[Comments]])=0.1,"N/A",IF(stdProdLT(Main[[#This Row],[Comments]])=0,"",stdProdLT(Main[[#This Row],[Comments]])))</f>
        <v/>
      </c>
      <c r="H235" s="94" t="str">
        <f>IF(OR(Main[[#This Row],[Std. Prod. Lead Time]]="N/A",Main[[#This Row],[Std. Prod. Lead Time]]=""), "",IF(AND(Main[[#This Row],[In Stock Date]]&lt;&gt;"",Main[[#This Row],[Revised Due Date]]&lt;&gt;"",Main[[#This Row],[In Stock Date]]&lt;&gt;""),Main[[#This Row],[In Stock Date]]-Main[[#This Row],[Revised Due Date]],""))</f>
        <v/>
      </c>
      <c r="I235" s="101" t="s">
        <v>4</v>
      </c>
      <c r="J235" s="95" t="s">
        <v>4</v>
      </c>
      <c r="K235" s="95" t="s">
        <v>4</v>
      </c>
      <c r="L235" s="85"/>
      <c r="M235" s="73" t="str">
        <f>IF(Main[[#This Row],[Tech Start Date]]&lt;1/1/1990,"",IF(Main[[#This Row],[Class]]="C",WORKDAY(Main[[#This Row],[Tech Start Date]],9),IF(Main[[#This Row],[Class]]="B", WORKDAY(Main[[#This Row],[Tech Start Date]],6),IF(Main[[#This Row],[Class]]="A",WORKDAY(Main[[#This Row],[Tech Start Date]],2),""))))</f>
        <v/>
      </c>
      <c r="N235" s="73" t="str">
        <f>IF(Main[[#This Row],[Tech Start Date]]&lt;1/1/1990,"",IF(Main[[#This Row],[Class]]="C",WORKDAY(Main[[#This Row],[Tech Start Date]],19),IF(Main[[#This Row],[Class]]="B", WORKDAY(Main[[#This Row],[Tech Start Date]],12),IF(Main[[#This Row],[Class]]="A",WORKDAY(Main[[#This Row],[Tech Start Date]],4),""))))</f>
        <v/>
      </c>
      <c r="O235" s="73" t="str">
        <f>IF(Main[[#This Row],[Tech Start Date]]&lt;1/1/1990,"",IF(Main[[#This Row],[Class]]="C",WORKDAY(Main[[#This Row],[Tech Start Date]],23),IF(Main[[#This Row],[Class]]="B", WORKDAY(Main[[#This Row],[Tech Start Date]],15),IF(Main[[#This Row],[Class]]="A",WORKDAY(Main[[#This Row],[Tech Start Date]],5),""))))</f>
        <v/>
      </c>
      <c r="P235" s="73" t="str">
        <f>IF(Main[[#This Row],[Tech Start Date]]&lt;1/1/1990,"",IF(Main[[#This Row],[Class]]="C",WORKDAY(Main[[#This Row],[Tech Start Date]],28),IF(Main[[#This Row],[Class]]="B", WORKDAY(Main[[#This Row],[Tech Start Date]],19),IF(Main[[#This Row],[Class]]="A",WORKDAY(Main[[#This Row],[Tech Start Date]],9),""))))</f>
        <v/>
      </c>
      <c r="Q235" s="85"/>
      <c r="R235" s="112"/>
      <c r="S235" s="95" t="s">
        <v>6</v>
      </c>
      <c r="T235" s="74" t="s">
        <v>2667</v>
      </c>
      <c r="U235" s="95" t="s">
        <v>29</v>
      </c>
      <c r="V235" s="95" t="s">
        <v>1910</v>
      </c>
      <c r="W235" s="95" t="s">
        <v>1914</v>
      </c>
      <c r="X235" s="95" t="s">
        <v>102</v>
      </c>
      <c r="Y235" s="72" t="s">
        <v>2935</v>
      </c>
      <c r="Z235" s="72" t="s">
        <v>4</v>
      </c>
      <c r="AA235" s="95" t="s">
        <v>3335</v>
      </c>
      <c r="AB235" s="132"/>
      <c r="AC235" s="132"/>
      <c r="AD235" s="132"/>
      <c r="AE235" s="63"/>
      <c r="AF235" s="63"/>
      <c r="AG235" s="63"/>
    </row>
    <row r="236" spans="1:33" ht="17.2" customHeight="1">
      <c r="A236" s="64" t="str">
        <f>IF(priority(Main[[#This Row],[Comments]])&lt;&gt;0, priority(Main[[#This Row],[Comments]]),"")</f>
        <v/>
      </c>
      <c r="B236" s="60" t="s">
        <v>1066</v>
      </c>
      <c r="C236" s="72" t="s">
        <v>31</v>
      </c>
      <c r="D236" s="59" t="s">
        <v>104</v>
      </c>
      <c r="E236" s="85"/>
      <c r="F236" s="85"/>
      <c r="G236" s="64" t="str">
        <f>IF(stdProdLT(Main[[#This Row],[Comments]])=0.1,"N/A",IF(stdProdLT(Main[[#This Row],[Comments]])=0,"",stdProdLT(Main[[#This Row],[Comments]])))</f>
        <v/>
      </c>
      <c r="H236" s="94" t="str">
        <f>IF(OR(Main[[#This Row],[Std. Prod. Lead Time]]="N/A",Main[[#This Row],[Std. Prod. Lead Time]]=""), "",IF(AND(Main[[#This Row],[In Stock Date]]&lt;&gt;"",Main[[#This Row],[Revised Due Date]]&lt;&gt;"",Main[[#This Row],[In Stock Date]]&lt;&gt;""),Main[[#This Row],[In Stock Date]]-Main[[#This Row],[Revised Due Date]],""))</f>
        <v/>
      </c>
      <c r="I236" s="101" t="s">
        <v>4</v>
      </c>
      <c r="J236" s="95" t="s">
        <v>4</v>
      </c>
      <c r="K236" s="95" t="s">
        <v>4</v>
      </c>
      <c r="L236" s="85"/>
      <c r="M236" s="73" t="str">
        <f>IF(Main[[#This Row],[Tech Start Date]]&lt;1/1/1990,"",IF(Main[[#This Row],[Class]]="C",WORKDAY(Main[[#This Row],[Tech Start Date]],9),IF(Main[[#This Row],[Class]]="B", WORKDAY(Main[[#This Row],[Tech Start Date]],6),IF(Main[[#This Row],[Class]]="A",WORKDAY(Main[[#This Row],[Tech Start Date]],2),""))))</f>
        <v/>
      </c>
      <c r="N236" s="73" t="str">
        <f>IF(Main[[#This Row],[Tech Start Date]]&lt;1/1/1990,"",IF(Main[[#This Row],[Class]]="C",WORKDAY(Main[[#This Row],[Tech Start Date]],19),IF(Main[[#This Row],[Class]]="B", WORKDAY(Main[[#This Row],[Tech Start Date]],12),IF(Main[[#This Row],[Class]]="A",WORKDAY(Main[[#This Row],[Tech Start Date]],4),""))))</f>
        <v/>
      </c>
      <c r="O236" s="73" t="str">
        <f>IF(Main[[#This Row],[Tech Start Date]]&lt;1/1/1990,"",IF(Main[[#This Row],[Class]]="C",WORKDAY(Main[[#This Row],[Tech Start Date]],23),IF(Main[[#This Row],[Class]]="B", WORKDAY(Main[[#This Row],[Tech Start Date]],15),IF(Main[[#This Row],[Class]]="A",WORKDAY(Main[[#This Row],[Tech Start Date]],5),""))))</f>
        <v/>
      </c>
      <c r="P236" s="73" t="str">
        <f>IF(Main[[#This Row],[Tech Start Date]]&lt;1/1/1990,"",IF(Main[[#This Row],[Class]]="C",WORKDAY(Main[[#This Row],[Tech Start Date]],28),IF(Main[[#This Row],[Class]]="B", WORKDAY(Main[[#This Row],[Tech Start Date]],19),IF(Main[[#This Row],[Class]]="A",WORKDAY(Main[[#This Row],[Tech Start Date]],9),""))))</f>
        <v/>
      </c>
      <c r="Q236" s="85">
        <v>40318</v>
      </c>
      <c r="R236" s="112"/>
      <c r="S236" s="95" t="s">
        <v>11</v>
      </c>
      <c r="T236" s="74" t="s">
        <v>4</v>
      </c>
      <c r="U236" s="95" t="s">
        <v>14</v>
      </c>
      <c r="V236" s="95" t="s">
        <v>1920</v>
      </c>
      <c r="W236" s="95" t="s">
        <v>1912</v>
      </c>
      <c r="X236" s="95" t="s">
        <v>2805</v>
      </c>
      <c r="Y236" s="72" t="s">
        <v>4</v>
      </c>
      <c r="Z236" s="72" t="s">
        <v>4</v>
      </c>
      <c r="AA236" s="95" t="s">
        <v>2805</v>
      </c>
      <c r="AB236" s="132"/>
      <c r="AC236" s="132"/>
      <c r="AD236" s="132"/>
      <c r="AE236" s="63"/>
      <c r="AF236" s="63"/>
      <c r="AG236" s="63"/>
    </row>
    <row r="237" spans="1:33" ht="17.2" customHeight="1">
      <c r="A237" s="64" t="str">
        <f>IF(priority(Main[[#This Row],[Comments]])&lt;&gt;0, priority(Main[[#This Row],[Comments]]),"")</f>
        <v/>
      </c>
      <c r="B237" s="60" t="s">
        <v>2670</v>
      </c>
      <c r="C237" s="72" t="s">
        <v>2671</v>
      </c>
      <c r="D237" s="59" t="s">
        <v>2672</v>
      </c>
      <c r="E237" s="85"/>
      <c r="F237" s="85"/>
      <c r="G237" s="64" t="str">
        <f>IF(stdProdLT(Main[[#This Row],[Comments]])=0.1,"N/A",IF(stdProdLT(Main[[#This Row],[Comments]])=0,"",stdProdLT(Main[[#This Row],[Comments]])))</f>
        <v/>
      </c>
      <c r="H237" s="94" t="str">
        <f>IF(OR(Main[[#This Row],[Std. Prod. Lead Time]]="N/A",Main[[#This Row],[Std. Prod. Lead Time]]=""), "",IF(AND(Main[[#This Row],[In Stock Date]]&lt;&gt;"",Main[[#This Row],[Revised Due Date]]&lt;&gt;"",Main[[#This Row],[In Stock Date]]&lt;&gt;""),Main[[#This Row],[In Stock Date]]-Main[[#This Row],[Revised Due Date]],""))</f>
        <v/>
      </c>
      <c r="I237" s="101" t="s">
        <v>4</v>
      </c>
      <c r="J237" s="95" t="s">
        <v>4</v>
      </c>
      <c r="K237" s="95" t="s">
        <v>4</v>
      </c>
      <c r="L237" s="85"/>
      <c r="M237" s="73" t="str">
        <f>IF(Main[[#This Row],[Tech Start Date]]&lt;1/1/1990,"",IF(Main[[#This Row],[Class]]="C",WORKDAY(Main[[#This Row],[Tech Start Date]],9),IF(Main[[#This Row],[Class]]="B", WORKDAY(Main[[#This Row],[Tech Start Date]],6),IF(Main[[#This Row],[Class]]="A",WORKDAY(Main[[#This Row],[Tech Start Date]],2),""))))</f>
        <v/>
      </c>
      <c r="N237" s="73" t="str">
        <f>IF(Main[[#This Row],[Tech Start Date]]&lt;1/1/1990,"",IF(Main[[#This Row],[Class]]="C",WORKDAY(Main[[#This Row],[Tech Start Date]],19),IF(Main[[#This Row],[Class]]="B", WORKDAY(Main[[#This Row],[Tech Start Date]],12),IF(Main[[#This Row],[Class]]="A",WORKDAY(Main[[#This Row],[Tech Start Date]],4),""))))</f>
        <v/>
      </c>
      <c r="O237" s="73" t="str">
        <f>IF(Main[[#This Row],[Tech Start Date]]&lt;1/1/1990,"",IF(Main[[#This Row],[Class]]="C",WORKDAY(Main[[#This Row],[Tech Start Date]],23),IF(Main[[#This Row],[Class]]="B", WORKDAY(Main[[#This Row],[Tech Start Date]],15),IF(Main[[#This Row],[Class]]="A",WORKDAY(Main[[#This Row],[Tech Start Date]],5),""))))</f>
        <v/>
      </c>
      <c r="P237" s="73" t="str">
        <f>IF(Main[[#This Row],[Tech Start Date]]&lt;1/1/1990,"",IF(Main[[#This Row],[Class]]="C",WORKDAY(Main[[#This Row],[Tech Start Date]],28),IF(Main[[#This Row],[Class]]="B", WORKDAY(Main[[#This Row],[Tech Start Date]],19),IF(Main[[#This Row],[Class]]="A",WORKDAY(Main[[#This Row],[Tech Start Date]],9),""))))</f>
        <v/>
      </c>
      <c r="Q237" s="85">
        <v>40921</v>
      </c>
      <c r="R237" s="112"/>
      <c r="S237" s="95" t="s">
        <v>11</v>
      </c>
      <c r="T237" s="74" t="s">
        <v>4</v>
      </c>
      <c r="U237" s="95" t="s">
        <v>12</v>
      </c>
      <c r="V237" s="95" t="s">
        <v>1911</v>
      </c>
      <c r="W237" s="95" t="s">
        <v>1912</v>
      </c>
      <c r="X237" s="95" t="s">
        <v>2791</v>
      </c>
      <c r="Y237" s="72" t="s">
        <v>4</v>
      </c>
      <c r="Z237" s="72" t="s">
        <v>4</v>
      </c>
      <c r="AA237" s="95" t="s">
        <v>2791</v>
      </c>
      <c r="AB237" s="132"/>
      <c r="AC237" s="132"/>
      <c r="AD237" s="132"/>
      <c r="AE237" s="63"/>
      <c r="AF237" s="63"/>
      <c r="AG237" s="63"/>
    </row>
    <row r="238" spans="1:33" ht="17.2" customHeight="1">
      <c r="A238" s="64" t="str">
        <f>IF(priority(Main[[#This Row],[Comments]])&lt;&gt;0, priority(Main[[#This Row],[Comments]]),"")</f>
        <v/>
      </c>
      <c r="B238" s="60" t="s">
        <v>3506</v>
      </c>
      <c r="C238" s="72" t="s">
        <v>275</v>
      </c>
      <c r="D238" s="59" t="s">
        <v>3507</v>
      </c>
      <c r="E238" s="85">
        <v>40962.69332175926</v>
      </c>
      <c r="F238" s="85">
        <v>41091</v>
      </c>
      <c r="G238" s="64" t="str">
        <f>IF(stdProdLT(Main[[#This Row],[Comments]])=0.1,"N/A",IF(stdProdLT(Main[[#This Row],[Comments]])=0,"",stdProdLT(Main[[#This Row],[Comments]])))</f>
        <v>N/A</v>
      </c>
      <c r="H238" s="94" t="str">
        <f>IF(OR(Main[[#This Row],[Std. Prod. Lead Time]]="N/A",Main[[#This Row],[Std. Prod. Lead Time]]=""), "",IF(AND(Main[[#This Row],[In Stock Date]]&lt;&gt;"",Main[[#This Row],[Revised Due Date]]&lt;&gt;"",Main[[#This Row],[In Stock Date]]&lt;&gt;""),Main[[#This Row],[In Stock Date]]-Main[[#This Row],[Revised Due Date]],""))</f>
        <v/>
      </c>
      <c r="I238" s="101" t="s">
        <v>4</v>
      </c>
      <c r="J238" s="95" t="s">
        <v>4</v>
      </c>
      <c r="K238" s="95" t="s">
        <v>4</v>
      </c>
      <c r="L238" s="85"/>
      <c r="M238" s="73" t="str">
        <f>IF(Main[[#This Row],[Tech Start Date]]&lt;1/1/1990,"",IF(Main[[#This Row],[Class]]="C",WORKDAY(Main[[#This Row],[Tech Start Date]],9),IF(Main[[#This Row],[Class]]="B", WORKDAY(Main[[#This Row],[Tech Start Date]],6),IF(Main[[#This Row],[Class]]="A",WORKDAY(Main[[#This Row],[Tech Start Date]],2),""))))</f>
        <v/>
      </c>
      <c r="N238" s="73" t="str">
        <f>IF(Main[[#This Row],[Tech Start Date]]&lt;1/1/1990,"",IF(Main[[#This Row],[Class]]="C",WORKDAY(Main[[#This Row],[Tech Start Date]],19),IF(Main[[#This Row],[Class]]="B", WORKDAY(Main[[#This Row],[Tech Start Date]],12),IF(Main[[#This Row],[Class]]="A",WORKDAY(Main[[#This Row],[Tech Start Date]],4),""))))</f>
        <v/>
      </c>
      <c r="O238" s="73" t="str">
        <f>IF(Main[[#This Row],[Tech Start Date]]&lt;1/1/1990,"",IF(Main[[#This Row],[Class]]="C",WORKDAY(Main[[#This Row],[Tech Start Date]],23),IF(Main[[#This Row],[Class]]="B", WORKDAY(Main[[#This Row],[Tech Start Date]],15),IF(Main[[#This Row],[Class]]="A",WORKDAY(Main[[#This Row],[Tech Start Date]],5),""))))</f>
        <v/>
      </c>
      <c r="P238" s="73" t="str">
        <f>IF(Main[[#This Row],[Tech Start Date]]&lt;1/1/1990,"",IF(Main[[#This Row],[Class]]="C",WORKDAY(Main[[#This Row],[Tech Start Date]],28),IF(Main[[#This Row],[Class]]="B", WORKDAY(Main[[#This Row],[Tech Start Date]],19),IF(Main[[#This Row],[Class]]="A",WORKDAY(Main[[#This Row],[Tech Start Date]],9),""))))</f>
        <v/>
      </c>
      <c r="Q238" s="85"/>
      <c r="R238" s="112"/>
      <c r="S238" s="95" t="s">
        <v>17</v>
      </c>
      <c r="T238" s="74" t="s">
        <v>3508</v>
      </c>
      <c r="U238" s="95" t="s">
        <v>7</v>
      </c>
      <c r="V238" s="95" t="s">
        <v>1913</v>
      </c>
      <c r="W238" s="95" t="s">
        <v>1915</v>
      </c>
      <c r="X238" s="95" t="s">
        <v>50</v>
      </c>
      <c r="Y238" s="72" t="s">
        <v>3509</v>
      </c>
      <c r="Z238" s="72" t="s">
        <v>4</v>
      </c>
      <c r="AA238" s="95" t="s">
        <v>65</v>
      </c>
      <c r="AB238" s="132"/>
      <c r="AC238" s="132"/>
      <c r="AD238" s="132"/>
      <c r="AE238" s="63"/>
      <c r="AF238" s="63"/>
      <c r="AG238" s="63"/>
    </row>
    <row r="239" spans="1:33" ht="17.2" customHeight="1">
      <c r="A239" s="64" t="str">
        <f>IF(priority(Main[[#This Row],[Comments]])&lt;&gt;0, priority(Main[[#This Row],[Comments]]),"")</f>
        <v/>
      </c>
      <c r="B239" s="60" t="s">
        <v>2543</v>
      </c>
      <c r="C239" s="72" t="s">
        <v>4</v>
      </c>
      <c r="D239" s="59" t="s">
        <v>2544</v>
      </c>
      <c r="E239" s="85"/>
      <c r="F239" s="85"/>
      <c r="G239" s="64" t="str">
        <f>IF(stdProdLT(Main[[#This Row],[Comments]])=0.1,"N/A",IF(stdProdLT(Main[[#This Row],[Comments]])=0,"",stdProdLT(Main[[#This Row],[Comments]])))</f>
        <v/>
      </c>
      <c r="H239" s="94" t="str">
        <f>IF(OR(Main[[#This Row],[Std. Prod. Lead Time]]="N/A",Main[[#This Row],[Std. Prod. Lead Time]]=""), "",IF(AND(Main[[#This Row],[In Stock Date]]&lt;&gt;"",Main[[#This Row],[Revised Due Date]]&lt;&gt;"",Main[[#This Row],[In Stock Date]]&lt;&gt;""),Main[[#This Row],[In Stock Date]]-Main[[#This Row],[Revised Due Date]],""))</f>
        <v/>
      </c>
      <c r="I239" s="101" t="s">
        <v>30</v>
      </c>
      <c r="J239" s="95" t="s">
        <v>21</v>
      </c>
      <c r="K239" s="95" t="s">
        <v>4</v>
      </c>
      <c r="L239" s="85"/>
      <c r="M239" s="73" t="str">
        <f>IF(Main[[#This Row],[Tech Start Date]]&lt;1/1/1990,"",IF(Main[[#This Row],[Class]]="C",WORKDAY(Main[[#This Row],[Tech Start Date]],9),IF(Main[[#This Row],[Class]]="B", WORKDAY(Main[[#This Row],[Tech Start Date]],6),IF(Main[[#This Row],[Class]]="A",WORKDAY(Main[[#This Row],[Tech Start Date]],2),""))))</f>
        <v/>
      </c>
      <c r="N239" s="73" t="str">
        <f>IF(Main[[#This Row],[Tech Start Date]]&lt;1/1/1990,"",IF(Main[[#This Row],[Class]]="C",WORKDAY(Main[[#This Row],[Tech Start Date]],19),IF(Main[[#This Row],[Class]]="B", WORKDAY(Main[[#This Row],[Tech Start Date]],12),IF(Main[[#This Row],[Class]]="A",WORKDAY(Main[[#This Row],[Tech Start Date]],4),""))))</f>
        <v/>
      </c>
      <c r="O239" s="73" t="str">
        <f>IF(Main[[#This Row],[Tech Start Date]]&lt;1/1/1990,"",IF(Main[[#This Row],[Class]]="C",WORKDAY(Main[[#This Row],[Tech Start Date]],23),IF(Main[[#This Row],[Class]]="B", WORKDAY(Main[[#This Row],[Tech Start Date]],15),IF(Main[[#This Row],[Class]]="A",WORKDAY(Main[[#This Row],[Tech Start Date]],5),""))))</f>
        <v/>
      </c>
      <c r="P239" s="73" t="str">
        <f>IF(Main[[#This Row],[Tech Start Date]]&lt;1/1/1990,"",IF(Main[[#This Row],[Class]]="C",WORKDAY(Main[[#This Row],[Tech Start Date]],28),IF(Main[[#This Row],[Class]]="B", WORKDAY(Main[[#This Row],[Tech Start Date]],19),IF(Main[[#This Row],[Class]]="A",WORKDAY(Main[[#This Row],[Tech Start Date]],9),""))))</f>
        <v/>
      </c>
      <c r="Q239" s="85"/>
      <c r="R239" s="112"/>
      <c r="S239" s="95" t="s">
        <v>6</v>
      </c>
      <c r="T239" s="74" t="s">
        <v>4</v>
      </c>
      <c r="U239" s="95" t="s">
        <v>14</v>
      </c>
      <c r="V239" s="95" t="s">
        <v>1913</v>
      </c>
      <c r="W239" s="95" t="s">
        <v>1912</v>
      </c>
      <c r="X239" s="95" t="s">
        <v>306</v>
      </c>
      <c r="Y239" s="72" t="s">
        <v>4</v>
      </c>
      <c r="Z239" s="72" t="s">
        <v>30</v>
      </c>
      <c r="AA239" s="95" t="s">
        <v>3336</v>
      </c>
      <c r="AB239" s="132"/>
      <c r="AC239" s="132"/>
      <c r="AD239" s="132"/>
      <c r="AE239" s="63"/>
      <c r="AF239" s="63"/>
      <c r="AG239" s="63"/>
    </row>
    <row r="240" spans="1:33" ht="17.2" customHeight="1">
      <c r="A240" s="64" t="str">
        <f>IF(priority(Main[[#This Row],[Comments]])&lt;&gt;0, priority(Main[[#This Row],[Comments]]),"")</f>
        <v/>
      </c>
      <c r="B240" s="60" t="s">
        <v>1069</v>
      </c>
      <c r="C240" s="72" t="s">
        <v>4</v>
      </c>
      <c r="D240" s="59" t="s">
        <v>111</v>
      </c>
      <c r="E240" s="85"/>
      <c r="F240" s="85"/>
      <c r="G240" s="64" t="str">
        <f>IF(stdProdLT(Main[[#This Row],[Comments]])=0.1,"N/A",IF(stdProdLT(Main[[#This Row],[Comments]])=0,"",stdProdLT(Main[[#This Row],[Comments]])))</f>
        <v/>
      </c>
      <c r="H240" s="94" t="str">
        <f>IF(OR(Main[[#This Row],[Std. Prod. Lead Time]]="N/A",Main[[#This Row],[Std. Prod. Lead Time]]=""), "",IF(AND(Main[[#This Row],[In Stock Date]]&lt;&gt;"",Main[[#This Row],[Revised Due Date]]&lt;&gt;"",Main[[#This Row],[In Stock Date]]&lt;&gt;""),Main[[#This Row],[In Stock Date]]-Main[[#This Row],[Revised Due Date]],""))</f>
        <v/>
      </c>
      <c r="I240" s="101" t="s">
        <v>306</v>
      </c>
      <c r="J240" s="95" t="s">
        <v>75</v>
      </c>
      <c r="K240" s="95" t="s">
        <v>1919</v>
      </c>
      <c r="L240" s="85"/>
      <c r="M240" s="73" t="str">
        <f>IF(Main[[#This Row],[Tech Start Date]]&lt;1/1/1990,"",IF(Main[[#This Row],[Class]]="C",WORKDAY(Main[[#This Row],[Tech Start Date]],9),IF(Main[[#This Row],[Class]]="B", WORKDAY(Main[[#This Row],[Tech Start Date]],6),IF(Main[[#This Row],[Class]]="A",WORKDAY(Main[[#This Row],[Tech Start Date]],2),""))))</f>
        <v/>
      </c>
      <c r="N240" s="73" t="str">
        <f>IF(Main[[#This Row],[Tech Start Date]]&lt;1/1/1990,"",IF(Main[[#This Row],[Class]]="C",WORKDAY(Main[[#This Row],[Tech Start Date]],19),IF(Main[[#This Row],[Class]]="B", WORKDAY(Main[[#This Row],[Tech Start Date]],12),IF(Main[[#This Row],[Class]]="A",WORKDAY(Main[[#This Row],[Tech Start Date]],4),""))))</f>
        <v/>
      </c>
      <c r="O240" s="73" t="str">
        <f>IF(Main[[#This Row],[Tech Start Date]]&lt;1/1/1990,"",IF(Main[[#This Row],[Class]]="C",WORKDAY(Main[[#This Row],[Tech Start Date]],23),IF(Main[[#This Row],[Class]]="B", WORKDAY(Main[[#This Row],[Tech Start Date]],15),IF(Main[[#This Row],[Class]]="A",WORKDAY(Main[[#This Row],[Tech Start Date]],5),""))))</f>
        <v/>
      </c>
      <c r="P240" s="73" t="str">
        <f>IF(Main[[#This Row],[Tech Start Date]]&lt;1/1/1990,"",IF(Main[[#This Row],[Class]]="C",WORKDAY(Main[[#This Row],[Tech Start Date]],28),IF(Main[[#This Row],[Class]]="B", WORKDAY(Main[[#This Row],[Tech Start Date]],19),IF(Main[[#This Row],[Class]]="A",WORKDAY(Main[[#This Row],[Tech Start Date]],9),""))))</f>
        <v/>
      </c>
      <c r="Q240" s="85">
        <v>40336</v>
      </c>
      <c r="R240" s="112"/>
      <c r="S240" s="95" t="s">
        <v>6</v>
      </c>
      <c r="T240" s="74" t="s">
        <v>4</v>
      </c>
      <c r="U240" s="95" t="s">
        <v>14</v>
      </c>
      <c r="V240" s="95" t="s">
        <v>1913</v>
      </c>
      <c r="W240" s="95" t="s">
        <v>1912</v>
      </c>
      <c r="X240" s="95" t="s">
        <v>883</v>
      </c>
      <c r="Y240" s="72" t="s">
        <v>2936</v>
      </c>
      <c r="Z240" s="72" t="s">
        <v>30</v>
      </c>
      <c r="AA240" s="95" t="s">
        <v>883</v>
      </c>
      <c r="AB240" s="132"/>
      <c r="AC240" s="132"/>
      <c r="AD240" s="132"/>
      <c r="AE240" s="63"/>
      <c r="AF240" s="63"/>
      <c r="AG240" s="63"/>
    </row>
    <row r="241" spans="1:33" ht="17.2" customHeight="1">
      <c r="A241" s="64" t="str">
        <f>IF(priority(Main[[#This Row],[Comments]])&lt;&gt;0, priority(Main[[#This Row],[Comments]]),"")</f>
        <v/>
      </c>
      <c r="B241" s="60" t="s">
        <v>2149</v>
      </c>
      <c r="C241" s="72" t="s">
        <v>2150</v>
      </c>
      <c r="D241" s="59" t="s">
        <v>2151</v>
      </c>
      <c r="E241" s="85"/>
      <c r="F241" s="85">
        <v>40920</v>
      </c>
      <c r="G241" s="64" t="str">
        <f>IF(stdProdLT(Main[[#This Row],[Comments]])=0.1,"N/A",IF(stdProdLT(Main[[#This Row],[Comments]])=0,"",stdProdLT(Main[[#This Row],[Comments]])))</f>
        <v/>
      </c>
      <c r="H241" s="94" t="str">
        <f>IF(OR(Main[[#This Row],[Std. Prod. Lead Time]]="N/A",Main[[#This Row],[Std. Prod. Lead Time]]=""), "",IF(AND(Main[[#This Row],[In Stock Date]]&lt;&gt;"",Main[[#This Row],[Revised Due Date]]&lt;&gt;"",Main[[#This Row],[In Stock Date]]&lt;&gt;""),Main[[#This Row],[In Stock Date]]-Main[[#This Row],[Revised Due Date]],""))</f>
        <v/>
      </c>
      <c r="I241" s="101" t="s">
        <v>4</v>
      </c>
      <c r="J241" s="95" t="s">
        <v>28</v>
      </c>
      <c r="K241" s="95" t="s">
        <v>1919</v>
      </c>
      <c r="L241" s="85"/>
      <c r="M241" s="73" t="str">
        <f>IF(Main[[#This Row],[Tech Start Date]]&lt;1/1/1990,"",IF(Main[[#This Row],[Class]]="C",WORKDAY(Main[[#This Row],[Tech Start Date]],9),IF(Main[[#This Row],[Class]]="B", WORKDAY(Main[[#This Row],[Tech Start Date]],6),IF(Main[[#This Row],[Class]]="A",WORKDAY(Main[[#This Row],[Tech Start Date]],2),""))))</f>
        <v/>
      </c>
      <c r="N241" s="73" t="str">
        <f>IF(Main[[#This Row],[Tech Start Date]]&lt;1/1/1990,"",IF(Main[[#This Row],[Class]]="C",WORKDAY(Main[[#This Row],[Tech Start Date]],19),IF(Main[[#This Row],[Class]]="B", WORKDAY(Main[[#This Row],[Tech Start Date]],12),IF(Main[[#This Row],[Class]]="A",WORKDAY(Main[[#This Row],[Tech Start Date]],4),""))))</f>
        <v/>
      </c>
      <c r="O241" s="73" t="str">
        <f>IF(Main[[#This Row],[Tech Start Date]]&lt;1/1/1990,"",IF(Main[[#This Row],[Class]]="C",WORKDAY(Main[[#This Row],[Tech Start Date]],23),IF(Main[[#This Row],[Class]]="B", WORKDAY(Main[[#This Row],[Tech Start Date]],15),IF(Main[[#This Row],[Class]]="A",WORKDAY(Main[[#This Row],[Tech Start Date]],5),""))))</f>
        <v/>
      </c>
      <c r="P241" s="73" t="str">
        <f>IF(Main[[#This Row],[Tech Start Date]]&lt;1/1/1990,"",IF(Main[[#This Row],[Class]]="C",WORKDAY(Main[[#This Row],[Tech Start Date]],28),IF(Main[[#This Row],[Class]]="B", WORKDAY(Main[[#This Row],[Tech Start Date]],19),IF(Main[[#This Row],[Class]]="A",WORKDAY(Main[[#This Row],[Tech Start Date]],9),""))))</f>
        <v/>
      </c>
      <c r="Q241" s="85"/>
      <c r="R241" s="112"/>
      <c r="S241" s="95" t="s">
        <v>11</v>
      </c>
      <c r="T241" s="74" t="s">
        <v>4</v>
      </c>
      <c r="U241" s="95" t="s">
        <v>14</v>
      </c>
      <c r="V241" s="95" t="s">
        <v>1913</v>
      </c>
      <c r="W241" s="95" t="s">
        <v>1918</v>
      </c>
      <c r="X241" s="95" t="s">
        <v>50</v>
      </c>
      <c r="Y241" s="72" t="s">
        <v>2937</v>
      </c>
      <c r="Z241" s="72" t="s">
        <v>530</v>
      </c>
      <c r="AA241" s="95" t="s">
        <v>3337</v>
      </c>
      <c r="AB241" s="132"/>
      <c r="AC241" s="132"/>
      <c r="AD241" s="132"/>
      <c r="AE241" s="63"/>
      <c r="AF241" s="63"/>
      <c r="AG241" s="63"/>
    </row>
    <row r="242" spans="1:33" ht="17.2" customHeight="1">
      <c r="A242" s="64" t="str">
        <f>IF(priority(Main[[#This Row],[Comments]])&lt;&gt;0, priority(Main[[#This Row],[Comments]]),"")</f>
        <v/>
      </c>
      <c r="B242" s="60" t="s">
        <v>1844</v>
      </c>
      <c r="C242" s="72" t="s">
        <v>95</v>
      </c>
      <c r="D242" s="59" t="s">
        <v>903</v>
      </c>
      <c r="E242" s="85">
        <v>40428.41710648148</v>
      </c>
      <c r="F242" s="85"/>
      <c r="G242" s="64" t="str">
        <f>IF(stdProdLT(Main[[#This Row],[Comments]])=0.1,"N/A",IF(stdProdLT(Main[[#This Row],[Comments]])=0,"",stdProdLT(Main[[#This Row],[Comments]])))</f>
        <v/>
      </c>
      <c r="H242" s="94" t="str">
        <f>IF(OR(Main[[#This Row],[Std. Prod. Lead Time]]="N/A",Main[[#This Row],[Std. Prod. Lead Time]]=""), "",IF(AND(Main[[#This Row],[In Stock Date]]&lt;&gt;"",Main[[#This Row],[Revised Due Date]]&lt;&gt;"",Main[[#This Row],[In Stock Date]]&lt;&gt;""),Main[[#This Row],[In Stock Date]]-Main[[#This Row],[Revised Due Date]],""))</f>
        <v/>
      </c>
      <c r="I242" s="101" t="s">
        <v>415</v>
      </c>
      <c r="J242" s="95" t="s">
        <v>28</v>
      </c>
      <c r="K242" s="95" t="s">
        <v>1922</v>
      </c>
      <c r="L242" s="85"/>
      <c r="M242" s="73" t="str">
        <f>IF(Main[[#This Row],[Tech Start Date]]&lt;1/1/1990,"",IF(Main[[#This Row],[Class]]="C",WORKDAY(Main[[#This Row],[Tech Start Date]],9),IF(Main[[#This Row],[Class]]="B", WORKDAY(Main[[#This Row],[Tech Start Date]],6),IF(Main[[#This Row],[Class]]="A",WORKDAY(Main[[#This Row],[Tech Start Date]],2),""))))</f>
        <v/>
      </c>
      <c r="N242" s="73" t="str">
        <f>IF(Main[[#This Row],[Tech Start Date]]&lt;1/1/1990,"",IF(Main[[#This Row],[Class]]="C",WORKDAY(Main[[#This Row],[Tech Start Date]],19),IF(Main[[#This Row],[Class]]="B", WORKDAY(Main[[#This Row],[Tech Start Date]],12),IF(Main[[#This Row],[Class]]="A",WORKDAY(Main[[#This Row],[Tech Start Date]],4),""))))</f>
        <v/>
      </c>
      <c r="O242" s="73" t="str">
        <f>IF(Main[[#This Row],[Tech Start Date]]&lt;1/1/1990,"",IF(Main[[#This Row],[Class]]="C",WORKDAY(Main[[#This Row],[Tech Start Date]],23),IF(Main[[#This Row],[Class]]="B", WORKDAY(Main[[#This Row],[Tech Start Date]],15),IF(Main[[#This Row],[Class]]="A",WORKDAY(Main[[#This Row],[Tech Start Date]],5),""))))</f>
        <v/>
      </c>
      <c r="P242" s="73" t="str">
        <f>IF(Main[[#This Row],[Tech Start Date]]&lt;1/1/1990,"",IF(Main[[#This Row],[Class]]="C",WORKDAY(Main[[#This Row],[Tech Start Date]],28),IF(Main[[#This Row],[Class]]="B", WORKDAY(Main[[#This Row],[Tech Start Date]],19),IF(Main[[#This Row],[Class]]="A",WORKDAY(Main[[#This Row],[Tech Start Date]],9),""))))</f>
        <v/>
      </c>
      <c r="Q242" s="85">
        <v>40512</v>
      </c>
      <c r="R242" s="112">
        <v>40918</v>
      </c>
      <c r="S242" s="95" t="s">
        <v>17</v>
      </c>
      <c r="T242" s="74" t="s">
        <v>4</v>
      </c>
      <c r="U242" s="95" t="s">
        <v>29</v>
      </c>
      <c r="V242" s="95" t="s">
        <v>1913</v>
      </c>
      <c r="W242" s="95" t="s">
        <v>1916</v>
      </c>
      <c r="X242" s="95" t="s">
        <v>415</v>
      </c>
      <c r="Y242" s="72" t="s">
        <v>2948</v>
      </c>
      <c r="Z242" s="72" t="s">
        <v>968</v>
      </c>
      <c r="AA242" s="95" t="s">
        <v>415</v>
      </c>
      <c r="AB242" s="132"/>
      <c r="AC242" s="132"/>
      <c r="AD242" s="132"/>
      <c r="AE242" s="63"/>
      <c r="AF242" s="63"/>
      <c r="AG242" s="63"/>
    </row>
    <row r="243" spans="1:33" ht="17.2" customHeight="1">
      <c r="A243" s="64" t="str">
        <f>IF(priority(Main[[#This Row],[Comments]])&lt;&gt;0, priority(Main[[#This Row],[Comments]]),"")</f>
        <v/>
      </c>
      <c r="B243" s="60" t="s">
        <v>1070</v>
      </c>
      <c r="C243" s="72" t="s">
        <v>4</v>
      </c>
      <c r="D243" s="59" t="s">
        <v>112</v>
      </c>
      <c r="E243" s="85"/>
      <c r="F243" s="85"/>
      <c r="G243" s="64" t="str">
        <f>IF(stdProdLT(Main[[#This Row],[Comments]])=0.1,"N/A",IF(stdProdLT(Main[[#This Row],[Comments]])=0,"",stdProdLT(Main[[#This Row],[Comments]])))</f>
        <v/>
      </c>
      <c r="H243" s="94" t="str">
        <f>IF(OR(Main[[#This Row],[Std. Prod. Lead Time]]="N/A",Main[[#This Row],[Std. Prod. Lead Time]]=""), "",IF(AND(Main[[#This Row],[In Stock Date]]&lt;&gt;"",Main[[#This Row],[Revised Due Date]]&lt;&gt;"",Main[[#This Row],[In Stock Date]]&lt;&gt;""),Main[[#This Row],[In Stock Date]]-Main[[#This Row],[Revised Due Date]],""))</f>
        <v/>
      </c>
      <c r="I243" s="101" t="s">
        <v>4</v>
      </c>
      <c r="J243" s="95" t="s">
        <v>4</v>
      </c>
      <c r="K243" s="95" t="s">
        <v>4</v>
      </c>
      <c r="L243" s="85"/>
      <c r="M243" s="73" t="str">
        <f>IF(Main[[#This Row],[Tech Start Date]]&lt;1/1/1990,"",IF(Main[[#This Row],[Class]]="C",WORKDAY(Main[[#This Row],[Tech Start Date]],9),IF(Main[[#This Row],[Class]]="B", WORKDAY(Main[[#This Row],[Tech Start Date]],6),IF(Main[[#This Row],[Class]]="A",WORKDAY(Main[[#This Row],[Tech Start Date]],2),""))))</f>
        <v/>
      </c>
      <c r="N243" s="73" t="str">
        <f>IF(Main[[#This Row],[Tech Start Date]]&lt;1/1/1990,"",IF(Main[[#This Row],[Class]]="C",WORKDAY(Main[[#This Row],[Tech Start Date]],19),IF(Main[[#This Row],[Class]]="B", WORKDAY(Main[[#This Row],[Tech Start Date]],12),IF(Main[[#This Row],[Class]]="A",WORKDAY(Main[[#This Row],[Tech Start Date]],4),""))))</f>
        <v/>
      </c>
      <c r="O243" s="73" t="str">
        <f>IF(Main[[#This Row],[Tech Start Date]]&lt;1/1/1990,"",IF(Main[[#This Row],[Class]]="C",WORKDAY(Main[[#This Row],[Tech Start Date]],23),IF(Main[[#This Row],[Class]]="B", WORKDAY(Main[[#This Row],[Tech Start Date]],15),IF(Main[[#This Row],[Class]]="A",WORKDAY(Main[[#This Row],[Tech Start Date]],5),""))))</f>
        <v/>
      </c>
      <c r="P243" s="73" t="str">
        <f>IF(Main[[#This Row],[Tech Start Date]]&lt;1/1/1990,"",IF(Main[[#This Row],[Class]]="C",WORKDAY(Main[[#This Row],[Tech Start Date]],28),IF(Main[[#This Row],[Class]]="B", WORKDAY(Main[[#This Row],[Tech Start Date]],19),IF(Main[[#This Row],[Class]]="A",WORKDAY(Main[[#This Row],[Tech Start Date]],9),""))))</f>
        <v/>
      </c>
      <c r="Q243" s="85"/>
      <c r="R243" s="112"/>
      <c r="S243" s="95" t="s">
        <v>23</v>
      </c>
      <c r="T243" s="74" t="s">
        <v>4</v>
      </c>
      <c r="U243" s="95" t="s">
        <v>14</v>
      </c>
      <c r="V243" s="95" t="s">
        <v>1910</v>
      </c>
      <c r="W243" s="95" t="s">
        <v>1918</v>
      </c>
      <c r="X243" s="95" t="s">
        <v>306</v>
      </c>
      <c r="Y243" s="72" t="s">
        <v>4</v>
      </c>
      <c r="Z243" s="72" t="s">
        <v>4</v>
      </c>
      <c r="AA243" s="95" t="s">
        <v>3333</v>
      </c>
      <c r="AB243" s="132"/>
      <c r="AC243" s="132"/>
      <c r="AD243" s="132"/>
      <c r="AE243" s="63"/>
      <c r="AF243" s="63"/>
      <c r="AG243" s="63"/>
    </row>
    <row r="244" spans="1:33" ht="17.2" customHeight="1">
      <c r="A244" s="64" t="str">
        <f>IF(priority(Main[[#This Row],[Comments]])&lt;&gt;0, priority(Main[[#This Row],[Comments]]),"")</f>
        <v/>
      </c>
      <c r="B244" s="60" t="s">
        <v>1071</v>
      </c>
      <c r="C244" s="72" t="s">
        <v>113</v>
      </c>
      <c r="D244" s="59" t="s">
        <v>114</v>
      </c>
      <c r="E244" s="85"/>
      <c r="F244" s="85"/>
      <c r="G244" s="64" t="str">
        <f>IF(stdProdLT(Main[[#This Row],[Comments]])=0.1,"N/A",IF(stdProdLT(Main[[#This Row],[Comments]])=0,"",stdProdLT(Main[[#This Row],[Comments]])))</f>
        <v/>
      </c>
      <c r="H244" s="94" t="str">
        <f>IF(OR(Main[[#This Row],[Std. Prod. Lead Time]]="N/A",Main[[#This Row],[Std. Prod. Lead Time]]=""), "",IF(AND(Main[[#This Row],[In Stock Date]]&lt;&gt;"",Main[[#This Row],[Revised Due Date]]&lt;&gt;"",Main[[#This Row],[In Stock Date]]&lt;&gt;""),Main[[#This Row],[In Stock Date]]-Main[[#This Row],[Revised Due Date]],""))</f>
        <v/>
      </c>
      <c r="I244" s="101" t="s">
        <v>4</v>
      </c>
      <c r="J244" s="95" t="s">
        <v>28</v>
      </c>
      <c r="K244" s="95" t="s">
        <v>4</v>
      </c>
      <c r="L244" s="85"/>
      <c r="M244" s="73" t="str">
        <f>IF(Main[[#This Row],[Tech Start Date]]&lt;1/1/1990,"",IF(Main[[#This Row],[Class]]="C",WORKDAY(Main[[#This Row],[Tech Start Date]],9),IF(Main[[#This Row],[Class]]="B", WORKDAY(Main[[#This Row],[Tech Start Date]],6),IF(Main[[#This Row],[Class]]="A",WORKDAY(Main[[#This Row],[Tech Start Date]],2),""))))</f>
        <v/>
      </c>
      <c r="N244" s="73" t="str">
        <f>IF(Main[[#This Row],[Tech Start Date]]&lt;1/1/1990,"",IF(Main[[#This Row],[Class]]="C",WORKDAY(Main[[#This Row],[Tech Start Date]],19),IF(Main[[#This Row],[Class]]="B", WORKDAY(Main[[#This Row],[Tech Start Date]],12),IF(Main[[#This Row],[Class]]="A",WORKDAY(Main[[#This Row],[Tech Start Date]],4),""))))</f>
        <v/>
      </c>
      <c r="O244" s="73" t="str">
        <f>IF(Main[[#This Row],[Tech Start Date]]&lt;1/1/1990,"",IF(Main[[#This Row],[Class]]="C",WORKDAY(Main[[#This Row],[Tech Start Date]],23),IF(Main[[#This Row],[Class]]="B", WORKDAY(Main[[#This Row],[Tech Start Date]],15),IF(Main[[#This Row],[Class]]="A",WORKDAY(Main[[#This Row],[Tech Start Date]],5),""))))</f>
        <v/>
      </c>
      <c r="P244" s="73" t="str">
        <f>IF(Main[[#This Row],[Tech Start Date]]&lt;1/1/1990,"",IF(Main[[#This Row],[Class]]="C",WORKDAY(Main[[#This Row],[Tech Start Date]],28),IF(Main[[#This Row],[Class]]="B", WORKDAY(Main[[#This Row],[Tech Start Date]],19),IF(Main[[#This Row],[Class]]="A",WORKDAY(Main[[#This Row],[Tech Start Date]],9),""))))</f>
        <v/>
      </c>
      <c r="Q244" s="85">
        <v>40634</v>
      </c>
      <c r="R244" s="112"/>
      <c r="S244" s="95" t="s">
        <v>11</v>
      </c>
      <c r="T244" s="74" t="s">
        <v>4</v>
      </c>
      <c r="U244" s="95" t="s">
        <v>12</v>
      </c>
      <c r="V244" s="95" t="s">
        <v>1910</v>
      </c>
      <c r="W244" s="95" t="s">
        <v>1912</v>
      </c>
      <c r="X244" s="95" t="s">
        <v>2808</v>
      </c>
      <c r="Y244" s="72" t="s">
        <v>2912</v>
      </c>
      <c r="Z244" s="72" t="s">
        <v>129</v>
      </c>
      <c r="AA244" s="95" t="s">
        <v>2808</v>
      </c>
      <c r="AB244" s="132"/>
      <c r="AC244" s="132"/>
      <c r="AD244" s="132"/>
      <c r="AE244" s="63"/>
      <c r="AF244" s="63"/>
      <c r="AG244" s="63"/>
    </row>
    <row r="245" spans="1:33" ht="17.2" customHeight="1">
      <c r="A245" s="64" t="str">
        <f>IF(priority(Main[[#This Row],[Comments]])&lt;&gt;0, priority(Main[[#This Row],[Comments]]),"")</f>
        <v/>
      </c>
      <c r="B245" s="60" t="s">
        <v>1948</v>
      </c>
      <c r="C245" s="72" t="s">
        <v>4</v>
      </c>
      <c r="D245" s="59" t="s">
        <v>1970</v>
      </c>
      <c r="E245" s="85"/>
      <c r="F245" s="85"/>
      <c r="G245" s="64" t="str">
        <f>IF(stdProdLT(Main[[#This Row],[Comments]])=0.1,"N/A",IF(stdProdLT(Main[[#This Row],[Comments]])=0,"",stdProdLT(Main[[#This Row],[Comments]])))</f>
        <v/>
      </c>
      <c r="H245" s="94" t="str">
        <f>IF(OR(Main[[#This Row],[Std. Prod. Lead Time]]="N/A",Main[[#This Row],[Std. Prod. Lead Time]]=""), "",IF(AND(Main[[#This Row],[In Stock Date]]&lt;&gt;"",Main[[#This Row],[Revised Due Date]]&lt;&gt;"",Main[[#This Row],[In Stock Date]]&lt;&gt;""),Main[[#This Row],[In Stock Date]]-Main[[#This Row],[Revised Due Date]],""))</f>
        <v/>
      </c>
      <c r="I245" s="101" t="s">
        <v>4</v>
      </c>
      <c r="J245" s="95" t="s">
        <v>4</v>
      </c>
      <c r="K245" s="95" t="s">
        <v>4</v>
      </c>
      <c r="L245" s="85"/>
      <c r="M245" s="73" t="str">
        <f>IF(Main[[#This Row],[Tech Start Date]]&lt;1/1/1990,"",IF(Main[[#This Row],[Class]]="C",WORKDAY(Main[[#This Row],[Tech Start Date]],9),IF(Main[[#This Row],[Class]]="B", WORKDAY(Main[[#This Row],[Tech Start Date]],6),IF(Main[[#This Row],[Class]]="A",WORKDAY(Main[[#This Row],[Tech Start Date]],2),""))))</f>
        <v/>
      </c>
      <c r="N245" s="73" t="str">
        <f>IF(Main[[#This Row],[Tech Start Date]]&lt;1/1/1990,"",IF(Main[[#This Row],[Class]]="C",WORKDAY(Main[[#This Row],[Tech Start Date]],19),IF(Main[[#This Row],[Class]]="B", WORKDAY(Main[[#This Row],[Tech Start Date]],12),IF(Main[[#This Row],[Class]]="A",WORKDAY(Main[[#This Row],[Tech Start Date]],4),""))))</f>
        <v/>
      </c>
      <c r="O245" s="73" t="str">
        <f>IF(Main[[#This Row],[Tech Start Date]]&lt;1/1/1990,"",IF(Main[[#This Row],[Class]]="C",WORKDAY(Main[[#This Row],[Tech Start Date]],23),IF(Main[[#This Row],[Class]]="B", WORKDAY(Main[[#This Row],[Tech Start Date]],15),IF(Main[[#This Row],[Class]]="A",WORKDAY(Main[[#This Row],[Tech Start Date]],5),""))))</f>
        <v/>
      </c>
      <c r="P245" s="73" t="str">
        <f>IF(Main[[#This Row],[Tech Start Date]]&lt;1/1/1990,"",IF(Main[[#This Row],[Class]]="C",WORKDAY(Main[[#This Row],[Tech Start Date]],28),IF(Main[[#This Row],[Class]]="B", WORKDAY(Main[[#This Row],[Tech Start Date]],19),IF(Main[[#This Row],[Class]]="A",WORKDAY(Main[[#This Row],[Tech Start Date]],9),""))))</f>
        <v/>
      </c>
      <c r="Q245" s="85">
        <v>40737</v>
      </c>
      <c r="R245" s="112"/>
      <c r="S245" s="95" t="s">
        <v>6</v>
      </c>
      <c r="T245" s="74" t="s">
        <v>4</v>
      </c>
      <c r="U245" s="95" t="s">
        <v>14</v>
      </c>
      <c r="V245" s="95" t="s">
        <v>1913</v>
      </c>
      <c r="W245" s="95" t="s">
        <v>1914</v>
      </c>
      <c r="X245" s="95" t="s">
        <v>2811</v>
      </c>
      <c r="Y245" s="72" t="s">
        <v>2938</v>
      </c>
      <c r="Z245" s="72" t="s">
        <v>4</v>
      </c>
      <c r="AA245" s="95" t="s">
        <v>2811</v>
      </c>
      <c r="AB245" s="132"/>
      <c r="AC245" s="132"/>
      <c r="AD245" s="132"/>
      <c r="AE245" s="63"/>
      <c r="AF245" s="63"/>
      <c r="AG245" s="63"/>
    </row>
    <row r="246" spans="1:33" ht="17.2" customHeight="1">
      <c r="A246" s="64" t="str">
        <f>IF(priority(Main[[#This Row],[Comments]])&lt;&gt;0, priority(Main[[#This Row],[Comments]]),"")</f>
        <v/>
      </c>
      <c r="B246" s="60" t="s">
        <v>2737</v>
      </c>
      <c r="C246" s="72" t="s">
        <v>4</v>
      </c>
      <c r="D246" s="59" t="s">
        <v>2738</v>
      </c>
      <c r="E246" s="85">
        <v>40905.638495370367</v>
      </c>
      <c r="F246" s="85"/>
      <c r="G246" s="64" t="str">
        <f>IF(stdProdLT(Main[[#This Row],[Comments]])=0.1,"N/A",IF(stdProdLT(Main[[#This Row],[Comments]])=0,"",stdProdLT(Main[[#This Row],[Comments]])))</f>
        <v/>
      </c>
      <c r="H246" s="94" t="str">
        <f>IF(OR(Main[[#This Row],[Std. Prod. Lead Time]]="N/A",Main[[#This Row],[Std. Prod. Lead Time]]=""), "",IF(AND(Main[[#This Row],[In Stock Date]]&lt;&gt;"",Main[[#This Row],[Revised Due Date]]&lt;&gt;"",Main[[#This Row],[In Stock Date]]&lt;&gt;""),Main[[#This Row],[In Stock Date]]-Main[[#This Row],[Revised Due Date]],""))</f>
        <v/>
      </c>
      <c r="I246" s="101" t="s">
        <v>2037</v>
      </c>
      <c r="J246" s="95" t="s">
        <v>52</v>
      </c>
      <c r="K246" s="95" t="s">
        <v>1919</v>
      </c>
      <c r="L246" s="85"/>
      <c r="M246" s="73" t="str">
        <f>IF(Main[[#This Row],[Tech Start Date]]&lt;1/1/1990,"",IF(Main[[#This Row],[Class]]="C",WORKDAY(Main[[#This Row],[Tech Start Date]],9),IF(Main[[#This Row],[Class]]="B", WORKDAY(Main[[#This Row],[Tech Start Date]],6),IF(Main[[#This Row],[Class]]="A",WORKDAY(Main[[#This Row],[Tech Start Date]],2),""))))</f>
        <v/>
      </c>
      <c r="N246" s="73" t="str">
        <f>IF(Main[[#This Row],[Tech Start Date]]&lt;1/1/1990,"",IF(Main[[#This Row],[Class]]="C",WORKDAY(Main[[#This Row],[Tech Start Date]],19),IF(Main[[#This Row],[Class]]="B", WORKDAY(Main[[#This Row],[Tech Start Date]],12),IF(Main[[#This Row],[Class]]="A",WORKDAY(Main[[#This Row],[Tech Start Date]],4),""))))</f>
        <v/>
      </c>
      <c r="O246" s="73" t="str">
        <f>IF(Main[[#This Row],[Tech Start Date]]&lt;1/1/1990,"",IF(Main[[#This Row],[Class]]="C",WORKDAY(Main[[#This Row],[Tech Start Date]],23),IF(Main[[#This Row],[Class]]="B", WORKDAY(Main[[#This Row],[Tech Start Date]],15),IF(Main[[#This Row],[Class]]="A",WORKDAY(Main[[#This Row],[Tech Start Date]],5),""))))</f>
        <v/>
      </c>
      <c r="P246" s="73" t="str">
        <f>IF(Main[[#This Row],[Tech Start Date]]&lt;1/1/1990,"",IF(Main[[#This Row],[Class]]="C",WORKDAY(Main[[#This Row],[Tech Start Date]],28),IF(Main[[#This Row],[Class]]="B", WORKDAY(Main[[#This Row],[Tech Start Date]],19),IF(Main[[#This Row],[Class]]="A",WORKDAY(Main[[#This Row],[Tech Start Date]],9),""))))</f>
        <v/>
      </c>
      <c r="Q246" s="85">
        <v>41027</v>
      </c>
      <c r="R246" s="112"/>
      <c r="S246" s="95" t="s">
        <v>6</v>
      </c>
      <c r="T246" s="74" t="s">
        <v>4</v>
      </c>
      <c r="U246" s="95" t="s">
        <v>29</v>
      </c>
      <c r="V246" s="95" t="s">
        <v>1913</v>
      </c>
      <c r="W246" s="95" t="s">
        <v>1914</v>
      </c>
      <c r="X246" s="95" t="s">
        <v>30</v>
      </c>
      <c r="Y246" s="72" t="s">
        <v>2913</v>
      </c>
      <c r="Z246" s="72" t="s">
        <v>30</v>
      </c>
      <c r="AA246" s="95" t="s">
        <v>30</v>
      </c>
      <c r="AB246" s="132"/>
      <c r="AC246" s="132"/>
      <c r="AD246" s="132"/>
      <c r="AE246" s="63"/>
      <c r="AF246" s="63"/>
      <c r="AG246" s="63"/>
    </row>
    <row r="247" spans="1:33" ht="17.2" customHeight="1">
      <c r="A247" s="64" t="str">
        <f>IF(priority(Main[[#This Row],[Comments]])&lt;&gt;0, priority(Main[[#This Row],[Comments]]),"")</f>
        <v/>
      </c>
      <c r="B247" s="60" t="s">
        <v>1852</v>
      </c>
      <c r="C247" s="72" t="s">
        <v>99</v>
      </c>
      <c r="D247" s="59" t="s">
        <v>911</v>
      </c>
      <c r="E247" s="85"/>
      <c r="F247" s="85">
        <v>40525</v>
      </c>
      <c r="G247" s="64" t="str">
        <f>IF(stdProdLT(Main[[#This Row],[Comments]])=0.1,"N/A",IF(stdProdLT(Main[[#This Row],[Comments]])=0,"",stdProdLT(Main[[#This Row],[Comments]])))</f>
        <v/>
      </c>
      <c r="H247" s="94" t="str">
        <f>IF(OR(Main[[#This Row],[Std. Prod. Lead Time]]="N/A",Main[[#This Row],[Std. Prod. Lead Time]]=""), "",IF(AND(Main[[#This Row],[In Stock Date]]&lt;&gt;"",Main[[#This Row],[Revised Due Date]]&lt;&gt;"",Main[[#This Row],[In Stock Date]]&lt;&gt;""),Main[[#This Row],[In Stock Date]]-Main[[#This Row],[Revised Due Date]],""))</f>
        <v/>
      </c>
      <c r="I247" s="101" t="s">
        <v>912</v>
      </c>
      <c r="J247" s="95" t="s">
        <v>21</v>
      </c>
      <c r="K247" s="95" t="s">
        <v>1923</v>
      </c>
      <c r="L247" s="85"/>
      <c r="M247" s="73" t="str">
        <f>IF(Main[[#This Row],[Tech Start Date]]&lt;1/1/1990,"",IF(Main[[#This Row],[Class]]="C",WORKDAY(Main[[#This Row],[Tech Start Date]],9),IF(Main[[#This Row],[Class]]="B", WORKDAY(Main[[#This Row],[Tech Start Date]],6),IF(Main[[#This Row],[Class]]="A",WORKDAY(Main[[#This Row],[Tech Start Date]],2),""))))</f>
        <v/>
      </c>
      <c r="N247" s="73" t="str">
        <f>IF(Main[[#This Row],[Tech Start Date]]&lt;1/1/1990,"",IF(Main[[#This Row],[Class]]="C",WORKDAY(Main[[#This Row],[Tech Start Date]],19),IF(Main[[#This Row],[Class]]="B", WORKDAY(Main[[#This Row],[Tech Start Date]],12),IF(Main[[#This Row],[Class]]="A",WORKDAY(Main[[#This Row],[Tech Start Date]],4),""))))</f>
        <v/>
      </c>
      <c r="O247" s="73" t="str">
        <f>IF(Main[[#This Row],[Tech Start Date]]&lt;1/1/1990,"",IF(Main[[#This Row],[Class]]="C",WORKDAY(Main[[#This Row],[Tech Start Date]],23),IF(Main[[#This Row],[Class]]="B", WORKDAY(Main[[#This Row],[Tech Start Date]],15),IF(Main[[#This Row],[Class]]="A",WORKDAY(Main[[#This Row],[Tech Start Date]],5),""))))</f>
        <v/>
      </c>
      <c r="P247" s="73" t="str">
        <f>IF(Main[[#This Row],[Tech Start Date]]&lt;1/1/1990,"",IF(Main[[#This Row],[Class]]="C",WORKDAY(Main[[#This Row],[Tech Start Date]],28),IF(Main[[#This Row],[Class]]="B", WORKDAY(Main[[#This Row],[Tech Start Date]],19),IF(Main[[#This Row],[Class]]="A",WORKDAY(Main[[#This Row],[Tech Start Date]],9),""))))</f>
        <v/>
      </c>
      <c r="Q247" s="85">
        <v>40525</v>
      </c>
      <c r="R247" s="112">
        <v>40571</v>
      </c>
      <c r="S247" s="95" t="s">
        <v>11</v>
      </c>
      <c r="T247" s="74" t="s">
        <v>4</v>
      </c>
      <c r="U247" s="95" t="s">
        <v>14</v>
      </c>
      <c r="V247" s="95" t="s">
        <v>1910</v>
      </c>
      <c r="W247" s="95" t="s">
        <v>1915</v>
      </c>
      <c r="X247" s="95" t="s">
        <v>2812</v>
      </c>
      <c r="Y247" s="72" t="s">
        <v>2939</v>
      </c>
      <c r="Z247" s="72" t="s">
        <v>129</v>
      </c>
      <c r="AA247" s="95" t="s">
        <v>2809</v>
      </c>
      <c r="AB247" s="132"/>
      <c r="AC247" s="132"/>
      <c r="AD247" s="132"/>
      <c r="AE247" s="63"/>
      <c r="AF247" s="63"/>
      <c r="AG247" s="63"/>
    </row>
    <row r="248" spans="1:33" ht="17.2" customHeight="1">
      <c r="A248" s="64" t="str">
        <f>IF(priority(Main[[#This Row],[Comments]])&lt;&gt;0, priority(Main[[#This Row],[Comments]]),"")</f>
        <v/>
      </c>
      <c r="B248" s="60" t="s">
        <v>1855</v>
      </c>
      <c r="C248" s="72" t="s">
        <v>31</v>
      </c>
      <c r="D248" s="59" t="s">
        <v>915</v>
      </c>
      <c r="E248" s="85"/>
      <c r="F248" s="85">
        <v>40664</v>
      </c>
      <c r="G248" s="64" t="str">
        <f>IF(stdProdLT(Main[[#This Row],[Comments]])=0.1,"N/A",IF(stdProdLT(Main[[#This Row],[Comments]])=0,"",stdProdLT(Main[[#This Row],[Comments]])))</f>
        <v/>
      </c>
      <c r="H248" s="94" t="str">
        <f>IF(OR(Main[[#This Row],[Std. Prod. Lead Time]]="N/A",Main[[#This Row],[Std. Prod. Lead Time]]=""), "",IF(AND(Main[[#This Row],[In Stock Date]]&lt;&gt;"",Main[[#This Row],[Revised Due Date]]&lt;&gt;"",Main[[#This Row],[In Stock Date]]&lt;&gt;""),Main[[#This Row],[In Stock Date]]-Main[[#This Row],[Revised Due Date]],""))</f>
        <v/>
      </c>
      <c r="I248" s="101" t="s">
        <v>399</v>
      </c>
      <c r="J248" s="95" t="s">
        <v>75</v>
      </c>
      <c r="K248" s="95" t="s">
        <v>1919</v>
      </c>
      <c r="L248" s="85"/>
      <c r="M248" s="73" t="str">
        <f>IF(Main[[#This Row],[Tech Start Date]]&lt;1/1/1990,"",IF(Main[[#This Row],[Class]]="C",WORKDAY(Main[[#This Row],[Tech Start Date]],9),IF(Main[[#This Row],[Class]]="B", WORKDAY(Main[[#This Row],[Tech Start Date]],6),IF(Main[[#This Row],[Class]]="A",WORKDAY(Main[[#This Row],[Tech Start Date]],2),""))))</f>
        <v/>
      </c>
      <c r="N248" s="73" t="str">
        <f>IF(Main[[#This Row],[Tech Start Date]]&lt;1/1/1990,"",IF(Main[[#This Row],[Class]]="C",WORKDAY(Main[[#This Row],[Tech Start Date]],19),IF(Main[[#This Row],[Class]]="B", WORKDAY(Main[[#This Row],[Tech Start Date]],12),IF(Main[[#This Row],[Class]]="A",WORKDAY(Main[[#This Row],[Tech Start Date]],4),""))))</f>
        <v/>
      </c>
      <c r="O248" s="73" t="str">
        <f>IF(Main[[#This Row],[Tech Start Date]]&lt;1/1/1990,"",IF(Main[[#This Row],[Class]]="C",WORKDAY(Main[[#This Row],[Tech Start Date]],23),IF(Main[[#This Row],[Class]]="B", WORKDAY(Main[[#This Row],[Tech Start Date]],15),IF(Main[[#This Row],[Class]]="A",WORKDAY(Main[[#This Row],[Tech Start Date]],5),""))))</f>
        <v/>
      </c>
      <c r="P248" s="73" t="str">
        <f>IF(Main[[#This Row],[Tech Start Date]]&lt;1/1/1990,"",IF(Main[[#This Row],[Class]]="C",WORKDAY(Main[[#This Row],[Tech Start Date]],28),IF(Main[[#This Row],[Class]]="B", WORKDAY(Main[[#This Row],[Tech Start Date]],19),IF(Main[[#This Row],[Class]]="A",WORKDAY(Main[[#This Row],[Tech Start Date]],9),""))))</f>
        <v/>
      </c>
      <c r="Q248" s="85"/>
      <c r="R248" s="112">
        <v>40577</v>
      </c>
      <c r="S248" s="95" t="s">
        <v>11</v>
      </c>
      <c r="T248" s="74" t="s">
        <v>4</v>
      </c>
      <c r="U248" s="95" t="s">
        <v>14</v>
      </c>
      <c r="V248" s="95" t="s">
        <v>1913</v>
      </c>
      <c r="W248" s="95" t="s">
        <v>1916</v>
      </c>
      <c r="X248" s="95" t="s">
        <v>2800</v>
      </c>
      <c r="Y248" s="72" t="s">
        <v>2940</v>
      </c>
      <c r="Z248" s="72" t="s">
        <v>530</v>
      </c>
      <c r="AA248" s="95" t="s">
        <v>2800</v>
      </c>
      <c r="AB248" s="132">
        <v>40571</v>
      </c>
      <c r="AC248" s="132">
        <v>40578</v>
      </c>
      <c r="AD248" s="132"/>
      <c r="AE248" s="63"/>
      <c r="AF248" s="63"/>
      <c r="AG248" s="63"/>
    </row>
    <row r="249" spans="1:33" ht="17.2" customHeight="1">
      <c r="A249" s="64" t="str">
        <f>IF(priority(Main[[#This Row],[Comments]])&lt;&gt;0, priority(Main[[#This Row],[Comments]]),"")</f>
        <v/>
      </c>
      <c r="B249" s="60" t="s">
        <v>1080</v>
      </c>
      <c r="C249" s="72" t="s">
        <v>4</v>
      </c>
      <c r="D249" s="59" t="s">
        <v>124</v>
      </c>
      <c r="E249" s="85"/>
      <c r="F249" s="85"/>
      <c r="G249" s="64" t="str">
        <f>IF(stdProdLT(Main[[#This Row],[Comments]])=0.1,"N/A",IF(stdProdLT(Main[[#This Row],[Comments]])=0,"",stdProdLT(Main[[#This Row],[Comments]])))</f>
        <v/>
      </c>
      <c r="H249" s="94" t="str">
        <f>IF(OR(Main[[#This Row],[Std. Prod. Lead Time]]="N/A",Main[[#This Row],[Std. Prod. Lead Time]]=""), "",IF(AND(Main[[#This Row],[In Stock Date]]&lt;&gt;"",Main[[#This Row],[Revised Due Date]]&lt;&gt;"",Main[[#This Row],[In Stock Date]]&lt;&gt;""),Main[[#This Row],[In Stock Date]]-Main[[#This Row],[Revised Due Date]],""))</f>
        <v/>
      </c>
      <c r="I249" s="101" t="s">
        <v>4</v>
      </c>
      <c r="J249" s="95" t="s">
        <v>4</v>
      </c>
      <c r="K249" s="96" t="s">
        <v>4</v>
      </c>
      <c r="L249" s="85"/>
      <c r="M249" s="73" t="str">
        <f>IF(Main[[#This Row],[Tech Start Date]]&lt;1/1/1990,"",IF(Main[[#This Row],[Class]]="C",WORKDAY(Main[[#This Row],[Tech Start Date]],9),IF(Main[[#This Row],[Class]]="B", WORKDAY(Main[[#This Row],[Tech Start Date]],6),IF(Main[[#This Row],[Class]]="A",WORKDAY(Main[[#This Row],[Tech Start Date]],2),""))))</f>
        <v/>
      </c>
      <c r="N249" s="73" t="str">
        <f>IF(Main[[#This Row],[Tech Start Date]]&lt;1/1/1990,"",IF(Main[[#This Row],[Class]]="C",WORKDAY(Main[[#This Row],[Tech Start Date]],19),IF(Main[[#This Row],[Class]]="B", WORKDAY(Main[[#This Row],[Tech Start Date]],12),IF(Main[[#This Row],[Class]]="A",WORKDAY(Main[[#This Row],[Tech Start Date]],4),""))))</f>
        <v/>
      </c>
      <c r="O249" s="73" t="str">
        <f>IF(Main[[#This Row],[Tech Start Date]]&lt;1/1/1990,"",IF(Main[[#This Row],[Class]]="C",WORKDAY(Main[[#This Row],[Tech Start Date]],23),IF(Main[[#This Row],[Class]]="B", WORKDAY(Main[[#This Row],[Tech Start Date]],15),IF(Main[[#This Row],[Class]]="A",WORKDAY(Main[[#This Row],[Tech Start Date]],5),""))))</f>
        <v/>
      </c>
      <c r="P249" s="73" t="str">
        <f>IF(Main[[#This Row],[Tech Start Date]]&lt;1/1/1990,"",IF(Main[[#This Row],[Class]]="C",WORKDAY(Main[[#This Row],[Tech Start Date]],28),IF(Main[[#This Row],[Class]]="B", WORKDAY(Main[[#This Row],[Tech Start Date]],19),IF(Main[[#This Row],[Class]]="A",WORKDAY(Main[[#This Row],[Tech Start Date]],9),""))))</f>
        <v/>
      </c>
      <c r="Q249" s="85">
        <v>40613</v>
      </c>
      <c r="R249" s="112"/>
      <c r="S249" s="95" t="s">
        <v>6</v>
      </c>
      <c r="T249" s="74" t="s">
        <v>4</v>
      </c>
      <c r="U249" s="95" t="s">
        <v>12</v>
      </c>
      <c r="V249" s="95" t="s">
        <v>1910</v>
      </c>
      <c r="W249" s="95" t="s">
        <v>1924</v>
      </c>
      <c r="X249" s="95" t="s">
        <v>126</v>
      </c>
      <c r="Y249" s="72" t="s">
        <v>4</v>
      </c>
      <c r="Z249" s="72" t="s">
        <v>4</v>
      </c>
      <c r="AA249" s="95" t="s">
        <v>3338</v>
      </c>
      <c r="AB249" s="132"/>
      <c r="AC249" s="132"/>
      <c r="AD249" s="132"/>
      <c r="AE249" s="63"/>
      <c r="AF249" s="63"/>
      <c r="AG249" s="63"/>
    </row>
    <row r="250" spans="1:33" ht="17.2" customHeight="1">
      <c r="A250" s="64" t="str">
        <f>IF(priority(Main[[#This Row],[Comments]])&lt;&gt;0, priority(Main[[#This Row],[Comments]]),"")</f>
        <v/>
      </c>
      <c r="B250" s="60" t="s">
        <v>2168</v>
      </c>
      <c r="C250" s="72" t="s">
        <v>2169</v>
      </c>
      <c r="D250" s="59" t="s">
        <v>2170</v>
      </c>
      <c r="E250" s="85"/>
      <c r="F250" s="85">
        <v>40829</v>
      </c>
      <c r="G250" s="64" t="str">
        <f>IF(stdProdLT(Main[[#This Row],[Comments]])=0.1,"N/A",IF(stdProdLT(Main[[#This Row],[Comments]])=0,"",stdProdLT(Main[[#This Row],[Comments]])))</f>
        <v/>
      </c>
      <c r="H250" s="94" t="str">
        <f>IF(OR(Main[[#This Row],[Std. Prod. Lead Time]]="N/A",Main[[#This Row],[Std. Prod. Lead Time]]=""), "",IF(AND(Main[[#This Row],[In Stock Date]]&lt;&gt;"",Main[[#This Row],[Revised Due Date]]&lt;&gt;"",Main[[#This Row],[In Stock Date]]&lt;&gt;""),Main[[#This Row],[In Stock Date]]-Main[[#This Row],[Revised Due Date]],""))</f>
        <v/>
      </c>
      <c r="I250" s="101" t="s">
        <v>4</v>
      </c>
      <c r="J250" s="95" t="s">
        <v>4</v>
      </c>
      <c r="K250" s="95" t="s">
        <v>4</v>
      </c>
      <c r="L250" s="85"/>
      <c r="M250" s="73" t="str">
        <f>IF(Main[[#This Row],[Tech Start Date]]&lt;1/1/1990,"",IF(Main[[#This Row],[Class]]="C",WORKDAY(Main[[#This Row],[Tech Start Date]],9),IF(Main[[#This Row],[Class]]="B", WORKDAY(Main[[#This Row],[Tech Start Date]],6),IF(Main[[#This Row],[Class]]="A",WORKDAY(Main[[#This Row],[Tech Start Date]],2),""))))</f>
        <v/>
      </c>
      <c r="N250" s="73" t="str">
        <f>IF(Main[[#This Row],[Tech Start Date]]&lt;1/1/1990,"",IF(Main[[#This Row],[Class]]="C",WORKDAY(Main[[#This Row],[Tech Start Date]],19),IF(Main[[#This Row],[Class]]="B", WORKDAY(Main[[#This Row],[Tech Start Date]],12),IF(Main[[#This Row],[Class]]="A",WORKDAY(Main[[#This Row],[Tech Start Date]],4),""))))</f>
        <v/>
      </c>
      <c r="O250" s="73" t="str">
        <f>IF(Main[[#This Row],[Tech Start Date]]&lt;1/1/1990,"",IF(Main[[#This Row],[Class]]="C",WORKDAY(Main[[#This Row],[Tech Start Date]],23),IF(Main[[#This Row],[Class]]="B", WORKDAY(Main[[#This Row],[Tech Start Date]],15),IF(Main[[#This Row],[Class]]="A",WORKDAY(Main[[#This Row],[Tech Start Date]],5),""))))</f>
        <v/>
      </c>
      <c r="P250" s="73" t="str">
        <f>IF(Main[[#This Row],[Tech Start Date]]&lt;1/1/1990,"",IF(Main[[#This Row],[Class]]="C",WORKDAY(Main[[#This Row],[Tech Start Date]],28),IF(Main[[#This Row],[Class]]="B", WORKDAY(Main[[#This Row],[Tech Start Date]],19),IF(Main[[#This Row],[Class]]="A",WORKDAY(Main[[#This Row],[Tech Start Date]],9),""))))</f>
        <v/>
      </c>
      <c r="Q250" s="85">
        <v>40801</v>
      </c>
      <c r="R250" s="112"/>
      <c r="S250" s="95" t="s">
        <v>11</v>
      </c>
      <c r="T250" s="74" t="s">
        <v>4</v>
      </c>
      <c r="U250" s="95" t="s">
        <v>14</v>
      </c>
      <c r="V250" s="95" t="s">
        <v>1911</v>
      </c>
      <c r="W250" s="95" t="s">
        <v>1918</v>
      </c>
      <c r="X250" s="95" t="s">
        <v>2813</v>
      </c>
      <c r="Y250" s="72" t="s">
        <v>2941</v>
      </c>
      <c r="Z250" s="72" t="s">
        <v>4</v>
      </c>
      <c r="AA250" s="95" t="s">
        <v>2813</v>
      </c>
      <c r="AB250" s="132"/>
      <c r="AC250" s="132"/>
      <c r="AD250" s="132"/>
      <c r="AE250" s="63"/>
      <c r="AF250" s="63"/>
      <c r="AG250" s="63"/>
    </row>
    <row r="251" spans="1:33" ht="17.2" customHeight="1">
      <c r="A251" s="64" t="str">
        <f>IF(priority(Main[[#This Row],[Comments]])&lt;&gt;0, priority(Main[[#This Row],[Comments]]),"")</f>
        <v/>
      </c>
      <c r="B251" s="60" t="s">
        <v>2520</v>
      </c>
      <c r="C251" s="72" t="s">
        <v>4</v>
      </c>
      <c r="D251" s="59" t="s">
        <v>2521</v>
      </c>
      <c r="E251" s="85">
        <v>40855.624421296299</v>
      </c>
      <c r="F251" s="85"/>
      <c r="G251" s="64" t="str">
        <f>IF(stdProdLT(Main[[#This Row],[Comments]])=0.1,"N/A",IF(stdProdLT(Main[[#This Row],[Comments]])=0,"",stdProdLT(Main[[#This Row],[Comments]])))</f>
        <v/>
      </c>
      <c r="H251" s="94" t="str">
        <f>IF(OR(Main[[#This Row],[Std. Prod. Lead Time]]="N/A",Main[[#This Row],[Std. Prod. Lead Time]]=""), "",IF(AND(Main[[#This Row],[In Stock Date]]&lt;&gt;"",Main[[#This Row],[Revised Due Date]]&lt;&gt;"",Main[[#This Row],[In Stock Date]]&lt;&gt;""),Main[[#This Row],[In Stock Date]]-Main[[#This Row],[Revised Due Date]],""))</f>
        <v/>
      </c>
      <c r="I251" s="101" t="s">
        <v>81</v>
      </c>
      <c r="J251" s="95" t="s">
        <v>21</v>
      </c>
      <c r="K251" s="95" t="s">
        <v>4</v>
      </c>
      <c r="L251" s="85"/>
      <c r="M251" s="73" t="str">
        <f>IF(Main[[#This Row],[Tech Start Date]]&lt;1/1/1990,"",IF(Main[[#This Row],[Class]]="C",WORKDAY(Main[[#This Row],[Tech Start Date]],9),IF(Main[[#This Row],[Class]]="B", WORKDAY(Main[[#This Row],[Tech Start Date]],6),IF(Main[[#This Row],[Class]]="A",WORKDAY(Main[[#This Row],[Tech Start Date]],2),""))))</f>
        <v/>
      </c>
      <c r="N251" s="73" t="str">
        <f>IF(Main[[#This Row],[Tech Start Date]]&lt;1/1/1990,"",IF(Main[[#This Row],[Class]]="C",WORKDAY(Main[[#This Row],[Tech Start Date]],19),IF(Main[[#This Row],[Class]]="B", WORKDAY(Main[[#This Row],[Tech Start Date]],12),IF(Main[[#This Row],[Class]]="A",WORKDAY(Main[[#This Row],[Tech Start Date]],4),""))))</f>
        <v/>
      </c>
      <c r="O251" s="73" t="str">
        <f>IF(Main[[#This Row],[Tech Start Date]]&lt;1/1/1990,"",IF(Main[[#This Row],[Class]]="C",WORKDAY(Main[[#This Row],[Tech Start Date]],23),IF(Main[[#This Row],[Class]]="B", WORKDAY(Main[[#This Row],[Tech Start Date]],15),IF(Main[[#This Row],[Class]]="A",WORKDAY(Main[[#This Row],[Tech Start Date]],5),""))))</f>
        <v/>
      </c>
      <c r="P251" s="73" t="str">
        <f>IF(Main[[#This Row],[Tech Start Date]]&lt;1/1/1990,"",IF(Main[[#This Row],[Class]]="C",WORKDAY(Main[[#This Row],[Tech Start Date]],28),IF(Main[[#This Row],[Class]]="B", WORKDAY(Main[[#This Row],[Tech Start Date]],19),IF(Main[[#This Row],[Class]]="A",WORKDAY(Main[[#This Row],[Tech Start Date]],9),""))))</f>
        <v/>
      </c>
      <c r="Q251" s="85">
        <v>40908</v>
      </c>
      <c r="R251" s="112"/>
      <c r="S251" s="95" t="s">
        <v>6</v>
      </c>
      <c r="T251" s="74" t="s">
        <v>4</v>
      </c>
      <c r="U251" s="95" t="s">
        <v>29</v>
      </c>
      <c r="V251" s="95" t="s">
        <v>1920</v>
      </c>
      <c r="W251" s="95" t="s">
        <v>1915</v>
      </c>
      <c r="X251" s="95" t="s">
        <v>81</v>
      </c>
      <c r="Y251" s="72" t="s">
        <v>2942</v>
      </c>
      <c r="Z251" s="72" t="s">
        <v>81</v>
      </c>
      <c r="AA251" s="95" t="s">
        <v>81</v>
      </c>
      <c r="AB251" s="132"/>
      <c r="AC251" s="132"/>
      <c r="AD251" s="132"/>
      <c r="AE251" s="63"/>
      <c r="AF251" s="63"/>
      <c r="AG251" s="63"/>
    </row>
    <row r="252" spans="1:33" ht="17.2" customHeight="1">
      <c r="A252" s="64" t="str">
        <f>IF(priority(Main[[#This Row],[Comments]])&lt;&gt;0, priority(Main[[#This Row],[Comments]]),"")</f>
        <v/>
      </c>
      <c r="B252" s="60" t="s">
        <v>1072</v>
      </c>
      <c r="C252" s="72" t="s">
        <v>31</v>
      </c>
      <c r="D252" s="59" t="s">
        <v>115</v>
      </c>
      <c r="E252" s="85"/>
      <c r="F252" s="85"/>
      <c r="G252" s="64" t="str">
        <f>IF(stdProdLT(Main[[#This Row],[Comments]])=0.1,"N/A",IF(stdProdLT(Main[[#This Row],[Comments]])=0,"",stdProdLT(Main[[#This Row],[Comments]])))</f>
        <v/>
      </c>
      <c r="H252" s="94" t="str">
        <f>IF(OR(Main[[#This Row],[Std. Prod. Lead Time]]="N/A",Main[[#This Row],[Std. Prod. Lead Time]]=""), "",IF(AND(Main[[#This Row],[In Stock Date]]&lt;&gt;"",Main[[#This Row],[Revised Due Date]]&lt;&gt;"",Main[[#This Row],[In Stock Date]]&lt;&gt;""),Main[[#This Row],[In Stock Date]]-Main[[#This Row],[Revised Due Date]],""))</f>
        <v/>
      </c>
      <c r="I252" s="101" t="s">
        <v>4</v>
      </c>
      <c r="J252" s="95" t="s">
        <v>4</v>
      </c>
      <c r="K252" s="95" t="s">
        <v>4</v>
      </c>
      <c r="L252" s="85"/>
      <c r="M252" s="73" t="str">
        <f>IF(Main[[#This Row],[Tech Start Date]]&lt;1/1/1990,"",IF(Main[[#This Row],[Class]]="C",WORKDAY(Main[[#This Row],[Tech Start Date]],9),IF(Main[[#This Row],[Class]]="B", WORKDAY(Main[[#This Row],[Tech Start Date]],6),IF(Main[[#This Row],[Class]]="A",WORKDAY(Main[[#This Row],[Tech Start Date]],2),""))))</f>
        <v/>
      </c>
      <c r="N252" s="73" t="str">
        <f>IF(Main[[#This Row],[Tech Start Date]]&lt;1/1/1990,"",IF(Main[[#This Row],[Class]]="C",WORKDAY(Main[[#This Row],[Tech Start Date]],19),IF(Main[[#This Row],[Class]]="B", WORKDAY(Main[[#This Row],[Tech Start Date]],12),IF(Main[[#This Row],[Class]]="A",WORKDAY(Main[[#This Row],[Tech Start Date]],4),""))))</f>
        <v/>
      </c>
      <c r="O252" s="73" t="str">
        <f>IF(Main[[#This Row],[Tech Start Date]]&lt;1/1/1990,"",IF(Main[[#This Row],[Class]]="C",WORKDAY(Main[[#This Row],[Tech Start Date]],23),IF(Main[[#This Row],[Class]]="B", WORKDAY(Main[[#This Row],[Tech Start Date]],15),IF(Main[[#This Row],[Class]]="A",WORKDAY(Main[[#This Row],[Tech Start Date]],5),""))))</f>
        <v/>
      </c>
      <c r="P252" s="73" t="str">
        <f>IF(Main[[#This Row],[Tech Start Date]]&lt;1/1/1990,"",IF(Main[[#This Row],[Class]]="C",WORKDAY(Main[[#This Row],[Tech Start Date]],28),IF(Main[[#This Row],[Class]]="B", WORKDAY(Main[[#This Row],[Tech Start Date]],19),IF(Main[[#This Row],[Class]]="A",WORKDAY(Main[[#This Row],[Tech Start Date]],9),""))))</f>
        <v/>
      </c>
      <c r="Q252" s="85">
        <v>40318</v>
      </c>
      <c r="R252" s="112"/>
      <c r="S252" s="95" t="s">
        <v>11</v>
      </c>
      <c r="T252" s="74" t="s">
        <v>4</v>
      </c>
      <c r="U252" s="95" t="s">
        <v>14</v>
      </c>
      <c r="V252" s="95" t="s">
        <v>1913</v>
      </c>
      <c r="W252" s="95" t="s">
        <v>1912</v>
      </c>
      <c r="X252" s="95" t="s">
        <v>2805</v>
      </c>
      <c r="Y252" s="72" t="s">
        <v>4</v>
      </c>
      <c r="Z252" s="72" t="s">
        <v>4</v>
      </c>
      <c r="AA252" s="95" t="s">
        <v>2805</v>
      </c>
      <c r="AB252" s="132"/>
      <c r="AC252" s="132"/>
      <c r="AD252" s="132"/>
      <c r="AE252" s="63"/>
      <c r="AF252" s="63"/>
      <c r="AG252" s="63"/>
    </row>
    <row r="253" spans="1:33" ht="17.2" customHeight="1">
      <c r="A253" s="64" t="str">
        <f>IF(priority(Main[[#This Row],[Comments]])&lt;&gt;0, priority(Main[[#This Row],[Comments]]),"")</f>
        <v/>
      </c>
      <c r="B253" s="60" t="s">
        <v>2321</v>
      </c>
      <c r="C253" s="72" t="s">
        <v>31</v>
      </c>
      <c r="D253" s="59" t="s">
        <v>2322</v>
      </c>
      <c r="E253" s="85"/>
      <c r="F253" s="85">
        <v>41000</v>
      </c>
      <c r="G253" s="64">
        <f>IF(stdProdLT(Main[[#This Row],[Comments]])=0.1,"N/A",IF(stdProdLT(Main[[#This Row],[Comments]])=0,"",stdProdLT(Main[[#This Row],[Comments]])))</f>
        <v>140</v>
      </c>
      <c r="H253" s="94" t="str">
        <f>IF(OR(Main[[#This Row],[Std. Prod. Lead Time]]="N/A",Main[[#This Row],[Std. Prod. Lead Time]]=""), "",IF(AND(Main[[#This Row],[In Stock Date]]&lt;&gt;"",Main[[#This Row],[Revised Due Date]]&lt;&gt;"",Main[[#This Row],[In Stock Date]]&lt;&gt;""),Main[[#This Row],[In Stock Date]]-Main[[#This Row],[Revised Due Date]],""))</f>
        <v/>
      </c>
      <c r="I253" s="101" t="s">
        <v>4</v>
      </c>
      <c r="J253" s="95" t="s">
        <v>4</v>
      </c>
      <c r="K253" s="95" t="s">
        <v>4</v>
      </c>
      <c r="L253" s="85"/>
      <c r="M253" s="73" t="str">
        <f>IF(Main[[#This Row],[Tech Start Date]]&lt;1/1/1990,"",IF(Main[[#This Row],[Class]]="C",WORKDAY(Main[[#This Row],[Tech Start Date]],9),IF(Main[[#This Row],[Class]]="B", WORKDAY(Main[[#This Row],[Tech Start Date]],6),IF(Main[[#This Row],[Class]]="A",WORKDAY(Main[[#This Row],[Tech Start Date]],2),""))))</f>
        <v/>
      </c>
      <c r="N253" s="73" t="str">
        <f>IF(Main[[#This Row],[Tech Start Date]]&lt;1/1/1990,"",IF(Main[[#This Row],[Class]]="C",WORKDAY(Main[[#This Row],[Tech Start Date]],19),IF(Main[[#This Row],[Class]]="B", WORKDAY(Main[[#This Row],[Tech Start Date]],12),IF(Main[[#This Row],[Class]]="A",WORKDAY(Main[[#This Row],[Tech Start Date]],4),""))))</f>
        <v/>
      </c>
      <c r="O253" s="73" t="str">
        <f>IF(Main[[#This Row],[Tech Start Date]]&lt;1/1/1990,"",IF(Main[[#This Row],[Class]]="C",WORKDAY(Main[[#This Row],[Tech Start Date]],23),IF(Main[[#This Row],[Class]]="B", WORKDAY(Main[[#This Row],[Tech Start Date]],15),IF(Main[[#This Row],[Class]]="A",WORKDAY(Main[[#This Row],[Tech Start Date]],5),""))))</f>
        <v/>
      </c>
      <c r="P253" s="73" t="str">
        <f>IF(Main[[#This Row],[Tech Start Date]]&lt;1/1/1990,"",IF(Main[[#This Row],[Class]]="C",WORKDAY(Main[[#This Row],[Tech Start Date]],28),IF(Main[[#This Row],[Class]]="B", WORKDAY(Main[[#This Row],[Tech Start Date]],19),IF(Main[[#This Row],[Class]]="A",WORKDAY(Main[[#This Row],[Tech Start Date]],9),""))))</f>
        <v/>
      </c>
      <c r="Q253" s="85">
        <v>40916</v>
      </c>
      <c r="R253" s="112"/>
      <c r="S253" s="95" t="s">
        <v>11</v>
      </c>
      <c r="T253" s="74" t="s">
        <v>2323</v>
      </c>
      <c r="U253" s="95" t="s">
        <v>14</v>
      </c>
      <c r="V253" s="95" t="s">
        <v>1920</v>
      </c>
      <c r="W253" s="95" t="s">
        <v>1916</v>
      </c>
      <c r="X253" s="95" t="s">
        <v>2815</v>
      </c>
      <c r="Y253" s="72" t="s">
        <v>4</v>
      </c>
      <c r="Z253" s="72" t="s">
        <v>4</v>
      </c>
      <c r="AA253" s="95" t="s">
        <v>2815</v>
      </c>
      <c r="AB253" s="132"/>
      <c r="AC253" s="132"/>
      <c r="AD253" s="132"/>
      <c r="AE253" s="63"/>
      <c r="AF253" s="63"/>
      <c r="AG253" s="63"/>
    </row>
    <row r="254" spans="1:33" ht="17.2" customHeight="1">
      <c r="A254" s="64" t="str">
        <f>IF(priority(Main[[#This Row],[Comments]])&lt;&gt;0, priority(Main[[#This Row],[Comments]]),"")</f>
        <v/>
      </c>
      <c r="B254" s="60" t="s">
        <v>2002</v>
      </c>
      <c r="C254" s="72" t="s">
        <v>4</v>
      </c>
      <c r="D254" s="59" t="s">
        <v>2003</v>
      </c>
      <c r="E254" s="85"/>
      <c r="F254" s="85"/>
      <c r="G254" s="64" t="str">
        <f>IF(stdProdLT(Main[[#This Row],[Comments]])=0.1,"N/A",IF(stdProdLT(Main[[#This Row],[Comments]])=0,"",stdProdLT(Main[[#This Row],[Comments]])))</f>
        <v/>
      </c>
      <c r="H254" s="94" t="str">
        <f>IF(OR(Main[[#This Row],[Std. Prod. Lead Time]]="N/A",Main[[#This Row],[Std. Prod. Lead Time]]=""), "",IF(AND(Main[[#This Row],[In Stock Date]]&lt;&gt;"",Main[[#This Row],[Revised Due Date]]&lt;&gt;"",Main[[#This Row],[In Stock Date]]&lt;&gt;""),Main[[#This Row],[In Stock Date]]-Main[[#This Row],[Revised Due Date]],""))</f>
        <v/>
      </c>
      <c r="I254" s="101" t="s">
        <v>4</v>
      </c>
      <c r="J254" s="95" t="s">
        <v>4</v>
      </c>
      <c r="K254" s="95" t="s">
        <v>4</v>
      </c>
      <c r="L254" s="85"/>
      <c r="M254" s="73" t="str">
        <f>IF(Main[[#This Row],[Tech Start Date]]&lt;1/1/1990,"",IF(Main[[#This Row],[Class]]="C",WORKDAY(Main[[#This Row],[Tech Start Date]],9),IF(Main[[#This Row],[Class]]="B", WORKDAY(Main[[#This Row],[Tech Start Date]],6),IF(Main[[#This Row],[Class]]="A",WORKDAY(Main[[#This Row],[Tech Start Date]],2),""))))</f>
        <v/>
      </c>
      <c r="N254" s="73" t="str">
        <f>IF(Main[[#This Row],[Tech Start Date]]&lt;1/1/1990,"",IF(Main[[#This Row],[Class]]="C",WORKDAY(Main[[#This Row],[Tech Start Date]],19),IF(Main[[#This Row],[Class]]="B", WORKDAY(Main[[#This Row],[Tech Start Date]],12),IF(Main[[#This Row],[Class]]="A",WORKDAY(Main[[#This Row],[Tech Start Date]],4),""))))</f>
        <v/>
      </c>
      <c r="O254" s="73" t="str">
        <f>IF(Main[[#This Row],[Tech Start Date]]&lt;1/1/1990,"",IF(Main[[#This Row],[Class]]="C",WORKDAY(Main[[#This Row],[Tech Start Date]],23),IF(Main[[#This Row],[Class]]="B", WORKDAY(Main[[#This Row],[Tech Start Date]],15),IF(Main[[#This Row],[Class]]="A",WORKDAY(Main[[#This Row],[Tech Start Date]],5),""))))</f>
        <v/>
      </c>
      <c r="P254" s="73" t="str">
        <f>IF(Main[[#This Row],[Tech Start Date]]&lt;1/1/1990,"",IF(Main[[#This Row],[Class]]="C",WORKDAY(Main[[#This Row],[Tech Start Date]],28),IF(Main[[#This Row],[Class]]="B", WORKDAY(Main[[#This Row],[Tech Start Date]],19),IF(Main[[#This Row],[Class]]="A",WORKDAY(Main[[#This Row],[Tech Start Date]],9),""))))</f>
        <v/>
      </c>
      <c r="Q254" s="85"/>
      <c r="R254" s="112"/>
      <c r="S254" s="95" t="s">
        <v>4</v>
      </c>
      <c r="T254" s="74" t="s">
        <v>4</v>
      </c>
      <c r="U254" s="95" t="s">
        <v>14</v>
      </c>
      <c r="V254" s="95" t="s">
        <v>1913</v>
      </c>
      <c r="W254" s="95" t="s">
        <v>1912</v>
      </c>
      <c r="X254" s="95" t="s">
        <v>2816</v>
      </c>
      <c r="Y254" s="72" t="s">
        <v>2944</v>
      </c>
      <c r="Z254" s="72" t="s">
        <v>4</v>
      </c>
      <c r="AA254" s="95" t="s">
        <v>2816</v>
      </c>
      <c r="AB254" s="132"/>
      <c r="AC254" s="132"/>
      <c r="AD254" s="132"/>
      <c r="AE254" s="63"/>
      <c r="AF254" s="63"/>
      <c r="AG254" s="63"/>
    </row>
    <row r="255" spans="1:33" ht="17.2" customHeight="1">
      <c r="A255" s="64" t="str">
        <f>IF(priority(Main[[#This Row],[Comments]])&lt;&gt;0, priority(Main[[#This Row],[Comments]]),"")</f>
        <v/>
      </c>
      <c r="B255" s="60" t="s">
        <v>1074</v>
      </c>
      <c r="C255" s="72" t="s">
        <v>42</v>
      </c>
      <c r="D255" s="59" t="s">
        <v>119</v>
      </c>
      <c r="E255" s="85"/>
      <c r="F255" s="85"/>
      <c r="G255" s="64" t="str">
        <f>IF(stdProdLT(Main[[#This Row],[Comments]])=0.1,"N/A",IF(stdProdLT(Main[[#This Row],[Comments]])=0,"",stdProdLT(Main[[#This Row],[Comments]])))</f>
        <v/>
      </c>
      <c r="H255" s="94" t="str">
        <f>IF(OR(Main[[#This Row],[Std. Prod. Lead Time]]="N/A",Main[[#This Row],[Std. Prod. Lead Time]]=""), "",IF(AND(Main[[#This Row],[In Stock Date]]&lt;&gt;"",Main[[#This Row],[Revised Due Date]]&lt;&gt;"",Main[[#This Row],[In Stock Date]]&lt;&gt;""),Main[[#This Row],[In Stock Date]]-Main[[#This Row],[Revised Due Date]],""))</f>
        <v/>
      </c>
      <c r="I255" s="101" t="s">
        <v>4</v>
      </c>
      <c r="J255" s="95" t="s">
        <v>4</v>
      </c>
      <c r="K255" s="95" t="s">
        <v>4</v>
      </c>
      <c r="L255" s="85"/>
      <c r="M255" s="73" t="str">
        <f>IF(Main[[#This Row],[Tech Start Date]]&lt;1/1/1990,"",IF(Main[[#This Row],[Class]]="C",WORKDAY(Main[[#This Row],[Tech Start Date]],9),IF(Main[[#This Row],[Class]]="B", WORKDAY(Main[[#This Row],[Tech Start Date]],6),IF(Main[[#This Row],[Class]]="A",WORKDAY(Main[[#This Row],[Tech Start Date]],2),""))))</f>
        <v/>
      </c>
      <c r="N255" s="73" t="str">
        <f>IF(Main[[#This Row],[Tech Start Date]]&lt;1/1/1990,"",IF(Main[[#This Row],[Class]]="C",WORKDAY(Main[[#This Row],[Tech Start Date]],19),IF(Main[[#This Row],[Class]]="B", WORKDAY(Main[[#This Row],[Tech Start Date]],12),IF(Main[[#This Row],[Class]]="A",WORKDAY(Main[[#This Row],[Tech Start Date]],4),""))))</f>
        <v/>
      </c>
      <c r="O255" s="73" t="str">
        <f>IF(Main[[#This Row],[Tech Start Date]]&lt;1/1/1990,"",IF(Main[[#This Row],[Class]]="C",WORKDAY(Main[[#This Row],[Tech Start Date]],23),IF(Main[[#This Row],[Class]]="B", WORKDAY(Main[[#This Row],[Tech Start Date]],15),IF(Main[[#This Row],[Class]]="A",WORKDAY(Main[[#This Row],[Tech Start Date]],5),""))))</f>
        <v/>
      </c>
      <c r="P255" s="73" t="str">
        <f>IF(Main[[#This Row],[Tech Start Date]]&lt;1/1/1990,"",IF(Main[[#This Row],[Class]]="C",WORKDAY(Main[[#This Row],[Tech Start Date]],28),IF(Main[[#This Row],[Class]]="B", WORKDAY(Main[[#This Row],[Tech Start Date]],19),IF(Main[[#This Row],[Class]]="A",WORKDAY(Main[[#This Row],[Tech Start Date]],9),""))))</f>
        <v/>
      </c>
      <c r="Q255" s="85"/>
      <c r="R255" s="112"/>
      <c r="S255" s="95" t="s">
        <v>11</v>
      </c>
      <c r="T255" s="74" t="s">
        <v>4</v>
      </c>
      <c r="U255" s="95" t="s">
        <v>14</v>
      </c>
      <c r="V255" s="95" t="s">
        <v>1911</v>
      </c>
      <c r="W255" s="95" t="s">
        <v>1918</v>
      </c>
      <c r="X255" s="95" t="s">
        <v>399</v>
      </c>
      <c r="Y255" s="72" t="s">
        <v>2921</v>
      </c>
      <c r="Z255" s="72" t="s">
        <v>4</v>
      </c>
      <c r="AA255" s="95" t="s">
        <v>399</v>
      </c>
      <c r="AB255" s="132"/>
      <c r="AC255" s="132"/>
      <c r="AD255" s="132"/>
      <c r="AE255" s="63"/>
      <c r="AF255" s="63"/>
      <c r="AG255" s="63"/>
    </row>
    <row r="256" spans="1:33" ht="17.2" customHeight="1">
      <c r="A256" s="64" t="str">
        <f>IF(priority(Main[[#This Row],[Comments]])&lt;&gt;0, priority(Main[[#This Row],[Comments]]),"")</f>
        <v/>
      </c>
      <c r="B256" s="60" t="s">
        <v>1486</v>
      </c>
      <c r="C256" s="72" t="s">
        <v>4</v>
      </c>
      <c r="D256" s="59" t="s">
        <v>571</v>
      </c>
      <c r="E256" s="85">
        <v>40422.460902777777</v>
      </c>
      <c r="F256" s="85"/>
      <c r="G256" s="64" t="str">
        <f>IF(stdProdLT(Main[[#This Row],[Comments]])=0.1,"N/A",IF(stdProdLT(Main[[#This Row],[Comments]])=0,"",stdProdLT(Main[[#This Row],[Comments]])))</f>
        <v/>
      </c>
      <c r="H256" s="94" t="str">
        <f>IF(OR(Main[[#This Row],[Std. Prod. Lead Time]]="N/A",Main[[#This Row],[Std. Prod. Lead Time]]=""), "",IF(AND(Main[[#This Row],[In Stock Date]]&lt;&gt;"",Main[[#This Row],[Revised Due Date]]&lt;&gt;"",Main[[#This Row],[In Stock Date]]&lt;&gt;""),Main[[#This Row],[In Stock Date]]-Main[[#This Row],[Revised Due Date]],""))</f>
        <v/>
      </c>
      <c r="I256" s="101" t="s">
        <v>4</v>
      </c>
      <c r="J256" s="95" t="s">
        <v>28</v>
      </c>
      <c r="K256" s="95" t="s">
        <v>4</v>
      </c>
      <c r="L256" s="85"/>
      <c r="M256" s="73" t="str">
        <f>IF(Main[[#This Row],[Tech Start Date]]&lt;1/1/1990,"",IF(Main[[#This Row],[Class]]="C",WORKDAY(Main[[#This Row],[Tech Start Date]],9),IF(Main[[#This Row],[Class]]="B", WORKDAY(Main[[#This Row],[Tech Start Date]],6),IF(Main[[#This Row],[Class]]="A",WORKDAY(Main[[#This Row],[Tech Start Date]],2),""))))</f>
        <v/>
      </c>
      <c r="N256" s="73" t="str">
        <f>IF(Main[[#This Row],[Tech Start Date]]&lt;1/1/1990,"",IF(Main[[#This Row],[Class]]="C",WORKDAY(Main[[#This Row],[Tech Start Date]],19),IF(Main[[#This Row],[Class]]="B", WORKDAY(Main[[#This Row],[Tech Start Date]],12),IF(Main[[#This Row],[Class]]="A",WORKDAY(Main[[#This Row],[Tech Start Date]],4),""))))</f>
        <v/>
      </c>
      <c r="O256" s="73" t="str">
        <f>IF(Main[[#This Row],[Tech Start Date]]&lt;1/1/1990,"",IF(Main[[#This Row],[Class]]="C",WORKDAY(Main[[#This Row],[Tech Start Date]],23),IF(Main[[#This Row],[Class]]="B", WORKDAY(Main[[#This Row],[Tech Start Date]],15),IF(Main[[#This Row],[Class]]="A",WORKDAY(Main[[#This Row],[Tech Start Date]],5),""))))</f>
        <v/>
      </c>
      <c r="P256" s="73" t="str">
        <f>IF(Main[[#This Row],[Tech Start Date]]&lt;1/1/1990,"",IF(Main[[#This Row],[Class]]="C",WORKDAY(Main[[#This Row],[Tech Start Date]],28),IF(Main[[#This Row],[Class]]="B", WORKDAY(Main[[#This Row],[Tech Start Date]],19),IF(Main[[#This Row],[Class]]="A",WORKDAY(Main[[#This Row],[Tech Start Date]],9),""))))</f>
        <v/>
      </c>
      <c r="Q256" s="85"/>
      <c r="R256" s="112"/>
      <c r="S256" s="95" t="s">
        <v>6</v>
      </c>
      <c r="T256" s="74" t="s">
        <v>4</v>
      </c>
      <c r="U256" s="95" t="s">
        <v>29</v>
      </c>
      <c r="V256" s="95" t="s">
        <v>1910</v>
      </c>
      <c r="W256" s="95" t="s">
        <v>1918</v>
      </c>
      <c r="X256" s="95" t="s">
        <v>2045</v>
      </c>
      <c r="Y256" s="72" t="s">
        <v>2945</v>
      </c>
      <c r="Z256" s="72" t="s">
        <v>129</v>
      </c>
      <c r="AA256" s="95" t="s">
        <v>2045</v>
      </c>
      <c r="AB256" s="132"/>
      <c r="AC256" s="132"/>
      <c r="AD256" s="132"/>
      <c r="AE256" s="63"/>
      <c r="AF256" s="63"/>
      <c r="AG256" s="63"/>
    </row>
    <row r="257" spans="1:33" ht="17.2" customHeight="1">
      <c r="A257" s="64" t="str">
        <f>IF(priority(Main[[#This Row],[Comments]])&lt;&gt;0, priority(Main[[#This Row],[Comments]]),"")</f>
        <v/>
      </c>
      <c r="B257" s="60" t="s">
        <v>2050</v>
      </c>
      <c r="C257" s="72" t="s">
        <v>4</v>
      </c>
      <c r="D257" s="59" t="s">
        <v>2051</v>
      </c>
      <c r="E257" s="85"/>
      <c r="F257" s="85"/>
      <c r="G257" s="64" t="str">
        <f>IF(stdProdLT(Main[[#This Row],[Comments]])=0.1,"N/A",IF(stdProdLT(Main[[#This Row],[Comments]])=0,"",stdProdLT(Main[[#This Row],[Comments]])))</f>
        <v/>
      </c>
      <c r="H257" s="94" t="str">
        <f>IF(OR(Main[[#This Row],[Std. Prod. Lead Time]]="N/A",Main[[#This Row],[Std. Prod. Lead Time]]=""), "",IF(AND(Main[[#This Row],[In Stock Date]]&lt;&gt;"",Main[[#This Row],[Revised Due Date]]&lt;&gt;"",Main[[#This Row],[In Stock Date]]&lt;&gt;""),Main[[#This Row],[In Stock Date]]-Main[[#This Row],[Revised Due Date]],""))</f>
        <v/>
      </c>
      <c r="I257" s="101" t="s">
        <v>429</v>
      </c>
      <c r="J257" s="95" t="s">
        <v>70</v>
      </c>
      <c r="K257" s="95" t="s">
        <v>1919</v>
      </c>
      <c r="L257" s="85"/>
      <c r="M257" s="73" t="str">
        <f>IF(Main[[#This Row],[Tech Start Date]]&lt;1/1/1990,"",IF(Main[[#This Row],[Class]]="C",WORKDAY(Main[[#This Row],[Tech Start Date]],9),IF(Main[[#This Row],[Class]]="B", WORKDAY(Main[[#This Row],[Tech Start Date]],6),IF(Main[[#This Row],[Class]]="A",WORKDAY(Main[[#This Row],[Tech Start Date]],2),""))))</f>
        <v/>
      </c>
      <c r="N257" s="73" t="str">
        <f>IF(Main[[#This Row],[Tech Start Date]]&lt;1/1/1990,"",IF(Main[[#This Row],[Class]]="C",WORKDAY(Main[[#This Row],[Tech Start Date]],19),IF(Main[[#This Row],[Class]]="B", WORKDAY(Main[[#This Row],[Tech Start Date]],12),IF(Main[[#This Row],[Class]]="A",WORKDAY(Main[[#This Row],[Tech Start Date]],4),""))))</f>
        <v/>
      </c>
      <c r="O257" s="73" t="str">
        <f>IF(Main[[#This Row],[Tech Start Date]]&lt;1/1/1990,"",IF(Main[[#This Row],[Class]]="C",WORKDAY(Main[[#This Row],[Tech Start Date]],23),IF(Main[[#This Row],[Class]]="B", WORKDAY(Main[[#This Row],[Tech Start Date]],15),IF(Main[[#This Row],[Class]]="A",WORKDAY(Main[[#This Row],[Tech Start Date]],5),""))))</f>
        <v/>
      </c>
      <c r="P257" s="73" t="str">
        <f>IF(Main[[#This Row],[Tech Start Date]]&lt;1/1/1990,"",IF(Main[[#This Row],[Class]]="C",WORKDAY(Main[[#This Row],[Tech Start Date]],28),IF(Main[[#This Row],[Class]]="B", WORKDAY(Main[[#This Row],[Tech Start Date]],19),IF(Main[[#This Row],[Class]]="A",WORKDAY(Main[[#This Row],[Tech Start Date]],9),""))))</f>
        <v/>
      </c>
      <c r="Q257" s="85">
        <v>40786</v>
      </c>
      <c r="R257" s="112"/>
      <c r="S257" s="95" t="s">
        <v>6</v>
      </c>
      <c r="T257" s="74" t="s">
        <v>4</v>
      </c>
      <c r="U257" s="95" t="s">
        <v>14</v>
      </c>
      <c r="V257" s="95" t="s">
        <v>1913</v>
      </c>
      <c r="W257" s="95" t="s">
        <v>1914</v>
      </c>
      <c r="X257" s="95" t="s">
        <v>30</v>
      </c>
      <c r="Y257" s="72" t="s">
        <v>2946</v>
      </c>
      <c r="Z257" s="72" t="s">
        <v>44</v>
      </c>
      <c r="AA257" s="95" t="s">
        <v>3339</v>
      </c>
      <c r="AB257" s="132"/>
      <c r="AC257" s="132"/>
      <c r="AD257" s="132"/>
      <c r="AE257" s="63"/>
      <c r="AF257" s="63"/>
      <c r="AG257" s="63"/>
    </row>
    <row r="258" spans="1:33" ht="17.2" customHeight="1">
      <c r="A258" s="64" t="str">
        <f>IF(priority(Main[[#This Row],[Comments]])&lt;&gt;0, priority(Main[[#This Row],[Comments]]),"")</f>
        <v/>
      </c>
      <c r="B258" s="60" t="s">
        <v>1445</v>
      </c>
      <c r="C258" s="72" t="s">
        <v>4</v>
      </c>
      <c r="D258" s="59" t="s">
        <v>2291</v>
      </c>
      <c r="E258" s="85"/>
      <c r="F258" s="85"/>
      <c r="G258" s="64" t="str">
        <f>IF(stdProdLT(Main[[#This Row],[Comments]])=0.1,"N/A",IF(stdProdLT(Main[[#This Row],[Comments]])=0,"",stdProdLT(Main[[#This Row],[Comments]])))</f>
        <v/>
      </c>
      <c r="H258" s="94" t="str">
        <f>IF(OR(Main[[#This Row],[Std. Prod. Lead Time]]="N/A",Main[[#This Row],[Std. Prod. Lead Time]]=""), "",IF(AND(Main[[#This Row],[In Stock Date]]&lt;&gt;"",Main[[#This Row],[Revised Due Date]]&lt;&gt;"",Main[[#This Row],[In Stock Date]]&lt;&gt;""),Main[[#This Row],[In Stock Date]]-Main[[#This Row],[Revised Due Date]],""))</f>
        <v/>
      </c>
      <c r="I258" s="101" t="s">
        <v>30</v>
      </c>
      <c r="J258" s="95" t="s">
        <v>28</v>
      </c>
      <c r="K258" s="96" t="s">
        <v>1919</v>
      </c>
      <c r="L258" s="85"/>
      <c r="M258" s="73" t="str">
        <f>IF(Main[[#This Row],[Tech Start Date]]&lt;1/1/1990,"",IF(Main[[#This Row],[Class]]="C",WORKDAY(Main[[#This Row],[Tech Start Date]],9),IF(Main[[#This Row],[Class]]="B", WORKDAY(Main[[#This Row],[Tech Start Date]],6),IF(Main[[#This Row],[Class]]="A",WORKDAY(Main[[#This Row],[Tech Start Date]],2),""))))</f>
        <v/>
      </c>
      <c r="N258" s="73" t="str">
        <f>IF(Main[[#This Row],[Tech Start Date]]&lt;1/1/1990,"",IF(Main[[#This Row],[Class]]="C",WORKDAY(Main[[#This Row],[Tech Start Date]],19),IF(Main[[#This Row],[Class]]="B", WORKDAY(Main[[#This Row],[Tech Start Date]],12),IF(Main[[#This Row],[Class]]="A",WORKDAY(Main[[#This Row],[Tech Start Date]],4),""))))</f>
        <v/>
      </c>
      <c r="O258" s="73" t="str">
        <f>IF(Main[[#This Row],[Tech Start Date]]&lt;1/1/1990,"",IF(Main[[#This Row],[Class]]="C",WORKDAY(Main[[#This Row],[Tech Start Date]],23),IF(Main[[#This Row],[Class]]="B", WORKDAY(Main[[#This Row],[Tech Start Date]],15),IF(Main[[#This Row],[Class]]="A",WORKDAY(Main[[#This Row],[Tech Start Date]],5),""))))</f>
        <v/>
      </c>
      <c r="P258" s="73" t="str">
        <f>IF(Main[[#This Row],[Tech Start Date]]&lt;1/1/1990,"",IF(Main[[#This Row],[Class]]="C",WORKDAY(Main[[#This Row],[Tech Start Date]],28),IF(Main[[#This Row],[Class]]="B", WORKDAY(Main[[#This Row],[Tech Start Date]],19),IF(Main[[#This Row],[Class]]="A",WORKDAY(Main[[#This Row],[Tech Start Date]],9),""))))</f>
        <v/>
      </c>
      <c r="Q258" s="85">
        <v>40606</v>
      </c>
      <c r="R258" s="112"/>
      <c r="S258" s="95" t="s">
        <v>6</v>
      </c>
      <c r="T258" s="74" t="s">
        <v>4</v>
      </c>
      <c r="U258" s="95" t="s">
        <v>14</v>
      </c>
      <c r="V258" s="95" t="s">
        <v>1913</v>
      </c>
      <c r="W258" s="95" t="s">
        <v>1914</v>
      </c>
      <c r="X258" s="95" t="s">
        <v>2811</v>
      </c>
      <c r="Y258" s="72" t="s">
        <v>2938</v>
      </c>
      <c r="Z258" s="72" t="s">
        <v>30</v>
      </c>
      <c r="AA258" s="95" t="s">
        <v>2811</v>
      </c>
      <c r="AB258" s="132"/>
      <c r="AC258" s="132"/>
      <c r="AD258" s="132"/>
      <c r="AE258" s="63"/>
      <c r="AF258" s="63"/>
      <c r="AG258" s="63"/>
    </row>
    <row r="259" spans="1:33" ht="17.2" customHeight="1">
      <c r="A259" s="64" t="str">
        <f>IF(priority(Main[[#This Row],[Comments]])&lt;&gt;0, priority(Main[[#This Row],[Comments]]),"")</f>
        <v/>
      </c>
      <c r="B259" s="60" t="s">
        <v>1078</v>
      </c>
      <c r="C259" s="72" t="s">
        <v>67</v>
      </c>
      <c r="D259" s="59" t="s">
        <v>121</v>
      </c>
      <c r="E259" s="85">
        <v>40707.647118055553</v>
      </c>
      <c r="F259" s="85"/>
      <c r="G259" s="64" t="str">
        <f>IF(stdProdLT(Main[[#This Row],[Comments]])=0.1,"N/A",IF(stdProdLT(Main[[#This Row],[Comments]])=0,"",stdProdLT(Main[[#This Row],[Comments]])))</f>
        <v/>
      </c>
      <c r="H259" s="94" t="str">
        <f>IF(OR(Main[[#This Row],[Std. Prod. Lead Time]]="N/A",Main[[#This Row],[Std. Prod. Lead Time]]=""), "",IF(AND(Main[[#This Row],[In Stock Date]]&lt;&gt;"",Main[[#This Row],[Revised Due Date]]&lt;&gt;"",Main[[#This Row],[In Stock Date]]&lt;&gt;""),Main[[#This Row],[In Stock Date]]-Main[[#This Row],[Revised Due Date]],""))</f>
        <v/>
      </c>
      <c r="I259" s="101" t="s">
        <v>4</v>
      </c>
      <c r="J259" s="95" t="s">
        <v>4</v>
      </c>
      <c r="K259" s="95" t="s">
        <v>4</v>
      </c>
      <c r="L259" s="85"/>
      <c r="M259" s="73" t="str">
        <f>IF(Main[[#This Row],[Tech Start Date]]&lt;1/1/1990,"",IF(Main[[#This Row],[Class]]="C",WORKDAY(Main[[#This Row],[Tech Start Date]],9),IF(Main[[#This Row],[Class]]="B", WORKDAY(Main[[#This Row],[Tech Start Date]],6),IF(Main[[#This Row],[Class]]="A",WORKDAY(Main[[#This Row],[Tech Start Date]],2),""))))</f>
        <v/>
      </c>
      <c r="N259" s="73" t="str">
        <f>IF(Main[[#This Row],[Tech Start Date]]&lt;1/1/1990,"",IF(Main[[#This Row],[Class]]="C",WORKDAY(Main[[#This Row],[Tech Start Date]],19),IF(Main[[#This Row],[Class]]="B", WORKDAY(Main[[#This Row],[Tech Start Date]],12),IF(Main[[#This Row],[Class]]="A",WORKDAY(Main[[#This Row],[Tech Start Date]],4),""))))</f>
        <v/>
      </c>
      <c r="O259" s="73" t="str">
        <f>IF(Main[[#This Row],[Tech Start Date]]&lt;1/1/1990,"",IF(Main[[#This Row],[Class]]="C",WORKDAY(Main[[#This Row],[Tech Start Date]],23),IF(Main[[#This Row],[Class]]="B", WORKDAY(Main[[#This Row],[Tech Start Date]],15),IF(Main[[#This Row],[Class]]="A",WORKDAY(Main[[#This Row],[Tech Start Date]],5),""))))</f>
        <v/>
      </c>
      <c r="P259" s="73" t="str">
        <f>IF(Main[[#This Row],[Tech Start Date]]&lt;1/1/1990,"",IF(Main[[#This Row],[Class]]="C",WORKDAY(Main[[#This Row],[Tech Start Date]],28),IF(Main[[#This Row],[Class]]="B", WORKDAY(Main[[#This Row],[Tech Start Date]],19),IF(Main[[#This Row],[Class]]="A",WORKDAY(Main[[#This Row],[Tech Start Date]],9),""))))</f>
        <v/>
      </c>
      <c r="Q259" s="85">
        <v>40755</v>
      </c>
      <c r="R259" s="112"/>
      <c r="S259" s="95" t="s">
        <v>17</v>
      </c>
      <c r="T259" s="74" t="s">
        <v>4</v>
      </c>
      <c r="U259" s="95" t="s">
        <v>7</v>
      </c>
      <c r="V259" s="95" t="s">
        <v>1913</v>
      </c>
      <c r="W259" s="95" t="s">
        <v>1915</v>
      </c>
      <c r="X259" s="95" t="s">
        <v>553</v>
      </c>
      <c r="Y259" s="72" t="s">
        <v>2925</v>
      </c>
      <c r="Z259" s="72" t="s">
        <v>4</v>
      </c>
      <c r="AA259" s="95" t="s">
        <v>553</v>
      </c>
      <c r="AB259" s="132"/>
      <c r="AC259" s="132"/>
      <c r="AD259" s="132"/>
      <c r="AE259" s="63"/>
      <c r="AF259" s="63"/>
      <c r="AG259" s="63"/>
    </row>
    <row r="260" spans="1:33" ht="17.2" customHeight="1">
      <c r="A260" s="64" t="str">
        <f>IF(priority(Main[[#This Row],[Comments]])&lt;&gt;0, priority(Main[[#This Row],[Comments]]),"")</f>
        <v/>
      </c>
      <c r="B260" s="60" t="s">
        <v>1076</v>
      </c>
      <c r="C260" s="72" t="s">
        <v>4</v>
      </c>
      <c r="D260" s="59" t="s">
        <v>120</v>
      </c>
      <c r="E260" s="85"/>
      <c r="F260" s="85"/>
      <c r="G260" s="64" t="str">
        <f>IF(stdProdLT(Main[[#This Row],[Comments]])=0.1,"N/A",IF(stdProdLT(Main[[#This Row],[Comments]])=0,"",stdProdLT(Main[[#This Row],[Comments]])))</f>
        <v/>
      </c>
      <c r="H260" s="94" t="str">
        <f>IF(OR(Main[[#This Row],[Std. Prod. Lead Time]]="N/A",Main[[#This Row],[Std. Prod. Lead Time]]=""), "",IF(AND(Main[[#This Row],[In Stock Date]]&lt;&gt;"",Main[[#This Row],[Revised Due Date]]&lt;&gt;"",Main[[#This Row],[In Stock Date]]&lt;&gt;""),Main[[#This Row],[In Stock Date]]-Main[[#This Row],[Revised Due Date]],""))</f>
        <v/>
      </c>
      <c r="I260" s="101" t="s">
        <v>4</v>
      </c>
      <c r="J260" s="95" t="s">
        <v>4</v>
      </c>
      <c r="K260" s="96" t="s">
        <v>4</v>
      </c>
      <c r="L260" s="85"/>
      <c r="M260" s="73" t="str">
        <f>IF(Main[[#This Row],[Tech Start Date]]&lt;1/1/1990,"",IF(Main[[#This Row],[Class]]="C",WORKDAY(Main[[#This Row],[Tech Start Date]],9),IF(Main[[#This Row],[Class]]="B", WORKDAY(Main[[#This Row],[Tech Start Date]],6),IF(Main[[#This Row],[Class]]="A",WORKDAY(Main[[#This Row],[Tech Start Date]],2),""))))</f>
        <v/>
      </c>
      <c r="N260" s="73" t="str">
        <f>IF(Main[[#This Row],[Tech Start Date]]&lt;1/1/1990,"",IF(Main[[#This Row],[Class]]="C",WORKDAY(Main[[#This Row],[Tech Start Date]],19),IF(Main[[#This Row],[Class]]="B", WORKDAY(Main[[#This Row],[Tech Start Date]],12),IF(Main[[#This Row],[Class]]="A",WORKDAY(Main[[#This Row],[Tech Start Date]],4),""))))</f>
        <v/>
      </c>
      <c r="O260" s="73" t="str">
        <f>IF(Main[[#This Row],[Tech Start Date]]&lt;1/1/1990,"",IF(Main[[#This Row],[Class]]="C",WORKDAY(Main[[#This Row],[Tech Start Date]],23),IF(Main[[#This Row],[Class]]="B", WORKDAY(Main[[#This Row],[Tech Start Date]],15),IF(Main[[#This Row],[Class]]="A",WORKDAY(Main[[#This Row],[Tech Start Date]],5),""))))</f>
        <v/>
      </c>
      <c r="P260" s="73" t="str">
        <f>IF(Main[[#This Row],[Tech Start Date]]&lt;1/1/1990,"",IF(Main[[#This Row],[Class]]="C",WORKDAY(Main[[#This Row],[Tech Start Date]],28),IF(Main[[#This Row],[Class]]="B", WORKDAY(Main[[#This Row],[Tech Start Date]],19),IF(Main[[#This Row],[Class]]="A",WORKDAY(Main[[#This Row],[Tech Start Date]],9),""))))</f>
        <v/>
      </c>
      <c r="Q260" s="85"/>
      <c r="R260" s="112"/>
      <c r="S260" s="95" t="s">
        <v>11</v>
      </c>
      <c r="T260" s="74" t="s">
        <v>4</v>
      </c>
      <c r="U260" s="95" t="s">
        <v>14</v>
      </c>
      <c r="V260" s="95" t="s">
        <v>1913</v>
      </c>
      <c r="W260" s="95" t="s">
        <v>1924</v>
      </c>
      <c r="X260" s="95" t="s">
        <v>2817</v>
      </c>
      <c r="Y260" s="72" t="s">
        <v>2947</v>
      </c>
      <c r="Z260" s="72" t="s">
        <v>4</v>
      </c>
      <c r="AA260" s="95" t="s">
        <v>2817</v>
      </c>
      <c r="AB260" s="132"/>
      <c r="AC260" s="132"/>
      <c r="AD260" s="132"/>
      <c r="AE260" s="63"/>
      <c r="AF260" s="63"/>
      <c r="AG260" s="63"/>
    </row>
    <row r="261" spans="1:33" ht="17.2" customHeight="1">
      <c r="A261" s="64" t="str">
        <f>IF(priority(Main[[#This Row],[Comments]])&lt;&gt;0, priority(Main[[#This Row],[Comments]]),"")</f>
        <v/>
      </c>
      <c r="B261" s="60" t="s">
        <v>1042</v>
      </c>
      <c r="C261" s="72" t="s">
        <v>67</v>
      </c>
      <c r="D261" s="59" t="s">
        <v>68</v>
      </c>
      <c r="E261" s="85"/>
      <c r="F261" s="85"/>
      <c r="G261" s="64" t="str">
        <f>IF(stdProdLT(Main[[#This Row],[Comments]])=0.1,"N/A",IF(stdProdLT(Main[[#This Row],[Comments]])=0,"",stdProdLT(Main[[#This Row],[Comments]])))</f>
        <v/>
      </c>
      <c r="H261" s="94" t="str">
        <f>IF(OR(Main[[#This Row],[Std. Prod. Lead Time]]="N/A",Main[[#This Row],[Std. Prod. Lead Time]]=""), "",IF(AND(Main[[#This Row],[In Stock Date]]&lt;&gt;"",Main[[#This Row],[Revised Due Date]]&lt;&gt;"",Main[[#This Row],[In Stock Date]]&lt;&gt;""),Main[[#This Row],[In Stock Date]]-Main[[#This Row],[Revised Due Date]],""))</f>
        <v/>
      </c>
      <c r="I261" s="101" t="s">
        <v>4</v>
      </c>
      <c r="J261" s="95" t="s">
        <v>4</v>
      </c>
      <c r="K261" s="95" t="s">
        <v>4</v>
      </c>
      <c r="L261" s="85"/>
      <c r="M261" s="73" t="str">
        <f>IF(Main[[#This Row],[Tech Start Date]]&lt;1/1/1990,"",IF(Main[[#This Row],[Class]]="C",WORKDAY(Main[[#This Row],[Tech Start Date]],9),IF(Main[[#This Row],[Class]]="B", WORKDAY(Main[[#This Row],[Tech Start Date]],6),IF(Main[[#This Row],[Class]]="A",WORKDAY(Main[[#This Row],[Tech Start Date]],2),""))))</f>
        <v/>
      </c>
      <c r="N261" s="73" t="str">
        <f>IF(Main[[#This Row],[Tech Start Date]]&lt;1/1/1990,"",IF(Main[[#This Row],[Class]]="C",WORKDAY(Main[[#This Row],[Tech Start Date]],19),IF(Main[[#This Row],[Class]]="B", WORKDAY(Main[[#This Row],[Tech Start Date]],12),IF(Main[[#This Row],[Class]]="A",WORKDAY(Main[[#This Row],[Tech Start Date]],4),""))))</f>
        <v/>
      </c>
      <c r="O261" s="73" t="str">
        <f>IF(Main[[#This Row],[Tech Start Date]]&lt;1/1/1990,"",IF(Main[[#This Row],[Class]]="C",WORKDAY(Main[[#This Row],[Tech Start Date]],23),IF(Main[[#This Row],[Class]]="B", WORKDAY(Main[[#This Row],[Tech Start Date]],15),IF(Main[[#This Row],[Class]]="A",WORKDAY(Main[[#This Row],[Tech Start Date]],5),""))))</f>
        <v/>
      </c>
      <c r="P261" s="73" t="str">
        <f>IF(Main[[#This Row],[Tech Start Date]]&lt;1/1/1990,"",IF(Main[[#This Row],[Class]]="C",WORKDAY(Main[[#This Row],[Tech Start Date]],28),IF(Main[[#This Row],[Class]]="B", WORKDAY(Main[[#This Row],[Tech Start Date]],19),IF(Main[[#This Row],[Class]]="A",WORKDAY(Main[[#This Row],[Tech Start Date]],9),""))))</f>
        <v/>
      </c>
      <c r="Q261" s="85">
        <v>40298</v>
      </c>
      <c r="R261" s="112"/>
      <c r="S261" s="95" t="s">
        <v>17</v>
      </c>
      <c r="T261" s="74" t="s">
        <v>4</v>
      </c>
      <c r="U261" s="95" t="s">
        <v>14</v>
      </c>
      <c r="V261" s="95" t="s">
        <v>1913</v>
      </c>
      <c r="W261" s="95" t="s">
        <v>1918</v>
      </c>
      <c r="X261" s="95" t="s">
        <v>306</v>
      </c>
      <c r="Y261" s="72" t="s">
        <v>2922</v>
      </c>
      <c r="Z261" s="72" t="s">
        <v>4</v>
      </c>
      <c r="AA261" s="95" t="s">
        <v>415</v>
      </c>
      <c r="AB261" s="132"/>
      <c r="AC261" s="132"/>
      <c r="AD261" s="132"/>
      <c r="AE261" s="63"/>
      <c r="AF261" s="63"/>
      <c r="AG261" s="63"/>
    </row>
    <row r="262" spans="1:33" ht="17.2" customHeight="1">
      <c r="A262" s="64" t="str">
        <f>IF(priority(Main[[#This Row],[Comments]])&lt;&gt;0, priority(Main[[#This Row],[Comments]]),"")</f>
        <v/>
      </c>
      <c r="B262" s="60" t="s">
        <v>1275</v>
      </c>
      <c r="C262" s="72" t="s">
        <v>4</v>
      </c>
      <c r="D262" s="59" t="s">
        <v>2319</v>
      </c>
      <c r="E262" s="85">
        <v>40578.5078587963</v>
      </c>
      <c r="F262" s="85"/>
      <c r="G262" s="64" t="str">
        <f>IF(stdProdLT(Main[[#This Row],[Comments]])=0.1,"N/A",IF(stdProdLT(Main[[#This Row],[Comments]])=0,"",stdProdLT(Main[[#This Row],[Comments]])))</f>
        <v/>
      </c>
      <c r="H262" s="94" t="str">
        <f>IF(OR(Main[[#This Row],[Std. Prod. Lead Time]]="N/A",Main[[#This Row],[Std. Prod. Lead Time]]=""), "",IF(AND(Main[[#This Row],[In Stock Date]]&lt;&gt;"",Main[[#This Row],[Revised Due Date]]&lt;&gt;"",Main[[#This Row],[In Stock Date]]&lt;&gt;""),Main[[#This Row],[In Stock Date]]-Main[[#This Row],[Revised Due Date]],""))</f>
        <v/>
      </c>
      <c r="I262" s="101" t="s">
        <v>912</v>
      </c>
      <c r="J262" s="95" t="s">
        <v>52</v>
      </c>
      <c r="K262" s="95" t="s">
        <v>4</v>
      </c>
      <c r="L262" s="85"/>
      <c r="M262" s="73" t="str">
        <f>IF(Main[[#This Row],[Tech Start Date]]&lt;1/1/1990,"",IF(Main[[#This Row],[Class]]="C",WORKDAY(Main[[#This Row],[Tech Start Date]],9),IF(Main[[#This Row],[Class]]="B", WORKDAY(Main[[#This Row],[Tech Start Date]],6),IF(Main[[#This Row],[Class]]="A",WORKDAY(Main[[#This Row],[Tech Start Date]],2),""))))</f>
        <v/>
      </c>
      <c r="N262" s="73" t="str">
        <f>IF(Main[[#This Row],[Tech Start Date]]&lt;1/1/1990,"",IF(Main[[#This Row],[Class]]="C",WORKDAY(Main[[#This Row],[Tech Start Date]],19),IF(Main[[#This Row],[Class]]="B", WORKDAY(Main[[#This Row],[Tech Start Date]],12),IF(Main[[#This Row],[Class]]="A",WORKDAY(Main[[#This Row],[Tech Start Date]],4),""))))</f>
        <v/>
      </c>
      <c r="O262" s="73" t="str">
        <f>IF(Main[[#This Row],[Tech Start Date]]&lt;1/1/1990,"",IF(Main[[#This Row],[Class]]="C",WORKDAY(Main[[#This Row],[Tech Start Date]],23),IF(Main[[#This Row],[Class]]="B", WORKDAY(Main[[#This Row],[Tech Start Date]],15),IF(Main[[#This Row],[Class]]="A",WORKDAY(Main[[#This Row],[Tech Start Date]],5),""))))</f>
        <v/>
      </c>
      <c r="P262" s="73" t="str">
        <f>IF(Main[[#This Row],[Tech Start Date]]&lt;1/1/1990,"",IF(Main[[#This Row],[Class]]="C",WORKDAY(Main[[#This Row],[Tech Start Date]],28),IF(Main[[#This Row],[Class]]="B", WORKDAY(Main[[#This Row],[Tech Start Date]],19),IF(Main[[#This Row],[Class]]="A",WORKDAY(Main[[#This Row],[Tech Start Date]],9),""))))</f>
        <v/>
      </c>
      <c r="Q262" s="85">
        <v>40592</v>
      </c>
      <c r="R262" s="112"/>
      <c r="S262" s="95" t="s">
        <v>6</v>
      </c>
      <c r="T262" s="74" t="s">
        <v>4</v>
      </c>
      <c r="U262" s="95" t="s">
        <v>29</v>
      </c>
      <c r="V262" s="95" t="s">
        <v>1910</v>
      </c>
      <c r="W262" s="95" t="s">
        <v>1914</v>
      </c>
      <c r="X262" s="95" t="s">
        <v>2803</v>
      </c>
      <c r="Y262" s="72" t="s">
        <v>2923</v>
      </c>
      <c r="Z262" s="72" t="s">
        <v>4</v>
      </c>
      <c r="AA262" s="95" t="s">
        <v>2803</v>
      </c>
      <c r="AB262" s="132"/>
      <c r="AC262" s="132"/>
      <c r="AD262" s="132"/>
      <c r="AE262" s="63"/>
      <c r="AF262" s="63"/>
      <c r="AG262" s="63"/>
    </row>
    <row r="263" spans="1:33" ht="17.2" customHeight="1">
      <c r="A263" s="64" t="str">
        <f>IF(priority(Main[[#This Row],[Comments]])&lt;&gt;0, priority(Main[[#This Row],[Comments]]),"")</f>
        <v/>
      </c>
      <c r="B263" s="60" t="s">
        <v>1043</v>
      </c>
      <c r="C263" s="72" t="s">
        <v>4</v>
      </c>
      <c r="D263" s="59" t="s">
        <v>71</v>
      </c>
      <c r="E263" s="85"/>
      <c r="F263" s="85"/>
      <c r="G263" s="64" t="str">
        <f>IF(stdProdLT(Main[[#This Row],[Comments]])=0.1,"N/A",IF(stdProdLT(Main[[#This Row],[Comments]])=0,"",stdProdLT(Main[[#This Row],[Comments]])))</f>
        <v/>
      </c>
      <c r="H263" s="94" t="str">
        <f>IF(OR(Main[[#This Row],[Std. Prod. Lead Time]]="N/A",Main[[#This Row],[Std. Prod. Lead Time]]=""), "",IF(AND(Main[[#This Row],[In Stock Date]]&lt;&gt;"",Main[[#This Row],[Revised Due Date]]&lt;&gt;"",Main[[#This Row],[In Stock Date]]&lt;&gt;""),Main[[#This Row],[In Stock Date]]-Main[[#This Row],[Revised Due Date]],""))</f>
        <v/>
      </c>
      <c r="I263" s="101" t="s">
        <v>4</v>
      </c>
      <c r="J263" s="95" t="s">
        <v>4</v>
      </c>
      <c r="K263" s="95" t="s">
        <v>4</v>
      </c>
      <c r="L263" s="85"/>
      <c r="M263" s="73" t="str">
        <f>IF(Main[[#This Row],[Tech Start Date]]&lt;1/1/1990,"",IF(Main[[#This Row],[Class]]="C",WORKDAY(Main[[#This Row],[Tech Start Date]],9),IF(Main[[#This Row],[Class]]="B", WORKDAY(Main[[#This Row],[Tech Start Date]],6),IF(Main[[#This Row],[Class]]="A",WORKDAY(Main[[#This Row],[Tech Start Date]],2),""))))</f>
        <v/>
      </c>
      <c r="N263" s="73" t="str">
        <f>IF(Main[[#This Row],[Tech Start Date]]&lt;1/1/1990,"",IF(Main[[#This Row],[Class]]="C",WORKDAY(Main[[#This Row],[Tech Start Date]],19),IF(Main[[#This Row],[Class]]="B", WORKDAY(Main[[#This Row],[Tech Start Date]],12),IF(Main[[#This Row],[Class]]="A",WORKDAY(Main[[#This Row],[Tech Start Date]],4),""))))</f>
        <v/>
      </c>
      <c r="O263" s="73" t="str">
        <f>IF(Main[[#This Row],[Tech Start Date]]&lt;1/1/1990,"",IF(Main[[#This Row],[Class]]="C",WORKDAY(Main[[#This Row],[Tech Start Date]],23),IF(Main[[#This Row],[Class]]="B", WORKDAY(Main[[#This Row],[Tech Start Date]],15),IF(Main[[#This Row],[Class]]="A",WORKDAY(Main[[#This Row],[Tech Start Date]],5),""))))</f>
        <v/>
      </c>
      <c r="P263" s="73" t="str">
        <f>IF(Main[[#This Row],[Tech Start Date]]&lt;1/1/1990,"",IF(Main[[#This Row],[Class]]="C",WORKDAY(Main[[#This Row],[Tech Start Date]],28),IF(Main[[#This Row],[Class]]="B", WORKDAY(Main[[#This Row],[Tech Start Date]],19),IF(Main[[#This Row],[Class]]="A",WORKDAY(Main[[#This Row],[Tech Start Date]],9),""))))</f>
        <v/>
      </c>
      <c r="Q263" s="85"/>
      <c r="R263" s="112"/>
      <c r="S263" s="95" t="s">
        <v>23</v>
      </c>
      <c r="T263" s="74" t="s">
        <v>4</v>
      </c>
      <c r="U263" s="95" t="s">
        <v>14</v>
      </c>
      <c r="V263" s="95" t="s">
        <v>1910</v>
      </c>
      <c r="W263" s="95" t="s">
        <v>1914</v>
      </c>
      <c r="X263" s="95" t="s">
        <v>399</v>
      </c>
      <c r="Y263" s="72" t="s">
        <v>4</v>
      </c>
      <c r="Z263" s="72" t="s">
        <v>4</v>
      </c>
      <c r="AA263" s="95" t="s">
        <v>3324</v>
      </c>
      <c r="AB263" s="132"/>
      <c r="AC263" s="132"/>
      <c r="AD263" s="132"/>
      <c r="AE263" s="63"/>
      <c r="AF263" s="63"/>
      <c r="AG263" s="63"/>
    </row>
    <row r="264" spans="1:33" ht="17.2" customHeight="1">
      <c r="A264" s="64" t="str">
        <f>IF(priority(Main[[#This Row],[Comments]])&lt;&gt;0, priority(Main[[#This Row],[Comments]]),"")</f>
        <v/>
      </c>
      <c r="B264" s="60" t="s">
        <v>3865</v>
      </c>
      <c r="C264" s="72" t="s">
        <v>3866</v>
      </c>
      <c r="D264" s="59" t="s">
        <v>3867</v>
      </c>
      <c r="E264" s="85">
        <v>40977.637395833335</v>
      </c>
      <c r="F264" s="85"/>
      <c r="G264" s="64" t="str">
        <f>IF(stdProdLT(Main[[#This Row],[Comments]])=0.1,"N/A",IF(stdProdLT(Main[[#This Row],[Comments]])=0,"",stdProdLT(Main[[#This Row],[Comments]])))</f>
        <v/>
      </c>
      <c r="H264" s="94" t="str">
        <f>IF(OR(Main[[#This Row],[Std. Prod. Lead Time]]="N/A",Main[[#This Row],[Std. Prod. Lead Time]]=""), "",IF(AND(Main[[#This Row],[In Stock Date]]&lt;&gt;"",Main[[#This Row],[Revised Due Date]]&lt;&gt;"",Main[[#This Row],[In Stock Date]]&lt;&gt;""),Main[[#This Row],[In Stock Date]]-Main[[#This Row],[Revised Due Date]],""))</f>
        <v/>
      </c>
      <c r="I264" s="101" t="s">
        <v>2201</v>
      </c>
      <c r="J264" s="95" t="s">
        <v>75</v>
      </c>
      <c r="K264" s="95" t="s">
        <v>1917</v>
      </c>
      <c r="L264" s="85"/>
      <c r="M264" s="73" t="str">
        <f>IF(Main[[#This Row],[Tech Start Date]]&lt;1/1/1990,"",IF(Main[[#This Row],[Class]]="C",WORKDAY(Main[[#This Row],[Tech Start Date]],9),IF(Main[[#This Row],[Class]]="B", WORKDAY(Main[[#This Row],[Tech Start Date]],6),IF(Main[[#This Row],[Class]]="A",WORKDAY(Main[[#This Row],[Tech Start Date]],2),""))))</f>
        <v/>
      </c>
      <c r="N264" s="73" t="str">
        <f>IF(Main[[#This Row],[Tech Start Date]]&lt;1/1/1990,"",IF(Main[[#This Row],[Class]]="C",WORKDAY(Main[[#This Row],[Tech Start Date]],19),IF(Main[[#This Row],[Class]]="B", WORKDAY(Main[[#This Row],[Tech Start Date]],12),IF(Main[[#This Row],[Class]]="A",WORKDAY(Main[[#This Row],[Tech Start Date]],4),""))))</f>
        <v/>
      </c>
      <c r="O264" s="73" t="str">
        <f>IF(Main[[#This Row],[Tech Start Date]]&lt;1/1/1990,"",IF(Main[[#This Row],[Class]]="C",WORKDAY(Main[[#This Row],[Tech Start Date]],23),IF(Main[[#This Row],[Class]]="B", WORKDAY(Main[[#This Row],[Tech Start Date]],15),IF(Main[[#This Row],[Class]]="A",WORKDAY(Main[[#This Row],[Tech Start Date]],5),""))))</f>
        <v/>
      </c>
      <c r="P264" s="73" t="str">
        <f>IF(Main[[#This Row],[Tech Start Date]]&lt;1/1/1990,"",IF(Main[[#This Row],[Class]]="C",WORKDAY(Main[[#This Row],[Tech Start Date]],28),IF(Main[[#This Row],[Class]]="B", WORKDAY(Main[[#This Row],[Tech Start Date]],19),IF(Main[[#This Row],[Class]]="A",WORKDAY(Main[[#This Row],[Tech Start Date]],9),""))))</f>
        <v/>
      </c>
      <c r="Q264" s="85"/>
      <c r="R264" s="112"/>
      <c r="S264" s="95" t="s">
        <v>6</v>
      </c>
      <c r="T264" s="74" t="s">
        <v>4</v>
      </c>
      <c r="U264" s="95" t="s">
        <v>29</v>
      </c>
      <c r="V264" s="95" t="s">
        <v>1911</v>
      </c>
      <c r="W264" s="95" t="s">
        <v>1918</v>
      </c>
      <c r="X264" s="95" t="s">
        <v>2201</v>
      </c>
      <c r="Y264" s="72" t="s">
        <v>4</v>
      </c>
      <c r="Z264" s="72" t="s">
        <v>2046</v>
      </c>
      <c r="AA264" s="95" t="s">
        <v>3392</v>
      </c>
      <c r="AB264" s="132"/>
      <c r="AC264" s="132"/>
      <c r="AD264" s="132"/>
      <c r="AE264" s="63"/>
      <c r="AF264" s="63"/>
      <c r="AG264" s="63"/>
    </row>
    <row r="265" spans="1:33" ht="17.2" customHeight="1">
      <c r="A265" s="64" t="str">
        <f>IF(priority(Main[[#This Row],[Comments]])&lt;&gt;0, priority(Main[[#This Row],[Comments]]),"")</f>
        <v/>
      </c>
      <c r="B265" s="60" t="s">
        <v>1011</v>
      </c>
      <c r="C265" s="72" t="s">
        <v>15</v>
      </c>
      <c r="D265" s="59" t="s">
        <v>16</v>
      </c>
      <c r="E265" s="85">
        <v>40611.379872685182</v>
      </c>
      <c r="F265" s="85"/>
      <c r="G265" s="64" t="str">
        <f>IF(stdProdLT(Main[[#This Row],[Comments]])=0.1,"N/A",IF(stdProdLT(Main[[#This Row],[Comments]])=0,"",stdProdLT(Main[[#This Row],[Comments]])))</f>
        <v/>
      </c>
      <c r="H265" s="94" t="str">
        <f>IF(OR(Main[[#This Row],[Std. Prod. Lead Time]]="N/A",Main[[#This Row],[Std. Prod. Lead Time]]=""), "",IF(AND(Main[[#This Row],[In Stock Date]]&lt;&gt;"",Main[[#This Row],[Revised Due Date]]&lt;&gt;"",Main[[#This Row],[In Stock Date]]&lt;&gt;""),Main[[#This Row],[In Stock Date]]-Main[[#This Row],[Revised Due Date]],""))</f>
        <v/>
      </c>
      <c r="I265" s="101" t="s">
        <v>4</v>
      </c>
      <c r="J265" s="95" t="s">
        <v>4</v>
      </c>
      <c r="K265" s="95" t="s">
        <v>4</v>
      </c>
      <c r="L265" s="85"/>
      <c r="M265" s="73" t="str">
        <f>IF(Main[[#This Row],[Tech Start Date]]&lt;1/1/1990,"",IF(Main[[#This Row],[Class]]="C",WORKDAY(Main[[#This Row],[Tech Start Date]],9),IF(Main[[#This Row],[Class]]="B", WORKDAY(Main[[#This Row],[Tech Start Date]],6),IF(Main[[#This Row],[Class]]="A",WORKDAY(Main[[#This Row],[Tech Start Date]],2),""))))</f>
        <v/>
      </c>
      <c r="N265" s="73" t="str">
        <f>IF(Main[[#This Row],[Tech Start Date]]&lt;1/1/1990,"",IF(Main[[#This Row],[Class]]="C",WORKDAY(Main[[#This Row],[Tech Start Date]],19),IF(Main[[#This Row],[Class]]="B", WORKDAY(Main[[#This Row],[Tech Start Date]],12),IF(Main[[#This Row],[Class]]="A",WORKDAY(Main[[#This Row],[Tech Start Date]],4),""))))</f>
        <v/>
      </c>
      <c r="O265" s="73" t="str">
        <f>IF(Main[[#This Row],[Tech Start Date]]&lt;1/1/1990,"",IF(Main[[#This Row],[Class]]="C",WORKDAY(Main[[#This Row],[Tech Start Date]],23),IF(Main[[#This Row],[Class]]="B", WORKDAY(Main[[#This Row],[Tech Start Date]],15),IF(Main[[#This Row],[Class]]="A",WORKDAY(Main[[#This Row],[Tech Start Date]],5),""))))</f>
        <v/>
      </c>
      <c r="P265" s="73" t="str">
        <f>IF(Main[[#This Row],[Tech Start Date]]&lt;1/1/1990,"",IF(Main[[#This Row],[Class]]="C",WORKDAY(Main[[#This Row],[Tech Start Date]],28),IF(Main[[#This Row],[Class]]="B", WORKDAY(Main[[#This Row],[Tech Start Date]],19),IF(Main[[#This Row],[Class]]="A",WORKDAY(Main[[#This Row],[Tech Start Date]],9),""))))</f>
        <v/>
      </c>
      <c r="Q265" s="85">
        <v>40695</v>
      </c>
      <c r="R265" s="112"/>
      <c r="S265" s="95" t="s">
        <v>17</v>
      </c>
      <c r="T265" s="74" t="s">
        <v>4</v>
      </c>
      <c r="U265" s="95" t="s">
        <v>7</v>
      </c>
      <c r="V265" s="95" t="s">
        <v>1913</v>
      </c>
      <c r="W265" s="95" t="s">
        <v>1915</v>
      </c>
      <c r="X265" s="95" t="s">
        <v>553</v>
      </c>
      <c r="Y265" s="72" t="s">
        <v>2925</v>
      </c>
      <c r="Z265" s="72" t="s">
        <v>4</v>
      </c>
      <c r="AA265" s="95" t="s">
        <v>553</v>
      </c>
      <c r="AB265" s="132"/>
      <c r="AC265" s="132"/>
      <c r="AD265" s="132"/>
      <c r="AE265" s="63"/>
      <c r="AF265" s="63"/>
      <c r="AG265" s="63"/>
    </row>
    <row r="266" spans="1:33" ht="17.2" customHeight="1">
      <c r="A266" s="64" t="str">
        <f>IF(priority(Main[[#This Row],[Comments]])&lt;&gt;0, priority(Main[[#This Row],[Comments]]),"")</f>
        <v/>
      </c>
      <c r="B266" s="60" t="s">
        <v>2161</v>
      </c>
      <c r="C266" s="72" t="s">
        <v>2153</v>
      </c>
      <c r="D266" s="59" t="s">
        <v>3204</v>
      </c>
      <c r="E266" s="85">
        <v>40781.402488425927</v>
      </c>
      <c r="F266" s="85"/>
      <c r="G266" s="64" t="str">
        <f>IF(stdProdLT(Main[[#This Row],[Comments]])=0.1,"N/A",IF(stdProdLT(Main[[#This Row],[Comments]])=0,"",stdProdLT(Main[[#This Row],[Comments]])))</f>
        <v/>
      </c>
      <c r="H266" s="94" t="str">
        <f>IF(OR(Main[[#This Row],[Std. Prod. Lead Time]]="N/A",Main[[#This Row],[Std. Prod. Lead Time]]=""), "",IF(AND(Main[[#This Row],[In Stock Date]]&lt;&gt;"",Main[[#This Row],[Revised Due Date]]&lt;&gt;"",Main[[#This Row],[In Stock Date]]&lt;&gt;""),Main[[#This Row],[In Stock Date]]-Main[[#This Row],[Revised Due Date]],""))</f>
        <v/>
      </c>
      <c r="I266" s="101" t="s">
        <v>429</v>
      </c>
      <c r="J266" s="95" t="s">
        <v>70</v>
      </c>
      <c r="K266" s="95" t="s">
        <v>1919</v>
      </c>
      <c r="L266" s="85"/>
      <c r="M266" s="73" t="str">
        <f>IF(Main[[#This Row],[Tech Start Date]]&lt;1/1/1990,"",IF(Main[[#This Row],[Class]]="C",WORKDAY(Main[[#This Row],[Tech Start Date]],9),IF(Main[[#This Row],[Class]]="B", WORKDAY(Main[[#This Row],[Tech Start Date]],6),IF(Main[[#This Row],[Class]]="A",WORKDAY(Main[[#This Row],[Tech Start Date]],2),""))))</f>
        <v/>
      </c>
      <c r="N266" s="73" t="str">
        <f>IF(Main[[#This Row],[Tech Start Date]]&lt;1/1/1990,"",IF(Main[[#This Row],[Class]]="C",WORKDAY(Main[[#This Row],[Tech Start Date]],19),IF(Main[[#This Row],[Class]]="B", WORKDAY(Main[[#This Row],[Tech Start Date]],12),IF(Main[[#This Row],[Class]]="A",WORKDAY(Main[[#This Row],[Tech Start Date]],4),""))))</f>
        <v/>
      </c>
      <c r="O266" s="73" t="str">
        <f>IF(Main[[#This Row],[Tech Start Date]]&lt;1/1/1990,"",IF(Main[[#This Row],[Class]]="C",WORKDAY(Main[[#This Row],[Tech Start Date]],23),IF(Main[[#This Row],[Class]]="B", WORKDAY(Main[[#This Row],[Tech Start Date]],15),IF(Main[[#This Row],[Class]]="A",WORKDAY(Main[[#This Row],[Tech Start Date]],5),""))))</f>
        <v/>
      </c>
      <c r="P266" s="73" t="str">
        <f>IF(Main[[#This Row],[Tech Start Date]]&lt;1/1/1990,"",IF(Main[[#This Row],[Class]]="C",WORKDAY(Main[[#This Row],[Tech Start Date]],28),IF(Main[[#This Row],[Class]]="B", WORKDAY(Main[[#This Row],[Tech Start Date]],19),IF(Main[[#This Row],[Class]]="A",WORKDAY(Main[[#This Row],[Tech Start Date]],9),""))))</f>
        <v/>
      </c>
      <c r="Q266" s="85">
        <v>40836</v>
      </c>
      <c r="R266" s="112"/>
      <c r="S266" s="95" t="s">
        <v>6</v>
      </c>
      <c r="T266" s="74" t="s">
        <v>4</v>
      </c>
      <c r="U266" s="95" t="s">
        <v>29</v>
      </c>
      <c r="V266" s="95" t="s">
        <v>1913</v>
      </c>
      <c r="W266" s="95" t="s">
        <v>1914</v>
      </c>
      <c r="X266" s="95" t="s">
        <v>2811</v>
      </c>
      <c r="Y266" s="72" t="s">
        <v>2938</v>
      </c>
      <c r="Z266" s="72" t="s">
        <v>30</v>
      </c>
      <c r="AA266" s="95" t="s">
        <v>2811</v>
      </c>
      <c r="AB266" s="132"/>
      <c r="AC266" s="132"/>
      <c r="AD266" s="132"/>
      <c r="AE266" s="63"/>
      <c r="AF266" s="63"/>
      <c r="AG266" s="63"/>
    </row>
    <row r="267" spans="1:33" ht="17.2" customHeight="1">
      <c r="A267" s="64" t="str">
        <f>IF(priority(Main[[#This Row],[Comments]])&lt;&gt;0, priority(Main[[#This Row],[Comments]]),"")</f>
        <v/>
      </c>
      <c r="B267" s="60" t="s">
        <v>1045</v>
      </c>
      <c r="C267" s="72" t="s">
        <v>31</v>
      </c>
      <c r="D267" s="59" t="s">
        <v>77</v>
      </c>
      <c r="E267" s="85"/>
      <c r="F267" s="85">
        <v>40512</v>
      </c>
      <c r="G267" s="64" t="str">
        <f>IF(stdProdLT(Main[[#This Row],[Comments]])=0.1,"N/A",IF(stdProdLT(Main[[#This Row],[Comments]])=0,"",stdProdLT(Main[[#This Row],[Comments]])))</f>
        <v/>
      </c>
      <c r="H267" s="94" t="str">
        <f>IF(OR(Main[[#This Row],[Std. Prod. Lead Time]]="N/A",Main[[#This Row],[Std. Prod. Lead Time]]=""), "",IF(AND(Main[[#This Row],[In Stock Date]]&lt;&gt;"",Main[[#This Row],[Revised Due Date]]&lt;&gt;"",Main[[#This Row],[In Stock Date]]&lt;&gt;""),Main[[#This Row],[In Stock Date]]-Main[[#This Row],[Revised Due Date]],""))</f>
        <v/>
      </c>
      <c r="I267" s="101" t="s">
        <v>4</v>
      </c>
      <c r="J267" s="95" t="s">
        <v>4</v>
      </c>
      <c r="K267" s="95" t="s">
        <v>4</v>
      </c>
      <c r="L267" s="85"/>
      <c r="M267" s="73" t="str">
        <f>IF(Main[[#This Row],[Tech Start Date]]&lt;1/1/1990,"",IF(Main[[#This Row],[Class]]="C",WORKDAY(Main[[#This Row],[Tech Start Date]],9),IF(Main[[#This Row],[Class]]="B", WORKDAY(Main[[#This Row],[Tech Start Date]],6),IF(Main[[#This Row],[Class]]="A",WORKDAY(Main[[#This Row],[Tech Start Date]],2),""))))</f>
        <v/>
      </c>
      <c r="N267" s="73" t="str">
        <f>IF(Main[[#This Row],[Tech Start Date]]&lt;1/1/1990,"",IF(Main[[#This Row],[Class]]="C",WORKDAY(Main[[#This Row],[Tech Start Date]],19),IF(Main[[#This Row],[Class]]="B", WORKDAY(Main[[#This Row],[Tech Start Date]],12),IF(Main[[#This Row],[Class]]="A",WORKDAY(Main[[#This Row],[Tech Start Date]],4),""))))</f>
        <v/>
      </c>
      <c r="O267" s="73" t="str">
        <f>IF(Main[[#This Row],[Tech Start Date]]&lt;1/1/1990,"",IF(Main[[#This Row],[Class]]="C",WORKDAY(Main[[#This Row],[Tech Start Date]],23),IF(Main[[#This Row],[Class]]="B", WORKDAY(Main[[#This Row],[Tech Start Date]],15),IF(Main[[#This Row],[Class]]="A",WORKDAY(Main[[#This Row],[Tech Start Date]],5),""))))</f>
        <v/>
      </c>
      <c r="P267" s="73" t="str">
        <f>IF(Main[[#This Row],[Tech Start Date]]&lt;1/1/1990,"",IF(Main[[#This Row],[Class]]="C",WORKDAY(Main[[#This Row],[Tech Start Date]],28),IF(Main[[#This Row],[Class]]="B", WORKDAY(Main[[#This Row],[Tech Start Date]],19),IF(Main[[#This Row],[Class]]="A",WORKDAY(Main[[#This Row],[Tech Start Date]],9),""))))</f>
        <v/>
      </c>
      <c r="Q267" s="85">
        <v>40415</v>
      </c>
      <c r="R267" s="112"/>
      <c r="S267" s="95" t="s">
        <v>11</v>
      </c>
      <c r="T267" s="74" t="s">
        <v>4</v>
      </c>
      <c r="U267" s="95" t="s">
        <v>14</v>
      </c>
      <c r="V267" s="95" t="s">
        <v>1913</v>
      </c>
      <c r="W267" s="95" t="s">
        <v>1916</v>
      </c>
      <c r="X267" s="95" t="s">
        <v>2805</v>
      </c>
      <c r="Y267" s="72" t="s">
        <v>2926</v>
      </c>
      <c r="Z267" s="72" t="s">
        <v>4</v>
      </c>
      <c r="AA267" s="95" t="s">
        <v>2805</v>
      </c>
      <c r="AB267" s="132"/>
      <c r="AC267" s="132"/>
      <c r="AD267" s="132"/>
      <c r="AE267" s="63"/>
      <c r="AF267" s="63"/>
      <c r="AG267" s="63"/>
    </row>
    <row r="268" spans="1:33" ht="17.2" customHeight="1">
      <c r="A268" s="64" t="str">
        <f>IF(priority(Main[[#This Row],[Comments]])&lt;&gt;0, priority(Main[[#This Row],[Comments]]),"")</f>
        <v/>
      </c>
      <c r="B268" s="60" t="s">
        <v>1046</v>
      </c>
      <c r="C268" s="72" t="s">
        <v>4</v>
      </c>
      <c r="D268" s="59" t="s">
        <v>78</v>
      </c>
      <c r="E268" s="85"/>
      <c r="F268" s="85"/>
      <c r="G268" s="64" t="str">
        <f>IF(stdProdLT(Main[[#This Row],[Comments]])=0.1,"N/A",IF(stdProdLT(Main[[#This Row],[Comments]])=0,"",stdProdLT(Main[[#This Row],[Comments]])))</f>
        <v/>
      </c>
      <c r="H268" s="94" t="str">
        <f>IF(OR(Main[[#This Row],[Std. Prod. Lead Time]]="N/A",Main[[#This Row],[Std. Prod. Lead Time]]=""), "",IF(AND(Main[[#This Row],[In Stock Date]]&lt;&gt;"",Main[[#This Row],[Revised Due Date]]&lt;&gt;"",Main[[#This Row],[In Stock Date]]&lt;&gt;""),Main[[#This Row],[In Stock Date]]-Main[[#This Row],[Revised Due Date]],""))</f>
        <v/>
      </c>
      <c r="I268" s="101" t="s">
        <v>4</v>
      </c>
      <c r="J268" s="95" t="s">
        <v>4</v>
      </c>
      <c r="K268" s="96" t="s">
        <v>4</v>
      </c>
      <c r="L268" s="85"/>
      <c r="M268" s="73" t="str">
        <f>IF(Main[[#This Row],[Tech Start Date]]&lt;1/1/1990,"",IF(Main[[#This Row],[Class]]="C",WORKDAY(Main[[#This Row],[Tech Start Date]],9),IF(Main[[#This Row],[Class]]="B", WORKDAY(Main[[#This Row],[Tech Start Date]],6),IF(Main[[#This Row],[Class]]="A",WORKDAY(Main[[#This Row],[Tech Start Date]],2),""))))</f>
        <v/>
      </c>
      <c r="N268" s="73" t="str">
        <f>IF(Main[[#This Row],[Tech Start Date]]&lt;1/1/1990,"",IF(Main[[#This Row],[Class]]="C",WORKDAY(Main[[#This Row],[Tech Start Date]],19),IF(Main[[#This Row],[Class]]="B", WORKDAY(Main[[#This Row],[Tech Start Date]],12),IF(Main[[#This Row],[Class]]="A",WORKDAY(Main[[#This Row],[Tech Start Date]],4),""))))</f>
        <v/>
      </c>
      <c r="O268" s="73" t="str">
        <f>IF(Main[[#This Row],[Tech Start Date]]&lt;1/1/1990,"",IF(Main[[#This Row],[Class]]="C",WORKDAY(Main[[#This Row],[Tech Start Date]],23),IF(Main[[#This Row],[Class]]="B", WORKDAY(Main[[#This Row],[Tech Start Date]],15),IF(Main[[#This Row],[Class]]="A",WORKDAY(Main[[#This Row],[Tech Start Date]],5),""))))</f>
        <v/>
      </c>
      <c r="P268" s="73" t="str">
        <f>IF(Main[[#This Row],[Tech Start Date]]&lt;1/1/1990,"",IF(Main[[#This Row],[Class]]="C",WORKDAY(Main[[#This Row],[Tech Start Date]],28),IF(Main[[#This Row],[Class]]="B", WORKDAY(Main[[#This Row],[Tech Start Date]],19),IF(Main[[#This Row],[Class]]="A",WORKDAY(Main[[#This Row],[Tech Start Date]],9),""))))</f>
        <v/>
      </c>
      <c r="Q268" s="85"/>
      <c r="R268" s="112"/>
      <c r="S268" s="95" t="s">
        <v>49</v>
      </c>
      <c r="T268" s="74" t="s">
        <v>4</v>
      </c>
      <c r="U268" s="95" t="s">
        <v>14</v>
      </c>
      <c r="V268" s="95" t="s">
        <v>1910</v>
      </c>
      <c r="W268" s="95" t="s">
        <v>1914</v>
      </c>
      <c r="X268" s="95" t="s">
        <v>306</v>
      </c>
      <c r="Y268" s="72" t="s">
        <v>4</v>
      </c>
      <c r="Z268" s="72" t="s">
        <v>4</v>
      </c>
      <c r="AA268" s="95" t="s">
        <v>4</v>
      </c>
      <c r="AB268" s="132"/>
      <c r="AC268" s="132"/>
      <c r="AD268" s="132"/>
      <c r="AE268" s="63"/>
      <c r="AF268" s="63"/>
      <c r="AG268" s="63"/>
    </row>
    <row r="269" spans="1:33" ht="17.2" customHeight="1">
      <c r="A269" s="64" t="str">
        <f>IF(priority(Main[[#This Row],[Comments]])&lt;&gt;0, priority(Main[[#This Row],[Comments]]),"")</f>
        <v/>
      </c>
      <c r="B269" s="60" t="s">
        <v>2080</v>
      </c>
      <c r="C269" s="72" t="s">
        <v>2081</v>
      </c>
      <c r="D269" s="59" t="s">
        <v>2082</v>
      </c>
      <c r="E269" s="85"/>
      <c r="F269" s="85">
        <v>40831</v>
      </c>
      <c r="G269" s="64" t="str">
        <f>IF(stdProdLT(Main[[#This Row],[Comments]])=0.1,"N/A",IF(stdProdLT(Main[[#This Row],[Comments]])=0,"",stdProdLT(Main[[#This Row],[Comments]])))</f>
        <v/>
      </c>
      <c r="H269" s="94" t="str">
        <f>IF(OR(Main[[#This Row],[Std. Prod. Lead Time]]="N/A",Main[[#This Row],[Std. Prod. Lead Time]]=""), "",IF(AND(Main[[#This Row],[In Stock Date]]&lt;&gt;"",Main[[#This Row],[Revised Due Date]]&lt;&gt;"",Main[[#This Row],[In Stock Date]]&lt;&gt;""),Main[[#This Row],[In Stock Date]]-Main[[#This Row],[Revised Due Date]],""))</f>
        <v/>
      </c>
      <c r="I269" s="101" t="s">
        <v>4</v>
      </c>
      <c r="J269" s="95" t="s">
        <v>4</v>
      </c>
      <c r="K269" s="95" t="s">
        <v>4</v>
      </c>
      <c r="L269" s="85"/>
      <c r="M269" s="73" t="str">
        <f>IF(Main[[#This Row],[Tech Start Date]]&lt;1/1/1990,"",IF(Main[[#This Row],[Class]]="C",WORKDAY(Main[[#This Row],[Tech Start Date]],9),IF(Main[[#This Row],[Class]]="B", WORKDAY(Main[[#This Row],[Tech Start Date]],6),IF(Main[[#This Row],[Class]]="A",WORKDAY(Main[[#This Row],[Tech Start Date]],2),""))))</f>
        <v/>
      </c>
      <c r="N269" s="73" t="str">
        <f>IF(Main[[#This Row],[Tech Start Date]]&lt;1/1/1990,"",IF(Main[[#This Row],[Class]]="C",WORKDAY(Main[[#This Row],[Tech Start Date]],19),IF(Main[[#This Row],[Class]]="B", WORKDAY(Main[[#This Row],[Tech Start Date]],12),IF(Main[[#This Row],[Class]]="A",WORKDAY(Main[[#This Row],[Tech Start Date]],4),""))))</f>
        <v/>
      </c>
      <c r="O269" s="73" t="str">
        <f>IF(Main[[#This Row],[Tech Start Date]]&lt;1/1/1990,"",IF(Main[[#This Row],[Class]]="C",WORKDAY(Main[[#This Row],[Tech Start Date]],23),IF(Main[[#This Row],[Class]]="B", WORKDAY(Main[[#This Row],[Tech Start Date]],15),IF(Main[[#This Row],[Class]]="A",WORKDAY(Main[[#This Row],[Tech Start Date]],5),""))))</f>
        <v/>
      </c>
      <c r="P269" s="73" t="str">
        <f>IF(Main[[#This Row],[Tech Start Date]]&lt;1/1/1990,"",IF(Main[[#This Row],[Class]]="C",WORKDAY(Main[[#This Row],[Tech Start Date]],28),IF(Main[[#This Row],[Class]]="B", WORKDAY(Main[[#This Row],[Tech Start Date]],19),IF(Main[[#This Row],[Class]]="A",WORKDAY(Main[[#This Row],[Tech Start Date]],9),""))))</f>
        <v/>
      </c>
      <c r="Q269" s="85">
        <v>40786</v>
      </c>
      <c r="R269" s="112"/>
      <c r="S269" s="95" t="s">
        <v>11</v>
      </c>
      <c r="T269" s="74" t="s">
        <v>4</v>
      </c>
      <c r="U269" s="95" t="s">
        <v>12</v>
      </c>
      <c r="V269" s="95" t="s">
        <v>1913</v>
      </c>
      <c r="W269" s="95" t="s">
        <v>1918</v>
      </c>
      <c r="X269" s="95" t="s">
        <v>2806</v>
      </c>
      <c r="Y269" s="72" t="s">
        <v>2927</v>
      </c>
      <c r="Z269" s="72" t="s">
        <v>4</v>
      </c>
      <c r="AA269" s="95" t="s">
        <v>2806</v>
      </c>
      <c r="AB269" s="132"/>
      <c r="AC269" s="132"/>
      <c r="AD269" s="132"/>
      <c r="AE269" s="63"/>
      <c r="AF269" s="63"/>
      <c r="AG269" s="63"/>
    </row>
    <row r="270" spans="1:33" ht="17.2" customHeight="1">
      <c r="A270" s="64" t="str">
        <f>IF(priority(Main[[#This Row],[Comments]])&lt;&gt;0, priority(Main[[#This Row],[Comments]]),"")</f>
        <v/>
      </c>
      <c r="B270" s="60" t="s">
        <v>2206</v>
      </c>
      <c r="C270" s="72" t="s">
        <v>2207</v>
      </c>
      <c r="D270" s="59" t="s">
        <v>2208</v>
      </c>
      <c r="E270" s="85">
        <v>40798.585381944446</v>
      </c>
      <c r="F270" s="85">
        <v>40848</v>
      </c>
      <c r="G270" s="64" t="str">
        <f>IF(stdProdLT(Main[[#This Row],[Comments]])=0.1,"N/A",IF(stdProdLT(Main[[#This Row],[Comments]])=0,"",stdProdLT(Main[[#This Row],[Comments]])))</f>
        <v/>
      </c>
      <c r="H270" s="94" t="str">
        <f>IF(OR(Main[[#This Row],[Std. Prod. Lead Time]]="N/A",Main[[#This Row],[Std. Prod. Lead Time]]=""), "",IF(AND(Main[[#This Row],[In Stock Date]]&lt;&gt;"",Main[[#This Row],[Revised Due Date]]&lt;&gt;"",Main[[#This Row],[In Stock Date]]&lt;&gt;""),Main[[#This Row],[In Stock Date]]-Main[[#This Row],[Revised Due Date]],""))</f>
        <v/>
      </c>
      <c r="I270" s="101" t="s">
        <v>4</v>
      </c>
      <c r="J270" s="95" t="s">
        <v>4</v>
      </c>
      <c r="K270" s="95" t="s">
        <v>4</v>
      </c>
      <c r="L270" s="85"/>
      <c r="M270" s="73" t="str">
        <f>IF(Main[[#This Row],[Tech Start Date]]&lt;1/1/1990,"",IF(Main[[#This Row],[Class]]="C",WORKDAY(Main[[#This Row],[Tech Start Date]],9),IF(Main[[#This Row],[Class]]="B", WORKDAY(Main[[#This Row],[Tech Start Date]],6),IF(Main[[#This Row],[Class]]="A",WORKDAY(Main[[#This Row],[Tech Start Date]],2),""))))</f>
        <v/>
      </c>
      <c r="N270" s="73" t="str">
        <f>IF(Main[[#This Row],[Tech Start Date]]&lt;1/1/1990,"",IF(Main[[#This Row],[Class]]="C",WORKDAY(Main[[#This Row],[Tech Start Date]],19),IF(Main[[#This Row],[Class]]="B", WORKDAY(Main[[#This Row],[Tech Start Date]],12),IF(Main[[#This Row],[Class]]="A",WORKDAY(Main[[#This Row],[Tech Start Date]],4),""))))</f>
        <v/>
      </c>
      <c r="O270" s="73" t="str">
        <f>IF(Main[[#This Row],[Tech Start Date]]&lt;1/1/1990,"",IF(Main[[#This Row],[Class]]="C",WORKDAY(Main[[#This Row],[Tech Start Date]],23),IF(Main[[#This Row],[Class]]="B", WORKDAY(Main[[#This Row],[Tech Start Date]],15),IF(Main[[#This Row],[Class]]="A",WORKDAY(Main[[#This Row],[Tech Start Date]],5),""))))</f>
        <v/>
      </c>
      <c r="P270" s="73" t="str">
        <f>IF(Main[[#This Row],[Tech Start Date]]&lt;1/1/1990,"",IF(Main[[#This Row],[Class]]="C",WORKDAY(Main[[#This Row],[Tech Start Date]],28),IF(Main[[#This Row],[Class]]="B", WORKDAY(Main[[#This Row],[Tech Start Date]],19),IF(Main[[#This Row],[Class]]="A",WORKDAY(Main[[#This Row],[Tech Start Date]],9),""))))</f>
        <v/>
      </c>
      <c r="Q270" s="85"/>
      <c r="R270" s="112"/>
      <c r="S270" s="95" t="s">
        <v>49</v>
      </c>
      <c r="T270" s="74" t="s">
        <v>4</v>
      </c>
      <c r="U270" s="95" t="s">
        <v>7</v>
      </c>
      <c r="V270" s="95" t="s">
        <v>1910</v>
      </c>
      <c r="W270" s="95" t="s">
        <v>1915</v>
      </c>
      <c r="X270" s="95" t="s">
        <v>2807</v>
      </c>
      <c r="Y270" s="72" t="s">
        <v>2928</v>
      </c>
      <c r="Z270" s="72" t="s">
        <v>4</v>
      </c>
      <c r="AA270" s="95" t="s">
        <v>2807</v>
      </c>
      <c r="AB270" s="132"/>
      <c r="AC270" s="132"/>
      <c r="AD270" s="132"/>
      <c r="AE270" s="63"/>
      <c r="AF270" s="63"/>
      <c r="AG270" s="63"/>
    </row>
    <row r="271" spans="1:33" ht="17.2" customHeight="1">
      <c r="A271" s="64" t="str">
        <f>IF(priority(Main[[#This Row],[Comments]])&lt;&gt;0, priority(Main[[#This Row],[Comments]]),"")</f>
        <v/>
      </c>
      <c r="B271" s="60" t="s">
        <v>1047</v>
      </c>
      <c r="C271" s="72" t="s">
        <v>79</v>
      </c>
      <c r="D271" s="59" t="s">
        <v>80</v>
      </c>
      <c r="E271" s="85"/>
      <c r="F271" s="85"/>
      <c r="G271" s="64" t="str">
        <f>IF(stdProdLT(Main[[#This Row],[Comments]])=0.1,"N/A",IF(stdProdLT(Main[[#This Row],[Comments]])=0,"",stdProdLT(Main[[#This Row],[Comments]])))</f>
        <v/>
      </c>
      <c r="H271" s="94" t="str">
        <f>IF(OR(Main[[#This Row],[Std. Prod. Lead Time]]="N/A",Main[[#This Row],[Std. Prod. Lead Time]]=""), "",IF(AND(Main[[#This Row],[In Stock Date]]&lt;&gt;"",Main[[#This Row],[Revised Due Date]]&lt;&gt;"",Main[[#This Row],[In Stock Date]]&lt;&gt;""),Main[[#This Row],[In Stock Date]]-Main[[#This Row],[Revised Due Date]],""))</f>
        <v/>
      </c>
      <c r="I271" s="101" t="s">
        <v>81</v>
      </c>
      <c r="J271" s="95" t="s">
        <v>4</v>
      </c>
      <c r="K271" s="95" t="s">
        <v>4</v>
      </c>
      <c r="L271" s="85"/>
      <c r="M271" s="73" t="str">
        <f>IF(Main[[#This Row],[Tech Start Date]]&lt;1/1/1990,"",IF(Main[[#This Row],[Class]]="C",WORKDAY(Main[[#This Row],[Tech Start Date]],9),IF(Main[[#This Row],[Class]]="B", WORKDAY(Main[[#This Row],[Tech Start Date]],6),IF(Main[[#This Row],[Class]]="A",WORKDAY(Main[[#This Row],[Tech Start Date]],2),""))))</f>
        <v/>
      </c>
      <c r="N271" s="73" t="str">
        <f>IF(Main[[#This Row],[Tech Start Date]]&lt;1/1/1990,"",IF(Main[[#This Row],[Class]]="C",WORKDAY(Main[[#This Row],[Tech Start Date]],19),IF(Main[[#This Row],[Class]]="B", WORKDAY(Main[[#This Row],[Tech Start Date]],12),IF(Main[[#This Row],[Class]]="A",WORKDAY(Main[[#This Row],[Tech Start Date]],4),""))))</f>
        <v/>
      </c>
      <c r="O271" s="73" t="str">
        <f>IF(Main[[#This Row],[Tech Start Date]]&lt;1/1/1990,"",IF(Main[[#This Row],[Class]]="C",WORKDAY(Main[[#This Row],[Tech Start Date]],23),IF(Main[[#This Row],[Class]]="B", WORKDAY(Main[[#This Row],[Tech Start Date]],15),IF(Main[[#This Row],[Class]]="A",WORKDAY(Main[[#This Row],[Tech Start Date]],5),""))))</f>
        <v/>
      </c>
      <c r="P271" s="73" t="str">
        <f>IF(Main[[#This Row],[Tech Start Date]]&lt;1/1/1990,"",IF(Main[[#This Row],[Class]]="C",WORKDAY(Main[[#This Row],[Tech Start Date]],28),IF(Main[[#This Row],[Class]]="B", WORKDAY(Main[[#This Row],[Tech Start Date]],19),IF(Main[[#This Row],[Class]]="A",WORKDAY(Main[[#This Row],[Tech Start Date]],9),""))))</f>
        <v/>
      </c>
      <c r="Q271" s="85">
        <v>39986</v>
      </c>
      <c r="R271" s="112"/>
      <c r="S271" s="95" t="s">
        <v>11</v>
      </c>
      <c r="T271" s="74" t="s">
        <v>4</v>
      </c>
      <c r="U271" s="95" t="s">
        <v>14</v>
      </c>
      <c r="V271" s="95" t="s">
        <v>1913</v>
      </c>
      <c r="W271" s="95" t="s">
        <v>1921</v>
      </c>
      <c r="X271" s="95" t="s">
        <v>2795</v>
      </c>
      <c r="Y271" s="72" t="s">
        <v>2929</v>
      </c>
      <c r="Z271" s="72" t="s">
        <v>4</v>
      </c>
      <c r="AA271" s="95" t="s">
        <v>2836</v>
      </c>
      <c r="AB271" s="132"/>
      <c r="AC271" s="132"/>
      <c r="AD271" s="132"/>
      <c r="AE271" s="63"/>
      <c r="AF271" s="63"/>
      <c r="AG271" s="63"/>
    </row>
    <row r="272" spans="1:33" ht="17.2" customHeight="1">
      <c r="A272" s="64" t="str">
        <f>IF(priority(Main[[#This Row],[Comments]])&lt;&gt;0, priority(Main[[#This Row],[Comments]]),"")</f>
        <v/>
      </c>
      <c r="B272" s="60" t="s">
        <v>1048</v>
      </c>
      <c r="C272" s="72" t="s">
        <v>4</v>
      </c>
      <c r="D272" s="59" t="s">
        <v>82</v>
      </c>
      <c r="E272" s="85"/>
      <c r="F272" s="85"/>
      <c r="G272" s="64" t="str">
        <f>IF(stdProdLT(Main[[#This Row],[Comments]])=0.1,"N/A",IF(stdProdLT(Main[[#This Row],[Comments]])=0,"",stdProdLT(Main[[#This Row],[Comments]])))</f>
        <v/>
      </c>
      <c r="H272" s="94" t="str">
        <f>IF(OR(Main[[#This Row],[Std. Prod. Lead Time]]="N/A",Main[[#This Row],[Std. Prod. Lead Time]]=""), "",IF(AND(Main[[#This Row],[In Stock Date]]&lt;&gt;"",Main[[#This Row],[Revised Due Date]]&lt;&gt;"",Main[[#This Row],[In Stock Date]]&lt;&gt;""),Main[[#This Row],[In Stock Date]]-Main[[#This Row],[Revised Due Date]],""))</f>
        <v/>
      </c>
      <c r="I272" s="101" t="s">
        <v>4</v>
      </c>
      <c r="J272" s="95" t="s">
        <v>4</v>
      </c>
      <c r="K272" s="95" t="s">
        <v>4</v>
      </c>
      <c r="L272" s="85"/>
      <c r="M272" s="73" t="str">
        <f>IF(Main[[#This Row],[Tech Start Date]]&lt;1/1/1990,"",IF(Main[[#This Row],[Class]]="C",WORKDAY(Main[[#This Row],[Tech Start Date]],9),IF(Main[[#This Row],[Class]]="B", WORKDAY(Main[[#This Row],[Tech Start Date]],6),IF(Main[[#This Row],[Class]]="A",WORKDAY(Main[[#This Row],[Tech Start Date]],2),""))))</f>
        <v/>
      </c>
      <c r="N272" s="73" t="str">
        <f>IF(Main[[#This Row],[Tech Start Date]]&lt;1/1/1990,"",IF(Main[[#This Row],[Class]]="C",WORKDAY(Main[[#This Row],[Tech Start Date]],19),IF(Main[[#This Row],[Class]]="B", WORKDAY(Main[[#This Row],[Tech Start Date]],12),IF(Main[[#This Row],[Class]]="A",WORKDAY(Main[[#This Row],[Tech Start Date]],4),""))))</f>
        <v/>
      </c>
      <c r="O272" s="73" t="str">
        <f>IF(Main[[#This Row],[Tech Start Date]]&lt;1/1/1990,"",IF(Main[[#This Row],[Class]]="C",WORKDAY(Main[[#This Row],[Tech Start Date]],23),IF(Main[[#This Row],[Class]]="B", WORKDAY(Main[[#This Row],[Tech Start Date]],15),IF(Main[[#This Row],[Class]]="A",WORKDAY(Main[[#This Row],[Tech Start Date]],5),""))))</f>
        <v/>
      </c>
      <c r="P272" s="73" t="str">
        <f>IF(Main[[#This Row],[Tech Start Date]]&lt;1/1/1990,"",IF(Main[[#This Row],[Class]]="C",WORKDAY(Main[[#This Row],[Tech Start Date]],28),IF(Main[[#This Row],[Class]]="B", WORKDAY(Main[[#This Row],[Tech Start Date]],19),IF(Main[[#This Row],[Class]]="A",WORKDAY(Main[[#This Row],[Tech Start Date]],9),""))))</f>
        <v/>
      </c>
      <c r="Q272" s="85">
        <v>40602</v>
      </c>
      <c r="R272" s="112"/>
      <c r="S272" s="95" t="s">
        <v>6</v>
      </c>
      <c r="T272" s="74" t="s">
        <v>4</v>
      </c>
      <c r="U272" s="95" t="s">
        <v>14</v>
      </c>
      <c r="V272" s="95" t="s">
        <v>1920</v>
      </c>
      <c r="W272" s="95" t="s">
        <v>1914</v>
      </c>
      <c r="X272" s="95" t="s">
        <v>30</v>
      </c>
      <c r="Y272" s="72" t="s">
        <v>2930</v>
      </c>
      <c r="Z272" s="72" t="s">
        <v>4</v>
      </c>
      <c r="AA272" s="95" t="s">
        <v>30</v>
      </c>
      <c r="AB272" s="132"/>
      <c r="AC272" s="132"/>
      <c r="AD272" s="132"/>
      <c r="AE272" s="63"/>
      <c r="AF272" s="63"/>
      <c r="AG272" s="63"/>
    </row>
    <row r="273" spans="1:33" ht="17.2" customHeight="1">
      <c r="A273" s="64" t="str">
        <f>IF(priority(Main[[#This Row],[Comments]])&lt;&gt;0, priority(Main[[#This Row],[Comments]]),"")</f>
        <v/>
      </c>
      <c r="B273" s="60" t="s">
        <v>2659</v>
      </c>
      <c r="C273" s="72" t="s">
        <v>2660</v>
      </c>
      <c r="D273" s="59" t="s">
        <v>2661</v>
      </c>
      <c r="E273" s="85"/>
      <c r="F273" s="85"/>
      <c r="G273" s="64" t="str">
        <f>IF(stdProdLT(Main[[#This Row],[Comments]])=0.1,"N/A",IF(stdProdLT(Main[[#This Row],[Comments]])=0,"",stdProdLT(Main[[#This Row],[Comments]])))</f>
        <v/>
      </c>
      <c r="H273" s="94" t="str">
        <f>IF(OR(Main[[#This Row],[Std. Prod. Lead Time]]="N/A",Main[[#This Row],[Std. Prod. Lead Time]]=""), "",IF(AND(Main[[#This Row],[In Stock Date]]&lt;&gt;"",Main[[#This Row],[Revised Due Date]]&lt;&gt;"",Main[[#This Row],[In Stock Date]]&lt;&gt;""),Main[[#This Row],[In Stock Date]]-Main[[#This Row],[Revised Due Date]],""))</f>
        <v/>
      </c>
      <c r="I273" s="101" t="s">
        <v>4</v>
      </c>
      <c r="J273" s="95" t="s">
        <v>4</v>
      </c>
      <c r="K273" s="96" t="s">
        <v>4</v>
      </c>
      <c r="L273" s="85"/>
      <c r="M273" s="73" t="str">
        <f>IF(Main[[#This Row],[Tech Start Date]]&lt;1/1/1990,"",IF(Main[[#This Row],[Class]]="C",WORKDAY(Main[[#This Row],[Tech Start Date]],9),IF(Main[[#This Row],[Class]]="B", WORKDAY(Main[[#This Row],[Tech Start Date]],6),IF(Main[[#This Row],[Class]]="A",WORKDAY(Main[[#This Row],[Tech Start Date]],2),""))))</f>
        <v/>
      </c>
      <c r="N273" s="73" t="str">
        <f>IF(Main[[#This Row],[Tech Start Date]]&lt;1/1/1990,"",IF(Main[[#This Row],[Class]]="C",WORKDAY(Main[[#This Row],[Tech Start Date]],19),IF(Main[[#This Row],[Class]]="B", WORKDAY(Main[[#This Row],[Tech Start Date]],12),IF(Main[[#This Row],[Class]]="A",WORKDAY(Main[[#This Row],[Tech Start Date]],4),""))))</f>
        <v/>
      </c>
      <c r="O273" s="73" t="str">
        <f>IF(Main[[#This Row],[Tech Start Date]]&lt;1/1/1990,"",IF(Main[[#This Row],[Class]]="C",WORKDAY(Main[[#This Row],[Tech Start Date]],23),IF(Main[[#This Row],[Class]]="B", WORKDAY(Main[[#This Row],[Tech Start Date]],15),IF(Main[[#This Row],[Class]]="A",WORKDAY(Main[[#This Row],[Tech Start Date]],5),""))))</f>
        <v/>
      </c>
      <c r="P273" s="73" t="str">
        <f>IF(Main[[#This Row],[Tech Start Date]]&lt;1/1/1990,"",IF(Main[[#This Row],[Class]]="C",WORKDAY(Main[[#This Row],[Tech Start Date]],28),IF(Main[[#This Row],[Class]]="B", WORKDAY(Main[[#This Row],[Tech Start Date]],19),IF(Main[[#This Row],[Class]]="A",WORKDAY(Main[[#This Row],[Tech Start Date]],9),""))))</f>
        <v/>
      </c>
      <c r="Q273" s="85"/>
      <c r="R273" s="112"/>
      <c r="S273" s="95" t="s">
        <v>6</v>
      </c>
      <c r="T273" s="74" t="s">
        <v>4</v>
      </c>
      <c r="U273" s="95" t="s">
        <v>14</v>
      </c>
      <c r="V273" s="95" t="s">
        <v>1913</v>
      </c>
      <c r="W273" s="95" t="s">
        <v>1918</v>
      </c>
      <c r="X273" s="95" t="s">
        <v>883</v>
      </c>
      <c r="Y273" s="72" t="s">
        <v>2931</v>
      </c>
      <c r="Z273" s="72" t="s">
        <v>4</v>
      </c>
      <c r="AA273" s="95" t="s">
        <v>3327</v>
      </c>
      <c r="AB273" s="132"/>
      <c r="AC273" s="132"/>
      <c r="AD273" s="132"/>
      <c r="AE273" s="63"/>
      <c r="AF273" s="63"/>
      <c r="AG273" s="63"/>
    </row>
    <row r="274" spans="1:33" ht="17.2" customHeight="1">
      <c r="A274" s="64" t="str">
        <f>IF(priority(Main[[#This Row],[Comments]])&lt;&gt;0, priority(Main[[#This Row],[Comments]]),"")</f>
        <v/>
      </c>
      <c r="B274" s="60" t="s">
        <v>1927</v>
      </c>
      <c r="C274" s="72" t="s">
        <v>4</v>
      </c>
      <c r="D274" s="59" t="s">
        <v>5</v>
      </c>
      <c r="E274" s="85">
        <v>40485.386250000003</v>
      </c>
      <c r="F274" s="85"/>
      <c r="G274" s="64" t="str">
        <f>IF(stdProdLT(Main[[#This Row],[Comments]])=0.1,"N/A",IF(stdProdLT(Main[[#This Row],[Comments]])=0,"",stdProdLT(Main[[#This Row],[Comments]])))</f>
        <v/>
      </c>
      <c r="H274" s="94" t="str">
        <f>IF(OR(Main[[#This Row],[Std. Prod. Lead Time]]="N/A",Main[[#This Row],[Std. Prod. Lead Time]]=""), "",IF(AND(Main[[#This Row],[In Stock Date]]&lt;&gt;"",Main[[#This Row],[Revised Due Date]]&lt;&gt;"",Main[[#This Row],[In Stock Date]]&lt;&gt;""),Main[[#This Row],[In Stock Date]]-Main[[#This Row],[Revised Due Date]],""))</f>
        <v/>
      </c>
      <c r="I274" s="101" t="s">
        <v>4</v>
      </c>
      <c r="J274" s="95" t="s">
        <v>4</v>
      </c>
      <c r="K274" s="95" t="s">
        <v>4</v>
      </c>
      <c r="L274" s="85"/>
      <c r="M274" s="73" t="str">
        <f>IF(Main[[#This Row],[Tech Start Date]]&lt;1/1/1990,"",IF(Main[[#This Row],[Class]]="C",WORKDAY(Main[[#This Row],[Tech Start Date]],9),IF(Main[[#This Row],[Class]]="B", WORKDAY(Main[[#This Row],[Tech Start Date]],6),IF(Main[[#This Row],[Class]]="A",WORKDAY(Main[[#This Row],[Tech Start Date]],2),""))))</f>
        <v/>
      </c>
      <c r="N274" s="73" t="str">
        <f>IF(Main[[#This Row],[Tech Start Date]]&lt;1/1/1990,"",IF(Main[[#This Row],[Class]]="C",WORKDAY(Main[[#This Row],[Tech Start Date]],19),IF(Main[[#This Row],[Class]]="B", WORKDAY(Main[[#This Row],[Tech Start Date]],12),IF(Main[[#This Row],[Class]]="A",WORKDAY(Main[[#This Row],[Tech Start Date]],4),""))))</f>
        <v/>
      </c>
      <c r="O274" s="73" t="str">
        <f>IF(Main[[#This Row],[Tech Start Date]]&lt;1/1/1990,"",IF(Main[[#This Row],[Class]]="C",WORKDAY(Main[[#This Row],[Tech Start Date]],23),IF(Main[[#This Row],[Class]]="B", WORKDAY(Main[[#This Row],[Tech Start Date]],15),IF(Main[[#This Row],[Class]]="A",WORKDAY(Main[[#This Row],[Tech Start Date]],5),""))))</f>
        <v/>
      </c>
      <c r="P274" s="73" t="str">
        <f>IF(Main[[#This Row],[Tech Start Date]]&lt;1/1/1990,"",IF(Main[[#This Row],[Class]]="C",WORKDAY(Main[[#This Row],[Tech Start Date]],28),IF(Main[[#This Row],[Class]]="B", WORKDAY(Main[[#This Row],[Tech Start Date]],19),IF(Main[[#This Row],[Class]]="A",WORKDAY(Main[[#This Row],[Tech Start Date]],9),""))))</f>
        <v/>
      </c>
      <c r="Q274" s="85">
        <v>40508</v>
      </c>
      <c r="R274" s="112"/>
      <c r="S274" s="95" t="s">
        <v>6</v>
      </c>
      <c r="T274" s="74" t="s">
        <v>4</v>
      </c>
      <c r="U274" s="95" t="s">
        <v>7</v>
      </c>
      <c r="V274" s="95" t="s">
        <v>1910</v>
      </c>
      <c r="W274" s="95" t="s">
        <v>4</v>
      </c>
      <c r="X274" s="95" t="s">
        <v>2794</v>
      </c>
      <c r="Y274" s="72" t="s">
        <v>2905</v>
      </c>
      <c r="Z274" s="72" t="s">
        <v>4</v>
      </c>
      <c r="AA274" s="95" t="s">
        <v>2794</v>
      </c>
      <c r="AB274" s="132"/>
      <c r="AC274" s="132"/>
      <c r="AD274" s="132"/>
      <c r="AE274" s="63"/>
      <c r="AF274" s="63"/>
      <c r="AG274" s="63"/>
    </row>
    <row r="275" spans="1:33" ht="17.2" customHeight="1">
      <c r="A275" s="64" t="str">
        <f>IF(priority(Main[[#This Row],[Comments]])&lt;&gt;0, priority(Main[[#This Row],[Comments]]),"")</f>
        <v/>
      </c>
      <c r="B275" s="60" t="s">
        <v>1008</v>
      </c>
      <c r="C275" s="72" t="s">
        <v>4</v>
      </c>
      <c r="D275" s="59" t="s">
        <v>8</v>
      </c>
      <c r="E275" s="85">
        <v>40679.251782407409</v>
      </c>
      <c r="F275" s="85"/>
      <c r="G275" s="64" t="str">
        <f>IF(stdProdLT(Main[[#This Row],[Comments]])=0.1,"N/A",IF(stdProdLT(Main[[#This Row],[Comments]])=0,"",stdProdLT(Main[[#This Row],[Comments]])))</f>
        <v/>
      </c>
      <c r="H275" s="94" t="str">
        <f>IF(OR(Main[[#This Row],[Std. Prod. Lead Time]]="N/A",Main[[#This Row],[Std. Prod. Lead Time]]=""), "",IF(AND(Main[[#This Row],[In Stock Date]]&lt;&gt;"",Main[[#This Row],[Revised Due Date]]&lt;&gt;"",Main[[#This Row],[In Stock Date]]&lt;&gt;""),Main[[#This Row],[In Stock Date]]-Main[[#This Row],[Revised Due Date]],""))</f>
        <v/>
      </c>
      <c r="I275" s="101" t="s">
        <v>4</v>
      </c>
      <c r="J275" s="95" t="s">
        <v>4</v>
      </c>
      <c r="K275" s="95" t="s">
        <v>4</v>
      </c>
      <c r="L275" s="85"/>
      <c r="M275" s="73" t="str">
        <f>IF(Main[[#This Row],[Tech Start Date]]&lt;1/1/1990,"",IF(Main[[#This Row],[Class]]="C",WORKDAY(Main[[#This Row],[Tech Start Date]],9),IF(Main[[#This Row],[Class]]="B", WORKDAY(Main[[#This Row],[Tech Start Date]],6),IF(Main[[#This Row],[Class]]="A",WORKDAY(Main[[#This Row],[Tech Start Date]],2),""))))</f>
        <v/>
      </c>
      <c r="N275" s="73" t="str">
        <f>IF(Main[[#This Row],[Tech Start Date]]&lt;1/1/1990,"",IF(Main[[#This Row],[Class]]="C",WORKDAY(Main[[#This Row],[Tech Start Date]],19),IF(Main[[#This Row],[Class]]="B", WORKDAY(Main[[#This Row],[Tech Start Date]],12),IF(Main[[#This Row],[Class]]="A",WORKDAY(Main[[#This Row],[Tech Start Date]],4),""))))</f>
        <v/>
      </c>
      <c r="O275" s="73" t="str">
        <f>IF(Main[[#This Row],[Tech Start Date]]&lt;1/1/1990,"",IF(Main[[#This Row],[Class]]="C",WORKDAY(Main[[#This Row],[Tech Start Date]],23),IF(Main[[#This Row],[Class]]="B", WORKDAY(Main[[#This Row],[Tech Start Date]],15),IF(Main[[#This Row],[Class]]="A",WORKDAY(Main[[#This Row],[Tech Start Date]],5),""))))</f>
        <v/>
      </c>
      <c r="P275" s="73" t="str">
        <f>IF(Main[[#This Row],[Tech Start Date]]&lt;1/1/1990,"",IF(Main[[#This Row],[Class]]="C",WORKDAY(Main[[#This Row],[Tech Start Date]],28),IF(Main[[#This Row],[Class]]="B", WORKDAY(Main[[#This Row],[Tech Start Date]],19),IF(Main[[#This Row],[Class]]="A",WORKDAY(Main[[#This Row],[Tech Start Date]],9),""))))</f>
        <v/>
      </c>
      <c r="Q275" s="85"/>
      <c r="R275" s="112"/>
      <c r="S275" s="95" t="s">
        <v>6</v>
      </c>
      <c r="T275" s="74" t="s">
        <v>4</v>
      </c>
      <c r="U275" s="95" t="s">
        <v>7</v>
      </c>
      <c r="V275" s="95" t="s">
        <v>1910</v>
      </c>
      <c r="W275" s="95" t="s">
        <v>4</v>
      </c>
      <c r="X275" s="95" t="s">
        <v>2797</v>
      </c>
      <c r="Y275" s="72" t="s">
        <v>2911</v>
      </c>
      <c r="Z275" s="72" t="s">
        <v>4</v>
      </c>
      <c r="AA275" s="95" t="s">
        <v>2797</v>
      </c>
      <c r="AB275" s="132"/>
      <c r="AC275" s="132"/>
      <c r="AD275" s="132"/>
      <c r="AE275" s="63"/>
      <c r="AF275" s="63"/>
      <c r="AG275" s="63"/>
    </row>
    <row r="276" spans="1:33" ht="17.2" customHeight="1">
      <c r="A276" s="64" t="str">
        <f>IF(priority(Main[[#This Row],[Comments]])&lt;&gt;0, priority(Main[[#This Row],[Comments]]),"")</f>
        <v/>
      </c>
      <c r="B276" s="60" t="s">
        <v>1009</v>
      </c>
      <c r="C276" s="72" t="s">
        <v>9</v>
      </c>
      <c r="D276" s="59" t="s">
        <v>10</v>
      </c>
      <c r="E276" s="85"/>
      <c r="F276" s="85"/>
      <c r="G276" s="64" t="str">
        <f>IF(stdProdLT(Main[[#This Row],[Comments]])=0.1,"N/A",IF(stdProdLT(Main[[#This Row],[Comments]])=0,"",stdProdLT(Main[[#This Row],[Comments]])))</f>
        <v/>
      </c>
      <c r="H276" s="94" t="str">
        <f>IF(OR(Main[[#This Row],[Std. Prod. Lead Time]]="N/A",Main[[#This Row],[Std. Prod. Lead Time]]=""), "",IF(AND(Main[[#This Row],[In Stock Date]]&lt;&gt;"",Main[[#This Row],[Revised Due Date]]&lt;&gt;"",Main[[#This Row],[In Stock Date]]&lt;&gt;""),Main[[#This Row],[In Stock Date]]-Main[[#This Row],[Revised Due Date]],""))</f>
        <v/>
      </c>
      <c r="I276" s="101" t="s">
        <v>4</v>
      </c>
      <c r="J276" s="95" t="s">
        <v>4</v>
      </c>
      <c r="K276" s="95" t="s">
        <v>4</v>
      </c>
      <c r="L276" s="85"/>
      <c r="M276" s="73" t="str">
        <f>IF(Main[[#This Row],[Tech Start Date]]&lt;1/1/1990,"",IF(Main[[#This Row],[Class]]="C",WORKDAY(Main[[#This Row],[Tech Start Date]],9),IF(Main[[#This Row],[Class]]="B", WORKDAY(Main[[#This Row],[Tech Start Date]],6),IF(Main[[#This Row],[Class]]="A",WORKDAY(Main[[#This Row],[Tech Start Date]],2),""))))</f>
        <v/>
      </c>
      <c r="N276" s="73" t="str">
        <f>IF(Main[[#This Row],[Tech Start Date]]&lt;1/1/1990,"",IF(Main[[#This Row],[Class]]="C",WORKDAY(Main[[#This Row],[Tech Start Date]],19),IF(Main[[#This Row],[Class]]="B", WORKDAY(Main[[#This Row],[Tech Start Date]],12),IF(Main[[#This Row],[Class]]="A",WORKDAY(Main[[#This Row],[Tech Start Date]],4),""))))</f>
        <v/>
      </c>
      <c r="O276" s="73" t="str">
        <f>IF(Main[[#This Row],[Tech Start Date]]&lt;1/1/1990,"",IF(Main[[#This Row],[Class]]="C",WORKDAY(Main[[#This Row],[Tech Start Date]],23),IF(Main[[#This Row],[Class]]="B", WORKDAY(Main[[#This Row],[Tech Start Date]],15),IF(Main[[#This Row],[Class]]="A",WORKDAY(Main[[#This Row],[Tech Start Date]],5),""))))</f>
        <v/>
      </c>
      <c r="P276" s="73" t="str">
        <f>IF(Main[[#This Row],[Tech Start Date]]&lt;1/1/1990,"",IF(Main[[#This Row],[Class]]="C",WORKDAY(Main[[#This Row],[Tech Start Date]],28),IF(Main[[#This Row],[Class]]="B", WORKDAY(Main[[#This Row],[Tech Start Date]],19),IF(Main[[#This Row],[Class]]="A",WORKDAY(Main[[#This Row],[Tech Start Date]],9),""))))</f>
        <v/>
      </c>
      <c r="Q276" s="85">
        <v>40504</v>
      </c>
      <c r="R276" s="112"/>
      <c r="S276" s="95" t="s">
        <v>11</v>
      </c>
      <c r="T276" s="74" t="s">
        <v>4</v>
      </c>
      <c r="U276" s="95" t="s">
        <v>12</v>
      </c>
      <c r="V276" s="95" t="s">
        <v>1911</v>
      </c>
      <c r="W276" s="95" t="s">
        <v>1912</v>
      </c>
      <c r="X276" s="95" t="s">
        <v>2798</v>
      </c>
      <c r="Y276" s="72" t="s">
        <v>4</v>
      </c>
      <c r="Z276" s="72" t="s">
        <v>4</v>
      </c>
      <c r="AA276" s="95" t="s">
        <v>2798</v>
      </c>
      <c r="AB276" s="132"/>
      <c r="AC276" s="132"/>
      <c r="AD276" s="132"/>
      <c r="AE276" s="63"/>
      <c r="AF276" s="63"/>
      <c r="AG276" s="63"/>
    </row>
    <row r="277" spans="1:33" ht="17.2" customHeight="1">
      <c r="A277" s="64" t="str">
        <f>IF(priority(Main[[#This Row],[Comments]])&lt;&gt;0, priority(Main[[#This Row],[Comments]]),"")</f>
        <v/>
      </c>
      <c r="B277" s="60" t="s">
        <v>1010</v>
      </c>
      <c r="C277" s="72" t="s">
        <v>4</v>
      </c>
      <c r="D277" s="59" t="s">
        <v>13</v>
      </c>
      <c r="E277" s="85"/>
      <c r="F277" s="85"/>
      <c r="G277" s="64" t="str">
        <f>IF(stdProdLT(Main[[#This Row],[Comments]])=0.1,"N/A",IF(stdProdLT(Main[[#This Row],[Comments]])=0,"",stdProdLT(Main[[#This Row],[Comments]])))</f>
        <v/>
      </c>
      <c r="H277" s="94" t="str">
        <f>IF(OR(Main[[#This Row],[Std. Prod. Lead Time]]="N/A",Main[[#This Row],[Std. Prod. Lead Time]]=""), "",IF(AND(Main[[#This Row],[In Stock Date]]&lt;&gt;"",Main[[#This Row],[Revised Due Date]]&lt;&gt;"",Main[[#This Row],[In Stock Date]]&lt;&gt;""),Main[[#This Row],[In Stock Date]]-Main[[#This Row],[Revised Due Date]],""))</f>
        <v/>
      </c>
      <c r="I277" s="101" t="s">
        <v>4</v>
      </c>
      <c r="J277" s="95" t="s">
        <v>4</v>
      </c>
      <c r="K277" s="95" t="s">
        <v>4</v>
      </c>
      <c r="L277" s="85"/>
      <c r="M277" s="73" t="str">
        <f>IF(Main[[#This Row],[Tech Start Date]]&lt;1/1/1990,"",IF(Main[[#This Row],[Class]]="C",WORKDAY(Main[[#This Row],[Tech Start Date]],9),IF(Main[[#This Row],[Class]]="B", WORKDAY(Main[[#This Row],[Tech Start Date]],6),IF(Main[[#This Row],[Class]]="A",WORKDAY(Main[[#This Row],[Tech Start Date]],2),""))))</f>
        <v/>
      </c>
      <c r="N277" s="73" t="str">
        <f>IF(Main[[#This Row],[Tech Start Date]]&lt;1/1/1990,"",IF(Main[[#This Row],[Class]]="C",WORKDAY(Main[[#This Row],[Tech Start Date]],19),IF(Main[[#This Row],[Class]]="B", WORKDAY(Main[[#This Row],[Tech Start Date]],12),IF(Main[[#This Row],[Class]]="A",WORKDAY(Main[[#This Row],[Tech Start Date]],4),""))))</f>
        <v/>
      </c>
      <c r="O277" s="73" t="str">
        <f>IF(Main[[#This Row],[Tech Start Date]]&lt;1/1/1990,"",IF(Main[[#This Row],[Class]]="C",WORKDAY(Main[[#This Row],[Tech Start Date]],23),IF(Main[[#This Row],[Class]]="B", WORKDAY(Main[[#This Row],[Tech Start Date]],15),IF(Main[[#This Row],[Class]]="A",WORKDAY(Main[[#This Row],[Tech Start Date]],5),""))))</f>
        <v/>
      </c>
      <c r="P277" s="73" t="str">
        <f>IF(Main[[#This Row],[Tech Start Date]]&lt;1/1/1990,"",IF(Main[[#This Row],[Class]]="C",WORKDAY(Main[[#This Row],[Tech Start Date]],28),IF(Main[[#This Row],[Class]]="B", WORKDAY(Main[[#This Row],[Tech Start Date]],19),IF(Main[[#This Row],[Class]]="A",WORKDAY(Main[[#This Row],[Tech Start Date]],9),""))))</f>
        <v/>
      </c>
      <c r="Q277" s="85"/>
      <c r="R277" s="112"/>
      <c r="S277" s="95" t="s">
        <v>6</v>
      </c>
      <c r="T277" s="74" t="s">
        <v>4</v>
      </c>
      <c r="U277" s="95" t="s">
        <v>14</v>
      </c>
      <c r="V277" s="95" t="s">
        <v>1913</v>
      </c>
      <c r="W277" s="95" t="s">
        <v>1914</v>
      </c>
      <c r="X277" s="95" t="s">
        <v>306</v>
      </c>
      <c r="Y277" s="72" t="s">
        <v>4</v>
      </c>
      <c r="Z277" s="72" t="s">
        <v>4</v>
      </c>
      <c r="AA277" s="95" t="s">
        <v>652</v>
      </c>
      <c r="AB277" s="132"/>
      <c r="AC277" s="132"/>
      <c r="AD277" s="132"/>
      <c r="AE277" s="63"/>
      <c r="AF277" s="63"/>
      <c r="AG277" s="63"/>
    </row>
    <row r="278" spans="1:33" ht="17.2" customHeight="1">
      <c r="A278" s="64" t="str">
        <f>IF(priority(Main[[#This Row],[Comments]])&lt;&gt;0, priority(Main[[#This Row],[Comments]]),"")</f>
        <v/>
      </c>
      <c r="B278" s="60" t="s">
        <v>1102</v>
      </c>
      <c r="C278" s="72" t="s">
        <v>4</v>
      </c>
      <c r="D278" s="59" t="s">
        <v>125</v>
      </c>
      <c r="E278" s="85"/>
      <c r="F278" s="85"/>
      <c r="G278" s="64" t="str">
        <f>IF(stdProdLT(Main[[#This Row],[Comments]])=0.1,"N/A",IF(stdProdLT(Main[[#This Row],[Comments]])=0,"",stdProdLT(Main[[#This Row],[Comments]])))</f>
        <v/>
      </c>
      <c r="H278" s="94" t="str">
        <f>IF(OR(Main[[#This Row],[Std. Prod. Lead Time]]="N/A",Main[[#This Row],[Std. Prod. Lead Time]]=""), "",IF(AND(Main[[#This Row],[In Stock Date]]&lt;&gt;"",Main[[#This Row],[Revised Due Date]]&lt;&gt;"",Main[[#This Row],[In Stock Date]]&lt;&gt;""),Main[[#This Row],[In Stock Date]]-Main[[#This Row],[Revised Due Date]],""))</f>
        <v/>
      </c>
      <c r="I278" s="101" t="s">
        <v>126</v>
      </c>
      <c r="J278" s="95" t="s">
        <v>4</v>
      </c>
      <c r="K278" s="96" t="s">
        <v>4</v>
      </c>
      <c r="L278" s="85"/>
      <c r="M278" s="73" t="str">
        <f>IF(Main[[#This Row],[Tech Start Date]]&lt;1/1/1990,"",IF(Main[[#This Row],[Class]]="C",WORKDAY(Main[[#This Row],[Tech Start Date]],9),IF(Main[[#This Row],[Class]]="B", WORKDAY(Main[[#This Row],[Tech Start Date]],6),IF(Main[[#This Row],[Class]]="A",WORKDAY(Main[[#This Row],[Tech Start Date]],2),""))))</f>
        <v/>
      </c>
      <c r="N278" s="73" t="str">
        <f>IF(Main[[#This Row],[Tech Start Date]]&lt;1/1/1990,"",IF(Main[[#This Row],[Class]]="C",WORKDAY(Main[[#This Row],[Tech Start Date]],19),IF(Main[[#This Row],[Class]]="B", WORKDAY(Main[[#This Row],[Tech Start Date]],12),IF(Main[[#This Row],[Class]]="A",WORKDAY(Main[[#This Row],[Tech Start Date]],4),""))))</f>
        <v/>
      </c>
      <c r="O278" s="73" t="str">
        <f>IF(Main[[#This Row],[Tech Start Date]]&lt;1/1/1990,"",IF(Main[[#This Row],[Class]]="C",WORKDAY(Main[[#This Row],[Tech Start Date]],23),IF(Main[[#This Row],[Class]]="B", WORKDAY(Main[[#This Row],[Tech Start Date]],15),IF(Main[[#This Row],[Class]]="A",WORKDAY(Main[[#This Row],[Tech Start Date]],5),""))))</f>
        <v/>
      </c>
      <c r="P278" s="73" t="str">
        <f>IF(Main[[#This Row],[Tech Start Date]]&lt;1/1/1990,"",IF(Main[[#This Row],[Class]]="C",WORKDAY(Main[[#This Row],[Tech Start Date]],28),IF(Main[[#This Row],[Class]]="B", WORKDAY(Main[[#This Row],[Tech Start Date]],19),IF(Main[[#This Row],[Class]]="A",WORKDAY(Main[[#This Row],[Tech Start Date]],9),""))))</f>
        <v/>
      </c>
      <c r="Q278" s="85">
        <v>40025</v>
      </c>
      <c r="R278" s="112"/>
      <c r="S278" s="95" t="s">
        <v>11</v>
      </c>
      <c r="T278" s="74" t="s">
        <v>4</v>
      </c>
      <c r="U278" s="95" t="s">
        <v>14</v>
      </c>
      <c r="V278" s="95" t="s">
        <v>1910</v>
      </c>
      <c r="W278" s="95" t="s">
        <v>1918</v>
      </c>
      <c r="X278" s="95" t="s">
        <v>2828</v>
      </c>
      <c r="Y278" s="72" t="s">
        <v>2964</v>
      </c>
      <c r="Z278" s="72" t="s">
        <v>81</v>
      </c>
      <c r="AA278" s="95" t="s">
        <v>2828</v>
      </c>
      <c r="AB278" s="132"/>
      <c r="AC278" s="132"/>
      <c r="AD278" s="132"/>
      <c r="AE278" s="63"/>
      <c r="AF278" s="63"/>
      <c r="AG278" s="63"/>
    </row>
    <row r="279" spans="1:33" ht="17.2" customHeight="1">
      <c r="A279" s="64" t="str">
        <f>IF(priority(Main[[#This Row],[Comments]])&lt;&gt;0, priority(Main[[#This Row],[Comments]]),"")</f>
        <v/>
      </c>
      <c r="B279" s="60" t="s">
        <v>1103</v>
      </c>
      <c r="C279" s="72" t="s">
        <v>4</v>
      </c>
      <c r="D279" s="59" t="s">
        <v>127</v>
      </c>
      <c r="E279" s="85"/>
      <c r="F279" s="85"/>
      <c r="G279" s="64" t="str">
        <f>IF(stdProdLT(Main[[#This Row],[Comments]])=0.1,"N/A",IF(stdProdLT(Main[[#This Row],[Comments]])=0,"",stdProdLT(Main[[#This Row],[Comments]])))</f>
        <v/>
      </c>
      <c r="H279" s="94" t="str">
        <f>IF(OR(Main[[#This Row],[Std. Prod. Lead Time]]="N/A",Main[[#This Row],[Std. Prod. Lead Time]]=""), "",IF(AND(Main[[#This Row],[In Stock Date]]&lt;&gt;"",Main[[#This Row],[Revised Due Date]]&lt;&gt;"",Main[[#This Row],[In Stock Date]]&lt;&gt;""),Main[[#This Row],[In Stock Date]]-Main[[#This Row],[Revised Due Date]],""))</f>
        <v/>
      </c>
      <c r="I279" s="101" t="s">
        <v>30</v>
      </c>
      <c r="J279" s="95" t="s">
        <v>21</v>
      </c>
      <c r="K279" s="95" t="s">
        <v>4</v>
      </c>
      <c r="L279" s="85"/>
      <c r="M279" s="73" t="str">
        <f>IF(Main[[#This Row],[Tech Start Date]]&lt;1/1/1990,"",IF(Main[[#This Row],[Class]]="C",WORKDAY(Main[[#This Row],[Tech Start Date]],9),IF(Main[[#This Row],[Class]]="B", WORKDAY(Main[[#This Row],[Tech Start Date]],6),IF(Main[[#This Row],[Class]]="A",WORKDAY(Main[[#This Row],[Tech Start Date]],2),""))))</f>
        <v/>
      </c>
      <c r="N279" s="73" t="str">
        <f>IF(Main[[#This Row],[Tech Start Date]]&lt;1/1/1990,"",IF(Main[[#This Row],[Class]]="C",WORKDAY(Main[[#This Row],[Tech Start Date]],19),IF(Main[[#This Row],[Class]]="B", WORKDAY(Main[[#This Row],[Tech Start Date]],12),IF(Main[[#This Row],[Class]]="A",WORKDAY(Main[[#This Row],[Tech Start Date]],4),""))))</f>
        <v/>
      </c>
      <c r="O279" s="73" t="str">
        <f>IF(Main[[#This Row],[Tech Start Date]]&lt;1/1/1990,"",IF(Main[[#This Row],[Class]]="C",WORKDAY(Main[[#This Row],[Tech Start Date]],23),IF(Main[[#This Row],[Class]]="B", WORKDAY(Main[[#This Row],[Tech Start Date]],15),IF(Main[[#This Row],[Class]]="A",WORKDAY(Main[[#This Row],[Tech Start Date]],5),""))))</f>
        <v/>
      </c>
      <c r="P279" s="73" t="str">
        <f>IF(Main[[#This Row],[Tech Start Date]]&lt;1/1/1990,"",IF(Main[[#This Row],[Class]]="C",WORKDAY(Main[[#This Row],[Tech Start Date]],28),IF(Main[[#This Row],[Class]]="B", WORKDAY(Main[[#This Row],[Tech Start Date]],19),IF(Main[[#This Row],[Class]]="A",WORKDAY(Main[[#This Row],[Tech Start Date]],9),""))))</f>
        <v/>
      </c>
      <c r="Q279" s="85">
        <v>40508</v>
      </c>
      <c r="R279" s="112"/>
      <c r="S279" s="95" t="s">
        <v>6</v>
      </c>
      <c r="T279" s="74" t="s">
        <v>4</v>
      </c>
      <c r="U279" s="95" t="s">
        <v>14</v>
      </c>
      <c r="V279" s="95" t="s">
        <v>1913</v>
      </c>
      <c r="W279" s="95" t="s">
        <v>1912</v>
      </c>
      <c r="X279" s="95" t="s">
        <v>2793</v>
      </c>
      <c r="Y279" s="72" t="s">
        <v>2903</v>
      </c>
      <c r="Z279" s="72" t="s">
        <v>530</v>
      </c>
      <c r="AA279" s="95" t="s">
        <v>2793</v>
      </c>
      <c r="AB279" s="132"/>
      <c r="AC279" s="132"/>
      <c r="AD279" s="132"/>
      <c r="AE279" s="63"/>
      <c r="AF279" s="63"/>
      <c r="AG279" s="63"/>
    </row>
    <row r="280" spans="1:33" ht="17.2" customHeight="1">
      <c r="A280" s="64" t="str">
        <f>IF(priority(Main[[#This Row],[Comments]])&lt;&gt;0, priority(Main[[#This Row],[Comments]]),"")</f>
        <v/>
      </c>
      <c r="B280" s="60" t="s">
        <v>3205</v>
      </c>
      <c r="C280" s="72" t="s">
        <v>72</v>
      </c>
      <c r="D280" s="59" t="s">
        <v>3206</v>
      </c>
      <c r="E280" s="85"/>
      <c r="F280" s="85"/>
      <c r="G280" s="64" t="str">
        <f>IF(stdProdLT(Main[[#This Row],[Comments]])=0.1,"N/A",IF(stdProdLT(Main[[#This Row],[Comments]])=0,"",stdProdLT(Main[[#This Row],[Comments]])))</f>
        <v/>
      </c>
      <c r="H280" s="94" t="str">
        <f>IF(OR(Main[[#This Row],[Std. Prod. Lead Time]]="N/A",Main[[#This Row],[Std. Prod. Lead Time]]=""), "",IF(AND(Main[[#This Row],[In Stock Date]]&lt;&gt;"",Main[[#This Row],[Revised Due Date]]&lt;&gt;"",Main[[#This Row],[In Stock Date]]&lt;&gt;""),Main[[#This Row],[In Stock Date]]-Main[[#This Row],[Revised Due Date]],""))</f>
        <v/>
      </c>
      <c r="I280" s="101" t="s">
        <v>4</v>
      </c>
      <c r="J280" s="95" t="s">
        <v>4</v>
      </c>
      <c r="K280" s="95" t="s">
        <v>4</v>
      </c>
      <c r="L280" s="85"/>
      <c r="M280" s="73" t="str">
        <f>IF(Main[[#This Row],[Tech Start Date]]&lt;1/1/1990,"",IF(Main[[#This Row],[Class]]="C",WORKDAY(Main[[#This Row],[Tech Start Date]],9),IF(Main[[#This Row],[Class]]="B", WORKDAY(Main[[#This Row],[Tech Start Date]],6),IF(Main[[#This Row],[Class]]="A",WORKDAY(Main[[#This Row],[Tech Start Date]],2),""))))</f>
        <v/>
      </c>
      <c r="N280" s="73" t="str">
        <f>IF(Main[[#This Row],[Tech Start Date]]&lt;1/1/1990,"",IF(Main[[#This Row],[Class]]="C",WORKDAY(Main[[#This Row],[Tech Start Date]],19),IF(Main[[#This Row],[Class]]="B", WORKDAY(Main[[#This Row],[Tech Start Date]],12),IF(Main[[#This Row],[Class]]="A",WORKDAY(Main[[#This Row],[Tech Start Date]],4),""))))</f>
        <v/>
      </c>
      <c r="O280" s="73" t="str">
        <f>IF(Main[[#This Row],[Tech Start Date]]&lt;1/1/1990,"",IF(Main[[#This Row],[Class]]="C",WORKDAY(Main[[#This Row],[Tech Start Date]],23),IF(Main[[#This Row],[Class]]="B", WORKDAY(Main[[#This Row],[Tech Start Date]],15),IF(Main[[#This Row],[Class]]="A",WORKDAY(Main[[#This Row],[Tech Start Date]],5),""))))</f>
        <v/>
      </c>
      <c r="P280" s="73" t="str">
        <f>IF(Main[[#This Row],[Tech Start Date]]&lt;1/1/1990,"",IF(Main[[#This Row],[Class]]="C",WORKDAY(Main[[#This Row],[Tech Start Date]],28),IF(Main[[#This Row],[Class]]="B", WORKDAY(Main[[#This Row],[Tech Start Date]],19),IF(Main[[#This Row],[Class]]="A",WORKDAY(Main[[#This Row],[Tech Start Date]],9),""))))</f>
        <v/>
      </c>
      <c r="Q280" s="85"/>
      <c r="R280" s="112"/>
      <c r="S280" s="95" t="s">
        <v>11</v>
      </c>
      <c r="T280" s="74" t="s">
        <v>4</v>
      </c>
      <c r="U280" s="95" t="s">
        <v>14</v>
      </c>
      <c r="V280" s="95" t="s">
        <v>1911</v>
      </c>
      <c r="W280" s="95" t="s">
        <v>1918</v>
      </c>
      <c r="X280" s="95" t="s">
        <v>2822</v>
      </c>
      <c r="Y280" s="72" t="s">
        <v>2951</v>
      </c>
      <c r="Z280" s="72" t="s">
        <v>4</v>
      </c>
      <c r="AA280" s="95" t="s">
        <v>2822</v>
      </c>
      <c r="AB280" s="132"/>
      <c r="AC280" s="132"/>
      <c r="AD280" s="132"/>
      <c r="AE280" s="63"/>
      <c r="AF280" s="63"/>
      <c r="AG280" s="63"/>
    </row>
    <row r="281" spans="1:33" ht="17.2" customHeight="1">
      <c r="A281" s="64" t="str">
        <f>IF(priority(Main[[#This Row],[Comments]])&lt;&gt;0, priority(Main[[#This Row],[Comments]]),"")</f>
        <v/>
      </c>
      <c r="B281" s="60" t="s">
        <v>1104</v>
      </c>
      <c r="C281" s="72" t="s">
        <v>4</v>
      </c>
      <c r="D281" s="59" t="s">
        <v>128</v>
      </c>
      <c r="E281" s="85"/>
      <c r="F281" s="85"/>
      <c r="G281" s="64" t="str">
        <f>IF(stdProdLT(Main[[#This Row],[Comments]])=0.1,"N/A",IF(stdProdLT(Main[[#This Row],[Comments]])=0,"",stdProdLT(Main[[#This Row],[Comments]])))</f>
        <v/>
      </c>
      <c r="H281" s="94" t="str">
        <f>IF(OR(Main[[#This Row],[Std. Prod. Lead Time]]="N/A",Main[[#This Row],[Std. Prod. Lead Time]]=""), "",IF(AND(Main[[#This Row],[In Stock Date]]&lt;&gt;"",Main[[#This Row],[Revised Due Date]]&lt;&gt;"",Main[[#This Row],[In Stock Date]]&lt;&gt;""),Main[[#This Row],[In Stock Date]]-Main[[#This Row],[Revised Due Date]],""))</f>
        <v/>
      </c>
      <c r="I281" s="101" t="s">
        <v>129</v>
      </c>
      <c r="J281" s="95" t="s">
        <v>4</v>
      </c>
      <c r="K281" s="95" t="s">
        <v>4</v>
      </c>
      <c r="L281" s="85"/>
      <c r="M281" s="73" t="str">
        <f>IF(Main[[#This Row],[Tech Start Date]]&lt;1/1/1990,"",IF(Main[[#This Row],[Class]]="C",WORKDAY(Main[[#This Row],[Tech Start Date]],9),IF(Main[[#This Row],[Class]]="B", WORKDAY(Main[[#This Row],[Tech Start Date]],6),IF(Main[[#This Row],[Class]]="A",WORKDAY(Main[[#This Row],[Tech Start Date]],2),""))))</f>
        <v/>
      </c>
      <c r="N281" s="73" t="str">
        <f>IF(Main[[#This Row],[Tech Start Date]]&lt;1/1/1990,"",IF(Main[[#This Row],[Class]]="C",WORKDAY(Main[[#This Row],[Tech Start Date]],19),IF(Main[[#This Row],[Class]]="B", WORKDAY(Main[[#This Row],[Tech Start Date]],12),IF(Main[[#This Row],[Class]]="A",WORKDAY(Main[[#This Row],[Tech Start Date]],4),""))))</f>
        <v/>
      </c>
      <c r="O281" s="73" t="str">
        <f>IF(Main[[#This Row],[Tech Start Date]]&lt;1/1/1990,"",IF(Main[[#This Row],[Class]]="C",WORKDAY(Main[[#This Row],[Tech Start Date]],23),IF(Main[[#This Row],[Class]]="B", WORKDAY(Main[[#This Row],[Tech Start Date]],15),IF(Main[[#This Row],[Class]]="A",WORKDAY(Main[[#This Row],[Tech Start Date]],5),""))))</f>
        <v/>
      </c>
      <c r="P281" s="73" t="str">
        <f>IF(Main[[#This Row],[Tech Start Date]]&lt;1/1/1990,"",IF(Main[[#This Row],[Class]]="C",WORKDAY(Main[[#This Row],[Tech Start Date]],28),IF(Main[[#This Row],[Class]]="B", WORKDAY(Main[[#This Row],[Tech Start Date]],19),IF(Main[[#This Row],[Class]]="A",WORKDAY(Main[[#This Row],[Tech Start Date]],9),""))))</f>
        <v/>
      </c>
      <c r="Q281" s="85"/>
      <c r="R281" s="112"/>
      <c r="S281" s="95" t="s">
        <v>17</v>
      </c>
      <c r="T281" s="74" t="s">
        <v>4</v>
      </c>
      <c r="U281" s="95" t="s">
        <v>14</v>
      </c>
      <c r="V281" s="95" t="s">
        <v>1910</v>
      </c>
      <c r="W281" s="95" t="s">
        <v>1914</v>
      </c>
      <c r="X281" s="95" t="s">
        <v>922</v>
      </c>
      <c r="Y281" s="72" t="s">
        <v>2965</v>
      </c>
      <c r="Z281" s="72" t="s">
        <v>4</v>
      </c>
      <c r="AA281" s="95" t="s">
        <v>129</v>
      </c>
      <c r="AB281" s="132"/>
      <c r="AC281" s="132"/>
      <c r="AD281" s="132"/>
      <c r="AE281" s="63"/>
      <c r="AF281" s="63"/>
      <c r="AG281" s="63"/>
    </row>
    <row r="282" spans="1:33" ht="17.2" customHeight="1">
      <c r="A282" s="64" t="str">
        <f>IF(priority(Main[[#This Row],[Comments]])&lt;&gt;0, priority(Main[[#This Row],[Comments]]),"")</f>
        <v/>
      </c>
      <c r="B282" s="60" t="s">
        <v>1092</v>
      </c>
      <c r="C282" s="72" t="s">
        <v>31</v>
      </c>
      <c r="D282" s="59" t="s">
        <v>142</v>
      </c>
      <c r="E282" s="85"/>
      <c r="F282" s="85"/>
      <c r="G282" s="64" t="str">
        <f>IF(stdProdLT(Main[[#This Row],[Comments]])=0.1,"N/A",IF(stdProdLT(Main[[#This Row],[Comments]])=0,"",stdProdLT(Main[[#This Row],[Comments]])))</f>
        <v/>
      </c>
      <c r="H282" s="94" t="str">
        <f>IF(OR(Main[[#This Row],[Std. Prod. Lead Time]]="N/A",Main[[#This Row],[Std. Prod. Lead Time]]=""), "",IF(AND(Main[[#This Row],[In Stock Date]]&lt;&gt;"",Main[[#This Row],[Revised Due Date]]&lt;&gt;"",Main[[#This Row],[In Stock Date]]&lt;&gt;""),Main[[#This Row],[In Stock Date]]-Main[[#This Row],[Revised Due Date]],""))</f>
        <v/>
      </c>
      <c r="I282" s="101" t="s">
        <v>4</v>
      </c>
      <c r="J282" s="95" t="s">
        <v>4</v>
      </c>
      <c r="K282" s="96" t="s">
        <v>4</v>
      </c>
      <c r="L282" s="85"/>
      <c r="M282" s="73" t="str">
        <f>IF(Main[[#This Row],[Tech Start Date]]&lt;1/1/1990,"",IF(Main[[#This Row],[Class]]="C",WORKDAY(Main[[#This Row],[Tech Start Date]],9),IF(Main[[#This Row],[Class]]="B", WORKDAY(Main[[#This Row],[Tech Start Date]],6),IF(Main[[#This Row],[Class]]="A",WORKDAY(Main[[#This Row],[Tech Start Date]],2),""))))</f>
        <v/>
      </c>
      <c r="N282" s="73" t="str">
        <f>IF(Main[[#This Row],[Tech Start Date]]&lt;1/1/1990,"",IF(Main[[#This Row],[Class]]="C",WORKDAY(Main[[#This Row],[Tech Start Date]],19),IF(Main[[#This Row],[Class]]="B", WORKDAY(Main[[#This Row],[Tech Start Date]],12),IF(Main[[#This Row],[Class]]="A",WORKDAY(Main[[#This Row],[Tech Start Date]],4),""))))</f>
        <v/>
      </c>
      <c r="O282" s="73" t="str">
        <f>IF(Main[[#This Row],[Tech Start Date]]&lt;1/1/1990,"",IF(Main[[#This Row],[Class]]="C",WORKDAY(Main[[#This Row],[Tech Start Date]],23),IF(Main[[#This Row],[Class]]="B", WORKDAY(Main[[#This Row],[Tech Start Date]],15),IF(Main[[#This Row],[Class]]="A",WORKDAY(Main[[#This Row],[Tech Start Date]],5),""))))</f>
        <v/>
      </c>
      <c r="P282" s="73" t="str">
        <f>IF(Main[[#This Row],[Tech Start Date]]&lt;1/1/1990,"",IF(Main[[#This Row],[Class]]="C",WORKDAY(Main[[#This Row],[Tech Start Date]],28),IF(Main[[#This Row],[Class]]="B", WORKDAY(Main[[#This Row],[Tech Start Date]],19),IF(Main[[#This Row],[Class]]="A",WORKDAY(Main[[#This Row],[Tech Start Date]],9),""))))</f>
        <v/>
      </c>
      <c r="Q282" s="85">
        <v>40318</v>
      </c>
      <c r="R282" s="112"/>
      <c r="S282" s="95" t="s">
        <v>11</v>
      </c>
      <c r="T282" s="74" t="s">
        <v>4</v>
      </c>
      <c r="U282" s="95" t="s">
        <v>14</v>
      </c>
      <c r="V282" s="95" t="s">
        <v>1913</v>
      </c>
      <c r="W282" s="95" t="s">
        <v>1912</v>
      </c>
      <c r="X282" s="95" t="s">
        <v>2805</v>
      </c>
      <c r="Y282" s="72" t="s">
        <v>4</v>
      </c>
      <c r="Z282" s="72" t="s">
        <v>4</v>
      </c>
      <c r="AA282" s="95" t="s">
        <v>2805</v>
      </c>
      <c r="AB282" s="132"/>
      <c r="AC282" s="132"/>
      <c r="AD282" s="132"/>
      <c r="AE282" s="63"/>
      <c r="AF282" s="63"/>
      <c r="AG282" s="63"/>
    </row>
    <row r="283" spans="1:33" ht="17.2" customHeight="1">
      <c r="A283" s="64" t="str">
        <f>IF(priority(Main[[#This Row],[Comments]])&lt;&gt;0, priority(Main[[#This Row],[Comments]]),"")</f>
        <v/>
      </c>
      <c r="B283" s="60" t="s">
        <v>2328</v>
      </c>
      <c r="C283" s="72" t="s">
        <v>347</v>
      </c>
      <c r="D283" s="59" t="s">
        <v>2329</v>
      </c>
      <c r="E283" s="85"/>
      <c r="F283" s="85"/>
      <c r="G283" s="64" t="str">
        <f>IF(stdProdLT(Main[[#This Row],[Comments]])=0.1,"N/A",IF(stdProdLT(Main[[#This Row],[Comments]])=0,"",stdProdLT(Main[[#This Row],[Comments]])))</f>
        <v/>
      </c>
      <c r="H283" s="94" t="str">
        <f>IF(OR(Main[[#This Row],[Std. Prod. Lead Time]]="N/A",Main[[#This Row],[Std. Prod. Lead Time]]=""), "",IF(AND(Main[[#This Row],[In Stock Date]]&lt;&gt;"",Main[[#This Row],[Revised Due Date]]&lt;&gt;"",Main[[#This Row],[In Stock Date]]&lt;&gt;""),Main[[#This Row],[In Stock Date]]-Main[[#This Row],[Revised Due Date]],""))</f>
        <v/>
      </c>
      <c r="I283" s="101" t="s">
        <v>4</v>
      </c>
      <c r="J283" s="95" t="s">
        <v>4</v>
      </c>
      <c r="K283" s="95" t="s">
        <v>4</v>
      </c>
      <c r="L283" s="85"/>
      <c r="M283" s="73" t="str">
        <f>IF(Main[[#This Row],[Tech Start Date]]&lt;1/1/1990,"",IF(Main[[#This Row],[Class]]="C",WORKDAY(Main[[#This Row],[Tech Start Date]],9),IF(Main[[#This Row],[Class]]="B", WORKDAY(Main[[#This Row],[Tech Start Date]],6),IF(Main[[#This Row],[Class]]="A",WORKDAY(Main[[#This Row],[Tech Start Date]],2),""))))</f>
        <v/>
      </c>
      <c r="N283" s="73" t="str">
        <f>IF(Main[[#This Row],[Tech Start Date]]&lt;1/1/1990,"",IF(Main[[#This Row],[Class]]="C",WORKDAY(Main[[#This Row],[Tech Start Date]],19),IF(Main[[#This Row],[Class]]="B", WORKDAY(Main[[#This Row],[Tech Start Date]],12),IF(Main[[#This Row],[Class]]="A",WORKDAY(Main[[#This Row],[Tech Start Date]],4),""))))</f>
        <v/>
      </c>
      <c r="O283" s="73" t="str">
        <f>IF(Main[[#This Row],[Tech Start Date]]&lt;1/1/1990,"",IF(Main[[#This Row],[Class]]="C",WORKDAY(Main[[#This Row],[Tech Start Date]],23),IF(Main[[#This Row],[Class]]="B", WORKDAY(Main[[#This Row],[Tech Start Date]],15),IF(Main[[#This Row],[Class]]="A",WORKDAY(Main[[#This Row],[Tech Start Date]],5),""))))</f>
        <v/>
      </c>
      <c r="P283" s="73" t="str">
        <f>IF(Main[[#This Row],[Tech Start Date]]&lt;1/1/1990,"",IF(Main[[#This Row],[Class]]="C",WORKDAY(Main[[#This Row],[Tech Start Date]],28),IF(Main[[#This Row],[Class]]="B", WORKDAY(Main[[#This Row],[Tech Start Date]],19),IF(Main[[#This Row],[Class]]="A",WORKDAY(Main[[#This Row],[Tech Start Date]],9),""))))</f>
        <v/>
      </c>
      <c r="Q283" s="85">
        <v>40847</v>
      </c>
      <c r="R283" s="112"/>
      <c r="S283" s="95" t="s">
        <v>4</v>
      </c>
      <c r="T283" s="74" t="s">
        <v>4</v>
      </c>
      <c r="U283" s="95" t="s">
        <v>12</v>
      </c>
      <c r="V283" s="95" t="s">
        <v>1910</v>
      </c>
      <c r="W283" s="95" t="s">
        <v>4</v>
      </c>
      <c r="X283" s="95" t="s">
        <v>2824</v>
      </c>
      <c r="Y283" s="72" t="s">
        <v>2956</v>
      </c>
      <c r="Z283" s="72" t="s">
        <v>4</v>
      </c>
      <c r="AA283" s="95" t="s">
        <v>2824</v>
      </c>
      <c r="AB283" s="132"/>
      <c r="AC283" s="132"/>
      <c r="AD283" s="132"/>
      <c r="AE283" s="63"/>
      <c r="AF283" s="63"/>
      <c r="AG283" s="63"/>
    </row>
    <row r="284" spans="1:33" ht="17.2" customHeight="1">
      <c r="A284" s="64" t="str">
        <f>IF(priority(Main[[#This Row],[Comments]])&lt;&gt;0, priority(Main[[#This Row],[Comments]]),"")</f>
        <v/>
      </c>
      <c r="B284" s="60" t="s">
        <v>2060</v>
      </c>
      <c r="C284" s="72" t="s">
        <v>4</v>
      </c>
      <c r="D284" s="59" t="s">
        <v>2061</v>
      </c>
      <c r="E284" s="85"/>
      <c r="F284" s="85"/>
      <c r="G284" s="64" t="str">
        <f>IF(stdProdLT(Main[[#This Row],[Comments]])=0.1,"N/A",IF(stdProdLT(Main[[#This Row],[Comments]])=0,"",stdProdLT(Main[[#This Row],[Comments]])))</f>
        <v/>
      </c>
      <c r="H284" s="94" t="str">
        <f>IF(OR(Main[[#This Row],[Std. Prod. Lead Time]]="N/A",Main[[#This Row],[Std. Prod. Lead Time]]=""), "",IF(AND(Main[[#This Row],[In Stock Date]]&lt;&gt;"",Main[[#This Row],[Revised Due Date]]&lt;&gt;"",Main[[#This Row],[In Stock Date]]&lt;&gt;""),Main[[#This Row],[In Stock Date]]-Main[[#This Row],[Revised Due Date]],""))</f>
        <v/>
      </c>
      <c r="I284" s="101" t="s">
        <v>4</v>
      </c>
      <c r="J284" s="95" t="s">
        <v>4</v>
      </c>
      <c r="K284" s="95" t="s">
        <v>4</v>
      </c>
      <c r="L284" s="85"/>
      <c r="M284" s="73" t="str">
        <f>IF(Main[[#This Row],[Tech Start Date]]&lt;1/1/1990,"",IF(Main[[#This Row],[Class]]="C",WORKDAY(Main[[#This Row],[Tech Start Date]],9),IF(Main[[#This Row],[Class]]="B", WORKDAY(Main[[#This Row],[Tech Start Date]],6),IF(Main[[#This Row],[Class]]="A",WORKDAY(Main[[#This Row],[Tech Start Date]],2),""))))</f>
        <v/>
      </c>
      <c r="N284" s="73" t="str">
        <f>IF(Main[[#This Row],[Tech Start Date]]&lt;1/1/1990,"",IF(Main[[#This Row],[Class]]="C",WORKDAY(Main[[#This Row],[Tech Start Date]],19),IF(Main[[#This Row],[Class]]="B", WORKDAY(Main[[#This Row],[Tech Start Date]],12),IF(Main[[#This Row],[Class]]="A",WORKDAY(Main[[#This Row],[Tech Start Date]],4),""))))</f>
        <v/>
      </c>
      <c r="O284" s="73" t="str">
        <f>IF(Main[[#This Row],[Tech Start Date]]&lt;1/1/1990,"",IF(Main[[#This Row],[Class]]="C",WORKDAY(Main[[#This Row],[Tech Start Date]],23),IF(Main[[#This Row],[Class]]="B", WORKDAY(Main[[#This Row],[Tech Start Date]],15),IF(Main[[#This Row],[Class]]="A",WORKDAY(Main[[#This Row],[Tech Start Date]],5),""))))</f>
        <v/>
      </c>
      <c r="P284" s="73" t="str">
        <f>IF(Main[[#This Row],[Tech Start Date]]&lt;1/1/1990,"",IF(Main[[#This Row],[Class]]="C",WORKDAY(Main[[#This Row],[Tech Start Date]],28),IF(Main[[#This Row],[Class]]="B", WORKDAY(Main[[#This Row],[Tech Start Date]],19),IF(Main[[#This Row],[Class]]="A",WORKDAY(Main[[#This Row],[Tech Start Date]],9),""))))</f>
        <v/>
      </c>
      <c r="Q284" s="85"/>
      <c r="R284" s="112"/>
      <c r="S284" s="95" t="s">
        <v>6</v>
      </c>
      <c r="T284" s="74" t="s">
        <v>4</v>
      </c>
      <c r="U284" s="95" t="s">
        <v>14</v>
      </c>
      <c r="V284" s="95" t="s">
        <v>1920</v>
      </c>
      <c r="W284" s="95" t="s">
        <v>1914</v>
      </c>
      <c r="X284" s="95" t="s">
        <v>306</v>
      </c>
      <c r="Y284" s="72" t="s">
        <v>4</v>
      </c>
      <c r="Z284" s="72" t="s">
        <v>4</v>
      </c>
      <c r="AA284" s="95" t="s">
        <v>4</v>
      </c>
      <c r="AB284" s="132"/>
      <c r="AC284" s="132"/>
      <c r="AD284" s="132"/>
      <c r="AE284" s="63"/>
      <c r="AF284" s="63"/>
      <c r="AG284" s="63"/>
    </row>
    <row r="285" spans="1:33" ht="17.2" customHeight="1">
      <c r="A285" s="64" t="str">
        <f>IF(priority(Main[[#This Row],[Comments]])&lt;&gt;0, priority(Main[[#This Row],[Comments]]),"")</f>
        <v/>
      </c>
      <c r="B285" s="60" t="s">
        <v>2330</v>
      </c>
      <c r="C285" s="72" t="s">
        <v>4</v>
      </c>
      <c r="D285" s="59" t="s">
        <v>2331</v>
      </c>
      <c r="E285" s="85">
        <v>40841.293483796297</v>
      </c>
      <c r="F285" s="85"/>
      <c r="G285" s="64" t="str">
        <f>IF(stdProdLT(Main[[#This Row],[Comments]])=0.1,"N/A",IF(stdProdLT(Main[[#This Row],[Comments]])=0,"",stdProdLT(Main[[#This Row],[Comments]])))</f>
        <v/>
      </c>
      <c r="H285" s="94" t="str">
        <f>IF(OR(Main[[#This Row],[Std. Prod. Lead Time]]="N/A",Main[[#This Row],[Std. Prod. Lead Time]]=""), "",IF(AND(Main[[#This Row],[In Stock Date]]&lt;&gt;"",Main[[#This Row],[Revised Due Date]]&lt;&gt;"",Main[[#This Row],[In Stock Date]]&lt;&gt;""),Main[[#This Row],[In Stock Date]]-Main[[#This Row],[Revised Due Date]],""))</f>
        <v/>
      </c>
      <c r="I285" s="101" t="s">
        <v>912</v>
      </c>
      <c r="J285" s="95" t="s">
        <v>52</v>
      </c>
      <c r="K285" s="96" t="s">
        <v>4</v>
      </c>
      <c r="L285" s="85"/>
      <c r="M285" s="73" t="str">
        <f>IF(Main[[#This Row],[Tech Start Date]]&lt;1/1/1990,"",IF(Main[[#This Row],[Class]]="C",WORKDAY(Main[[#This Row],[Tech Start Date]],9),IF(Main[[#This Row],[Class]]="B", WORKDAY(Main[[#This Row],[Tech Start Date]],6),IF(Main[[#This Row],[Class]]="A",WORKDAY(Main[[#This Row],[Tech Start Date]],2),""))))</f>
        <v/>
      </c>
      <c r="N285" s="73" t="str">
        <f>IF(Main[[#This Row],[Tech Start Date]]&lt;1/1/1990,"",IF(Main[[#This Row],[Class]]="C",WORKDAY(Main[[#This Row],[Tech Start Date]],19),IF(Main[[#This Row],[Class]]="B", WORKDAY(Main[[#This Row],[Tech Start Date]],12),IF(Main[[#This Row],[Class]]="A",WORKDAY(Main[[#This Row],[Tech Start Date]],4),""))))</f>
        <v/>
      </c>
      <c r="O285" s="73" t="str">
        <f>IF(Main[[#This Row],[Tech Start Date]]&lt;1/1/1990,"",IF(Main[[#This Row],[Class]]="C",WORKDAY(Main[[#This Row],[Tech Start Date]],23),IF(Main[[#This Row],[Class]]="B", WORKDAY(Main[[#This Row],[Tech Start Date]],15),IF(Main[[#This Row],[Class]]="A",WORKDAY(Main[[#This Row],[Tech Start Date]],5),""))))</f>
        <v/>
      </c>
      <c r="P285" s="73" t="str">
        <f>IF(Main[[#This Row],[Tech Start Date]]&lt;1/1/1990,"",IF(Main[[#This Row],[Class]]="C",WORKDAY(Main[[#This Row],[Tech Start Date]],28),IF(Main[[#This Row],[Class]]="B", WORKDAY(Main[[#This Row],[Tech Start Date]],19),IF(Main[[#This Row],[Class]]="A",WORKDAY(Main[[#This Row],[Tech Start Date]],9),""))))</f>
        <v/>
      </c>
      <c r="Q285" s="85"/>
      <c r="R285" s="112"/>
      <c r="S285" s="95" t="s">
        <v>6</v>
      </c>
      <c r="T285" s="74" t="s">
        <v>4</v>
      </c>
      <c r="U285" s="95" t="s">
        <v>29</v>
      </c>
      <c r="V285" s="95" t="s">
        <v>1910</v>
      </c>
      <c r="W285" s="95" t="s">
        <v>1914</v>
      </c>
      <c r="X285" s="95" t="s">
        <v>937</v>
      </c>
      <c r="Y285" s="72" t="s">
        <v>2957</v>
      </c>
      <c r="Z285" s="72" t="s">
        <v>4</v>
      </c>
      <c r="AA285" s="95" t="s">
        <v>937</v>
      </c>
      <c r="AB285" s="132"/>
      <c r="AC285" s="132"/>
      <c r="AD285" s="132"/>
      <c r="AE285" s="63"/>
      <c r="AF285" s="63"/>
      <c r="AG285" s="63"/>
    </row>
    <row r="286" spans="1:33" ht="17.2" customHeight="1">
      <c r="A286" s="64" t="str">
        <f>IF(priority(Main[[#This Row],[Comments]])&lt;&gt;0, priority(Main[[#This Row],[Comments]]),"")</f>
        <v/>
      </c>
      <c r="B286" s="60" t="s">
        <v>1093</v>
      </c>
      <c r="C286" s="72" t="s">
        <v>33</v>
      </c>
      <c r="D286" s="59" t="s">
        <v>143</v>
      </c>
      <c r="E286" s="85"/>
      <c r="F286" s="85">
        <v>40422</v>
      </c>
      <c r="G286" s="64" t="str">
        <f>IF(stdProdLT(Main[[#This Row],[Comments]])=0.1,"N/A",IF(stdProdLT(Main[[#This Row],[Comments]])=0,"",stdProdLT(Main[[#This Row],[Comments]])))</f>
        <v/>
      </c>
      <c r="H286" s="94" t="str">
        <f>IF(OR(Main[[#This Row],[Std. Prod. Lead Time]]="N/A",Main[[#This Row],[Std. Prod. Lead Time]]=""), "",IF(AND(Main[[#This Row],[In Stock Date]]&lt;&gt;"",Main[[#This Row],[Revised Due Date]]&lt;&gt;"",Main[[#This Row],[In Stock Date]]&lt;&gt;""),Main[[#This Row],[In Stock Date]]-Main[[#This Row],[Revised Due Date]],""))</f>
        <v/>
      </c>
      <c r="I286" s="101" t="s">
        <v>4</v>
      </c>
      <c r="J286" s="95" t="s">
        <v>4</v>
      </c>
      <c r="K286" s="95" t="s">
        <v>4</v>
      </c>
      <c r="L286" s="85"/>
      <c r="M286" s="73" t="str">
        <f>IF(Main[[#This Row],[Tech Start Date]]&lt;1/1/1990,"",IF(Main[[#This Row],[Class]]="C",WORKDAY(Main[[#This Row],[Tech Start Date]],9),IF(Main[[#This Row],[Class]]="B", WORKDAY(Main[[#This Row],[Tech Start Date]],6),IF(Main[[#This Row],[Class]]="A",WORKDAY(Main[[#This Row],[Tech Start Date]],2),""))))</f>
        <v/>
      </c>
      <c r="N286" s="73" t="str">
        <f>IF(Main[[#This Row],[Tech Start Date]]&lt;1/1/1990,"",IF(Main[[#This Row],[Class]]="C",WORKDAY(Main[[#This Row],[Tech Start Date]],19),IF(Main[[#This Row],[Class]]="B", WORKDAY(Main[[#This Row],[Tech Start Date]],12),IF(Main[[#This Row],[Class]]="A",WORKDAY(Main[[#This Row],[Tech Start Date]],4),""))))</f>
        <v/>
      </c>
      <c r="O286" s="73" t="str">
        <f>IF(Main[[#This Row],[Tech Start Date]]&lt;1/1/1990,"",IF(Main[[#This Row],[Class]]="C",WORKDAY(Main[[#This Row],[Tech Start Date]],23),IF(Main[[#This Row],[Class]]="B", WORKDAY(Main[[#This Row],[Tech Start Date]],15),IF(Main[[#This Row],[Class]]="A",WORKDAY(Main[[#This Row],[Tech Start Date]],5),""))))</f>
        <v/>
      </c>
      <c r="P286" s="73" t="str">
        <f>IF(Main[[#This Row],[Tech Start Date]]&lt;1/1/1990,"",IF(Main[[#This Row],[Class]]="C",WORKDAY(Main[[#This Row],[Tech Start Date]],28),IF(Main[[#This Row],[Class]]="B", WORKDAY(Main[[#This Row],[Tech Start Date]],19),IF(Main[[#This Row],[Class]]="A",WORKDAY(Main[[#This Row],[Tech Start Date]],9),""))))</f>
        <v/>
      </c>
      <c r="Q286" s="85">
        <v>40282</v>
      </c>
      <c r="R286" s="112"/>
      <c r="S286" s="95" t="s">
        <v>11</v>
      </c>
      <c r="T286" s="74" t="s">
        <v>4</v>
      </c>
      <c r="U286" s="95" t="s">
        <v>14</v>
      </c>
      <c r="V286" s="95" t="s">
        <v>1913</v>
      </c>
      <c r="W286" s="95" t="s">
        <v>1915</v>
      </c>
      <c r="X286" s="95" t="s">
        <v>2825</v>
      </c>
      <c r="Y286" s="72" t="s">
        <v>4</v>
      </c>
      <c r="Z286" s="72" t="s">
        <v>4</v>
      </c>
      <c r="AA286" s="95" t="s">
        <v>2825</v>
      </c>
      <c r="AB286" s="132"/>
      <c r="AC286" s="132"/>
      <c r="AD286" s="132"/>
      <c r="AE286" s="63"/>
      <c r="AF286" s="63"/>
      <c r="AG286" s="63"/>
    </row>
    <row r="287" spans="1:33" ht="17.2" customHeight="1">
      <c r="A287" s="64" t="str">
        <f>IF(priority(Main[[#This Row],[Comments]])&lt;&gt;0, priority(Main[[#This Row],[Comments]]),"")</f>
        <v/>
      </c>
      <c r="B287" s="60" t="s">
        <v>1082</v>
      </c>
      <c r="C287" s="72" t="s">
        <v>4</v>
      </c>
      <c r="D287" s="59" t="s">
        <v>133</v>
      </c>
      <c r="E287" s="85"/>
      <c r="F287" s="85"/>
      <c r="G287" s="64" t="str">
        <f>IF(stdProdLT(Main[[#This Row],[Comments]])=0.1,"N/A",IF(stdProdLT(Main[[#This Row],[Comments]])=0,"",stdProdLT(Main[[#This Row],[Comments]])))</f>
        <v/>
      </c>
      <c r="H287" s="94" t="str">
        <f>IF(OR(Main[[#This Row],[Std. Prod. Lead Time]]="N/A",Main[[#This Row],[Std. Prod. Lead Time]]=""), "",IF(AND(Main[[#This Row],[In Stock Date]]&lt;&gt;"",Main[[#This Row],[Revised Due Date]]&lt;&gt;"",Main[[#This Row],[In Stock Date]]&lt;&gt;""),Main[[#This Row],[In Stock Date]]-Main[[#This Row],[Revised Due Date]],""))</f>
        <v/>
      </c>
      <c r="I287" s="101" t="s">
        <v>69</v>
      </c>
      <c r="J287" s="95" t="s">
        <v>70</v>
      </c>
      <c r="K287" s="95" t="s">
        <v>1919</v>
      </c>
      <c r="L287" s="85"/>
      <c r="M287" s="73" t="str">
        <f>IF(Main[[#This Row],[Tech Start Date]]&lt;1/1/1990,"",IF(Main[[#This Row],[Class]]="C",WORKDAY(Main[[#This Row],[Tech Start Date]],9),IF(Main[[#This Row],[Class]]="B", WORKDAY(Main[[#This Row],[Tech Start Date]],6),IF(Main[[#This Row],[Class]]="A",WORKDAY(Main[[#This Row],[Tech Start Date]],2),""))))</f>
        <v/>
      </c>
      <c r="N287" s="73" t="str">
        <f>IF(Main[[#This Row],[Tech Start Date]]&lt;1/1/1990,"",IF(Main[[#This Row],[Class]]="C",WORKDAY(Main[[#This Row],[Tech Start Date]],19),IF(Main[[#This Row],[Class]]="B", WORKDAY(Main[[#This Row],[Tech Start Date]],12),IF(Main[[#This Row],[Class]]="A",WORKDAY(Main[[#This Row],[Tech Start Date]],4),""))))</f>
        <v/>
      </c>
      <c r="O287" s="73" t="str">
        <f>IF(Main[[#This Row],[Tech Start Date]]&lt;1/1/1990,"",IF(Main[[#This Row],[Class]]="C",WORKDAY(Main[[#This Row],[Tech Start Date]],23),IF(Main[[#This Row],[Class]]="B", WORKDAY(Main[[#This Row],[Tech Start Date]],15),IF(Main[[#This Row],[Class]]="A",WORKDAY(Main[[#This Row],[Tech Start Date]],5),""))))</f>
        <v/>
      </c>
      <c r="P287" s="73" t="str">
        <f>IF(Main[[#This Row],[Tech Start Date]]&lt;1/1/1990,"",IF(Main[[#This Row],[Class]]="C",WORKDAY(Main[[#This Row],[Tech Start Date]],28),IF(Main[[#This Row],[Class]]="B", WORKDAY(Main[[#This Row],[Tech Start Date]],19),IF(Main[[#This Row],[Class]]="A",WORKDAY(Main[[#This Row],[Tech Start Date]],9),""))))</f>
        <v/>
      </c>
      <c r="Q287" s="85">
        <v>40633</v>
      </c>
      <c r="R287" s="112"/>
      <c r="S287" s="95" t="s">
        <v>6</v>
      </c>
      <c r="T287" s="74" t="s">
        <v>4</v>
      </c>
      <c r="U287" s="95" t="s">
        <v>14</v>
      </c>
      <c r="V287" s="95" t="s">
        <v>1913</v>
      </c>
      <c r="W287" s="95" t="s">
        <v>1914</v>
      </c>
      <c r="X287" s="95" t="s">
        <v>2794</v>
      </c>
      <c r="Y287" s="72" t="s">
        <v>2905</v>
      </c>
      <c r="Z287" s="72" t="s">
        <v>44</v>
      </c>
      <c r="AA287" s="95" t="s">
        <v>2794</v>
      </c>
      <c r="AB287" s="132"/>
      <c r="AC287" s="132"/>
      <c r="AD287" s="132"/>
      <c r="AE287" s="63"/>
      <c r="AF287" s="63"/>
      <c r="AG287" s="63"/>
    </row>
    <row r="288" spans="1:33" ht="17.2" customHeight="1">
      <c r="A288" s="64" t="str">
        <f>IF(priority(Main[[#This Row],[Comments]])&lt;&gt;0, priority(Main[[#This Row],[Comments]]),"")</f>
        <v/>
      </c>
      <c r="B288" s="60" t="s">
        <v>1096</v>
      </c>
      <c r="C288" s="72" t="s">
        <v>47</v>
      </c>
      <c r="D288" s="59" t="s">
        <v>146</v>
      </c>
      <c r="E288" s="85"/>
      <c r="F288" s="85"/>
      <c r="G288" s="64" t="str">
        <f>IF(stdProdLT(Main[[#This Row],[Comments]])=0.1,"N/A",IF(stdProdLT(Main[[#This Row],[Comments]])=0,"",stdProdLT(Main[[#This Row],[Comments]])))</f>
        <v/>
      </c>
      <c r="H288" s="94" t="str">
        <f>IF(OR(Main[[#This Row],[Std. Prod. Lead Time]]="N/A",Main[[#This Row],[Std. Prod. Lead Time]]=""), "",IF(AND(Main[[#This Row],[In Stock Date]]&lt;&gt;"",Main[[#This Row],[Revised Due Date]]&lt;&gt;"",Main[[#This Row],[In Stock Date]]&lt;&gt;""),Main[[#This Row],[In Stock Date]]-Main[[#This Row],[Revised Due Date]],""))</f>
        <v/>
      </c>
      <c r="I288" s="101" t="s">
        <v>4</v>
      </c>
      <c r="J288" s="95" t="s">
        <v>4</v>
      </c>
      <c r="K288" s="95" t="s">
        <v>4</v>
      </c>
      <c r="L288" s="85"/>
      <c r="M288" s="73" t="str">
        <f>IF(Main[[#This Row],[Tech Start Date]]&lt;1/1/1990,"",IF(Main[[#This Row],[Class]]="C",WORKDAY(Main[[#This Row],[Tech Start Date]],9),IF(Main[[#This Row],[Class]]="B", WORKDAY(Main[[#This Row],[Tech Start Date]],6),IF(Main[[#This Row],[Class]]="A",WORKDAY(Main[[#This Row],[Tech Start Date]],2),""))))</f>
        <v/>
      </c>
      <c r="N288" s="73" t="str">
        <f>IF(Main[[#This Row],[Tech Start Date]]&lt;1/1/1990,"",IF(Main[[#This Row],[Class]]="C",WORKDAY(Main[[#This Row],[Tech Start Date]],19),IF(Main[[#This Row],[Class]]="B", WORKDAY(Main[[#This Row],[Tech Start Date]],12),IF(Main[[#This Row],[Class]]="A",WORKDAY(Main[[#This Row],[Tech Start Date]],4),""))))</f>
        <v/>
      </c>
      <c r="O288" s="73" t="str">
        <f>IF(Main[[#This Row],[Tech Start Date]]&lt;1/1/1990,"",IF(Main[[#This Row],[Class]]="C",WORKDAY(Main[[#This Row],[Tech Start Date]],23),IF(Main[[#This Row],[Class]]="B", WORKDAY(Main[[#This Row],[Tech Start Date]],15),IF(Main[[#This Row],[Class]]="A",WORKDAY(Main[[#This Row],[Tech Start Date]],5),""))))</f>
        <v/>
      </c>
      <c r="P288" s="73" t="str">
        <f>IF(Main[[#This Row],[Tech Start Date]]&lt;1/1/1990,"",IF(Main[[#This Row],[Class]]="C",WORKDAY(Main[[#This Row],[Tech Start Date]],28),IF(Main[[#This Row],[Class]]="B", WORKDAY(Main[[#This Row],[Tech Start Date]],19),IF(Main[[#This Row],[Class]]="A",WORKDAY(Main[[#This Row],[Tech Start Date]],9),""))))</f>
        <v/>
      </c>
      <c r="Q288" s="85"/>
      <c r="R288" s="112"/>
      <c r="S288" s="95" t="s">
        <v>11</v>
      </c>
      <c r="T288" s="74" t="s">
        <v>4</v>
      </c>
      <c r="U288" s="95" t="s">
        <v>14</v>
      </c>
      <c r="V288" s="95" t="s">
        <v>1911</v>
      </c>
      <c r="W288" s="95" t="s">
        <v>1914</v>
      </c>
      <c r="X288" s="95" t="s">
        <v>399</v>
      </c>
      <c r="Y288" s="72" t="s">
        <v>4</v>
      </c>
      <c r="Z288" s="72" t="s">
        <v>4</v>
      </c>
      <c r="AA288" s="95" t="s">
        <v>399</v>
      </c>
      <c r="AB288" s="132"/>
      <c r="AC288" s="132"/>
      <c r="AD288" s="132"/>
      <c r="AE288" s="63"/>
      <c r="AF288" s="63"/>
      <c r="AG288" s="63"/>
    </row>
    <row r="289" spans="1:33" ht="17.2" customHeight="1">
      <c r="A289" s="64" t="str">
        <f>IF(priority(Main[[#This Row],[Comments]])&lt;&gt;0, priority(Main[[#This Row],[Comments]]),"")</f>
        <v/>
      </c>
      <c r="B289" s="60" t="s">
        <v>1097</v>
      </c>
      <c r="C289" s="72" t="s">
        <v>4</v>
      </c>
      <c r="D289" s="59" t="s">
        <v>147</v>
      </c>
      <c r="E289" s="85">
        <v>40666.180879629632</v>
      </c>
      <c r="F289" s="85"/>
      <c r="G289" s="64" t="str">
        <f>IF(stdProdLT(Main[[#This Row],[Comments]])=0.1,"N/A",IF(stdProdLT(Main[[#This Row],[Comments]])=0,"",stdProdLT(Main[[#This Row],[Comments]])))</f>
        <v/>
      </c>
      <c r="H289" s="94" t="str">
        <f>IF(OR(Main[[#This Row],[Std. Prod. Lead Time]]="N/A",Main[[#This Row],[Std. Prod. Lead Time]]=""), "",IF(AND(Main[[#This Row],[In Stock Date]]&lt;&gt;"",Main[[#This Row],[Revised Due Date]]&lt;&gt;"",Main[[#This Row],[In Stock Date]]&lt;&gt;""),Main[[#This Row],[In Stock Date]]-Main[[#This Row],[Revised Due Date]],""))</f>
        <v/>
      </c>
      <c r="I289" s="101" t="s">
        <v>4</v>
      </c>
      <c r="J289" s="95" t="s">
        <v>4</v>
      </c>
      <c r="K289" s="95" t="s">
        <v>4</v>
      </c>
      <c r="L289" s="85"/>
      <c r="M289" s="73" t="str">
        <f>IF(Main[[#This Row],[Tech Start Date]]&lt;1/1/1990,"",IF(Main[[#This Row],[Class]]="C",WORKDAY(Main[[#This Row],[Tech Start Date]],9),IF(Main[[#This Row],[Class]]="B", WORKDAY(Main[[#This Row],[Tech Start Date]],6),IF(Main[[#This Row],[Class]]="A",WORKDAY(Main[[#This Row],[Tech Start Date]],2),""))))</f>
        <v/>
      </c>
      <c r="N289" s="73" t="str">
        <f>IF(Main[[#This Row],[Tech Start Date]]&lt;1/1/1990,"",IF(Main[[#This Row],[Class]]="C",WORKDAY(Main[[#This Row],[Tech Start Date]],19),IF(Main[[#This Row],[Class]]="B", WORKDAY(Main[[#This Row],[Tech Start Date]],12),IF(Main[[#This Row],[Class]]="A",WORKDAY(Main[[#This Row],[Tech Start Date]],4),""))))</f>
        <v/>
      </c>
      <c r="O289" s="73" t="str">
        <f>IF(Main[[#This Row],[Tech Start Date]]&lt;1/1/1990,"",IF(Main[[#This Row],[Class]]="C",WORKDAY(Main[[#This Row],[Tech Start Date]],23),IF(Main[[#This Row],[Class]]="B", WORKDAY(Main[[#This Row],[Tech Start Date]],15),IF(Main[[#This Row],[Class]]="A",WORKDAY(Main[[#This Row],[Tech Start Date]],5),""))))</f>
        <v/>
      </c>
      <c r="P289" s="73" t="str">
        <f>IF(Main[[#This Row],[Tech Start Date]]&lt;1/1/1990,"",IF(Main[[#This Row],[Class]]="C",WORKDAY(Main[[#This Row],[Tech Start Date]],28),IF(Main[[#This Row],[Class]]="B", WORKDAY(Main[[#This Row],[Tech Start Date]],19),IF(Main[[#This Row],[Class]]="A",WORKDAY(Main[[#This Row],[Tech Start Date]],9),""))))</f>
        <v/>
      </c>
      <c r="Q289" s="85">
        <v>40687</v>
      </c>
      <c r="R289" s="112"/>
      <c r="S289" s="95" t="s">
        <v>6</v>
      </c>
      <c r="T289" s="74" t="s">
        <v>4</v>
      </c>
      <c r="U289" s="95" t="s">
        <v>7</v>
      </c>
      <c r="V289" s="95" t="s">
        <v>1910</v>
      </c>
      <c r="W289" s="95" t="s">
        <v>4</v>
      </c>
      <c r="X289" s="95" t="s">
        <v>2826</v>
      </c>
      <c r="Y289" s="72" t="s">
        <v>2959</v>
      </c>
      <c r="Z289" s="72" t="s">
        <v>4</v>
      </c>
      <c r="AA289" s="95" t="s">
        <v>2826</v>
      </c>
      <c r="AB289" s="132"/>
      <c r="AC289" s="132"/>
      <c r="AD289" s="132"/>
      <c r="AE289" s="63"/>
      <c r="AF289" s="63"/>
      <c r="AG289" s="63"/>
    </row>
    <row r="290" spans="1:33" ht="17.2" customHeight="1">
      <c r="A290" s="64" t="str">
        <f>IF(priority(Main[[#This Row],[Comments]])&lt;&gt;0, priority(Main[[#This Row],[Comments]]),"")</f>
        <v/>
      </c>
      <c r="B290" s="60" t="s">
        <v>1098</v>
      </c>
      <c r="C290" s="72" t="s">
        <v>148</v>
      </c>
      <c r="D290" s="59" t="s">
        <v>149</v>
      </c>
      <c r="E290" s="85"/>
      <c r="F290" s="85"/>
      <c r="G290" s="64" t="str">
        <f>IF(stdProdLT(Main[[#This Row],[Comments]])=0.1,"N/A",IF(stdProdLT(Main[[#This Row],[Comments]])=0,"",stdProdLT(Main[[#This Row],[Comments]])))</f>
        <v/>
      </c>
      <c r="H290" s="94" t="str">
        <f>IF(OR(Main[[#This Row],[Std. Prod. Lead Time]]="N/A",Main[[#This Row],[Std. Prod. Lead Time]]=""), "",IF(AND(Main[[#This Row],[In Stock Date]]&lt;&gt;"",Main[[#This Row],[Revised Due Date]]&lt;&gt;"",Main[[#This Row],[In Stock Date]]&lt;&gt;""),Main[[#This Row],[In Stock Date]]-Main[[#This Row],[Revised Due Date]],""))</f>
        <v/>
      </c>
      <c r="I290" s="101" t="s">
        <v>4</v>
      </c>
      <c r="J290" s="95" t="s">
        <v>28</v>
      </c>
      <c r="K290" s="96" t="s">
        <v>4</v>
      </c>
      <c r="L290" s="85"/>
      <c r="M290" s="73" t="str">
        <f>IF(Main[[#This Row],[Tech Start Date]]&lt;1/1/1990,"",IF(Main[[#This Row],[Class]]="C",WORKDAY(Main[[#This Row],[Tech Start Date]],9),IF(Main[[#This Row],[Class]]="B", WORKDAY(Main[[#This Row],[Tech Start Date]],6),IF(Main[[#This Row],[Class]]="A",WORKDAY(Main[[#This Row],[Tech Start Date]],2),""))))</f>
        <v/>
      </c>
      <c r="N290" s="73" t="str">
        <f>IF(Main[[#This Row],[Tech Start Date]]&lt;1/1/1990,"",IF(Main[[#This Row],[Class]]="C",WORKDAY(Main[[#This Row],[Tech Start Date]],19),IF(Main[[#This Row],[Class]]="B", WORKDAY(Main[[#This Row],[Tech Start Date]],12),IF(Main[[#This Row],[Class]]="A",WORKDAY(Main[[#This Row],[Tech Start Date]],4),""))))</f>
        <v/>
      </c>
      <c r="O290" s="73" t="str">
        <f>IF(Main[[#This Row],[Tech Start Date]]&lt;1/1/1990,"",IF(Main[[#This Row],[Class]]="C",WORKDAY(Main[[#This Row],[Tech Start Date]],23),IF(Main[[#This Row],[Class]]="B", WORKDAY(Main[[#This Row],[Tech Start Date]],15),IF(Main[[#This Row],[Class]]="A",WORKDAY(Main[[#This Row],[Tech Start Date]],5),""))))</f>
        <v/>
      </c>
      <c r="P290" s="73" t="str">
        <f>IF(Main[[#This Row],[Tech Start Date]]&lt;1/1/1990,"",IF(Main[[#This Row],[Class]]="C",WORKDAY(Main[[#This Row],[Tech Start Date]],28),IF(Main[[#This Row],[Class]]="B", WORKDAY(Main[[#This Row],[Tech Start Date]],19),IF(Main[[#This Row],[Class]]="A",WORKDAY(Main[[#This Row],[Tech Start Date]],9),""))))</f>
        <v/>
      </c>
      <c r="Q290" s="85">
        <v>40511</v>
      </c>
      <c r="R290" s="112"/>
      <c r="S290" s="95" t="s">
        <v>11</v>
      </c>
      <c r="T290" s="74" t="s">
        <v>4</v>
      </c>
      <c r="U290" s="95" t="s">
        <v>14</v>
      </c>
      <c r="V290" s="95" t="s">
        <v>1913</v>
      </c>
      <c r="W290" s="95" t="s">
        <v>1912</v>
      </c>
      <c r="X290" s="95" t="s">
        <v>2818</v>
      </c>
      <c r="Y290" s="72" t="s">
        <v>2960</v>
      </c>
      <c r="Z290" s="72" t="s">
        <v>530</v>
      </c>
      <c r="AA290" s="95" t="s">
        <v>2818</v>
      </c>
      <c r="AB290" s="132"/>
      <c r="AC290" s="132"/>
      <c r="AD290" s="132"/>
      <c r="AE290" s="63"/>
      <c r="AF290" s="63"/>
      <c r="AG290" s="63"/>
    </row>
    <row r="291" spans="1:33" ht="17.2" customHeight="1">
      <c r="A291" s="64" t="str">
        <f>IF(priority(Main[[#This Row],[Comments]])&lt;&gt;0, priority(Main[[#This Row],[Comments]]),"")</f>
        <v/>
      </c>
      <c r="B291" s="60" t="s">
        <v>2675</v>
      </c>
      <c r="C291" s="72" t="s">
        <v>4</v>
      </c>
      <c r="D291" s="59" t="s">
        <v>2676</v>
      </c>
      <c r="E291" s="85">
        <v>40905.438483796293</v>
      </c>
      <c r="F291" s="85"/>
      <c r="G291" s="64" t="str">
        <f>IF(stdProdLT(Main[[#This Row],[Comments]])=0.1,"N/A",IF(stdProdLT(Main[[#This Row],[Comments]])=0,"",stdProdLT(Main[[#This Row],[Comments]])))</f>
        <v/>
      </c>
      <c r="H291" s="94" t="str">
        <f>IF(OR(Main[[#This Row],[Std. Prod. Lead Time]]="N/A",Main[[#This Row],[Std. Prod. Lead Time]]=""), "",IF(AND(Main[[#This Row],[In Stock Date]]&lt;&gt;"",Main[[#This Row],[Revised Due Date]]&lt;&gt;"",Main[[#This Row],[In Stock Date]]&lt;&gt;""),Main[[#This Row],[In Stock Date]]-Main[[#This Row],[Revised Due Date]],""))</f>
        <v/>
      </c>
      <c r="I291" s="101" t="s">
        <v>4</v>
      </c>
      <c r="J291" s="95" t="s">
        <v>4</v>
      </c>
      <c r="K291" s="95" t="s">
        <v>4</v>
      </c>
      <c r="L291" s="85"/>
      <c r="M291" s="73" t="str">
        <f>IF(Main[[#This Row],[Tech Start Date]]&lt;1/1/1990,"",IF(Main[[#This Row],[Class]]="C",WORKDAY(Main[[#This Row],[Tech Start Date]],9),IF(Main[[#This Row],[Class]]="B", WORKDAY(Main[[#This Row],[Tech Start Date]],6),IF(Main[[#This Row],[Class]]="A",WORKDAY(Main[[#This Row],[Tech Start Date]],2),""))))</f>
        <v/>
      </c>
      <c r="N291" s="73" t="str">
        <f>IF(Main[[#This Row],[Tech Start Date]]&lt;1/1/1990,"",IF(Main[[#This Row],[Class]]="C",WORKDAY(Main[[#This Row],[Tech Start Date]],19),IF(Main[[#This Row],[Class]]="B", WORKDAY(Main[[#This Row],[Tech Start Date]],12),IF(Main[[#This Row],[Class]]="A",WORKDAY(Main[[#This Row],[Tech Start Date]],4),""))))</f>
        <v/>
      </c>
      <c r="O291" s="73" t="str">
        <f>IF(Main[[#This Row],[Tech Start Date]]&lt;1/1/1990,"",IF(Main[[#This Row],[Class]]="C",WORKDAY(Main[[#This Row],[Tech Start Date]],23),IF(Main[[#This Row],[Class]]="B", WORKDAY(Main[[#This Row],[Tech Start Date]],15),IF(Main[[#This Row],[Class]]="A",WORKDAY(Main[[#This Row],[Tech Start Date]],5),""))))</f>
        <v/>
      </c>
      <c r="P291" s="73" t="str">
        <f>IF(Main[[#This Row],[Tech Start Date]]&lt;1/1/1990,"",IF(Main[[#This Row],[Class]]="C",WORKDAY(Main[[#This Row],[Tech Start Date]],28),IF(Main[[#This Row],[Class]]="B", WORKDAY(Main[[#This Row],[Tech Start Date]],19),IF(Main[[#This Row],[Class]]="A",WORKDAY(Main[[#This Row],[Tech Start Date]],9),""))))</f>
        <v/>
      </c>
      <c r="Q291" s="85"/>
      <c r="R291" s="112"/>
      <c r="S291" s="95" t="s">
        <v>6</v>
      </c>
      <c r="T291" s="74" t="s">
        <v>4</v>
      </c>
      <c r="U291" s="95" t="s">
        <v>29</v>
      </c>
      <c r="V291" s="95" t="s">
        <v>1910</v>
      </c>
      <c r="W291" s="95" t="s">
        <v>1914</v>
      </c>
      <c r="X291" s="95" t="s">
        <v>937</v>
      </c>
      <c r="Y291" s="72" t="s">
        <v>2957</v>
      </c>
      <c r="Z291" s="72" t="s">
        <v>4</v>
      </c>
      <c r="AA291" s="95" t="s">
        <v>937</v>
      </c>
      <c r="AB291" s="132"/>
      <c r="AC291" s="132"/>
      <c r="AD291" s="132"/>
      <c r="AE291" s="63"/>
      <c r="AF291" s="63"/>
      <c r="AG291" s="63"/>
    </row>
    <row r="292" spans="1:33" ht="17.2" customHeight="1">
      <c r="A292" s="64" t="str">
        <f>IF(priority(Main[[#This Row],[Comments]])&lt;&gt;0, priority(Main[[#This Row],[Comments]]),"")</f>
        <v/>
      </c>
      <c r="B292" s="60" t="s">
        <v>1099</v>
      </c>
      <c r="C292" s="72" t="s">
        <v>93</v>
      </c>
      <c r="D292" s="59" t="s">
        <v>150</v>
      </c>
      <c r="E292" s="85"/>
      <c r="F292" s="85"/>
      <c r="G292" s="64" t="str">
        <f>IF(stdProdLT(Main[[#This Row],[Comments]])=0.1,"N/A",IF(stdProdLT(Main[[#This Row],[Comments]])=0,"",stdProdLT(Main[[#This Row],[Comments]])))</f>
        <v/>
      </c>
      <c r="H292" s="94" t="str">
        <f>IF(OR(Main[[#This Row],[Std. Prod. Lead Time]]="N/A",Main[[#This Row],[Std. Prod. Lead Time]]=""), "",IF(AND(Main[[#This Row],[In Stock Date]]&lt;&gt;"",Main[[#This Row],[Revised Due Date]]&lt;&gt;"",Main[[#This Row],[In Stock Date]]&lt;&gt;""),Main[[#This Row],[In Stock Date]]-Main[[#This Row],[Revised Due Date]],""))</f>
        <v/>
      </c>
      <c r="I292" s="101" t="s">
        <v>4</v>
      </c>
      <c r="J292" s="95" t="s">
        <v>4</v>
      </c>
      <c r="K292" s="95" t="s">
        <v>4</v>
      </c>
      <c r="L292" s="85"/>
      <c r="M292" s="73" t="str">
        <f>IF(Main[[#This Row],[Tech Start Date]]&lt;1/1/1990,"",IF(Main[[#This Row],[Class]]="C",WORKDAY(Main[[#This Row],[Tech Start Date]],9),IF(Main[[#This Row],[Class]]="B", WORKDAY(Main[[#This Row],[Tech Start Date]],6),IF(Main[[#This Row],[Class]]="A",WORKDAY(Main[[#This Row],[Tech Start Date]],2),""))))</f>
        <v/>
      </c>
      <c r="N292" s="73" t="str">
        <f>IF(Main[[#This Row],[Tech Start Date]]&lt;1/1/1990,"",IF(Main[[#This Row],[Class]]="C",WORKDAY(Main[[#This Row],[Tech Start Date]],19),IF(Main[[#This Row],[Class]]="B", WORKDAY(Main[[#This Row],[Tech Start Date]],12),IF(Main[[#This Row],[Class]]="A",WORKDAY(Main[[#This Row],[Tech Start Date]],4),""))))</f>
        <v/>
      </c>
      <c r="O292" s="73" t="str">
        <f>IF(Main[[#This Row],[Tech Start Date]]&lt;1/1/1990,"",IF(Main[[#This Row],[Class]]="C",WORKDAY(Main[[#This Row],[Tech Start Date]],23),IF(Main[[#This Row],[Class]]="B", WORKDAY(Main[[#This Row],[Tech Start Date]],15),IF(Main[[#This Row],[Class]]="A",WORKDAY(Main[[#This Row],[Tech Start Date]],5),""))))</f>
        <v/>
      </c>
      <c r="P292" s="73" t="str">
        <f>IF(Main[[#This Row],[Tech Start Date]]&lt;1/1/1990,"",IF(Main[[#This Row],[Class]]="C",WORKDAY(Main[[#This Row],[Tech Start Date]],28),IF(Main[[#This Row],[Class]]="B", WORKDAY(Main[[#This Row],[Tech Start Date]],19),IF(Main[[#This Row],[Class]]="A",WORKDAY(Main[[#This Row],[Tech Start Date]],9),""))))</f>
        <v/>
      </c>
      <c r="Q292" s="85"/>
      <c r="R292" s="112"/>
      <c r="S292" s="95" t="s">
        <v>11</v>
      </c>
      <c r="T292" s="74" t="s">
        <v>4</v>
      </c>
      <c r="U292" s="95" t="s">
        <v>14</v>
      </c>
      <c r="V292" s="95" t="s">
        <v>1913</v>
      </c>
      <c r="W292" s="95" t="s">
        <v>1916</v>
      </c>
      <c r="X292" s="95" t="s">
        <v>553</v>
      </c>
      <c r="Y292" s="72" t="s">
        <v>2961</v>
      </c>
      <c r="Z292" s="72" t="s">
        <v>4</v>
      </c>
      <c r="AA292" s="95" t="s">
        <v>3341</v>
      </c>
      <c r="AB292" s="132"/>
      <c r="AC292" s="132"/>
      <c r="AD292" s="132"/>
      <c r="AE292" s="63"/>
      <c r="AF292" s="63"/>
      <c r="AG292" s="63"/>
    </row>
    <row r="293" spans="1:33" ht="17.2" customHeight="1">
      <c r="A293" s="64" t="str">
        <f>IF(priority(Main[[#This Row],[Comments]])&lt;&gt;0, priority(Main[[#This Row],[Comments]]),"")</f>
        <v/>
      </c>
      <c r="B293" s="60" t="s">
        <v>1100</v>
      </c>
      <c r="C293" s="72" t="s">
        <v>26</v>
      </c>
      <c r="D293" s="59" t="s">
        <v>151</v>
      </c>
      <c r="E293" s="85"/>
      <c r="F293" s="85">
        <v>40613</v>
      </c>
      <c r="G293" s="64" t="str">
        <f>IF(stdProdLT(Main[[#This Row],[Comments]])=0.1,"N/A",IF(stdProdLT(Main[[#This Row],[Comments]])=0,"",stdProdLT(Main[[#This Row],[Comments]])))</f>
        <v/>
      </c>
      <c r="H293" s="94" t="str">
        <f>IF(OR(Main[[#This Row],[Std. Prod. Lead Time]]="N/A",Main[[#This Row],[Std. Prod. Lead Time]]=""), "",IF(AND(Main[[#This Row],[In Stock Date]]&lt;&gt;"",Main[[#This Row],[Revised Due Date]]&lt;&gt;"",Main[[#This Row],[In Stock Date]]&lt;&gt;""),Main[[#This Row],[In Stock Date]]-Main[[#This Row],[Revised Due Date]],""))</f>
        <v/>
      </c>
      <c r="I293" s="101" t="s">
        <v>4</v>
      </c>
      <c r="J293" s="95" t="s">
        <v>28</v>
      </c>
      <c r="K293" s="95" t="s">
        <v>4</v>
      </c>
      <c r="L293" s="85"/>
      <c r="M293" s="73" t="str">
        <f>IF(Main[[#This Row],[Tech Start Date]]&lt;1/1/1990,"",IF(Main[[#This Row],[Class]]="C",WORKDAY(Main[[#This Row],[Tech Start Date]],9),IF(Main[[#This Row],[Class]]="B", WORKDAY(Main[[#This Row],[Tech Start Date]],6),IF(Main[[#This Row],[Class]]="A",WORKDAY(Main[[#This Row],[Tech Start Date]],2),""))))</f>
        <v/>
      </c>
      <c r="N293" s="73" t="str">
        <f>IF(Main[[#This Row],[Tech Start Date]]&lt;1/1/1990,"",IF(Main[[#This Row],[Class]]="C",WORKDAY(Main[[#This Row],[Tech Start Date]],19),IF(Main[[#This Row],[Class]]="B", WORKDAY(Main[[#This Row],[Tech Start Date]],12),IF(Main[[#This Row],[Class]]="A",WORKDAY(Main[[#This Row],[Tech Start Date]],4),""))))</f>
        <v/>
      </c>
      <c r="O293" s="73" t="str">
        <f>IF(Main[[#This Row],[Tech Start Date]]&lt;1/1/1990,"",IF(Main[[#This Row],[Class]]="C",WORKDAY(Main[[#This Row],[Tech Start Date]],23),IF(Main[[#This Row],[Class]]="B", WORKDAY(Main[[#This Row],[Tech Start Date]],15),IF(Main[[#This Row],[Class]]="A",WORKDAY(Main[[#This Row],[Tech Start Date]],5),""))))</f>
        <v/>
      </c>
      <c r="P293" s="73" t="str">
        <f>IF(Main[[#This Row],[Tech Start Date]]&lt;1/1/1990,"",IF(Main[[#This Row],[Class]]="C",WORKDAY(Main[[#This Row],[Tech Start Date]],28),IF(Main[[#This Row],[Class]]="B", WORKDAY(Main[[#This Row],[Tech Start Date]],19),IF(Main[[#This Row],[Class]]="A",WORKDAY(Main[[#This Row],[Tech Start Date]],9),""))))</f>
        <v/>
      </c>
      <c r="Q293" s="85"/>
      <c r="R293" s="112"/>
      <c r="S293" s="95" t="s">
        <v>11</v>
      </c>
      <c r="T293" s="74" t="s">
        <v>4</v>
      </c>
      <c r="U293" s="95" t="s">
        <v>14</v>
      </c>
      <c r="V293" s="95" t="s">
        <v>1910</v>
      </c>
      <c r="W293" s="95" t="s">
        <v>1918</v>
      </c>
      <c r="X293" s="95" t="s">
        <v>2817</v>
      </c>
      <c r="Y293" s="72" t="s">
        <v>2947</v>
      </c>
      <c r="Z293" s="72" t="s">
        <v>129</v>
      </c>
      <c r="AA293" s="95" t="s">
        <v>2817</v>
      </c>
      <c r="AB293" s="132"/>
      <c r="AC293" s="132"/>
      <c r="AD293" s="132"/>
      <c r="AE293" s="63"/>
      <c r="AF293" s="63"/>
      <c r="AG293" s="63"/>
    </row>
    <row r="294" spans="1:33" ht="17.2" customHeight="1">
      <c r="A294" s="64" t="str">
        <f>IF(priority(Main[[#This Row],[Comments]])&lt;&gt;0, priority(Main[[#This Row],[Comments]]),"")</f>
        <v/>
      </c>
      <c r="B294" s="60" t="s">
        <v>1106</v>
      </c>
      <c r="C294" s="72" t="s">
        <v>4</v>
      </c>
      <c r="D294" s="59" t="s">
        <v>153</v>
      </c>
      <c r="E294" s="85"/>
      <c r="F294" s="85"/>
      <c r="G294" s="64" t="str">
        <f>IF(stdProdLT(Main[[#This Row],[Comments]])=0.1,"N/A",IF(stdProdLT(Main[[#This Row],[Comments]])=0,"",stdProdLT(Main[[#This Row],[Comments]])))</f>
        <v/>
      </c>
      <c r="H294" s="94" t="str">
        <f>IF(OR(Main[[#This Row],[Std. Prod. Lead Time]]="N/A",Main[[#This Row],[Std. Prod. Lead Time]]=""), "",IF(AND(Main[[#This Row],[In Stock Date]]&lt;&gt;"",Main[[#This Row],[Revised Due Date]]&lt;&gt;"",Main[[#This Row],[In Stock Date]]&lt;&gt;""),Main[[#This Row],[In Stock Date]]-Main[[#This Row],[Revised Due Date]],""))</f>
        <v/>
      </c>
      <c r="I294" s="101" t="s">
        <v>30</v>
      </c>
      <c r="J294" s="95" t="s">
        <v>52</v>
      </c>
      <c r="K294" s="95" t="s">
        <v>4</v>
      </c>
      <c r="L294" s="85"/>
      <c r="M294" s="73" t="str">
        <f>IF(Main[[#This Row],[Tech Start Date]]&lt;1/1/1990,"",IF(Main[[#This Row],[Class]]="C",WORKDAY(Main[[#This Row],[Tech Start Date]],9),IF(Main[[#This Row],[Class]]="B", WORKDAY(Main[[#This Row],[Tech Start Date]],6),IF(Main[[#This Row],[Class]]="A",WORKDAY(Main[[#This Row],[Tech Start Date]],2),""))))</f>
        <v/>
      </c>
      <c r="N294" s="73" t="str">
        <f>IF(Main[[#This Row],[Tech Start Date]]&lt;1/1/1990,"",IF(Main[[#This Row],[Class]]="C",WORKDAY(Main[[#This Row],[Tech Start Date]],19),IF(Main[[#This Row],[Class]]="B", WORKDAY(Main[[#This Row],[Tech Start Date]],12),IF(Main[[#This Row],[Class]]="A",WORKDAY(Main[[#This Row],[Tech Start Date]],4),""))))</f>
        <v/>
      </c>
      <c r="O294" s="73" t="str">
        <f>IF(Main[[#This Row],[Tech Start Date]]&lt;1/1/1990,"",IF(Main[[#This Row],[Class]]="C",WORKDAY(Main[[#This Row],[Tech Start Date]],23),IF(Main[[#This Row],[Class]]="B", WORKDAY(Main[[#This Row],[Tech Start Date]],15),IF(Main[[#This Row],[Class]]="A",WORKDAY(Main[[#This Row],[Tech Start Date]],5),""))))</f>
        <v/>
      </c>
      <c r="P294" s="73" t="str">
        <f>IF(Main[[#This Row],[Tech Start Date]]&lt;1/1/1990,"",IF(Main[[#This Row],[Class]]="C",WORKDAY(Main[[#This Row],[Tech Start Date]],28),IF(Main[[#This Row],[Class]]="B", WORKDAY(Main[[#This Row],[Tech Start Date]],19),IF(Main[[#This Row],[Class]]="A",WORKDAY(Main[[#This Row],[Tech Start Date]],9),""))))</f>
        <v/>
      </c>
      <c r="Q294" s="85">
        <v>40448</v>
      </c>
      <c r="R294" s="112"/>
      <c r="S294" s="95" t="s">
        <v>6</v>
      </c>
      <c r="T294" s="74" t="s">
        <v>4</v>
      </c>
      <c r="U294" s="95" t="s">
        <v>14</v>
      </c>
      <c r="V294" s="95" t="s">
        <v>1913</v>
      </c>
      <c r="W294" s="95" t="s">
        <v>4</v>
      </c>
      <c r="X294" s="95" t="s">
        <v>2793</v>
      </c>
      <c r="Y294" s="72" t="s">
        <v>2903</v>
      </c>
      <c r="Z294" s="72" t="s">
        <v>530</v>
      </c>
      <c r="AA294" s="95" t="s">
        <v>2793</v>
      </c>
      <c r="AB294" s="132"/>
      <c r="AC294" s="132"/>
      <c r="AD294" s="132"/>
      <c r="AE294" s="63"/>
      <c r="AF294" s="63"/>
      <c r="AG294" s="63"/>
    </row>
    <row r="295" spans="1:33" ht="17.2" customHeight="1">
      <c r="A295" s="64" t="str">
        <f>IF(priority(Main[[#This Row],[Comments]])&lt;&gt;0, priority(Main[[#This Row],[Comments]]),"")</f>
        <v/>
      </c>
      <c r="B295" s="60" t="s">
        <v>1083</v>
      </c>
      <c r="C295" s="72" t="s">
        <v>4</v>
      </c>
      <c r="D295" s="59" t="s">
        <v>134</v>
      </c>
      <c r="E295" s="85">
        <v>40683.594340277778</v>
      </c>
      <c r="F295" s="85"/>
      <c r="G295" s="64" t="str">
        <f>IF(stdProdLT(Main[[#This Row],[Comments]])=0.1,"N/A",IF(stdProdLT(Main[[#This Row],[Comments]])=0,"",stdProdLT(Main[[#This Row],[Comments]])))</f>
        <v/>
      </c>
      <c r="H295" s="94" t="str">
        <f>IF(OR(Main[[#This Row],[Std. Prod. Lead Time]]="N/A",Main[[#This Row],[Std. Prod. Lead Time]]=""), "",IF(AND(Main[[#This Row],[In Stock Date]]&lt;&gt;"",Main[[#This Row],[Revised Due Date]]&lt;&gt;"",Main[[#This Row],[In Stock Date]]&lt;&gt;""),Main[[#This Row],[In Stock Date]]-Main[[#This Row],[Revised Due Date]],""))</f>
        <v/>
      </c>
      <c r="I295" s="101" t="s">
        <v>4</v>
      </c>
      <c r="J295" s="95" t="s">
        <v>4</v>
      </c>
      <c r="K295" s="95" t="s">
        <v>4</v>
      </c>
      <c r="L295" s="85"/>
      <c r="M295" s="73" t="str">
        <f>IF(Main[[#This Row],[Tech Start Date]]&lt;1/1/1990,"",IF(Main[[#This Row],[Class]]="C",WORKDAY(Main[[#This Row],[Tech Start Date]],9),IF(Main[[#This Row],[Class]]="B", WORKDAY(Main[[#This Row],[Tech Start Date]],6),IF(Main[[#This Row],[Class]]="A",WORKDAY(Main[[#This Row],[Tech Start Date]],2),""))))</f>
        <v/>
      </c>
      <c r="N295" s="73" t="str">
        <f>IF(Main[[#This Row],[Tech Start Date]]&lt;1/1/1990,"",IF(Main[[#This Row],[Class]]="C",WORKDAY(Main[[#This Row],[Tech Start Date]],19),IF(Main[[#This Row],[Class]]="B", WORKDAY(Main[[#This Row],[Tech Start Date]],12),IF(Main[[#This Row],[Class]]="A",WORKDAY(Main[[#This Row],[Tech Start Date]],4),""))))</f>
        <v/>
      </c>
      <c r="O295" s="73" t="str">
        <f>IF(Main[[#This Row],[Tech Start Date]]&lt;1/1/1990,"",IF(Main[[#This Row],[Class]]="C",WORKDAY(Main[[#This Row],[Tech Start Date]],23),IF(Main[[#This Row],[Class]]="B", WORKDAY(Main[[#This Row],[Tech Start Date]],15),IF(Main[[#This Row],[Class]]="A",WORKDAY(Main[[#This Row],[Tech Start Date]],5),""))))</f>
        <v/>
      </c>
      <c r="P295" s="73" t="str">
        <f>IF(Main[[#This Row],[Tech Start Date]]&lt;1/1/1990,"",IF(Main[[#This Row],[Class]]="C",WORKDAY(Main[[#This Row],[Tech Start Date]],28),IF(Main[[#This Row],[Class]]="B", WORKDAY(Main[[#This Row],[Tech Start Date]],19),IF(Main[[#This Row],[Class]]="A",WORKDAY(Main[[#This Row],[Tech Start Date]],9),""))))</f>
        <v/>
      </c>
      <c r="Q295" s="85">
        <v>40718</v>
      </c>
      <c r="R295" s="112"/>
      <c r="S295" s="95" t="s">
        <v>6</v>
      </c>
      <c r="T295" s="74" t="s">
        <v>4</v>
      </c>
      <c r="U295" s="95" t="s">
        <v>7</v>
      </c>
      <c r="V295" s="95" t="s">
        <v>1910</v>
      </c>
      <c r="W295" s="95" t="s">
        <v>1918</v>
      </c>
      <c r="X295" s="95" t="s">
        <v>2796</v>
      </c>
      <c r="Y295" s="72" t="s">
        <v>2909</v>
      </c>
      <c r="Z295" s="72" t="s">
        <v>4</v>
      </c>
      <c r="AA295" s="95" t="s">
        <v>2796</v>
      </c>
      <c r="AB295" s="132"/>
      <c r="AC295" s="132"/>
      <c r="AD295" s="132"/>
      <c r="AE295" s="63"/>
      <c r="AF295" s="63"/>
      <c r="AG295" s="63"/>
    </row>
    <row r="296" spans="1:33" ht="17.2" customHeight="1">
      <c r="A296" s="64" t="str">
        <f>IF(priority(Main[[#This Row],[Comments]])&lt;&gt;0, priority(Main[[#This Row],[Comments]]),"")</f>
        <v/>
      </c>
      <c r="B296" s="60" t="s">
        <v>1084</v>
      </c>
      <c r="C296" s="72" t="s">
        <v>4</v>
      </c>
      <c r="D296" s="59" t="s">
        <v>135</v>
      </c>
      <c r="E296" s="85">
        <v>40312.634143518517</v>
      </c>
      <c r="F296" s="85"/>
      <c r="G296" s="64" t="str">
        <f>IF(stdProdLT(Main[[#This Row],[Comments]])=0.1,"N/A",IF(stdProdLT(Main[[#This Row],[Comments]])=0,"",stdProdLT(Main[[#This Row],[Comments]])))</f>
        <v/>
      </c>
      <c r="H296" s="94" t="str">
        <f>IF(OR(Main[[#This Row],[Std. Prod. Lead Time]]="N/A",Main[[#This Row],[Std. Prod. Lead Time]]=""), "",IF(AND(Main[[#This Row],[In Stock Date]]&lt;&gt;"",Main[[#This Row],[Revised Due Date]]&lt;&gt;"",Main[[#This Row],[In Stock Date]]&lt;&gt;""),Main[[#This Row],[In Stock Date]]-Main[[#This Row],[Revised Due Date]],""))</f>
        <v/>
      </c>
      <c r="I296" s="101" t="s">
        <v>129</v>
      </c>
      <c r="J296" s="95" t="s">
        <v>4</v>
      </c>
      <c r="K296" s="95" t="s">
        <v>4</v>
      </c>
      <c r="L296" s="85"/>
      <c r="M296" s="73" t="str">
        <f>IF(Main[[#This Row],[Tech Start Date]]&lt;1/1/1990,"",IF(Main[[#This Row],[Class]]="C",WORKDAY(Main[[#This Row],[Tech Start Date]],9),IF(Main[[#This Row],[Class]]="B", WORKDAY(Main[[#This Row],[Tech Start Date]],6),IF(Main[[#This Row],[Class]]="A",WORKDAY(Main[[#This Row],[Tech Start Date]],2),""))))</f>
        <v/>
      </c>
      <c r="N296" s="73" t="str">
        <f>IF(Main[[#This Row],[Tech Start Date]]&lt;1/1/1990,"",IF(Main[[#This Row],[Class]]="C",WORKDAY(Main[[#This Row],[Tech Start Date]],19),IF(Main[[#This Row],[Class]]="B", WORKDAY(Main[[#This Row],[Tech Start Date]],12),IF(Main[[#This Row],[Class]]="A",WORKDAY(Main[[#This Row],[Tech Start Date]],4),""))))</f>
        <v/>
      </c>
      <c r="O296" s="73" t="str">
        <f>IF(Main[[#This Row],[Tech Start Date]]&lt;1/1/1990,"",IF(Main[[#This Row],[Class]]="C",WORKDAY(Main[[#This Row],[Tech Start Date]],23),IF(Main[[#This Row],[Class]]="B", WORKDAY(Main[[#This Row],[Tech Start Date]],15),IF(Main[[#This Row],[Class]]="A",WORKDAY(Main[[#This Row],[Tech Start Date]],5),""))))</f>
        <v/>
      </c>
      <c r="P296" s="73" t="str">
        <f>IF(Main[[#This Row],[Tech Start Date]]&lt;1/1/1990,"",IF(Main[[#This Row],[Class]]="C",WORKDAY(Main[[#This Row],[Tech Start Date]],28),IF(Main[[#This Row],[Class]]="B", WORKDAY(Main[[#This Row],[Tech Start Date]],19),IF(Main[[#This Row],[Class]]="A",WORKDAY(Main[[#This Row],[Tech Start Date]],9),""))))</f>
        <v/>
      </c>
      <c r="Q296" s="85">
        <v>40329</v>
      </c>
      <c r="R296" s="112"/>
      <c r="S296" s="95" t="s">
        <v>6</v>
      </c>
      <c r="T296" s="74" t="s">
        <v>4</v>
      </c>
      <c r="U296" s="95" t="s">
        <v>7</v>
      </c>
      <c r="V296" s="95" t="s">
        <v>1910</v>
      </c>
      <c r="W296" s="95" t="s">
        <v>1912</v>
      </c>
      <c r="X296" s="95" t="s">
        <v>417</v>
      </c>
      <c r="Y296" s="72" t="s">
        <v>2953</v>
      </c>
      <c r="Z296" s="72" t="s">
        <v>4</v>
      </c>
      <c r="AA296" s="95" t="s">
        <v>3328</v>
      </c>
      <c r="AB296" s="132"/>
      <c r="AC296" s="132"/>
      <c r="AD296" s="132"/>
      <c r="AE296" s="63"/>
      <c r="AF296" s="63"/>
      <c r="AG296" s="63"/>
    </row>
    <row r="297" spans="1:33" ht="17.2" customHeight="1">
      <c r="A297" s="64" t="str">
        <f>IF(priority(Main[[#This Row],[Comments]])&lt;&gt;0, priority(Main[[#This Row],[Comments]]),"")</f>
        <v/>
      </c>
      <c r="B297" s="60" t="s">
        <v>1085</v>
      </c>
      <c r="C297" s="72" t="s">
        <v>4</v>
      </c>
      <c r="D297" s="59" t="s">
        <v>97</v>
      </c>
      <c r="E297" s="85"/>
      <c r="F297" s="85"/>
      <c r="G297" s="64" t="str">
        <f>IF(stdProdLT(Main[[#This Row],[Comments]])=0.1,"N/A",IF(stdProdLT(Main[[#This Row],[Comments]])=0,"",stdProdLT(Main[[#This Row],[Comments]])))</f>
        <v/>
      </c>
      <c r="H297" s="94" t="str">
        <f>IF(OR(Main[[#This Row],[Std. Prod. Lead Time]]="N/A",Main[[#This Row],[Std. Prod. Lead Time]]=""), "",IF(AND(Main[[#This Row],[In Stock Date]]&lt;&gt;"",Main[[#This Row],[Revised Due Date]]&lt;&gt;"",Main[[#This Row],[In Stock Date]]&lt;&gt;""),Main[[#This Row],[In Stock Date]]-Main[[#This Row],[Revised Due Date]],""))</f>
        <v/>
      </c>
      <c r="I297" s="101" t="s">
        <v>4</v>
      </c>
      <c r="J297" s="95" t="s">
        <v>4</v>
      </c>
      <c r="K297" s="96" t="s">
        <v>4</v>
      </c>
      <c r="L297" s="85"/>
      <c r="M297" s="73" t="str">
        <f>IF(Main[[#This Row],[Tech Start Date]]&lt;1/1/1990,"",IF(Main[[#This Row],[Class]]="C",WORKDAY(Main[[#This Row],[Tech Start Date]],9),IF(Main[[#This Row],[Class]]="B", WORKDAY(Main[[#This Row],[Tech Start Date]],6),IF(Main[[#This Row],[Class]]="A",WORKDAY(Main[[#This Row],[Tech Start Date]],2),""))))</f>
        <v/>
      </c>
      <c r="N297" s="73" t="str">
        <f>IF(Main[[#This Row],[Tech Start Date]]&lt;1/1/1990,"",IF(Main[[#This Row],[Class]]="C",WORKDAY(Main[[#This Row],[Tech Start Date]],19),IF(Main[[#This Row],[Class]]="B", WORKDAY(Main[[#This Row],[Tech Start Date]],12),IF(Main[[#This Row],[Class]]="A",WORKDAY(Main[[#This Row],[Tech Start Date]],4),""))))</f>
        <v/>
      </c>
      <c r="O297" s="73" t="str">
        <f>IF(Main[[#This Row],[Tech Start Date]]&lt;1/1/1990,"",IF(Main[[#This Row],[Class]]="C",WORKDAY(Main[[#This Row],[Tech Start Date]],23),IF(Main[[#This Row],[Class]]="B", WORKDAY(Main[[#This Row],[Tech Start Date]],15),IF(Main[[#This Row],[Class]]="A",WORKDAY(Main[[#This Row],[Tech Start Date]],5),""))))</f>
        <v/>
      </c>
      <c r="P297" s="73" t="str">
        <f>IF(Main[[#This Row],[Tech Start Date]]&lt;1/1/1990,"",IF(Main[[#This Row],[Class]]="C",WORKDAY(Main[[#This Row],[Tech Start Date]],28),IF(Main[[#This Row],[Class]]="B", WORKDAY(Main[[#This Row],[Tech Start Date]],19),IF(Main[[#This Row],[Class]]="A",WORKDAY(Main[[#This Row],[Tech Start Date]],9),""))))</f>
        <v/>
      </c>
      <c r="Q297" s="85">
        <v>40858</v>
      </c>
      <c r="R297" s="112"/>
      <c r="S297" s="95" t="s">
        <v>17</v>
      </c>
      <c r="T297" s="74" t="s">
        <v>4</v>
      </c>
      <c r="U297" s="95" t="s">
        <v>14</v>
      </c>
      <c r="V297" s="95" t="s">
        <v>1910</v>
      </c>
      <c r="W297" s="95" t="s">
        <v>1915</v>
      </c>
      <c r="X297" s="95" t="s">
        <v>50</v>
      </c>
      <c r="Y297" s="72" t="s">
        <v>2932</v>
      </c>
      <c r="Z297" s="72" t="s">
        <v>4</v>
      </c>
      <c r="AA297" s="95" t="s">
        <v>2803</v>
      </c>
      <c r="AB297" s="132"/>
      <c r="AC297" s="132"/>
      <c r="AD297" s="132"/>
      <c r="AE297" s="63"/>
      <c r="AF297" s="63"/>
      <c r="AG297" s="63"/>
    </row>
    <row r="298" spans="1:33" ht="17.2" customHeight="1">
      <c r="A298" s="64" t="str">
        <f>IF(priority(Main[[#This Row],[Comments]])&lt;&gt;0, priority(Main[[#This Row],[Comments]]),"")</f>
        <v/>
      </c>
      <c r="B298" s="60" t="s">
        <v>1667</v>
      </c>
      <c r="C298" s="72" t="s">
        <v>4</v>
      </c>
      <c r="D298" s="59" t="s">
        <v>730</v>
      </c>
      <c r="E298" s="85"/>
      <c r="F298" s="85"/>
      <c r="G298" s="64" t="str">
        <f>IF(stdProdLT(Main[[#This Row],[Comments]])=0.1,"N/A",IF(stdProdLT(Main[[#This Row],[Comments]])=0,"",stdProdLT(Main[[#This Row],[Comments]])))</f>
        <v/>
      </c>
      <c r="H298" s="94" t="str">
        <f>IF(OR(Main[[#This Row],[Std. Prod. Lead Time]]="N/A",Main[[#This Row],[Std. Prod. Lead Time]]=""), "",IF(AND(Main[[#This Row],[In Stock Date]]&lt;&gt;"",Main[[#This Row],[Revised Due Date]]&lt;&gt;"",Main[[#This Row],[In Stock Date]]&lt;&gt;""),Main[[#This Row],[In Stock Date]]-Main[[#This Row],[Revised Due Date]],""))</f>
        <v/>
      </c>
      <c r="I298" s="101" t="s">
        <v>4</v>
      </c>
      <c r="J298" s="95" t="s">
        <v>4</v>
      </c>
      <c r="K298" s="95" t="s">
        <v>4</v>
      </c>
      <c r="L298" s="85"/>
      <c r="M298" s="73" t="str">
        <f>IF(Main[[#This Row],[Tech Start Date]]&lt;1/1/1990,"",IF(Main[[#This Row],[Class]]="C",WORKDAY(Main[[#This Row],[Tech Start Date]],9),IF(Main[[#This Row],[Class]]="B", WORKDAY(Main[[#This Row],[Tech Start Date]],6),IF(Main[[#This Row],[Class]]="A",WORKDAY(Main[[#This Row],[Tech Start Date]],2),""))))</f>
        <v/>
      </c>
      <c r="N298" s="73" t="str">
        <f>IF(Main[[#This Row],[Tech Start Date]]&lt;1/1/1990,"",IF(Main[[#This Row],[Class]]="C",WORKDAY(Main[[#This Row],[Tech Start Date]],19),IF(Main[[#This Row],[Class]]="B", WORKDAY(Main[[#This Row],[Tech Start Date]],12),IF(Main[[#This Row],[Class]]="A",WORKDAY(Main[[#This Row],[Tech Start Date]],4),""))))</f>
        <v/>
      </c>
      <c r="O298" s="73" t="str">
        <f>IF(Main[[#This Row],[Tech Start Date]]&lt;1/1/1990,"",IF(Main[[#This Row],[Class]]="C",WORKDAY(Main[[#This Row],[Tech Start Date]],23),IF(Main[[#This Row],[Class]]="B", WORKDAY(Main[[#This Row],[Tech Start Date]],15),IF(Main[[#This Row],[Class]]="A",WORKDAY(Main[[#This Row],[Tech Start Date]],5),""))))</f>
        <v/>
      </c>
      <c r="P298" s="73" t="str">
        <f>IF(Main[[#This Row],[Tech Start Date]]&lt;1/1/1990,"",IF(Main[[#This Row],[Class]]="C",WORKDAY(Main[[#This Row],[Tech Start Date]],28),IF(Main[[#This Row],[Class]]="B", WORKDAY(Main[[#This Row],[Tech Start Date]],19),IF(Main[[#This Row],[Class]]="A",WORKDAY(Main[[#This Row],[Tech Start Date]],9),""))))</f>
        <v/>
      </c>
      <c r="Q298" s="85"/>
      <c r="R298" s="112"/>
      <c r="S298" s="95" t="s">
        <v>23</v>
      </c>
      <c r="T298" s="74" t="s">
        <v>4</v>
      </c>
      <c r="U298" s="95" t="s">
        <v>14</v>
      </c>
      <c r="V298" s="95" t="s">
        <v>1910</v>
      </c>
      <c r="W298" s="95" t="s">
        <v>1914</v>
      </c>
      <c r="X298" s="95" t="s">
        <v>399</v>
      </c>
      <c r="Y298" s="72" t="s">
        <v>4</v>
      </c>
      <c r="Z298" s="72" t="s">
        <v>4</v>
      </c>
      <c r="AA298" s="95" t="s">
        <v>3340</v>
      </c>
      <c r="AB298" s="132"/>
      <c r="AC298" s="132"/>
      <c r="AD298" s="132"/>
      <c r="AE298" s="63"/>
      <c r="AF298" s="63"/>
      <c r="AG298" s="63"/>
    </row>
    <row r="299" spans="1:33" ht="17.2" customHeight="1">
      <c r="A299" s="64" t="str">
        <f>IF(priority(Main[[#This Row],[Comments]])&lt;&gt;0, priority(Main[[#This Row],[Comments]]),"")</f>
        <v/>
      </c>
      <c r="B299" s="60" t="s">
        <v>1086</v>
      </c>
      <c r="C299" s="72" t="s">
        <v>113</v>
      </c>
      <c r="D299" s="59" t="s">
        <v>136</v>
      </c>
      <c r="E299" s="85"/>
      <c r="F299" s="85"/>
      <c r="G299" s="64" t="str">
        <f>IF(stdProdLT(Main[[#This Row],[Comments]])=0.1,"N/A",IF(stdProdLT(Main[[#This Row],[Comments]])=0,"",stdProdLT(Main[[#This Row],[Comments]])))</f>
        <v/>
      </c>
      <c r="H299" s="94" t="str">
        <f>IF(OR(Main[[#This Row],[Std. Prod. Lead Time]]="N/A",Main[[#This Row],[Std. Prod. Lead Time]]=""), "",IF(AND(Main[[#This Row],[In Stock Date]]&lt;&gt;"",Main[[#This Row],[Revised Due Date]]&lt;&gt;"",Main[[#This Row],[In Stock Date]]&lt;&gt;""),Main[[#This Row],[In Stock Date]]-Main[[#This Row],[Revised Due Date]],""))</f>
        <v/>
      </c>
      <c r="I299" s="101" t="s">
        <v>4</v>
      </c>
      <c r="J299" s="95" t="s">
        <v>4</v>
      </c>
      <c r="K299" s="95" t="s">
        <v>4</v>
      </c>
      <c r="L299" s="85"/>
      <c r="M299" s="73" t="str">
        <f>IF(Main[[#This Row],[Tech Start Date]]&lt;1/1/1990,"",IF(Main[[#This Row],[Class]]="C",WORKDAY(Main[[#This Row],[Tech Start Date]],9),IF(Main[[#This Row],[Class]]="B", WORKDAY(Main[[#This Row],[Tech Start Date]],6),IF(Main[[#This Row],[Class]]="A",WORKDAY(Main[[#This Row],[Tech Start Date]],2),""))))</f>
        <v/>
      </c>
      <c r="N299" s="73" t="str">
        <f>IF(Main[[#This Row],[Tech Start Date]]&lt;1/1/1990,"",IF(Main[[#This Row],[Class]]="C",WORKDAY(Main[[#This Row],[Tech Start Date]],19),IF(Main[[#This Row],[Class]]="B", WORKDAY(Main[[#This Row],[Tech Start Date]],12),IF(Main[[#This Row],[Class]]="A",WORKDAY(Main[[#This Row],[Tech Start Date]],4),""))))</f>
        <v/>
      </c>
      <c r="O299" s="73" t="str">
        <f>IF(Main[[#This Row],[Tech Start Date]]&lt;1/1/1990,"",IF(Main[[#This Row],[Class]]="C",WORKDAY(Main[[#This Row],[Tech Start Date]],23),IF(Main[[#This Row],[Class]]="B", WORKDAY(Main[[#This Row],[Tech Start Date]],15),IF(Main[[#This Row],[Class]]="A",WORKDAY(Main[[#This Row],[Tech Start Date]],5),""))))</f>
        <v/>
      </c>
      <c r="P299" s="73" t="str">
        <f>IF(Main[[#This Row],[Tech Start Date]]&lt;1/1/1990,"",IF(Main[[#This Row],[Class]]="C",WORKDAY(Main[[#This Row],[Tech Start Date]],28),IF(Main[[#This Row],[Class]]="B", WORKDAY(Main[[#This Row],[Tech Start Date]],19),IF(Main[[#This Row],[Class]]="A",WORKDAY(Main[[#This Row],[Tech Start Date]],9),""))))</f>
        <v/>
      </c>
      <c r="Q299" s="85">
        <v>40641</v>
      </c>
      <c r="R299" s="112"/>
      <c r="S299" s="95" t="s">
        <v>11</v>
      </c>
      <c r="T299" s="74" t="s">
        <v>4</v>
      </c>
      <c r="U299" s="95" t="s">
        <v>14</v>
      </c>
      <c r="V299" s="95" t="s">
        <v>1910</v>
      </c>
      <c r="W299" s="95" t="s">
        <v>1918</v>
      </c>
      <c r="X299" s="95" t="s">
        <v>2814</v>
      </c>
      <c r="Y299" s="72" t="s">
        <v>2954</v>
      </c>
      <c r="Z299" s="72" t="s">
        <v>4</v>
      </c>
      <c r="AA299" s="95" t="s">
        <v>2814</v>
      </c>
      <c r="AB299" s="132"/>
      <c r="AC299" s="132"/>
      <c r="AD299" s="132"/>
      <c r="AE299" s="63"/>
      <c r="AF299" s="63"/>
      <c r="AG299" s="63"/>
    </row>
    <row r="300" spans="1:33" ht="17.2" customHeight="1">
      <c r="A300" s="64" t="str">
        <f>IF(priority(Main[[#This Row],[Comments]])&lt;&gt;0, priority(Main[[#This Row],[Comments]]),"")</f>
        <v/>
      </c>
      <c r="B300" s="60" t="s">
        <v>1087</v>
      </c>
      <c r="C300" s="72" t="s">
        <v>137</v>
      </c>
      <c r="D300" s="59" t="s">
        <v>138</v>
      </c>
      <c r="E300" s="85"/>
      <c r="F300" s="85"/>
      <c r="G300" s="64" t="str">
        <f>IF(stdProdLT(Main[[#This Row],[Comments]])=0.1,"N/A",IF(stdProdLT(Main[[#This Row],[Comments]])=0,"",stdProdLT(Main[[#This Row],[Comments]])))</f>
        <v/>
      </c>
      <c r="H300" s="94" t="str">
        <f>IF(OR(Main[[#This Row],[Std. Prod. Lead Time]]="N/A",Main[[#This Row],[Std. Prod. Lead Time]]=""), "",IF(AND(Main[[#This Row],[In Stock Date]]&lt;&gt;"",Main[[#This Row],[Revised Due Date]]&lt;&gt;"",Main[[#This Row],[In Stock Date]]&lt;&gt;""),Main[[#This Row],[In Stock Date]]-Main[[#This Row],[Revised Due Date]],""))</f>
        <v/>
      </c>
      <c r="I300" s="101" t="s">
        <v>4</v>
      </c>
      <c r="J300" s="95" t="s">
        <v>4</v>
      </c>
      <c r="K300" s="95" t="s">
        <v>4</v>
      </c>
      <c r="L300" s="85"/>
      <c r="M300" s="73" t="str">
        <f>IF(Main[[#This Row],[Tech Start Date]]&lt;1/1/1990,"",IF(Main[[#This Row],[Class]]="C",WORKDAY(Main[[#This Row],[Tech Start Date]],9),IF(Main[[#This Row],[Class]]="B", WORKDAY(Main[[#This Row],[Tech Start Date]],6),IF(Main[[#This Row],[Class]]="A",WORKDAY(Main[[#This Row],[Tech Start Date]],2),""))))</f>
        <v/>
      </c>
      <c r="N300" s="73" t="str">
        <f>IF(Main[[#This Row],[Tech Start Date]]&lt;1/1/1990,"",IF(Main[[#This Row],[Class]]="C",WORKDAY(Main[[#This Row],[Tech Start Date]],19),IF(Main[[#This Row],[Class]]="B", WORKDAY(Main[[#This Row],[Tech Start Date]],12),IF(Main[[#This Row],[Class]]="A",WORKDAY(Main[[#This Row],[Tech Start Date]],4),""))))</f>
        <v/>
      </c>
      <c r="O300" s="73" t="str">
        <f>IF(Main[[#This Row],[Tech Start Date]]&lt;1/1/1990,"",IF(Main[[#This Row],[Class]]="C",WORKDAY(Main[[#This Row],[Tech Start Date]],23),IF(Main[[#This Row],[Class]]="B", WORKDAY(Main[[#This Row],[Tech Start Date]],15),IF(Main[[#This Row],[Class]]="A",WORKDAY(Main[[#This Row],[Tech Start Date]],5),""))))</f>
        <v/>
      </c>
      <c r="P300" s="73" t="str">
        <f>IF(Main[[#This Row],[Tech Start Date]]&lt;1/1/1990,"",IF(Main[[#This Row],[Class]]="C",WORKDAY(Main[[#This Row],[Tech Start Date]],28),IF(Main[[#This Row],[Class]]="B", WORKDAY(Main[[#This Row],[Tech Start Date]],19),IF(Main[[#This Row],[Class]]="A",WORKDAY(Main[[#This Row],[Tech Start Date]],9),""))))</f>
        <v/>
      </c>
      <c r="Q300" s="85">
        <v>40641</v>
      </c>
      <c r="R300" s="112"/>
      <c r="S300" s="95" t="s">
        <v>11</v>
      </c>
      <c r="T300" s="74" t="s">
        <v>4</v>
      </c>
      <c r="U300" s="95" t="s">
        <v>14</v>
      </c>
      <c r="V300" s="95" t="s">
        <v>1910</v>
      </c>
      <c r="W300" s="95" t="s">
        <v>1918</v>
      </c>
      <c r="X300" s="95" t="s">
        <v>2814</v>
      </c>
      <c r="Y300" s="72" t="s">
        <v>2943</v>
      </c>
      <c r="Z300" s="72" t="s">
        <v>4</v>
      </c>
      <c r="AA300" s="95" t="s">
        <v>2814</v>
      </c>
      <c r="AB300" s="132"/>
      <c r="AC300" s="132"/>
      <c r="AD300" s="132"/>
      <c r="AE300" s="63"/>
      <c r="AF300" s="63"/>
      <c r="AG300" s="63"/>
    </row>
    <row r="301" spans="1:33" ht="17.2" customHeight="1">
      <c r="A301" s="64" t="str">
        <f>IF(priority(Main[[#This Row],[Comments]])&lt;&gt;0, priority(Main[[#This Row],[Comments]]),"")</f>
        <v/>
      </c>
      <c r="B301" s="60" t="s">
        <v>1089</v>
      </c>
      <c r="C301" s="72" t="s">
        <v>33</v>
      </c>
      <c r="D301" s="59" t="s">
        <v>139</v>
      </c>
      <c r="E301" s="85"/>
      <c r="F301" s="85"/>
      <c r="G301" s="64" t="str">
        <f>IF(stdProdLT(Main[[#This Row],[Comments]])=0.1,"N/A",IF(stdProdLT(Main[[#This Row],[Comments]])=0,"",stdProdLT(Main[[#This Row],[Comments]])))</f>
        <v/>
      </c>
      <c r="H301" s="94" t="str">
        <f>IF(OR(Main[[#This Row],[Std. Prod. Lead Time]]="N/A",Main[[#This Row],[Std. Prod. Lead Time]]=""), "",IF(AND(Main[[#This Row],[In Stock Date]]&lt;&gt;"",Main[[#This Row],[Revised Due Date]]&lt;&gt;"",Main[[#This Row],[In Stock Date]]&lt;&gt;""),Main[[#This Row],[In Stock Date]]-Main[[#This Row],[Revised Due Date]],""))</f>
        <v/>
      </c>
      <c r="I301" s="101" t="s">
        <v>4</v>
      </c>
      <c r="J301" s="95" t="s">
        <v>4</v>
      </c>
      <c r="K301" s="95" t="s">
        <v>4</v>
      </c>
      <c r="L301" s="85"/>
      <c r="M301" s="73" t="str">
        <f>IF(Main[[#This Row],[Tech Start Date]]&lt;1/1/1990,"",IF(Main[[#This Row],[Class]]="C",WORKDAY(Main[[#This Row],[Tech Start Date]],9),IF(Main[[#This Row],[Class]]="B", WORKDAY(Main[[#This Row],[Tech Start Date]],6),IF(Main[[#This Row],[Class]]="A",WORKDAY(Main[[#This Row],[Tech Start Date]],2),""))))</f>
        <v/>
      </c>
      <c r="N301" s="73" t="str">
        <f>IF(Main[[#This Row],[Tech Start Date]]&lt;1/1/1990,"",IF(Main[[#This Row],[Class]]="C",WORKDAY(Main[[#This Row],[Tech Start Date]],19),IF(Main[[#This Row],[Class]]="B", WORKDAY(Main[[#This Row],[Tech Start Date]],12),IF(Main[[#This Row],[Class]]="A",WORKDAY(Main[[#This Row],[Tech Start Date]],4),""))))</f>
        <v/>
      </c>
      <c r="O301" s="73" t="str">
        <f>IF(Main[[#This Row],[Tech Start Date]]&lt;1/1/1990,"",IF(Main[[#This Row],[Class]]="C",WORKDAY(Main[[#This Row],[Tech Start Date]],23),IF(Main[[#This Row],[Class]]="B", WORKDAY(Main[[#This Row],[Tech Start Date]],15),IF(Main[[#This Row],[Class]]="A",WORKDAY(Main[[#This Row],[Tech Start Date]],5),""))))</f>
        <v/>
      </c>
      <c r="P301" s="73" t="str">
        <f>IF(Main[[#This Row],[Tech Start Date]]&lt;1/1/1990,"",IF(Main[[#This Row],[Class]]="C",WORKDAY(Main[[#This Row],[Tech Start Date]],28),IF(Main[[#This Row],[Class]]="B", WORKDAY(Main[[#This Row],[Tech Start Date]],19),IF(Main[[#This Row],[Class]]="A",WORKDAY(Main[[#This Row],[Tech Start Date]],9),""))))</f>
        <v/>
      </c>
      <c r="Q301" s="85"/>
      <c r="R301" s="112"/>
      <c r="S301" s="95" t="s">
        <v>11</v>
      </c>
      <c r="T301" s="74" t="s">
        <v>4</v>
      </c>
      <c r="U301" s="95" t="s">
        <v>14</v>
      </c>
      <c r="V301" s="95" t="s">
        <v>1911</v>
      </c>
      <c r="W301" s="95" t="s">
        <v>1918</v>
      </c>
      <c r="X301" s="95" t="s">
        <v>2802</v>
      </c>
      <c r="Y301" s="72" t="s">
        <v>2921</v>
      </c>
      <c r="Z301" s="72" t="s">
        <v>4</v>
      </c>
      <c r="AA301" s="95" t="s">
        <v>2802</v>
      </c>
      <c r="AB301" s="132"/>
      <c r="AC301" s="132"/>
      <c r="AD301" s="132"/>
      <c r="AE301" s="63"/>
      <c r="AF301" s="63"/>
      <c r="AG301" s="63"/>
    </row>
    <row r="302" spans="1:33" ht="17.2" customHeight="1">
      <c r="A302" s="64" t="str">
        <f>IF(priority(Main[[#This Row],[Comments]])&lt;&gt;0, priority(Main[[#This Row],[Comments]]),"")</f>
        <v/>
      </c>
      <c r="B302" s="60" t="s">
        <v>1495</v>
      </c>
      <c r="C302" s="72" t="s">
        <v>93</v>
      </c>
      <c r="D302" s="59" t="s">
        <v>599</v>
      </c>
      <c r="E302" s="85">
        <v>40016.655266203707</v>
      </c>
      <c r="F302" s="85"/>
      <c r="G302" s="64" t="str">
        <f>IF(stdProdLT(Main[[#This Row],[Comments]])=0.1,"N/A",IF(stdProdLT(Main[[#This Row],[Comments]])=0,"",stdProdLT(Main[[#This Row],[Comments]])))</f>
        <v/>
      </c>
      <c r="H302" s="94" t="str">
        <f>IF(OR(Main[[#This Row],[Std. Prod. Lead Time]]="N/A",Main[[#This Row],[Std. Prod. Lead Time]]=""), "",IF(AND(Main[[#This Row],[In Stock Date]]&lt;&gt;"",Main[[#This Row],[Revised Due Date]]&lt;&gt;"",Main[[#This Row],[In Stock Date]]&lt;&gt;""),Main[[#This Row],[In Stock Date]]-Main[[#This Row],[Revised Due Date]],""))</f>
        <v/>
      </c>
      <c r="I302" s="101" t="s">
        <v>4</v>
      </c>
      <c r="J302" s="95" t="s">
        <v>4</v>
      </c>
      <c r="K302" s="95" t="s">
        <v>4</v>
      </c>
      <c r="L302" s="85"/>
      <c r="M302" s="73" t="str">
        <f>IF(Main[[#This Row],[Tech Start Date]]&lt;1/1/1990,"",IF(Main[[#This Row],[Class]]="C",WORKDAY(Main[[#This Row],[Tech Start Date]],9),IF(Main[[#This Row],[Class]]="B", WORKDAY(Main[[#This Row],[Tech Start Date]],6),IF(Main[[#This Row],[Class]]="A",WORKDAY(Main[[#This Row],[Tech Start Date]],2),""))))</f>
        <v/>
      </c>
      <c r="N302" s="73" t="str">
        <f>IF(Main[[#This Row],[Tech Start Date]]&lt;1/1/1990,"",IF(Main[[#This Row],[Class]]="C",WORKDAY(Main[[#This Row],[Tech Start Date]],19),IF(Main[[#This Row],[Class]]="B", WORKDAY(Main[[#This Row],[Tech Start Date]],12),IF(Main[[#This Row],[Class]]="A",WORKDAY(Main[[#This Row],[Tech Start Date]],4),""))))</f>
        <v/>
      </c>
      <c r="O302" s="73" t="str">
        <f>IF(Main[[#This Row],[Tech Start Date]]&lt;1/1/1990,"",IF(Main[[#This Row],[Class]]="C",WORKDAY(Main[[#This Row],[Tech Start Date]],23),IF(Main[[#This Row],[Class]]="B", WORKDAY(Main[[#This Row],[Tech Start Date]],15),IF(Main[[#This Row],[Class]]="A",WORKDAY(Main[[#This Row],[Tech Start Date]],5),""))))</f>
        <v/>
      </c>
      <c r="P302" s="73" t="str">
        <f>IF(Main[[#This Row],[Tech Start Date]]&lt;1/1/1990,"",IF(Main[[#This Row],[Class]]="C",WORKDAY(Main[[#This Row],[Tech Start Date]],28),IF(Main[[#This Row],[Class]]="B", WORKDAY(Main[[#This Row],[Tech Start Date]],19),IF(Main[[#This Row],[Class]]="A",WORKDAY(Main[[#This Row],[Tech Start Date]],9),""))))</f>
        <v/>
      </c>
      <c r="Q302" s="85"/>
      <c r="R302" s="112"/>
      <c r="S302" s="95" t="s">
        <v>17</v>
      </c>
      <c r="T302" s="74" t="s">
        <v>4</v>
      </c>
      <c r="U302" s="95" t="s">
        <v>29</v>
      </c>
      <c r="V302" s="95" t="s">
        <v>1913</v>
      </c>
      <c r="W302" s="95" t="s">
        <v>1916</v>
      </c>
      <c r="X302" s="95" t="s">
        <v>2828</v>
      </c>
      <c r="Y302" s="72" t="s">
        <v>2964</v>
      </c>
      <c r="Z302" s="72" t="s">
        <v>4</v>
      </c>
      <c r="AA302" s="95" t="s">
        <v>2828</v>
      </c>
      <c r="AB302" s="132"/>
      <c r="AC302" s="132"/>
      <c r="AD302" s="132"/>
      <c r="AE302" s="63"/>
      <c r="AF302" s="63"/>
      <c r="AG302" s="63"/>
    </row>
    <row r="303" spans="1:33" ht="17.2" customHeight="1">
      <c r="A303" s="64" t="str">
        <f>IF(priority(Main[[#This Row],[Comments]])&lt;&gt;0, priority(Main[[#This Row],[Comments]]),"")</f>
        <v/>
      </c>
      <c r="B303" s="60" t="s">
        <v>1673</v>
      </c>
      <c r="C303" s="72" t="s">
        <v>4</v>
      </c>
      <c r="D303" s="59" t="s">
        <v>734</v>
      </c>
      <c r="E303" s="85">
        <v>40618.366238425922</v>
      </c>
      <c r="F303" s="85"/>
      <c r="G303" s="64" t="str">
        <f>IF(stdProdLT(Main[[#This Row],[Comments]])=0.1,"N/A",IF(stdProdLT(Main[[#This Row],[Comments]])=0,"",stdProdLT(Main[[#This Row],[Comments]])))</f>
        <v/>
      </c>
      <c r="H303" s="94" t="str">
        <f>IF(OR(Main[[#This Row],[Std. Prod. Lead Time]]="N/A",Main[[#This Row],[Std. Prod. Lead Time]]=""), "",IF(AND(Main[[#This Row],[In Stock Date]]&lt;&gt;"",Main[[#This Row],[Revised Due Date]]&lt;&gt;"",Main[[#This Row],[In Stock Date]]&lt;&gt;""),Main[[#This Row],[In Stock Date]]-Main[[#This Row],[Revised Due Date]],""))</f>
        <v/>
      </c>
      <c r="I303" s="101" t="s">
        <v>30</v>
      </c>
      <c r="J303" s="95" t="s">
        <v>28</v>
      </c>
      <c r="K303" s="95" t="s">
        <v>1919</v>
      </c>
      <c r="L303" s="85"/>
      <c r="M303" s="73" t="str">
        <f>IF(Main[[#This Row],[Tech Start Date]]&lt;1/1/1990,"",IF(Main[[#This Row],[Class]]="C",WORKDAY(Main[[#This Row],[Tech Start Date]],9),IF(Main[[#This Row],[Class]]="B", WORKDAY(Main[[#This Row],[Tech Start Date]],6),IF(Main[[#This Row],[Class]]="A",WORKDAY(Main[[#This Row],[Tech Start Date]],2),""))))</f>
        <v/>
      </c>
      <c r="N303" s="73" t="str">
        <f>IF(Main[[#This Row],[Tech Start Date]]&lt;1/1/1990,"",IF(Main[[#This Row],[Class]]="C",WORKDAY(Main[[#This Row],[Tech Start Date]],19),IF(Main[[#This Row],[Class]]="B", WORKDAY(Main[[#This Row],[Tech Start Date]],12),IF(Main[[#This Row],[Class]]="A",WORKDAY(Main[[#This Row],[Tech Start Date]],4),""))))</f>
        <v/>
      </c>
      <c r="O303" s="73" t="str">
        <f>IF(Main[[#This Row],[Tech Start Date]]&lt;1/1/1990,"",IF(Main[[#This Row],[Class]]="C",WORKDAY(Main[[#This Row],[Tech Start Date]],23),IF(Main[[#This Row],[Class]]="B", WORKDAY(Main[[#This Row],[Tech Start Date]],15),IF(Main[[#This Row],[Class]]="A",WORKDAY(Main[[#This Row],[Tech Start Date]],5),""))))</f>
        <v/>
      </c>
      <c r="P303" s="73" t="str">
        <f>IF(Main[[#This Row],[Tech Start Date]]&lt;1/1/1990,"",IF(Main[[#This Row],[Class]]="C",WORKDAY(Main[[#This Row],[Tech Start Date]],28),IF(Main[[#This Row],[Class]]="B", WORKDAY(Main[[#This Row],[Tech Start Date]],19),IF(Main[[#This Row],[Class]]="A",WORKDAY(Main[[#This Row],[Tech Start Date]],9),""))))</f>
        <v/>
      </c>
      <c r="Q303" s="85"/>
      <c r="R303" s="112"/>
      <c r="S303" s="95" t="s">
        <v>6</v>
      </c>
      <c r="T303" s="74" t="s">
        <v>4</v>
      </c>
      <c r="U303" s="95" t="s">
        <v>29</v>
      </c>
      <c r="V303" s="95" t="s">
        <v>1913</v>
      </c>
      <c r="W303" s="95" t="s">
        <v>1912</v>
      </c>
      <c r="X303" s="95" t="s">
        <v>415</v>
      </c>
      <c r="Y303" s="72" t="s">
        <v>2948</v>
      </c>
      <c r="Z303" s="72" t="s">
        <v>30</v>
      </c>
      <c r="AA303" s="95" t="s">
        <v>415</v>
      </c>
      <c r="AB303" s="132"/>
      <c r="AC303" s="132"/>
      <c r="AD303" s="132"/>
      <c r="AE303" s="63"/>
      <c r="AF303" s="63"/>
      <c r="AG303" s="63"/>
    </row>
    <row r="304" spans="1:33" ht="17.2" customHeight="1">
      <c r="A304" s="64" t="str">
        <f>IF(priority(Main[[#This Row],[Comments]])&lt;&gt;0, priority(Main[[#This Row],[Comments]]),"")</f>
        <v/>
      </c>
      <c r="B304" s="60" t="s">
        <v>2062</v>
      </c>
      <c r="C304" s="72" t="s">
        <v>4</v>
      </c>
      <c r="D304" s="59" t="s">
        <v>2063</v>
      </c>
      <c r="E304" s="85"/>
      <c r="F304" s="85"/>
      <c r="G304" s="64" t="str">
        <f>IF(stdProdLT(Main[[#This Row],[Comments]])=0.1,"N/A",IF(stdProdLT(Main[[#This Row],[Comments]])=0,"",stdProdLT(Main[[#This Row],[Comments]])))</f>
        <v/>
      </c>
      <c r="H304" s="94" t="str">
        <f>IF(OR(Main[[#This Row],[Std. Prod. Lead Time]]="N/A",Main[[#This Row],[Std. Prod. Lead Time]]=""), "",IF(AND(Main[[#This Row],[In Stock Date]]&lt;&gt;"",Main[[#This Row],[Revised Due Date]]&lt;&gt;"",Main[[#This Row],[In Stock Date]]&lt;&gt;""),Main[[#This Row],[In Stock Date]]-Main[[#This Row],[Revised Due Date]],""))</f>
        <v/>
      </c>
      <c r="I304" s="101" t="s">
        <v>4</v>
      </c>
      <c r="J304" s="95" t="s">
        <v>4</v>
      </c>
      <c r="K304" s="95" t="s">
        <v>4</v>
      </c>
      <c r="L304" s="85"/>
      <c r="M304" s="73" t="str">
        <f>IF(Main[[#This Row],[Tech Start Date]]&lt;1/1/1990,"",IF(Main[[#This Row],[Class]]="C",WORKDAY(Main[[#This Row],[Tech Start Date]],9),IF(Main[[#This Row],[Class]]="B", WORKDAY(Main[[#This Row],[Tech Start Date]],6),IF(Main[[#This Row],[Class]]="A",WORKDAY(Main[[#This Row],[Tech Start Date]],2),""))))</f>
        <v/>
      </c>
      <c r="N304" s="73" t="str">
        <f>IF(Main[[#This Row],[Tech Start Date]]&lt;1/1/1990,"",IF(Main[[#This Row],[Class]]="C",WORKDAY(Main[[#This Row],[Tech Start Date]],19),IF(Main[[#This Row],[Class]]="B", WORKDAY(Main[[#This Row],[Tech Start Date]],12),IF(Main[[#This Row],[Class]]="A",WORKDAY(Main[[#This Row],[Tech Start Date]],4),""))))</f>
        <v/>
      </c>
      <c r="O304" s="73" t="str">
        <f>IF(Main[[#This Row],[Tech Start Date]]&lt;1/1/1990,"",IF(Main[[#This Row],[Class]]="C",WORKDAY(Main[[#This Row],[Tech Start Date]],23),IF(Main[[#This Row],[Class]]="B", WORKDAY(Main[[#This Row],[Tech Start Date]],15),IF(Main[[#This Row],[Class]]="A",WORKDAY(Main[[#This Row],[Tech Start Date]],5),""))))</f>
        <v/>
      </c>
      <c r="P304" s="73" t="str">
        <f>IF(Main[[#This Row],[Tech Start Date]]&lt;1/1/1990,"",IF(Main[[#This Row],[Class]]="C",WORKDAY(Main[[#This Row],[Tech Start Date]],28),IF(Main[[#This Row],[Class]]="B", WORKDAY(Main[[#This Row],[Tech Start Date]],19),IF(Main[[#This Row],[Class]]="A",WORKDAY(Main[[#This Row],[Tech Start Date]],9),""))))</f>
        <v/>
      </c>
      <c r="Q304" s="85"/>
      <c r="R304" s="112"/>
      <c r="S304" s="95" t="s">
        <v>6</v>
      </c>
      <c r="T304" s="74" t="s">
        <v>4</v>
      </c>
      <c r="U304" s="95" t="s">
        <v>14</v>
      </c>
      <c r="V304" s="95" t="s">
        <v>1910</v>
      </c>
      <c r="W304" s="95" t="s">
        <v>1914</v>
      </c>
      <c r="X304" s="95" t="s">
        <v>306</v>
      </c>
      <c r="Y304" s="72" t="s">
        <v>4</v>
      </c>
      <c r="Z304" s="72" t="s">
        <v>4</v>
      </c>
      <c r="AA304" s="95" t="s">
        <v>3336</v>
      </c>
      <c r="AB304" s="132"/>
      <c r="AC304" s="132"/>
      <c r="AD304" s="132"/>
      <c r="AE304" s="63"/>
      <c r="AF304" s="63"/>
      <c r="AG304" s="63"/>
    </row>
    <row r="305" spans="1:33" ht="17.2" customHeight="1">
      <c r="A305" s="64" t="str">
        <f>IF(priority(Main[[#This Row],[Comments]])&lt;&gt;0, priority(Main[[#This Row],[Comments]]),"")</f>
        <v/>
      </c>
      <c r="B305" s="60" t="s">
        <v>3276</v>
      </c>
      <c r="C305" s="72" t="s">
        <v>4</v>
      </c>
      <c r="D305" s="59" t="s">
        <v>3277</v>
      </c>
      <c r="E305" s="85">
        <v>40939.457824074074</v>
      </c>
      <c r="F305" s="85"/>
      <c r="G305" s="64" t="str">
        <f>IF(stdProdLT(Main[[#This Row],[Comments]])=0.1,"N/A",IF(stdProdLT(Main[[#This Row],[Comments]])=0,"",stdProdLT(Main[[#This Row],[Comments]])))</f>
        <v/>
      </c>
      <c r="H305" s="94" t="str">
        <f>IF(OR(Main[[#This Row],[Std. Prod. Lead Time]]="N/A",Main[[#This Row],[Std. Prod. Lead Time]]=""), "",IF(AND(Main[[#This Row],[In Stock Date]]&lt;&gt;"",Main[[#This Row],[Revised Due Date]]&lt;&gt;"",Main[[#This Row],[In Stock Date]]&lt;&gt;""),Main[[#This Row],[In Stock Date]]-Main[[#This Row],[Revised Due Date]],""))</f>
        <v/>
      </c>
      <c r="I305" s="101" t="s">
        <v>4</v>
      </c>
      <c r="J305" s="95" t="s">
        <v>4</v>
      </c>
      <c r="K305" s="95" t="s">
        <v>4</v>
      </c>
      <c r="L305" s="85"/>
      <c r="M305" s="73" t="str">
        <f>IF(Main[[#This Row],[Tech Start Date]]&lt;1/1/1990,"",IF(Main[[#This Row],[Class]]="C",WORKDAY(Main[[#This Row],[Tech Start Date]],9),IF(Main[[#This Row],[Class]]="B", WORKDAY(Main[[#This Row],[Tech Start Date]],6),IF(Main[[#This Row],[Class]]="A",WORKDAY(Main[[#This Row],[Tech Start Date]],2),""))))</f>
        <v/>
      </c>
      <c r="N305" s="73" t="str">
        <f>IF(Main[[#This Row],[Tech Start Date]]&lt;1/1/1990,"",IF(Main[[#This Row],[Class]]="C",WORKDAY(Main[[#This Row],[Tech Start Date]],19),IF(Main[[#This Row],[Class]]="B", WORKDAY(Main[[#This Row],[Tech Start Date]],12),IF(Main[[#This Row],[Class]]="A",WORKDAY(Main[[#This Row],[Tech Start Date]],4),""))))</f>
        <v/>
      </c>
      <c r="O305" s="73" t="str">
        <f>IF(Main[[#This Row],[Tech Start Date]]&lt;1/1/1990,"",IF(Main[[#This Row],[Class]]="C",WORKDAY(Main[[#This Row],[Tech Start Date]],23),IF(Main[[#This Row],[Class]]="B", WORKDAY(Main[[#This Row],[Tech Start Date]],15),IF(Main[[#This Row],[Class]]="A",WORKDAY(Main[[#This Row],[Tech Start Date]],5),""))))</f>
        <v/>
      </c>
      <c r="P305" s="73" t="str">
        <f>IF(Main[[#This Row],[Tech Start Date]]&lt;1/1/1990,"",IF(Main[[#This Row],[Class]]="C",WORKDAY(Main[[#This Row],[Tech Start Date]],28),IF(Main[[#This Row],[Class]]="B", WORKDAY(Main[[#This Row],[Tech Start Date]],19),IF(Main[[#This Row],[Class]]="A",WORKDAY(Main[[#This Row],[Tech Start Date]],9),""))))</f>
        <v/>
      </c>
      <c r="Q305" s="85">
        <v>40968</v>
      </c>
      <c r="R305" s="112"/>
      <c r="S305" s="95" t="s">
        <v>6</v>
      </c>
      <c r="T305" s="74" t="s">
        <v>4</v>
      </c>
      <c r="U305" s="95" t="s">
        <v>7</v>
      </c>
      <c r="V305" s="95" t="s">
        <v>1910</v>
      </c>
      <c r="W305" s="95" t="s">
        <v>4</v>
      </c>
      <c r="X305" s="95" t="s">
        <v>2797</v>
      </c>
      <c r="Y305" s="72" t="s">
        <v>2911</v>
      </c>
      <c r="Z305" s="72" t="s">
        <v>4</v>
      </c>
      <c r="AA305" s="95" t="s">
        <v>2797</v>
      </c>
      <c r="AB305" s="132"/>
      <c r="AC305" s="132"/>
      <c r="AD305" s="132"/>
      <c r="AE305" s="63"/>
      <c r="AF305" s="63"/>
      <c r="AG305" s="63"/>
    </row>
    <row r="306" spans="1:33" ht="17.2" customHeight="1">
      <c r="A306" s="64" t="str">
        <f>IF(priority(Main[[#This Row],[Comments]])&lt;&gt;0, priority(Main[[#This Row],[Comments]]),"")</f>
        <v/>
      </c>
      <c r="B306" s="60" t="s">
        <v>1155</v>
      </c>
      <c r="C306" s="72" t="s">
        <v>4</v>
      </c>
      <c r="D306" s="59" t="s">
        <v>2332</v>
      </c>
      <c r="E306" s="85">
        <v>40274.393113425926</v>
      </c>
      <c r="F306" s="85"/>
      <c r="G306" s="64" t="str">
        <f>IF(stdProdLT(Main[[#This Row],[Comments]])=0.1,"N/A",IF(stdProdLT(Main[[#This Row],[Comments]])=0,"",stdProdLT(Main[[#This Row],[Comments]])))</f>
        <v/>
      </c>
      <c r="H306" s="94" t="str">
        <f>IF(OR(Main[[#This Row],[Std. Prod. Lead Time]]="N/A",Main[[#This Row],[Std. Prod. Lead Time]]=""), "",IF(AND(Main[[#This Row],[In Stock Date]]&lt;&gt;"",Main[[#This Row],[Revised Due Date]]&lt;&gt;"",Main[[#This Row],[In Stock Date]]&lt;&gt;""),Main[[#This Row],[In Stock Date]]-Main[[#This Row],[Revised Due Date]],""))</f>
        <v/>
      </c>
      <c r="I306" s="101" t="s">
        <v>4</v>
      </c>
      <c r="J306" s="95" t="s">
        <v>4</v>
      </c>
      <c r="K306" s="95" t="s">
        <v>4</v>
      </c>
      <c r="L306" s="85"/>
      <c r="M306" s="73" t="str">
        <f>IF(Main[[#This Row],[Tech Start Date]]&lt;1/1/1990,"",IF(Main[[#This Row],[Class]]="C",WORKDAY(Main[[#This Row],[Tech Start Date]],9),IF(Main[[#This Row],[Class]]="B", WORKDAY(Main[[#This Row],[Tech Start Date]],6),IF(Main[[#This Row],[Class]]="A",WORKDAY(Main[[#This Row],[Tech Start Date]],2),""))))</f>
        <v/>
      </c>
      <c r="N306" s="73" t="str">
        <f>IF(Main[[#This Row],[Tech Start Date]]&lt;1/1/1990,"",IF(Main[[#This Row],[Class]]="C",WORKDAY(Main[[#This Row],[Tech Start Date]],19),IF(Main[[#This Row],[Class]]="B", WORKDAY(Main[[#This Row],[Tech Start Date]],12),IF(Main[[#This Row],[Class]]="A",WORKDAY(Main[[#This Row],[Tech Start Date]],4),""))))</f>
        <v/>
      </c>
      <c r="O306" s="73" t="str">
        <f>IF(Main[[#This Row],[Tech Start Date]]&lt;1/1/1990,"",IF(Main[[#This Row],[Class]]="C",WORKDAY(Main[[#This Row],[Tech Start Date]],23),IF(Main[[#This Row],[Class]]="B", WORKDAY(Main[[#This Row],[Tech Start Date]],15),IF(Main[[#This Row],[Class]]="A",WORKDAY(Main[[#This Row],[Tech Start Date]],5),""))))</f>
        <v/>
      </c>
      <c r="P306" s="73" t="str">
        <f>IF(Main[[#This Row],[Tech Start Date]]&lt;1/1/1990,"",IF(Main[[#This Row],[Class]]="C",WORKDAY(Main[[#This Row],[Tech Start Date]],28),IF(Main[[#This Row],[Class]]="B", WORKDAY(Main[[#This Row],[Tech Start Date]],19),IF(Main[[#This Row],[Class]]="A",WORKDAY(Main[[#This Row],[Tech Start Date]],9),""))))</f>
        <v/>
      </c>
      <c r="Q306" s="85">
        <v>40302</v>
      </c>
      <c r="R306" s="112"/>
      <c r="S306" s="95" t="s">
        <v>6</v>
      </c>
      <c r="T306" s="74" t="s">
        <v>4</v>
      </c>
      <c r="U306" s="95" t="s">
        <v>7</v>
      </c>
      <c r="V306" s="95" t="s">
        <v>1910</v>
      </c>
      <c r="W306" s="95" t="s">
        <v>1912</v>
      </c>
      <c r="X306" s="95" t="s">
        <v>2796</v>
      </c>
      <c r="Y306" s="72" t="s">
        <v>2909</v>
      </c>
      <c r="Z306" s="72" t="s">
        <v>4</v>
      </c>
      <c r="AA306" s="95" t="s">
        <v>2796</v>
      </c>
      <c r="AB306" s="132"/>
      <c r="AC306" s="132"/>
      <c r="AD306" s="132"/>
      <c r="AE306" s="63"/>
      <c r="AF306" s="63"/>
      <c r="AG306" s="63"/>
    </row>
    <row r="307" spans="1:33" ht="17.2" customHeight="1">
      <c r="A307" s="64" t="str">
        <f>IF(priority(Main[[#This Row],[Comments]])&lt;&gt;0, priority(Main[[#This Row],[Comments]]),"")</f>
        <v/>
      </c>
      <c r="B307" s="60" t="s">
        <v>1388</v>
      </c>
      <c r="C307" s="72" t="s">
        <v>4</v>
      </c>
      <c r="D307" s="59" t="s">
        <v>2333</v>
      </c>
      <c r="E307" s="85">
        <v>40644.246631944443</v>
      </c>
      <c r="F307" s="85"/>
      <c r="G307" s="64" t="str">
        <f>IF(stdProdLT(Main[[#This Row],[Comments]])=0.1,"N/A",IF(stdProdLT(Main[[#This Row],[Comments]])=0,"",stdProdLT(Main[[#This Row],[Comments]])))</f>
        <v/>
      </c>
      <c r="H307" s="94" t="str">
        <f>IF(OR(Main[[#This Row],[Std. Prod. Lead Time]]="N/A",Main[[#This Row],[Std. Prod. Lead Time]]=""), "",IF(AND(Main[[#This Row],[In Stock Date]]&lt;&gt;"",Main[[#This Row],[Revised Due Date]]&lt;&gt;"",Main[[#This Row],[In Stock Date]]&lt;&gt;""),Main[[#This Row],[In Stock Date]]-Main[[#This Row],[Revised Due Date]],""))</f>
        <v/>
      </c>
      <c r="I307" s="101" t="s">
        <v>912</v>
      </c>
      <c r="J307" s="95" t="s">
        <v>52</v>
      </c>
      <c r="K307" s="96" t="s">
        <v>4</v>
      </c>
      <c r="L307" s="85"/>
      <c r="M307" s="73" t="str">
        <f>IF(Main[[#This Row],[Tech Start Date]]&lt;1/1/1990,"",IF(Main[[#This Row],[Class]]="C",WORKDAY(Main[[#This Row],[Tech Start Date]],9),IF(Main[[#This Row],[Class]]="B", WORKDAY(Main[[#This Row],[Tech Start Date]],6),IF(Main[[#This Row],[Class]]="A",WORKDAY(Main[[#This Row],[Tech Start Date]],2),""))))</f>
        <v/>
      </c>
      <c r="N307" s="73" t="str">
        <f>IF(Main[[#This Row],[Tech Start Date]]&lt;1/1/1990,"",IF(Main[[#This Row],[Class]]="C",WORKDAY(Main[[#This Row],[Tech Start Date]],19),IF(Main[[#This Row],[Class]]="B", WORKDAY(Main[[#This Row],[Tech Start Date]],12),IF(Main[[#This Row],[Class]]="A",WORKDAY(Main[[#This Row],[Tech Start Date]],4),""))))</f>
        <v/>
      </c>
      <c r="O307" s="73" t="str">
        <f>IF(Main[[#This Row],[Tech Start Date]]&lt;1/1/1990,"",IF(Main[[#This Row],[Class]]="C",WORKDAY(Main[[#This Row],[Tech Start Date]],23),IF(Main[[#This Row],[Class]]="B", WORKDAY(Main[[#This Row],[Tech Start Date]],15),IF(Main[[#This Row],[Class]]="A",WORKDAY(Main[[#This Row],[Tech Start Date]],5),""))))</f>
        <v/>
      </c>
      <c r="P307" s="73" t="str">
        <f>IF(Main[[#This Row],[Tech Start Date]]&lt;1/1/1990,"",IF(Main[[#This Row],[Class]]="C",WORKDAY(Main[[#This Row],[Tech Start Date]],28),IF(Main[[#This Row],[Class]]="B", WORKDAY(Main[[#This Row],[Tech Start Date]],19),IF(Main[[#This Row],[Class]]="A",WORKDAY(Main[[#This Row],[Tech Start Date]],9),""))))</f>
        <v/>
      </c>
      <c r="Q307" s="85">
        <v>40659</v>
      </c>
      <c r="R307" s="112"/>
      <c r="S307" s="95" t="s">
        <v>6</v>
      </c>
      <c r="T307" s="74" t="s">
        <v>4</v>
      </c>
      <c r="U307" s="95" t="s">
        <v>29</v>
      </c>
      <c r="V307" s="95" t="s">
        <v>1910</v>
      </c>
      <c r="W307" s="95" t="s">
        <v>1918</v>
      </c>
      <c r="X307" s="95" t="s">
        <v>2796</v>
      </c>
      <c r="Y307" s="72" t="s">
        <v>2909</v>
      </c>
      <c r="Z307" s="72" t="s">
        <v>4</v>
      </c>
      <c r="AA307" s="95" t="s">
        <v>2796</v>
      </c>
      <c r="AB307" s="132"/>
      <c r="AC307" s="132"/>
      <c r="AD307" s="132"/>
      <c r="AE307" s="63"/>
      <c r="AF307" s="63"/>
      <c r="AG307" s="63"/>
    </row>
    <row r="308" spans="1:33" ht="17.2" customHeight="1">
      <c r="A308" s="64" t="str">
        <f>IF(priority(Main[[#This Row],[Comments]])&lt;&gt;0, priority(Main[[#This Row],[Comments]]),"")</f>
        <v/>
      </c>
      <c r="B308" s="60" t="s">
        <v>1108</v>
      </c>
      <c r="C308" s="72" t="s">
        <v>155</v>
      </c>
      <c r="D308" s="59" t="s">
        <v>156</v>
      </c>
      <c r="E308" s="85"/>
      <c r="F308" s="85"/>
      <c r="G308" s="64" t="str">
        <f>IF(stdProdLT(Main[[#This Row],[Comments]])=0.1,"N/A",IF(stdProdLT(Main[[#This Row],[Comments]])=0,"",stdProdLT(Main[[#This Row],[Comments]])))</f>
        <v/>
      </c>
      <c r="H308" s="94" t="str">
        <f>IF(OR(Main[[#This Row],[Std. Prod. Lead Time]]="N/A",Main[[#This Row],[Std. Prod. Lead Time]]=""), "",IF(AND(Main[[#This Row],[In Stock Date]]&lt;&gt;"",Main[[#This Row],[Revised Due Date]]&lt;&gt;"",Main[[#This Row],[In Stock Date]]&lt;&gt;""),Main[[#This Row],[In Stock Date]]-Main[[#This Row],[Revised Due Date]],""))</f>
        <v/>
      </c>
      <c r="I308" s="101" t="s">
        <v>4</v>
      </c>
      <c r="J308" s="95" t="s">
        <v>4</v>
      </c>
      <c r="K308" s="95" t="s">
        <v>4</v>
      </c>
      <c r="L308" s="85"/>
      <c r="M308" s="73" t="str">
        <f>IF(Main[[#This Row],[Tech Start Date]]&lt;1/1/1990,"",IF(Main[[#This Row],[Class]]="C",WORKDAY(Main[[#This Row],[Tech Start Date]],9),IF(Main[[#This Row],[Class]]="B", WORKDAY(Main[[#This Row],[Tech Start Date]],6),IF(Main[[#This Row],[Class]]="A",WORKDAY(Main[[#This Row],[Tech Start Date]],2),""))))</f>
        <v/>
      </c>
      <c r="N308" s="73" t="str">
        <f>IF(Main[[#This Row],[Tech Start Date]]&lt;1/1/1990,"",IF(Main[[#This Row],[Class]]="C",WORKDAY(Main[[#This Row],[Tech Start Date]],19),IF(Main[[#This Row],[Class]]="B", WORKDAY(Main[[#This Row],[Tech Start Date]],12),IF(Main[[#This Row],[Class]]="A",WORKDAY(Main[[#This Row],[Tech Start Date]],4),""))))</f>
        <v/>
      </c>
      <c r="O308" s="73" t="str">
        <f>IF(Main[[#This Row],[Tech Start Date]]&lt;1/1/1990,"",IF(Main[[#This Row],[Class]]="C",WORKDAY(Main[[#This Row],[Tech Start Date]],23),IF(Main[[#This Row],[Class]]="B", WORKDAY(Main[[#This Row],[Tech Start Date]],15),IF(Main[[#This Row],[Class]]="A",WORKDAY(Main[[#This Row],[Tech Start Date]],5),""))))</f>
        <v/>
      </c>
      <c r="P308" s="73" t="str">
        <f>IF(Main[[#This Row],[Tech Start Date]]&lt;1/1/1990,"",IF(Main[[#This Row],[Class]]="C",WORKDAY(Main[[#This Row],[Tech Start Date]],28),IF(Main[[#This Row],[Class]]="B", WORKDAY(Main[[#This Row],[Tech Start Date]],19),IF(Main[[#This Row],[Class]]="A",WORKDAY(Main[[#This Row],[Tech Start Date]],9),""))))</f>
        <v/>
      </c>
      <c r="Q308" s="85">
        <v>40144</v>
      </c>
      <c r="R308" s="112"/>
      <c r="S308" s="95" t="s">
        <v>11</v>
      </c>
      <c r="T308" s="74" t="s">
        <v>4</v>
      </c>
      <c r="U308" s="95" t="s">
        <v>14</v>
      </c>
      <c r="V308" s="95" t="s">
        <v>1910</v>
      </c>
      <c r="W308" s="95" t="s">
        <v>1912</v>
      </c>
      <c r="X308" s="95" t="s">
        <v>2829</v>
      </c>
      <c r="Y308" s="72" t="s">
        <v>4</v>
      </c>
      <c r="Z308" s="72" t="s">
        <v>4</v>
      </c>
      <c r="AA308" s="95" t="s">
        <v>2829</v>
      </c>
      <c r="AB308" s="132"/>
      <c r="AC308" s="132"/>
      <c r="AD308" s="132"/>
      <c r="AE308" s="63"/>
      <c r="AF308" s="63"/>
      <c r="AG308" s="63"/>
    </row>
    <row r="309" spans="1:33" ht="17.2" customHeight="1">
      <c r="A309" s="64" t="str">
        <f>IF(priority(Main[[#This Row],[Comments]])&lt;&gt;0, priority(Main[[#This Row],[Comments]]),"")</f>
        <v/>
      </c>
      <c r="B309" s="60" t="s">
        <v>1109</v>
      </c>
      <c r="C309" s="72" t="s">
        <v>157</v>
      </c>
      <c r="D309" s="59" t="s">
        <v>158</v>
      </c>
      <c r="E309" s="85"/>
      <c r="F309" s="85"/>
      <c r="G309" s="64" t="str">
        <f>IF(stdProdLT(Main[[#This Row],[Comments]])=0.1,"N/A",IF(stdProdLT(Main[[#This Row],[Comments]])=0,"",stdProdLT(Main[[#This Row],[Comments]])))</f>
        <v/>
      </c>
      <c r="H309" s="94" t="str">
        <f>IF(OR(Main[[#This Row],[Std. Prod. Lead Time]]="N/A",Main[[#This Row],[Std. Prod. Lead Time]]=""), "",IF(AND(Main[[#This Row],[In Stock Date]]&lt;&gt;"",Main[[#This Row],[Revised Due Date]]&lt;&gt;"",Main[[#This Row],[In Stock Date]]&lt;&gt;""),Main[[#This Row],[In Stock Date]]-Main[[#This Row],[Revised Due Date]],""))</f>
        <v/>
      </c>
      <c r="I309" s="101" t="s">
        <v>4</v>
      </c>
      <c r="J309" s="95" t="s">
        <v>4</v>
      </c>
      <c r="K309" s="95" t="s">
        <v>4</v>
      </c>
      <c r="L309" s="85"/>
      <c r="M309" s="73" t="str">
        <f>IF(Main[[#This Row],[Tech Start Date]]&lt;1/1/1990,"",IF(Main[[#This Row],[Class]]="C",WORKDAY(Main[[#This Row],[Tech Start Date]],9),IF(Main[[#This Row],[Class]]="B", WORKDAY(Main[[#This Row],[Tech Start Date]],6),IF(Main[[#This Row],[Class]]="A",WORKDAY(Main[[#This Row],[Tech Start Date]],2),""))))</f>
        <v/>
      </c>
      <c r="N309" s="73" t="str">
        <f>IF(Main[[#This Row],[Tech Start Date]]&lt;1/1/1990,"",IF(Main[[#This Row],[Class]]="C",WORKDAY(Main[[#This Row],[Tech Start Date]],19),IF(Main[[#This Row],[Class]]="B", WORKDAY(Main[[#This Row],[Tech Start Date]],12),IF(Main[[#This Row],[Class]]="A",WORKDAY(Main[[#This Row],[Tech Start Date]],4),""))))</f>
        <v/>
      </c>
      <c r="O309" s="73" t="str">
        <f>IF(Main[[#This Row],[Tech Start Date]]&lt;1/1/1990,"",IF(Main[[#This Row],[Class]]="C",WORKDAY(Main[[#This Row],[Tech Start Date]],23),IF(Main[[#This Row],[Class]]="B", WORKDAY(Main[[#This Row],[Tech Start Date]],15),IF(Main[[#This Row],[Class]]="A",WORKDAY(Main[[#This Row],[Tech Start Date]],5),""))))</f>
        <v/>
      </c>
      <c r="P309" s="73" t="str">
        <f>IF(Main[[#This Row],[Tech Start Date]]&lt;1/1/1990,"",IF(Main[[#This Row],[Class]]="C",WORKDAY(Main[[#This Row],[Tech Start Date]],28),IF(Main[[#This Row],[Class]]="B", WORKDAY(Main[[#This Row],[Tech Start Date]],19),IF(Main[[#This Row],[Class]]="A",WORKDAY(Main[[#This Row],[Tech Start Date]],9),""))))</f>
        <v/>
      </c>
      <c r="Q309" s="85"/>
      <c r="R309" s="112"/>
      <c r="S309" s="95" t="s">
        <v>11</v>
      </c>
      <c r="T309" s="74" t="s">
        <v>4</v>
      </c>
      <c r="U309" s="95" t="s">
        <v>14</v>
      </c>
      <c r="V309" s="95" t="s">
        <v>1911</v>
      </c>
      <c r="W309" s="95" t="s">
        <v>1912</v>
      </c>
      <c r="X309" s="95" t="s">
        <v>2791</v>
      </c>
      <c r="Y309" s="72" t="s">
        <v>2966</v>
      </c>
      <c r="Z309" s="72" t="s">
        <v>4</v>
      </c>
      <c r="AA309" s="95" t="s">
        <v>3342</v>
      </c>
      <c r="AB309" s="132"/>
      <c r="AC309" s="132"/>
      <c r="AD309" s="132"/>
      <c r="AE309" s="63"/>
      <c r="AF309" s="63"/>
      <c r="AG309" s="63"/>
    </row>
    <row r="310" spans="1:33" ht="17.2" customHeight="1">
      <c r="A310" s="64" t="str">
        <f>IF(priority(Main[[#This Row],[Comments]])&lt;&gt;0, priority(Main[[#This Row],[Comments]]),"")</f>
        <v/>
      </c>
      <c r="B310" s="60" t="s">
        <v>1110</v>
      </c>
      <c r="C310" s="72" t="s">
        <v>159</v>
      </c>
      <c r="D310" s="59" t="s">
        <v>160</v>
      </c>
      <c r="E310" s="85"/>
      <c r="F310" s="85">
        <v>40513</v>
      </c>
      <c r="G310" s="64" t="str">
        <f>IF(stdProdLT(Main[[#This Row],[Comments]])=0.1,"N/A",IF(stdProdLT(Main[[#This Row],[Comments]])=0,"",stdProdLT(Main[[#This Row],[Comments]])))</f>
        <v/>
      </c>
      <c r="H310" s="94" t="str">
        <f>IF(OR(Main[[#This Row],[Std. Prod. Lead Time]]="N/A",Main[[#This Row],[Std. Prod. Lead Time]]=""), "",IF(AND(Main[[#This Row],[In Stock Date]]&lt;&gt;"",Main[[#This Row],[Revised Due Date]]&lt;&gt;"",Main[[#This Row],[In Stock Date]]&lt;&gt;""),Main[[#This Row],[In Stock Date]]-Main[[#This Row],[Revised Due Date]],""))</f>
        <v/>
      </c>
      <c r="I310" s="101" t="s">
        <v>4</v>
      </c>
      <c r="J310" s="95" t="s">
        <v>28</v>
      </c>
      <c r="K310" s="95" t="s">
        <v>4</v>
      </c>
      <c r="L310" s="85"/>
      <c r="M310" s="73" t="str">
        <f>IF(Main[[#This Row],[Tech Start Date]]&lt;1/1/1990,"",IF(Main[[#This Row],[Class]]="C",WORKDAY(Main[[#This Row],[Tech Start Date]],9),IF(Main[[#This Row],[Class]]="B", WORKDAY(Main[[#This Row],[Tech Start Date]],6),IF(Main[[#This Row],[Class]]="A",WORKDAY(Main[[#This Row],[Tech Start Date]],2),""))))</f>
        <v/>
      </c>
      <c r="N310" s="73" t="str">
        <f>IF(Main[[#This Row],[Tech Start Date]]&lt;1/1/1990,"",IF(Main[[#This Row],[Class]]="C",WORKDAY(Main[[#This Row],[Tech Start Date]],19),IF(Main[[#This Row],[Class]]="B", WORKDAY(Main[[#This Row],[Tech Start Date]],12),IF(Main[[#This Row],[Class]]="A",WORKDAY(Main[[#This Row],[Tech Start Date]],4),""))))</f>
        <v/>
      </c>
      <c r="O310" s="73" t="str">
        <f>IF(Main[[#This Row],[Tech Start Date]]&lt;1/1/1990,"",IF(Main[[#This Row],[Class]]="C",WORKDAY(Main[[#This Row],[Tech Start Date]],23),IF(Main[[#This Row],[Class]]="B", WORKDAY(Main[[#This Row],[Tech Start Date]],15),IF(Main[[#This Row],[Class]]="A",WORKDAY(Main[[#This Row],[Tech Start Date]],5),""))))</f>
        <v/>
      </c>
      <c r="P310" s="73" t="str">
        <f>IF(Main[[#This Row],[Tech Start Date]]&lt;1/1/1990,"",IF(Main[[#This Row],[Class]]="C",WORKDAY(Main[[#This Row],[Tech Start Date]],28),IF(Main[[#This Row],[Class]]="B", WORKDAY(Main[[#This Row],[Tech Start Date]],19),IF(Main[[#This Row],[Class]]="A",WORKDAY(Main[[#This Row],[Tech Start Date]],9),""))))</f>
        <v/>
      </c>
      <c r="Q310" s="85">
        <v>40382</v>
      </c>
      <c r="R310" s="112"/>
      <c r="S310" s="95" t="s">
        <v>11</v>
      </c>
      <c r="T310" s="74" t="s">
        <v>4</v>
      </c>
      <c r="U310" s="95" t="s">
        <v>14</v>
      </c>
      <c r="V310" s="95" t="s">
        <v>1910</v>
      </c>
      <c r="W310" s="95" t="s">
        <v>1918</v>
      </c>
      <c r="X310" s="95" t="s">
        <v>2830</v>
      </c>
      <c r="Y310" s="72" t="s">
        <v>2967</v>
      </c>
      <c r="Z310" s="72" t="s">
        <v>129</v>
      </c>
      <c r="AA310" s="95" t="s">
        <v>2830</v>
      </c>
      <c r="AB310" s="132"/>
      <c r="AC310" s="132"/>
      <c r="AD310" s="132"/>
      <c r="AE310" s="63"/>
      <c r="AF310" s="63"/>
      <c r="AG310" s="63"/>
    </row>
    <row r="311" spans="1:33" ht="17.2" customHeight="1">
      <c r="A311" s="64" t="str">
        <f>IF(priority(Main[[#This Row],[Comments]])&lt;&gt;0, priority(Main[[#This Row],[Comments]]),"")</f>
        <v/>
      </c>
      <c r="B311" s="60" t="s">
        <v>2162</v>
      </c>
      <c r="C311" s="72" t="s">
        <v>4</v>
      </c>
      <c r="D311" s="59" t="s">
        <v>2163</v>
      </c>
      <c r="E311" s="85">
        <v>40781.644953703704</v>
      </c>
      <c r="F311" s="85"/>
      <c r="G311" s="64" t="str">
        <f>IF(stdProdLT(Main[[#This Row],[Comments]])=0.1,"N/A",IF(stdProdLT(Main[[#This Row],[Comments]])=0,"",stdProdLT(Main[[#This Row],[Comments]])))</f>
        <v/>
      </c>
      <c r="H311" s="94" t="str">
        <f>IF(OR(Main[[#This Row],[Std. Prod. Lead Time]]="N/A",Main[[#This Row],[Std. Prod. Lead Time]]=""), "",IF(AND(Main[[#This Row],[In Stock Date]]&lt;&gt;"",Main[[#This Row],[Revised Due Date]]&lt;&gt;"",Main[[#This Row],[In Stock Date]]&lt;&gt;""),Main[[#This Row],[In Stock Date]]-Main[[#This Row],[Revised Due Date]],""))</f>
        <v/>
      </c>
      <c r="I311" s="101" t="s">
        <v>4</v>
      </c>
      <c r="J311" s="95" t="s">
        <v>4</v>
      </c>
      <c r="K311" s="96" t="s">
        <v>4</v>
      </c>
      <c r="L311" s="85"/>
      <c r="M311" s="73" t="str">
        <f>IF(Main[[#This Row],[Tech Start Date]]&lt;1/1/1990,"",IF(Main[[#This Row],[Class]]="C",WORKDAY(Main[[#This Row],[Tech Start Date]],9),IF(Main[[#This Row],[Class]]="B", WORKDAY(Main[[#This Row],[Tech Start Date]],6),IF(Main[[#This Row],[Class]]="A",WORKDAY(Main[[#This Row],[Tech Start Date]],2),""))))</f>
        <v/>
      </c>
      <c r="N311" s="73" t="str">
        <f>IF(Main[[#This Row],[Tech Start Date]]&lt;1/1/1990,"",IF(Main[[#This Row],[Class]]="C",WORKDAY(Main[[#This Row],[Tech Start Date]],19),IF(Main[[#This Row],[Class]]="B", WORKDAY(Main[[#This Row],[Tech Start Date]],12),IF(Main[[#This Row],[Class]]="A",WORKDAY(Main[[#This Row],[Tech Start Date]],4),""))))</f>
        <v/>
      </c>
      <c r="O311" s="73" t="str">
        <f>IF(Main[[#This Row],[Tech Start Date]]&lt;1/1/1990,"",IF(Main[[#This Row],[Class]]="C",WORKDAY(Main[[#This Row],[Tech Start Date]],23),IF(Main[[#This Row],[Class]]="B", WORKDAY(Main[[#This Row],[Tech Start Date]],15),IF(Main[[#This Row],[Class]]="A",WORKDAY(Main[[#This Row],[Tech Start Date]],5),""))))</f>
        <v/>
      </c>
      <c r="P311" s="73" t="str">
        <f>IF(Main[[#This Row],[Tech Start Date]]&lt;1/1/1990,"",IF(Main[[#This Row],[Class]]="C",WORKDAY(Main[[#This Row],[Tech Start Date]],28),IF(Main[[#This Row],[Class]]="B", WORKDAY(Main[[#This Row],[Tech Start Date]],19),IF(Main[[#This Row],[Class]]="A",WORKDAY(Main[[#This Row],[Tech Start Date]],9),""))))</f>
        <v/>
      </c>
      <c r="Q311" s="85">
        <v>40809</v>
      </c>
      <c r="R311" s="112"/>
      <c r="S311" s="95" t="s">
        <v>6</v>
      </c>
      <c r="T311" s="74" t="s">
        <v>4</v>
      </c>
      <c r="U311" s="95" t="s">
        <v>7</v>
      </c>
      <c r="V311" s="95" t="s">
        <v>1910</v>
      </c>
      <c r="W311" s="95" t="s">
        <v>4</v>
      </c>
      <c r="X311" s="95" t="s">
        <v>2794</v>
      </c>
      <c r="Y311" s="72" t="s">
        <v>2905</v>
      </c>
      <c r="Z311" s="72" t="s">
        <v>4</v>
      </c>
      <c r="AA311" s="95" t="s">
        <v>2794</v>
      </c>
      <c r="AB311" s="132"/>
      <c r="AC311" s="132"/>
      <c r="AD311" s="132"/>
      <c r="AE311" s="63"/>
      <c r="AF311" s="63"/>
      <c r="AG311" s="63"/>
    </row>
    <row r="312" spans="1:33" ht="17.2" customHeight="1">
      <c r="A312" s="64" t="str">
        <f>IF(priority(Main[[#This Row],[Comments]])&lt;&gt;0, priority(Main[[#This Row],[Comments]]),"")</f>
        <v/>
      </c>
      <c r="B312" s="60" t="s">
        <v>1081</v>
      </c>
      <c r="C312" s="72" t="s">
        <v>4</v>
      </c>
      <c r="D312" s="59" t="s">
        <v>132</v>
      </c>
      <c r="E312" s="85"/>
      <c r="F312" s="85">
        <v>40598</v>
      </c>
      <c r="G312" s="64" t="str">
        <f>IF(stdProdLT(Main[[#This Row],[Comments]])=0.1,"N/A",IF(stdProdLT(Main[[#This Row],[Comments]])=0,"",stdProdLT(Main[[#This Row],[Comments]])))</f>
        <v/>
      </c>
      <c r="H312" s="94" t="str">
        <f>IF(OR(Main[[#This Row],[Std. Prod. Lead Time]]="N/A",Main[[#This Row],[Std. Prod. Lead Time]]=""), "",IF(AND(Main[[#This Row],[In Stock Date]]&lt;&gt;"",Main[[#This Row],[Revised Due Date]]&lt;&gt;"",Main[[#This Row],[In Stock Date]]&lt;&gt;""),Main[[#This Row],[In Stock Date]]-Main[[#This Row],[Revised Due Date]],""))</f>
        <v/>
      </c>
      <c r="I312" s="101" t="s">
        <v>4</v>
      </c>
      <c r="J312" s="95" t="s">
        <v>4</v>
      </c>
      <c r="K312" s="95" t="s">
        <v>4</v>
      </c>
      <c r="L312" s="85"/>
      <c r="M312" s="73" t="str">
        <f>IF(Main[[#This Row],[Tech Start Date]]&lt;1/1/1990,"",IF(Main[[#This Row],[Class]]="C",WORKDAY(Main[[#This Row],[Tech Start Date]],9),IF(Main[[#This Row],[Class]]="B", WORKDAY(Main[[#This Row],[Tech Start Date]],6),IF(Main[[#This Row],[Class]]="A",WORKDAY(Main[[#This Row],[Tech Start Date]],2),""))))</f>
        <v/>
      </c>
      <c r="N312" s="73" t="str">
        <f>IF(Main[[#This Row],[Tech Start Date]]&lt;1/1/1990,"",IF(Main[[#This Row],[Class]]="C",WORKDAY(Main[[#This Row],[Tech Start Date]],19),IF(Main[[#This Row],[Class]]="B", WORKDAY(Main[[#This Row],[Tech Start Date]],12),IF(Main[[#This Row],[Class]]="A",WORKDAY(Main[[#This Row],[Tech Start Date]],4),""))))</f>
        <v/>
      </c>
      <c r="O312" s="73" t="str">
        <f>IF(Main[[#This Row],[Tech Start Date]]&lt;1/1/1990,"",IF(Main[[#This Row],[Class]]="C",WORKDAY(Main[[#This Row],[Tech Start Date]],23),IF(Main[[#This Row],[Class]]="B", WORKDAY(Main[[#This Row],[Tech Start Date]],15),IF(Main[[#This Row],[Class]]="A",WORKDAY(Main[[#This Row],[Tech Start Date]],5),""))))</f>
        <v/>
      </c>
      <c r="P312" s="73" t="str">
        <f>IF(Main[[#This Row],[Tech Start Date]]&lt;1/1/1990,"",IF(Main[[#This Row],[Class]]="C",WORKDAY(Main[[#This Row],[Tech Start Date]],28),IF(Main[[#This Row],[Class]]="B", WORKDAY(Main[[#This Row],[Tech Start Date]],19),IF(Main[[#This Row],[Class]]="A",WORKDAY(Main[[#This Row],[Tech Start Date]],9),""))))</f>
        <v/>
      </c>
      <c r="Q312" s="85">
        <v>40598</v>
      </c>
      <c r="R312" s="112"/>
      <c r="S312" s="95" t="s">
        <v>11</v>
      </c>
      <c r="T312" s="74" t="s">
        <v>4</v>
      </c>
      <c r="U312" s="95" t="s">
        <v>14</v>
      </c>
      <c r="V312" s="95" t="s">
        <v>1920</v>
      </c>
      <c r="W312" s="95" t="s">
        <v>1916</v>
      </c>
      <c r="X312" s="95" t="s">
        <v>2823</v>
      </c>
      <c r="Y312" s="72" t="s">
        <v>2952</v>
      </c>
      <c r="Z312" s="72" t="s">
        <v>4</v>
      </c>
      <c r="AA312" s="95" t="s">
        <v>2823</v>
      </c>
      <c r="AB312" s="132"/>
      <c r="AC312" s="132"/>
      <c r="AD312" s="132"/>
      <c r="AE312" s="63"/>
      <c r="AF312" s="63"/>
      <c r="AG312" s="63"/>
    </row>
    <row r="313" spans="1:33" ht="17.2" customHeight="1">
      <c r="A313" s="64" t="str">
        <f>IF(priority(Main[[#This Row],[Comments]])&lt;&gt;0, priority(Main[[#This Row],[Comments]]),"")</f>
        <v/>
      </c>
      <c r="B313" s="60" t="s">
        <v>2678</v>
      </c>
      <c r="C313" s="72" t="s">
        <v>4</v>
      </c>
      <c r="D313" s="59" t="s">
        <v>2679</v>
      </c>
      <c r="E313" s="85">
        <v>40892.147916666669</v>
      </c>
      <c r="F313" s="85"/>
      <c r="G313" s="64" t="str">
        <f>IF(stdProdLT(Main[[#This Row],[Comments]])=0.1,"N/A",IF(stdProdLT(Main[[#This Row],[Comments]])=0,"",stdProdLT(Main[[#This Row],[Comments]])))</f>
        <v/>
      </c>
      <c r="H313" s="94" t="str">
        <f>IF(OR(Main[[#This Row],[Std. Prod. Lead Time]]="N/A",Main[[#This Row],[Std. Prod. Lead Time]]=""), "",IF(AND(Main[[#This Row],[In Stock Date]]&lt;&gt;"",Main[[#This Row],[Revised Due Date]]&lt;&gt;"",Main[[#This Row],[In Stock Date]]&lt;&gt;""),Main[[#This Row],[In Stock Date]]-Main[[#This Row],[Revised Due Date]],""))</f>
        <v/>
      </c>
      <c r="I313" s="101" t="s">
        <v>69</v>
      </c>
      <c r="J313" s="95" t="s">
        <v>70</v>
      </c>
      <c r="K313" s="95" t="s">
        <v>1919</v>
      </c>
      <c r="L313" s="85"/>
      <c r="M313" s="73" t="str">
        <f>IF(Main[[#This Row],[Tech Start Date]]&lt;1/1/1990,"",IF(Main[[#This Row],[Class]]="C",WORKDAY(Main[[#This Row],[Tech Start Date]],9),IF(Main[[#This Row],[Class]]="B", WORKDAY(Main[[#This Row],[Tech Start Date]],6),IF(Main[[#This Row],[Class]]="A",WORKDAY(Main[[#This Row],[Tech Start Date]],2),""))))</f>
        <v/>
      </c>
      <c r="N313" s="73" t="str">
        <f>IF(Main[[#This Row],[Tech Start Date]]&lt;1/1/1990,"",IF(Main[[#This Row],[Class]]="C",WORKDAY(Main[[#This Row],[Tech Start Date]],19),IF(Main[[#This Row],[Class]]="B", WORKDAY(Main[[#This Row],[Tech Start Date]],12),IF(Main[[#This Row],[Class]]="A",WORKDAY(Main[[#This Row],[Tech Start Date]],4),""))))</f>
        <v/>
      </c>
      <c r="O313" s="73" t="str">
        <f>IF(Main[[#This Row],[Tech Start Date]]&lt;1/1/1990,"",IF(Main[[#This Row],[Class]]="C",WORKDAY(Main[[#This Row],[Tech Start Date]],23),IF(Main[[#This Row],[Class]]="B", WORKDAY(Main[[#This Row],[Tech Start Date]],15),IF(Main[[#This Row],[Class]]="A",WORKDAY(Main[[#This Row],[Tech Start Date]],5),""))))</f>
        <v/>
      </c>
      <c r="P313" s="73" t="str">
        <f>IF(Main[[#This Row],[Tech Start Date]]&lt;1/1/1990,"",IF(Main[[#This Row],[Class]]="C",WORKDAY(Main[[#This Row],[Tech Start Date]],28),IF(Main[[#This Row],[Class]]="B", WORKDAY(Main[[#This Row],[Tech Start Date]],19),IF(Main[[#This Row],[Class]]="A",WORKDAY(Main[[#This Row],[Tech Start Date]],9),""))))</f>
        <v/>
      </c>
      <c r="Q313" s="85">
        <v>40914</v>
      </c>
      <c r="R313" s="112"/>
      <c r="S313" s="95" t="s">
        <v>6</v>
      </c>
      <c r="T313" s="74" t="s">
        <v>4</v>
      </c>
      <c r="U313" s="95" t="s">
        <v>29</v>
      </c>
      <c r="V313" s="95" t="s">
        <v>1913</v>
      </c>
      <c r="W313" s="95" t="s">
        <v>1914</v>
      </c>
      <c r="X313" s="95" t="s">
        <v>2826</v>
      </c>
      <c r="Y313" s="72" t="s">
        <v>2959</v>
      </c>
      <c r="Z313" s="72" t="s">
        <v>30</v>
      </c>
      <c r="AA313" s="95" t="s">
        <v>2826</v>
      </c>
      <c r="AB313" s="132"/>
      <c r="AC313" s="132"/>
      <c r="AD313" s="132"/>
      <c r="AE313" s="63"/>
      <c r="AF313" s="63"/>
      <c r="AG313" s="63"/>
    </row>
    <row r="314" spans="1:33" ht="17.2" customHeight="1">
      <c r="A314" s="64" t="str">
        <f>IF(priority(Main[[#This Row],[Comments]])&lt;&gt;0, priority(Main[[#This Row],[Comments]]),"")</f>
        <v/>
      </c>
      <c r="B314" s="60" t="s">
        <v>2452</v>
      </c>
      <c r="C314" s="72" t="s">
        <v>4</v>
      </c>
      <c r="D314" s="59" t="s">
        <v>2453</v>
      </c>
      <c r="E314" s="85">
        <v>40876.411770833336</v>
      </c>
      <c r="F314" s="85"/>
      <c r="G314" s="64" t="str">
        <f>IF(stdProdLT(Main[[#This Row],[Comments]])=0.1,"N/A",IF(stdProdLT(Main[[#This Row],[Comments]])=0,"",stdProdLT(Main[[#This Row],[Comments]])))</f>
        <v/>
      </c>
      <c r="H314" s="94" t="str">
        <f>IF(OR(Main[[#This Row],[Std. Prod. Lead Time]]="N/A",Main[[#This Row],[Std. Prod. Lead Time]]=""), "",IF(AND(Main[[#This Row],[In Stock Date]]&lt;&gt;"",Main[[#This Row],[Revised Due Date]]&lt;&gt;"",Main[[#This Row],[In Stock Date]]&lt;&gt;""),Main[[#This Row],[In Stock Date]]-Main[[#This Row],[Revised Due Date]],""))</f>
        <v/>
      </c>
      <c r="I314" s="101" t="s">
        <v>4</v>
      </c>
      <c r="J314" s="95" t="s">
        <v>4</v>
      </c>
      <c r="K314" s="95" t="s">
        <v>4</v>
      </c>
      <c r="L314" s="85"/>
      <c r="M314" s="73" t="str">
        <f>IF(Main[[#This Row],[Tech Start Date]]&lt;1/1/1990,"",IF(Main[[#This Row],[Class]]="C",WORKDAY(Main[[#This Row],[Tech Start Date]],9),IF(Main[[#This Row],[Class]]="B", WORKDAY(Main[[#This Row],[Tech Start Date]],6),IF(Main[[#This Row],[Class]]="A",WORKDAY(Main[[#This Row],[Tech Start Date]],2),""))))</f>
        <v/>
      </c>
      <c r="N314" s="73" t="str">
        <f>IF(Main[[#This Row],[Tech Start Date]]&lt;1/1/1990,"",IF(Main[[#This Row],[Class]]="C",WORKDAY(Main[[#This Row],[Tech Start Date]],19),IF(Main[[#This Row],[Class]]="B", WORKDAY(Main[[#This Row],[Tech Start Date]],12),IF(Main[[#This Row],[Class]]="A",WORKDAY(Main[[#This Row],[Tech Start Date]],4),""))))</f>
        <v/>
      </c>
      <c r="O314" s="73" t="str">
        <f>IF(Main[[#This Row],[Tech Start Date]]&lt;1/1/1990,"",IF(Main[[#This Row],[Class]]="C",WORKDAY(Main[[#This Row],[Tech Start Date]],23),IF(Main[[#This Row],[Class]]="B", WORKDAY(Main[[#This Row],[Tech Start Date]],15),IF(Main[[#This Row],[Class]]="A",WORKDAY(Main[[#This Row],[Tech Start Date]],5),""))))</f>
        <v/>
      </c>
      <c r="P314" s="73" t="str">
        <f>IF(Main[[#This Row],[Tech Start Date]]&lt;1/1/1990,"",IF(Main[[#This Row],[Class]]="C",WORKDAY(Main[[#This Row],[Tech Start Date]],28),IF(Main[[#This Row],[Class]]="B", WORKDAY(Main[[#This Row],[Tech Start Date]],19),IF(Main[[#This Row],[Class]]="A",WORKDAY(Main[[#This Row],[Tech Start Date]],9),""))))</f>
        <v/>
      </c>
      <c r="Q314" s="85"/>
      <c r="R314" s="112"/>
      <c r="S314" s="95" t="s">
        <v>6</v>
      </c>
      <c r="T314" s="74" t="s">
        <v>4</v>
      </c>
      <c r="U314" s="95" t="s">
        <v>7</v>
      </c>
      <c r="V314" s="95" t="s">
        <v>1910</v>
      </c>
      <c r="W314" s="95" t="s">
        <v>1918</v>
      </c>
      <c r="X314" s="95" t="s">
        <v>306</v>
      </c>
      <c r="Y314" s="72" t="s">
        <v>4</v>
      </c>
      <c r="Z314" s="72" t="s">
        <v>4</v>
      </c>
      <c r="AA314" s="95" t="s">
        <v>3343</v>
      </c>
      <c r="AB314" s="132"/>
      <c r="AC314" s="132"/>
      <c r="AD314" s="132"/>
      <c r="AE314" s="63"/>
      <c r="AF314" s="63"/>
      <c r="AG314" s="63"/>
    </row>
    <row r="315" spans="1:33" ht="17.2" customHeight="1">
      <c r="A315" s="64" t="str">
        <f>IF(priority(Main[[#This Row],[Comments]])&lt;&gt;0, priority(Main[[#This Row],[Comments]]),"")</f>
        <v/>
      </c>
      <c r="B315" s="60" t="s">
        <v>1973</v>
      </c>
      <c r="C315" s="72" t="s">
        <v>1968</v>
      </c>
      <c r="D315" s="59" t="s">
        <v>1974</v>
      </c>
      <c r="E315" s="85"/>
      <c r="F315" s="85"/>
      <c r="G315" s="64" t="str">
        <f>IF(stdProdLT(Main[[#This Row],[Comments]])=0.1,"N/A",IF(stdProdLT(Main[[#This Row],[Comments]])=0,"",stdProdLT(Main[[#This Row],[Comments]])))</f>
        <v/>
      </c>
      <c r="H315" s="94" t="str">
        <f>IF(OR(Main[[#This Row],[Std. Prod. Lead Time]]="N/A",Main[[#This Row],[Std. Prod. Lead Time]]=""), "",IF(AND(Main[[#This Row],[In Stock Date]]&lt;&gt;"",Main[[#This Row],[Revised Due Date]]&lt;&gt;"",Main[[#This Row],[In Stock Date]]&lt;&gt;""),Main[[#This Row],[In Stock Date]]-Main[[#This Row],[Revised Due Date]],""))</f>
        <v/>
      </c>
      <c r="I315" s="101" t="s">
        <v>4</v>
      </c>
      <c r="J315" s="95" t="s">
        <v>4</v>
      </c>
      <c r="K315" s="95" t="s">
        <v>4</v>
      </c>
      <c r="L315" s="85"/>
      <c r="M315" s="73" t="str">
        <f>IF(Main[[#This Row],[Tech Start Date]]&lt;1/1/1990,"",IF(Main[[#This Row],[Class]]="C",WORKDAY(Main[[#This Row],[Tech Start Date]],9),IF(Main[[#This Row],[Class]]="B", WORKDAY(Main[[#This Row],[Tech Start Date]],6),IF(Main[[#This Row],[Class]]="A",WORKDAY(Main[[#This Row],[Tech Start Date]],2),""))))</f>
        <v/>
      </c>
      <c r="N315" s="73" t="str">
        <f>IF(Main[[#This Row],[Tech Start Date]]&lt;1/1/1990,"",IF(Main[[#This Row],[Class]]="C",WORKDAY(Main[[#This Row],[Tech Start Date]],19),IF(Main[[#This Row],[Class]]="B", WORKDAY(Main[[#This Row],[Tech Start Date]],12),IF(Main[[#This Row],[Class]]="A",WORKDAY(Main[[#This Row],[Tech Start Date]],4),""))))</f>
        <v/>
      </c>
      <c r="O315" s="73" t="str">
        <f>IF(Main[[#This Row],[Tech Start Date]]&lt;1/1/1990,"",IF(Main[[#This Row],[Class]]="C",WORKDAY(Main[[#This Row],[Tech Start Date]],23),IF(Main[[#This Row],[Class]]="B", WORKDAY(Main[[#This Row],[Tech Start Date]],15),IF(Main[[#This Row],[Class]]="A",WORKDAY(Main[[#This Row],[Tech Start Date]],5),""))))</f>
        <v/>
      </c>
      <c r="P315" s="73" t="str">
        <f>IF(Main[[#This Row],[Tech Start Date]]&lt;1/1/1990,"",IF(Main[[#This Row],[Class]]="C",WORKDAY(Main[[#This Row],[Tech Start Date]],28),IF(Main[[#This Row],[Class]]="B", WORKDAY(Main[[#This Row],[Tech Start Date]],19),IF(Main[[#This Row],[Class]]="A",WORKDAY(Main[[#This Row],[Tech Start Date]],9),""))))</f>
        <v/>
      </c>
      <c r="Q315" s="85">
        <v>40745</v>
      </c>
      <c r="R315" s="112"/>
      <c r="S315" s="95" t="s">
        <v>11</v>
      </c>
      <c r="T315" s="74" t="s">
        <v>4</v>
      </c>
      <c r="U315" s="95" t="s">
        <v>14</v>
      </c>
      <c r="V315" s="95" t="s">
        <v>1911</v>
      </c>
      <c r="W315" s="95" t="s">
        <v>1912</v>
      </c>
      <c r="X315" s="95" t="s">
        <v>2791</v>
      </c>
      <c r="Y315" s="72" t="s">
        <v>4</v>
      </c>
      <c r="Z315" s="72" t="s">
        <v>4</v>
      </c>
      <c r="AA315" s="95" t="s">
        <v>2791</v>
      </c>
      <c r="AB315" s="132"/>
      <c r="AC315" s="132"/>
      <c r="AD315" s="132"/>
      <c r="AE315" s="63"/>
      <c r="AF315" s="63"/>
      <c r="AG315" s="63"/>
    </row>
    <row r="316" spans="1:33" ht="17.2" customHeight="1">
      <c r="A316" s="65" t="str">
        <f>IF(priority(Main[[#This Row],[Comments]])&lt;&gt;0, priority(Main[[#This Row],[Comments]]),"")</f>
        <v/>
      </c>
      <c r="B316" s="60" t="s">
        <v>1116</v>
      </c>
      <c r="C316" s="78" t="s">
        <v>4</v>
      </c>
      <c r="D316" s="137" t="s">
        <v>166</v>
      </c>
      <c r="E316" s="87">
        <v>40455.90861111111</v>
      </c>
      <c r="F316" s="87"/>
      <c r="G316" s="65" t="str">
        <f>IF(stdProdLT(Main[[#This Row],[Comments]])=0.1,"N/A",IF(stdProdLT(Main[[#This Row],[Comments]])=0,"",stdProdLT(Main[[#This Row],[Comments]])))</f>
        <v/>
      </c>
      <c r="H316" s="98" t="str">
        <f>IF(OR(Main[[#This Row],[Std. Prod. Lead Time]]="N/A",Main[[#This Row],[Std. Prod. Lead Time]]=""), "",IF(AND(Main[[#This Row],[In Stock Date]]&lt;&gt;"",Main[[#This Row],[Revised Due Date]]&lt;&gt;"",Main[[#This Row],[In Stock Date]]&lt;&gt;""),Main[[#This Row],[In Stock Date]]-Main[[#This Row],[Revised Due Date]],""))</f>
        <v/>
      </c>
      <c r="I316" s="103" t="s">
        <v>4</v>
      </c>
      <c r="J316" s="99" t="s">
        <v>28</v>
      </c>
      <c r="K316" s="99" t="s">
        <v>1922</v>
      </c>
      <c r="L316" s="87"/>
      <c r="M316" s="79" t="str">
        <f>IF(Main[[#This Row],[Tech Start Date]]&lt;1/1/1990,"",IF(Main[[#This Row],[Class]]="C",WORKDAY(Main[[#This Row],[Tech Start Date]],9),IF(Main[[#This Row],[Class]]="B", WORKDAY(Main[[#This Row],[Tech Start Date]],6),IF(Main[[#This Row],[Class]]="A",WORKDAY(Main[[#This Row],[Tech Start Date]],2),""))))</f>
        <v/>
      </c>
      <c r="N316" s="79" t="str">
        <f>IF(Main[[#This Row],[Tech Start Date]]&lt;1/1/1990,"",IF(Main[[#This Row],[Class]]="C",WORKDAY(Main[[#This Row],[Tech Start Date]],19),IF(Main[[#This Row],[Class]]="B", WORKDAY(Main[[#This Row],[Tech Start Date]],12),IF(Main[[#This Row],[Class]]="A",WORKDAY(Main[[#This Row],[Tech Start Date]],4),""))))</f>
        <v/>
      </c>
      <c r="O316" s="79" t="str">
        <f>IF(Main[[#This Row],[Tech Start Date]]&lt;1/1/1990,"",IF(Main[[#This Row],[Class]]="C",WORKDAY(Main[[#This Row],[Tech Start Date]],23),IF(Main[[#This Row],[Class]]="B", WORKDAY(Main[[#This Row],[Tech Start Date]],15),IF(Main[[#This Row],[Class]]="A",WORKDAY(Main[[#This Row],[Tech Start Date]],5),""))))</f>
        <v/>
      </c>
      <c r="P316" s="79" t="str">
        <f>IF(Main[[#This Row],[Tech Start Date]]&lt;1/1/1990,"",IF(Main[[#This Row],[Class]]="C",WORKDAY(Main[[#This Row],[Tech Start Date]],28),IF(Main[[#This Row],[Class]]="B", WORKDAY(Main[[#This Row],[Tech Start Date]],19),IF(Main[[#This Row],[Class]]="A",WORKDAY(Main[[#This Row],[Tech Start Date]],9),""))))</f>
        <v/>
      </c>
      <c r="Q316" s="87">
        <v>40512</v>
      </c>
      <c r="R316" s="114"/>
      <c r="S316" s="99" t="s">
        <v>17</v>
      </c>
      <c r="T316" s="80" t="s">
        <v>4</v>
      </c>
      <c r="U316" s="99" t="s">
        <v>7</v>
      </c>
      <c r="V316" s="99" t="s">
        <v>1910</v>
      </c>
      <c r="W316" s="99" t="s">
        <v>1915</v>
      </c>
      <c r="X316" s="99" t="s">
        <v>129</v>
      </c>
      <c r="Y316" s="78" t="s">
        <v>2906</v>
      </c>
      <c r="Z316" s="78" t="s">
        <v>129</v>
      </c>
      <c r="AA316" s="99" t="s">
        <v>129</v>
      </c>
      <c r="AB316" s="132"/>
      <c r="AC316" s="132"/>
      <c r="AD316" s="132"/>
      <c r="AE316" s="63"/>
      <c r="AF316" s="63"/>
      <c r="AG316" s="63"/>
    </row>
    <row r="317" spans="1:33" ht="17.2" customHeight="1">
      <c r="A317" s="64" t="str">
        <f>IF(priority(Main[[#This Row],[Comments]])&lt;&gt;0, priority(Main[[#This Row],[Comments]]),"")</f>
        <v/>
      </c>
      <c r="B317" s="60" t="s">
        <v>1117</v>
      </c>
      <c r="C317" s="72" t="s">
        <v>4</v>
      </c>
      <c r="D317" s="59" t="s">
        <v>167</v>
      </c>
      <c r="E317" s="85"/>
      <c r="F317" s="85"/>
      <c r="G317" s="64" t="str">
        <f>IF(stdProdLT(Main[[#This Row],[Comments]])=0.1,"N/A",IF(stdProdLT(Main[[#This Row],[Comments]])=0,"",stdProdLT(Main[[#This Row],[Comments]])))</f>
        <v/>
      </c>
      <c r="H317" s="94" t="str">
        <f>IF(OR(Main[[#This Row],[Std. Prod. Lead Time]]="N/A",Main[[#This Row],[Std. Prod. Lead Time]]=""), "",IF(AND(Main[[#This Row],[In Stock Date]]&lt;&gt;"",Main[[#This Row],[Revised Due Date]]&lt;&gt;"",Main[[#This Row],[In Stock Date]]&lt;&gt;""),Main[[#This Row],[In Stock Date]]-Main[[#This Row],[Revised Due Date]],""))</f>
        <v/>
      </c>
      <c r="I317" s="101" t="s">
        <v>4</v>
      </c>
      <c r="J317" s="95" t="s">
        <v>28</v>
      </c>
      <c r="K317" s="95" t="s">
        <v>1922</v>
      </c>
      <c r="L317" s="85"/>
      <c r="M317" s="73" t="str">
        <f>IF(Main[[#This Row],[Tech Start Date]]&lt;1/1/1990,"",IF(Main[[#This Row],[Class]]="C",WORKDAY(Main[[#This Row],[Tech Start Date]],9),IF(Main[[#This Row],[Class]]="B", WORKDAY(Main[[#This Row],[Tech Start Date]],6),IF(Main[[#This Row],[Class]]="A",WORKDAY(Main[[#This Row],[Tech Start Date]],2),""))))</f>
        <v/>
      </c>
      <c r="N317" s="73" t="str">
        <f>IF(Main[[#This Row],[Tech Start Date]]&lt;1/1/1990,"",IF(Main[[#This Row],[Class]]="C",WORKDAY(Main[[#This Row],[Tech Start Date]],19),IF(Main[[#This Row],[Class]]="B", WORKDAY(Main[[#This Row],[Tech Start Date]],12),IF(Main[[#This Row],[Class]]="A",WORKDAY(Main[[#This Row],[Tech Start Date]],4),""))))</f>
        <v/>
      </c>
      <c r="O317" s="73" t="str">
        <f>IF(Main[[#This Row],[Tech Start Date]]&lt;1/1/1990,"",IF(Main[[#This Row],[Class]]="C",WORKDAY(Main[[#This Row],[Tech Start Date]],23),IF(Main[[#This Row],[Class]]="B", WORKDAY(Main[[#This Row],[Tech Start Date]],15),IF(Main[[#This Row],[Class]]="A",WORKDAY(Main[[#This Row],[Tech Start Date]],5),""))))</f>
        <v/>
      </c>
      <c r="P317" s="73" t="str">
        <f>IF(Main[[#This Row],[Tech Start Date]]&lt;1/1/1990,"",IF(Main[[#This Row],[Class]]="C",WORKDAY(Main[[#This Row],[Tech Start Date]],28),IF(Main[[#This Row],[Class]]="B", WORKDAY(Main[[#This Row],[Tech Start Date]],19),IF(Main[[#This Row],[Class]]="A",WORKDAY(Main[[#This Row],[Tech Start Date]],9),""))))</f>
        <v/>
      </c>
      <c r="Q317" s="85"/>
      <c r="R317" s="112"/>
      <c r="S317" s="95" t="s">
        <v>17</v>
      </c>
      <c r="T317" s="74" t="s">
        <v>4</v>
      </c>
      <c r="U317" s="95" t="s">
        <v>14</v>
      </c>
      <c r="V317" s="95" t="s">
        <v>1913</v>
      </c>
      <c r="W317" s="95" t="s">
        <v>1915</v>
      </c>
      <c r="X317" s="95" t="s">
        <v>553</v>
      </c>
      <c r="Y317" s="72" t="s">
        <v>2925</v>
      </c>
      <c r="Z317" s="72" t="s">
        <v>968</v>
      </c>
      <c r="AA317" s="95" t="s">
        <v>553</v>
      </c>
      <c r="AB317" s="132"/>
      <c r="AC317" s="132"/>
      <c r="AD317" s="132"/>
      <c r="AE317" s="63"/>
      <c r="AF317" s="63"/>
      <c r="AG317" s="63"/>
    </row>
    <row r="318" spans="1:33" ht="17.2" customHeight="1">
      <c r="A318" s="64" t="str">
        <f>IF(priority(Main[[#This Row],[Comments]])&lt;&gt;0, priority(Main[[#This Row],[Comments]]),"")</f>
        <v/>
      </c>
      <c r="B318" s="60" t="s">
        <v>2653</v>
      </c>
      <c r="C318" s="72" t="s">
        <v>4</v>
      </c>
      <c r="D318" s="59" t="s">
        <v>2680</v>
      </c>
      <c r="E318" s="85">
        <v>40879.610138888886</v>
      </c>
      <c r="F318" s="85"/>
      <c r="G318" s="64" t="str">
        <f>IF(stdProdLT(Main[[#This Row],[Comments]])=0.1,"N/A",IF(stdProdLT(Main[[#This Row],[Comments]])=0,"",stdProdLT(Main[[#This Row],[Comments]])))</f>
        <v/>
      </c>
      <c r="H318" s="94" t="str">
        <f>IF(OR(Main[[#This Row],[Std. Prod. Lead Time]]="N/A",Main[[#This Row],[Std. Prod. Lead Time]]=""), "",IF(AND(Main[[#This Row],[In Stock Date]]&lt;&gt;"",Main[[#This Row],[Revised Due Date]]&lt;&gt;"",Main[[#This Row],[In Stock Date]]&lt;&gt;""),Main[[#This Row],[In Stock Date]]-Main[[#This Row],[Revised Due Date]],""))</f>
        <v/>
      </c>
      <c r="I318" s="101" t="s">
        <v>69</v>
      </c>
      <c r="J318" s="95" t="s">
        <v>21</v>
      </c>
      <c r="K318" s="95" t="s">
        <v>1919</v>
      </c>
      <c r="L318" s="85"/>
      <c r="M318" s="73" t="str">
        <f>IF(Main[[#This Row],[Tech Start Date]]&lt;1/1/1990,"",IF(Main[[#This Row],[Class]]="C",WORKDAY(Main[[#This Row],[Tech Start Date]],9),IF(Main[[#This Row],[Class]]="B", WORKDAY(Main[[#This Row],[Tech Start Date]],6),IF(Main[[#This Row],[Class]]="A",WORKDAY(Main[[#This Row],[Tech Start Date]],2),""))))</f>
        <v/>
      </c>
      <c r="N318" s="73" t="str">
        <f>IF(Main[[#This Row],[Tech Start Date]]&lt;1/1/1990,"",IF(Main[[#This Row],[Class]]="C",WORKDAY(Main[[#This Row],[Tech Start Date]],19),IF(Main[[#This Row],[Class]]="B", WORKDAY(Main[[#This Row],[Tech Start Date]],12),IF(Main[[#This Row],[Class]]="A",WORKDAY(Main[[#This Row],[Tech Start Date]],4),""))))</f>
        <v/>
      </c>
      <c r="O318" s="73" t="str">
        <f>IF(Main[[#This Row],[Tech Start Date]]&lt;1/1/1990,"",IF(Main[[#This Row],[Class]]="C",WORKDAY(Main[[#This Row],[Tech Start Date]],23),IF(Main[[#This Row],[Class]]="B", WORKDAY(Main[[#This Row],[Tech Start Date]],15),IF(Main[[#This Row],[Class]]="A",WORKDAY(Main[[#This Row],[Tech Start Date]],5),""))))</f>
        <v/>
      </c>
      <c r="P318" s="73" t="str">
        <f>IF(Main[[#This Row],[Tech Start Date]]&lt;1/1/1990,"",IF(Main[[#This Row],[Class]]="C",WORKDAY(Main[[#This Row],[Tech Start Date]],28),IF(Main[[#This Row],[Class]]="B", WORKDAY(Main[[#This Row],[Tech Start Date]],19),IF(Main[[#This Row],[Class]]="A",WORKDAY(Main[[#This Row],[Tech Start Date]],9),""))))</f>
        <v/>
      </c>
      <c r="Q318" s="85">
        <v>40921</v>
      </c>
      <c r="R318" s="112"/>
      <c r="S318" s="95" t="s">
        <v>6</v>
      </c>
      <c r="T318" s="74" t="s">
        <v>4</v>
      </c>
      <c r="U318" s="95" t="s">
        <v>29</v>
      </c>
      <c r="V318" s="95" t="s">
        <v>1920</v>
      </c>
      <c r="W318" s="95" t="s">
        <v>1914</v>
      </c>
      <c r="X318" s="95" t="s">
        <v>2793</v>
      </c>
      <c r="Y318" s="72" t="s">
        <v>2903</v>
      </c>
      <c r="Z318" s="72" t="s">
        <v>30</v>
      </c>
      <c r="AA318" s="95" t="s">
        <v>2793</v>
      </c>
      <c r="AB318" s="132"/>
      <c r="AC318" s="132"/>
      <c r="AD318" s="132"/>
      <c r="AE318" s="63"/>
      <c r="AF318" s="63"/>
      <c r="AG318" s="63"/>
    </row>
    <row r="319" spans="1:33" ht="17.2" customHeight="1">
      <c r="A319" s="64" t="str">
        <f>IF(priority(Main[[#This Row],[Comments]])&lt;&gt;0, priority(Main[[#This Row],[Comments]]),"")</f>
        <v/>
      </c>
      <c r="B319" s="60" t="s">
        <v>1119</v>
      </c>
      <c r="C319" s="72" t="s">
        <v>169</v>
      </c>
      <c r="D319" s="59" t="s">
        <v>170</v>
      </c>
      <c r="E319" s="85"/>
      <c r="F319" s="85">
        <v>40237</v>
      </c>
      <c r="G319" s="64" t="str">
        <f>IF(stdProdLT(Main[[#This Row],[Comments]])=0.1,"N/A",IF(stdProdLT(Main[[#This Row],[Comments]])=0,"",stdProdLT(Main[[#This Row],[Comments]])))</f>
        <v/>
      </c>
      <c r="H319" s="94" t="str">
        <f>IF(OR(Main[[#This Row],[Std. Prod. Lead Time]]="N/A",Main[[#This Row],[Std. Prod. Lead Time]]=""), "",IF(AND(Main[[#This Row],[In Stock Date]]&lt;&gt;"",Main[[#This Row],[Revised Due Date]]&lt;&gt;"",Main[[#This Row],[In Stock Date]]&lt;&gt;""),Main[[#This Row],[In Stock Date]]-Main[[#This Row],[Revised Due Date]],""))</f>
        <v/>
      </c>
      <c r="I319" s="101" t="s">
        <v>4</v>
      </c>
      <c r="J319" s="95" t="s">
        <v>4</v>
      </c>
      <c r="K319" s="96" t="s">
        <v>4</v>
      </c>
      <c r="L319" s="85"/>
      <c r="M319" s="73" t="str">
        <f>IF(Main[[#This Row],[Tech Start Date]]&lt;1/1/1990,"",IF(Main[[#This Row],[Class]]="C",WORKDAY(Main[[#This Row],[Tech Start Date]],9),IF(Main[[#This Row],[Class]]="B", WORKDAY(Main[[#This Row],[Tech Start Date]],6),IF(Main[[#This Row],[Class]]="A",WORKDAY(Main[[#This Row],[Tech Start Date]],2),""))))</f>
        <v/>
      </c>
      <c r="N319" s="73" t="str">
        <f>IF(Main[[#This Row],[Tech Start Date]]&lt;1/1/1990,"",IF(Main[[#This Row],[Class]]="C",WORKDAY(Main[[#This Row],[Tech Start Date]],19),IF(Main[[#This Row],[Class]]="B", WORKDAY(Main[[#This Row],[Tech Start Date]],12),IF(Main[[#This Row],[Class]]="A",WORKDAY(Main[[#This Row],[Tech Start Date]],4),""))))</f>
        <v/>
      </c>
      <c r="O319" s="73" t="str">
        <f>IF(Main[[#This Row],[Tech Start Date]]&lt;1/1/1990,"",IF(Main[[#This Row],[Class]]="C",WORKDAY(Main[[#This Row],[Tech Start Date]],23),IF(Main[[#This Row],[Class]]="B", WORKDAY(Main[[#This Row],[Tech Start Date]],15),IF(Main[[#This Row],[Class]]="A",WORKDAY(Main[[#This Row],[Tech Start Date]],5),""))))</f>
        <v/>
      </c>
      <c r="P319" s="73" t="str">
        <f>IF(Main[[#This Row],[Tech Start Date]]&lt;1/1/1990,"",IF(Main[[#This Row],[Class]]="C",WORKDAY(Main[[#This Row],[Tech Start Date]],28),IF(Main[[#This Row],[Class]]="B", WORKDAY(Main[[#This Row],[Tech Start Date]],19),IF(Main[[#This Row],[Class]]="A",WORKDAY(Main[[#This Row],[Tech Start Date]],9),""))))</f>
        <v/>
      </c>
      <c r="Q319" s="85">
        <v>40132</v>
      </c>
      <c r="R319" s="112"/>
      <c r="S319" s="95" t="s">
        <v>11</v>
      </c>
      <c r="T319" s="74" t="s">
        <v>4</v>
      </c>
      <c r="U319" s="95" t="s">
        <v>14</v>
      </c>
      <c r="V319" s="95" t="s">
        <v>1910</v>
      </c>
      <c r="W319" s="95" t="s">
        <v>1915</v>
      </c>
      <c r="X319" s="95" t="s">
        <v>2833</v>
      </c>
      <c r="Y319" s="72" t="s">
        <v>4</v>
      </c>
      <c r="Z319" s="72" t="s">
        <v>4</v>
      </c>
      <c r="AA319" s="95" t="s">
        <v>2833</v>
      </c>
      <c r="AB319" s="132"/>
      <c r="AC319" s="132"/>
      <c r="AD319" s="132"/>
      <c r="AE319" s="63"/>
      <c r="AF319" s="63"/>
      <c r="AG319" s="63"/>
    </row>
    <row r="320" spans="1:33" ht="17.2" customHeight="1">
      <c r="A320" s="64" t="str">
        <f>IF(priority(Main[[#This Row],[Comments]])&lt;&gt;0, priority(Main[[#This Row],[Comments]]),"")</f>
        <v/>
      </c>
      <c r="B320" s="60" t="s">
        <v>2350</v>
      </c>
      <c r="C320" s="72" t="s">
        <v>4</v>
      </c>
      <c r="D320" s="59" t="s">
        <v>2351</v>
      </c>
      <c r="E320" s="85">
        <v>40826.383356481485</v>
      </c>
      <c r="F320" s="85"/>
      <c r="G320" s="64" t="str">
        <f>IF(stdProdLT(Main[[#This Row],[Comments]])=0.1,"N/A",IF(stdProdLT(Main[[#This Row],[Comments]])=0,"",stdProdLT(Main[[#This Row],[Comments]])))</f>
        <v/>
      </c>
      <c r="H320" s="94" t="str">
        <f>IF(OR(Main[[#This Row],[Std. Prod. Lead Time]]="N/A",Main[[#This Row],[Std. Prod. Lead Time]]=""), "",IF(AND(Main[[#This Row],[In Stock Date]]&lt;&gt;"",Main[[#This Row],[Revised Due Date]]&lt;&gt;"",Main[[#This Row],[In Stock Date]]&lt;&gt;""),Main[[#This Row],[In Stock Date]]-Main[[#This Row],[Revised Due Date]],""))</f>
        <v/>
      </c>
      <c r="I320" s="101" t="s">
        <v>30</v>
      </c>
      <c r="J320" s="95" t="s">
        <v>2205</v>
      </c>
      <c r="K320" s="95" t="s">
        <v>4</v>
      </c>
      <c r="L320" s="85"/>
      <c r="M320" s="73" t="str">
        <f>IF(Main[[#This Row],[Tech Start Date]]&lt;1/1/1990,"",IF(Main[[#This Row],[Class]]="C",WORKDAY(Main[[#This Row],[Tech Start Date]],9),IF(Main[[#This Row],[Class]]="B", WORKDAY(Main[[#This Row],[Tech Start Date]],6),IF(Main[[#This Row],[Class]]="A",WORKDAY(Main[[#This Row],[Tech Start Date]],2),""))))</f>
        <v/>
      </c>
      <c r="N320" s="73" t="str">
        <f>IF(Main[[#This Row],[Tech Start Date]]&lt;1/1/1990,"",IF(Main[[#This Row],[Class]]="C",WORKDAY(Main[[#This Row],[Tech Start Date]],19),IF(Main[[#This Row],[Class]]="B", WORKDAY(Main[[#This Row],[Tech Start Date]],12),IF(Main[[#This Row],[Class]]="A",WORKDAY(Main[[#This Row],[Tech Start Date]],4),""))))</f>
        <v/>
      </c>
      <c r="O320" s="73" t="str">
        <f>IF(Main[[#This Row],[Tech Start Date]]&lt;1/1/1990,"",IF(Main[[#This Row],[Class]]="C",WORKDAY(Main[[#This Row],[Tech Start Date]],23),IF(Main[[#This Row],[Class]]="B", WORKDAY(Main[[#This Row],[Tech Start Date]],15),IF(Main[[#This Row],[Class]]="A",WORKDAY(Main[[#This Row],[Tech Start Date]],5),""))))</f>
        <v/>
      </c>
      <c r="P320" s="73" t="str">
        <f>IF(Main[[#This Row],[Tech Start Date]]&lt;1/1/1990,"",IF(Main[[#This Row],[Class]]="C",WORKDAY(Main[[#This Row],[Tech Start Date]],28),IF(Main[[#This Row],[Class]]="B", WORKDAY(Main[[#This Row],[Tech Start Date]],19),IF(Main[[#This Row],[Class]]="A",WORKDAY(Main[[#This Row],[Tech Start Date]],9),""))))</f>
        <v/>
      </c>
      <c r="Q320" s="85"/>
      <c r="R320" s="112"/>
      <c r="S320" s="95" t="s">
        <v>6</v>
      </c>
      <c r="T320" s="74" t="s">
        <v>4</v>
      </c>
      <c r="U320" s="95" t="s">
        <v>29</v>
      </c>
      <c r="V320" s="95" t="s">
        <v>1913</v>
      </c>
      <c r="W320" s="95" t="s">
        <v>1912</v>
      </c>
      <c r="X320" s="95" t="s">
        <v>306</v>
      </c>
      <c r="Y320" s="72" t="s">
        <v>4</v>
      </c>
      <c r="Z320" s="72" t="s">
        <v>81</v>
      </c>
      <c r="AA320" s="95" t="s">
        <v>3344</v>
      </c>
      <c r="AB320" s="132"/>
      <c r="AC320" s="132"/>
      <c r="AD320" s="132"/>
      <c r="AE320" s="63"/>
      <c r="AF320" s="63"/>
      <c r="AG320" s="63"/>
    </row>
    <row r="321" spans="1:33" ht="17.2" customHeight="1">
      <c r="A321" s="64" t="str">
        <f>IF(priority(Main[[#This Row],[Comments]])&lt;&gt;0, priority(Main[[#This Row],[Comments]]),"")</f>
        <v/>
      </c>
      <c r="B321" s="60" t="s">
        <v>1120</v>
      </c>
      <c r="C321" s="72" t="s">
        <v>172</v>
      </c>
      <c r="D321" s="59" t="s">
        <v>173</v>
      </c>
      <c r="E321" s="85"/>
      <c r="F321" s="85">
        <v>40848</v>
      </c>
      <c r="G321" s="64" t="str">
        <f>IF(stdProdLT(Main[[#This Row],[Comments]])=0.1,"N/A",IF(stdProdLT(Main[[#This Row],[Comments]])=0,"",stdProdLT(Main[[#This Row],[Comments]])))</f>
        <v/>
      </c>
      <c r="H321" s="94" t="str">
        <f>IF(OR(Main[[#This Row],[Std. Prod. Lead Time]]="N/A",Main[[#This Row],[Std. Prod. Lead Time]]=""), "",IF(AND(Main[[#This Row],[In Stock Date]]&lt;&gt;"",Main[[#This Row],[Revised Due Date]]&lt;&gt;"",Main[[#This Row],[In Stock Date]]&lt;&gt;""),Main[[#This Row],[In Stock Date]]-Main[[#This Row],[Revised Due Date]],""))</f>
        <v/>
      </c>
      <c r="I321" s="101" t="s">
        <v>4</v>
      </c>
      <c r="J321" s="95" t="s">
        <v>51</v>
      </c>
      <c r="K321" s="96" t="s">
        <v>4</v>
      </c>
      <c r="L321" s="85"/>
      <c r="M321" s="73" t="str">
        <f>IF(Main[[#This Row],[Tech Start Date]]&lt;1/1/1990,"",IF(Main[[#This Row],[Class]]="C",WORKDAY(Main[[#This Row],[Tech Start Date]],9),IF(Main[[#This Row],[Class]]="B", WORKDAY(Main[[#This Row],[Tech Start Date]],6),IF(Main[[#This Row],[Class]]="A",WORKDAY(Main[[#This Row],[Tech Start Date]],2),""))))</f>
        <v/>
      </c>
      <c r="N321" s="73" t="str">
        <f>IF(Main[[#This Row],[Tech Start Date]]&lt;1/1/1990,"",IF(Main[[#This Row],[Class]]="C",WORKDAY(Main[[#This Row],[Tech Start Date]],19),IF(Main[[#This Row],[Class]]="B", WORKDAY(Main[[#This Row],[Tech Start Date]],12),IF(Main[[#This Row],[Class]]="A",WORKDAY(Main[[#This Row],[Tech Start Date]],4),""))))</f>
        <v/>
      </c>
      <c r="O321" s="73" t="str">
        <f>IF(Main[[#This Row],[Tech Start Date]]&lt;1/1/1990,"",IF(Main[[#This Row],[Class]]="C",WORKDAY(Main[[#This Row],[Tech Start Date]],23),IF(Main[[#This Row],[Class]]="B", WORKDAY(Main[[#This Row],[Tech Start Date]],15),IF(Main[[#This Row],[Class]]="A",WORKDAY(Main[[#This Row],[Tech Start Date]],5),""))))</f>
        <v/>
      </c>
      <c r="P321" s="73" t="str">
        <f>IF(Main[[#This Row],[Tech Start Date]]&lt;1/1/1990,"",IF(Main[[#This Row],[Class]]="C",WORKDAY(Main[[#This Row],[Tech Start Date]],28),IF(Main[[#This Row],[Class]]="B", WORKDAY(Main[[#This Row],[Tech Start Date]],19),IF(Main[[#This Row],[Class]]="A",WORKDAY(Main[[#This Row],[Tech Start Date]],9),""))))</f>
        <v/>
      </c>
      <c r="Q321" s="85">
        <v>40648</v>
      </c>
      <c r="R321" s="112"/>
      <c r="S321" s="95" t="s">
        <v>11</v>
      </c>
      <c r="T321" s="74" t="s">
        <v>4</v>
      </c>
      <c r="U321" s="95" t="s">
        <v>12</v>
      </c>
      <c r="V321" s="95" t="s">
        <v>1910</v>
      </c>
      <c r="W321" s="95" t="s">
        <v>1916</v>
      </c>
      <c r="X321" s="95" t="s">
        <v>50</v>
      </c>
      <c r="Y321" s="72" t="s">
        <v>2916</v>
      </c>
      <c r="Z321" s="72" t="s">
        <v>3132</v>
      </c>
      <c r="AA321" s="95" t="s">
        <v>2799</v>
      </c>
      <c r="AB321" s="132"/>
      <c r="AC321" s="132"/>
      <c r="AD321" s="132"/>
      <c r="AE321" s="63"/>
      <c r="AF321" s="63"/>
      <c r="AG321" s="63"/>
    </row>
    <row r="322" spans="1:33" ht="17.2" customHeight="1">
      <c r="A322" s="64" t="str">
        <f>IF(priority(Main[[#This Row],[Comments]])&lt;&gt;0, priority(Main[[#This Row],[Comments]]),"")</f>
        <v/>
      </c>
      <c r="B322" s="60" t="s">
        <v>2523</v>
      </c>
      <c r="C322" s="72" t="s">
        <v>2345</v>
      </c>
      <c r="D322" s="59" t="s">
        <v>2524</v>
      </c>
      <c r="E322" s="85"/>
      <c r="F322" s="85">
        <v>41030</v>
      </c>
      <c r="G322" s="64" t="str">
        <f>IF(stdProdLT(Main[[#This Row],[Comments]])=0.1,"N/A",IF(stdProdLT(Main[[#This Row],[Comments]])=0,"",stdProdLT(Main[[#This Row],[Comments]])))</f>
        <v/>
      </c>
      <c r="H322" s="94" t="str">
        <f>IF(OR(Main[[#This Row],[Std. Prod. Lead Time]]="N/A",Main[[#This Row],[Std. Prod. Lead Time]]=""), "",IF(AND(Main[[#This Row],[In Stock Date]]&lt;&gt;"",Main[[#This Row],[Revised Due Date]]&lt;&gt;"",Main[[#This Row],[In Stock Date]]&lt;&gt;""),Main[[#This Row],[In Stock Date]]-Main[[#This Row],[Revised Due Date]],""))</f>
        <v/>
      </c>
      <c r="I322" s="101" t="s">
        <v>4</v>
      </c>
      <c r="J322" s="95" t="s">
        <v>75</v>
      </c>
      <c r="K322" s="95" t="s">
        <v>4</v>
      </c>
      <c r="L322" s="85"/>
      <c r="M322" s="73" t="str">
        <f>IF(Main[[#This Row],[Tech Start Date]]&lt;1/1/1990,"",IF(Main[[#This Row],[Class]]="C",WORKDAY(Main[[#This Row],[Tech Start Date]],9),IF(Main[[#This Row],[Class]]="B", WORKDAY(Main[[#This Row],[Tech Start Date]],6),IF(Main[[#This Row],[Class]]="A",WORKDAY(Main[[#This Row],[Tech Start Date]],2),""))))</f>
        <v/>
      </c>
      <c r="N322" s="73" t="str">
        <f>IF(Main[[#This Row],[Tech Start Date]]&lt;1/1/1990,"",IF(Main[[#This Row],[Class]]="C",WORKDAY(Main[[#This Row],[Tech Start Date]],19),IF(Main[[#This Row],[Class]]="B", WORKDAY(Main[[#This Row],[Tech Start Date]],12),IF(Main[[#This Row],[Class]]="A",WORKDAY(Main[[#This Row],[Tech Start Date]],4),""))))</f>
        <v/>
      </c>
      <c r="O322" s="73" t="str">
        <f>IF(Main[[#This Row],[Tech Start Date]]&lt;1/1/1990,"",IF(Main[[#This Row],[Class]]="C",WORKDAY(Main[[#This Row],[Tech Start Date]],23),IF(Main[[#This Row],[Class]]="B", WORKDAY(Main[[#This Row],[Tech Start Date]],15),IF(Main[[#This Row],[Class]]="A",WORKDAY(Main[[#This Row],[Tech Start Date]],5),""))))</f>
        <v/>
      </c>
      <c r="P322" s="73" t="str">
        <f>IF(Main[[#This Row],[Tech Start Date]]&lt;1/1/1990,"",IF(Main[[#This Row],[Class]]="C",WORKDAY(Main[[#This Row],[Tech Start Date]],28),IF(Main[[#This Row],[Class]]="B", WORKDAY(Main[[#This Row],[Tech Start Date]],19),IF(Main[[#This Row],[Class]]="A",WORKDAY(Main[[#This Row],[Tech Start Date]],9),""))))</f>
        <v/>
      </c>
      <c r="Q322" s="85">
        <v>40923</v>
      </c>
      <c r="R322" s="112"/>
      <c r="S322" s="95" t="s">
        <v>11</v>
      </c>
      <c r="T322" s="74" t="s">
        <v>4</v>
      </c>
      <c r="U322" s="95" t="s">
        <v>14</v>
      </c>
      <c r="V322" s="95" t="s">
        <v>1920</v>
      </c>
      <c r="W322" s="95" t="s">
        <v>1916</v>
      </c>
      <c r="X322" s="95" t="s">
        <v>2823</v>
      </c>
      <c r="Y322" s="72" t="s">
        <v>2952</v>
      </c>
      <c r="Z322" s="72" t="s">
        <v>530</v>
      </c>
      <c r="AA322" s="95" t="s">
        <v>2823</v>
      </c>
      <c r="AB322" s="132"/>
      <c r="AC322" s="132"/>
      <c r="AD322" s="132"/>
      <c r="AE322" s="63"/>
      <c r="AF322" s="63"/>
      <c r="AG322" s="63"/>
    </row>
    <row r="323" spans="1:33" ht="17.2" customHeight="1">
      <c r="A323" s="64" t="str">
        <f>IF(priority(Main[[#This Row],[Comments]])&lt;&gt;0, priority(Main[[#This Row],[Comments]]),"")</f>
        <v/>
      </c>
      <c r="B323" s="60" t="s">
        <v>1121</v>
      </c>
      <c r="C323" s="72" t="s">
        <v>4</v>
      </c>
      <c r="D323" s="59" t="s">
        <v>174</v>
      </c>
      <c r="E323" s="85">
        <v>40681.639328703706</v>
      </c>
      <c r="F323" s="85"/>
      <c r="G323" s="64" t="str">
        <f>IF(stdProdLT(Main[[#This Row],[Comments]])=0.1,"N/A",IF(stdProdLT(Main[[#This Row],[Comments]])=0,"",stdProdLT(Main[[#This Row],[Comments]])))</f>
        <v/>
      </c>
      <c r="H323" s="94" t="str">
        <f>IF(OR(Main[[#This Row],[Std. Prod. Lead Time]]="N/A",Main[[#This Row],[Std. Prod. Lead Time]]=""), "",IF(AND(Main[[#This Row],[In Stock Date]]&lt;&gt;"",Main[[#This Row],[Revised Due Date]]&lt;&gt;"",Main[[#This Row],[In Stock Date]]&lt;&gt;""),Main[[#This Row],[In Stock Date]]-Main[[#This Row],[Revised Due Date]],""))</f>
        <v/>
      </c>
      <c r="I323" s="101" t="s">
        <v>4</v>
      </c>
      <c r="J323" s="95" t="s">
        <v>4</v>
      </c>
      <c r="K323" s="95" t="s">
        <v>4</v>
      </c>
      <c r="L323" s="85"/>
      <c r="M323" s="73" t="str">
        <f>IF(Main[[#This Row],[Tech Start Date]]&lt;1/1/1990,"",IF(Main[[#This Row],[Class]]="C",WORKDAY(Main[[#This Row],[Tech Start Date]],9),IF(Main[[#This Row],[Class]]="B", WORKDAY(Main[[#This Row],[Tech Start Date]],6),IF(Main[[#This Row],[Class]]="A",WORKDAY(Main[[#This Row],[Tech Start Date]],2),""))))</f>
        <v/>
      </c>
      <c r="N323" s="73" t="str">
        <f>IF(Main[[#This Row],[Tech Start Date]]&lt;1/1/1990,"",IF(Main[[#This Row],[Class]]="C",WORKDAY(Main[[#This Row],[Tech Start Date]],19),IF(Main[[#This Row],[Class]]="B", WORKDAY(Main[[#This Row],[Tech Start Date]],12),IF(Main[[#This Row],[Class]]="A",WORKDAY(Main[[#This Row],[Tech Start Date]],4),""))))</f>
        <v/>
      </c>
      <c r="O323" s="73" t="str">
        <f>IF(Main[[#This Row],[Tech Start Date]]&lt;1/1/1990,"",IF(Main[[#This Row],[Class]]="C",WORKDAY(Main[[#This Row],[Tech Start Date]],23),IF(Main[[#This Row],[Class]]="B", WORKDAY(Main[[#This Row],[Tech Start Date]],15),IF(Main[[#This Row],[Class]]="A",WORKDAY(Main[[#This Row],[Tech Start Date]],5),""))))</f>
        <v/>
      </c>
      <c r="P323" s="73" t="str">
        <f>IF(Main[[#This Row],[Tech Start Date]]&lt;1/1/1990,"",IF(Main[[#This Row],[Class]]="C",WORKDAY(Main[[#This Row],[Tech Start Date]],28),IF(Main[[#This Row],[Class]]="B", WORKDAY(Main[[#This Row],[Tech Start Date]],19),IF(Main[[#This Row],[Class]]="A",WORKDAY(Main[[#This Row],[Tech Start Date]],9),""))))</f>
        <v/>
      </c>
      <c r="Q323" s="85">
        <v>40702</v>
      </c>
      <c r="R323" s="112"/>
      <c r="S323" s="95" t="s">
        <v>6</v>
      </c>
      <c r="T323" s="74" t="s">
        <v>4</v>
      </c>
      <c r="U323" s="95" t="s">
        <v>7</v>
      </c>
      <c r="V323" s="95" t="s">
        <v>1910</v>
      </c>
      <c r="W323" s="95" t="s">
        <v>1918</v>
      </c>
      <c r="X323" s="95" t="s">
        <v>2796</v>
      </c>
      <c r="Y323" s="72" t="s">
        <v>2909</v>
      </c>
      <c r="Z323" s="72" t="s">
        <v>4</v>
      </c>
      <c r="AA323" s="95" t="s">
        <v>2796</v>
      </c>
      <c r="AB323" s="132"/>
      <c r="AC323" s="132"/>
      <c r="AD323" s="132"/>
      <c r="AE323" s="63"/>
      <c r="AF323" s="63"/>
      <c r="AG323" s="63"/>
    </row>
    <row r="324" spans="1:33" ht="17.2" customHeight="1">
      <c r="A324" s="64" t="str">
        <f>IF(priority(Main[[#This Row],[Comments]])&lt;&gt;0, priority(Main[[#This Row],[Comments]]),"")</f>
        <v/>
      </c>
      <c r="B324" s="60" t="s">
        <v>3513</v>
      </c>
      <c r="C324" s="72" t="s">
        <v>4</v>
      </c>
      <c r="D324" s="59" t="s">
        <v>3514</v>
      </c>
      <c r="E324" s="85">
        <v>40954.397581018522</v>
      </c>
      <c r="F324" s="85"/>
      <c r="G324" s="64" t="str">
        <f>IF(stdProdLT(Main[[#This Row],[Comments]])=0.1,"N/A",IF(stdProdLT(Main[[#This Row],[Comments]])=0,"",stdProdLT(Main[[#This Row],[Comments]])))</f>
        <v/>
      </c>
      <c r="H324" s="94" t="str">
        <f>IF(OR(Main[[#This Row],[Std. Prod. Lead Time]]="N/A",Main[[#This Row],[Std. Prod. Lead Time]]=""), "",IF(AND(Main[[#This Row],[In Stock Date]]&lt;&gt;"",Main[[#This Row],[Revised Due Date]]&lt;&gt;"",Main[[#This Row],[In Stock Date]]&lt;&gt;""),Main[[#This Row],[In Stock Date]]-Main[[#This Row],[Revised Due Date]],""))</f>
        <v/>
      </c>
      <c r="I324" s="101" t="s">
        <v>2037</v>
      </c>
      <c r="J324" s="95" t="s">
        <v>28</v>
      </c>
      <c r="K324" s="95" t="s">
        <v>4</v>
      </c>
      <c r="L324" s="85"/>
      <c r="M324" s="73" t="str">
        <f>IF(Main[[#This Row],[Tech Start Date]]&lt;1/1/1990,"",IF(Main[[#This Row],[Class]]="C",WORKDAY(Main[[#This Row],[Tech Start Date]],9),IF(Main[[#This Row],[Class]]="B", WORKDAY(Main[[#This Row],[Tech Start Date]],6),IF(Main[[#This Row],[Class]]="A",WORKDAY(Main[[#This Row],[Tech Start Date]],2),""))))</f>
        <v/>
      </c>
      <c r="N324" s="73" t="str">
        <f>IF(Main[[#This Row],[Tech Start Date]]&lt;1/1/1990,"",IF(Main[[#This Row],[Class]]="C",WORKDAY(Main[[#This Row],[Tech Start Date]],19),IF(Main[[#This Row],[Class]]="B", WORKDAY(Main[[#This Row],[Tech Start Date]],12),IF(Main[[#This Row],[Class]]="A",WORKDAY(Main[[#This Row],[Tech Start Date]],4),""))))</f>
        <v/>
      </c>
      <c r="O324" s="73" t="str">
        <f>IF(Main[[#This Row],[Tech Start Date]]&lt;1/1/1990,"",IF(Main[[#This Row],[Class]]="C",WORKDAY(Main[[#This Row],[Tech Start Date]],23),IF(Main[[#This Row],[Class]]="B", WORKDAY(Main[[#This Row],[Tech Start Date]],15),IF(Main[[#This Row],[Class]]="A",WORKDAY(Main[[#This Row],[Tech Start Date]],5),""))))</f>
        <v/>
      </c>
      <c r="P324" s="73" t="str">
        <f>IF(Main[[#This Row],[Tech Start Date]]&lt;1/1/1990,"",IF(Main[[#This Row],[Class]]="C",WORKDAY(Main[[#This Row],[Tech Start Date]],28),IF(Main[[#This Row],[Class]]="B", WORKDAY(Main[[#This Row],[Tech Start Date]],19),IF(Main[[#This Row],[Class]]="A",WORKDAY(Main[[#This Row],[Tech Start Date]],9),""))))</f>
        <v/>
      </c>
      <c r="Q324" s="85"/>
      <c r="R324" s="112"/>
      <c r="S324" s="95" t="s">
        <v>6</v>
      </c>
      <c r="T324" s="74" t="s">
        <v>4</v>
      </c>
      <c r="U324" s="95" t="s">
        <v>29</v>
      </c>
      <c r="V324" s="95" t="s">
        <v>1920</v>
      </c>
      <c r="W324" s="95" t="s">
        <v>1914</v>
      </c>
      <c r="X324" s="95" t="s">
        <v>2037</v>
      </c>
      <c r="Y324" s="72" t="s">
        <v>3129</v>
      </c>
      <c r="Z324" s="72" t="s">
        <v>530</v>
      </c>
      <c r="AA324" s="95" t="s">
        <v>2037</v>
      </c>
      <c r="AB324" s="132"/>
      <c r="AC324" s="132"/>
      <c r="AD324" s="132"/>
      <c r="AE324" s="63"/>
      <c r="AF324" s="63"/>
      <c r="AG324" s="63"/>
    </row>
    <row r="325" spans="1:33" ht="17.2" customHeight="1">
      <c r="A325" s="64" t="str">
        <f>IF(priority(Main[[#This Row],[Comments]])&lt;&gt;0, priority(Main[[#This Row],[Comments]]),"")</f>
        <v/>
      </c>
      <c r="B325" s="60" t="s">
        <v>1124</v>
      </c>
      <c r="C325" s="72" t="s">
        <v>4</v>
      </c>
      <c r="D325" s="59" t="s">
        <v>176</v>
      </c>
      <c r="E325" s="85">
        <v>40655.521435185183</v>
      </c>
      <c r="F325" s="85"/>
      <c r="G325" s="64" t="str">
        <f>IF(stdProdLT(Main[[#This Row],[Comments]])=0.1,"N/A",IF(stdProdLT(Main[[#This Row],[Comments]])=0,"",stdProdLT(Main[[#This Row],[Comments]])))</f>
        <v/>
      </c>
      <c r="H325" s="94" t="str">
        <f>IF(OR(Main[[#This Row],[Std. Prod. Lead Time]]="N/A",Main[[#This Row],[Std. Prod. Lead Time]]=""), "",IF(AND(Main[[#This Row],[In Stock Date]]&lt;&gt;"",Main[[#This Row],[Revised Due Date]]&lt;&gt;"",Main[[#This Row],[In Stock Date]]&lt;&gt;""),Main[[#This Row],[In Stock Date]]-Main[[#This Row],[Revised Due Date]],""))</f>
        <v/>
      </c>
      <c r="I325" s="101" t="s">
        <v>4</v>
      </c>
      <c r="J325" s="95" t="s">
        <v>4</v>
      </c>
      <c r="K325" s="95" t="s">
        <v>4</v>
      </c>
      <c r="L325" s="85"/>
      <c r="M325" s="73" t="str">
        <f>IF(Main[[#This Row],[Tech Start Date]]&lt;1/1/1990,"",IF(Main[[#This Row],[Class]]="C",WORKDAY(Main[[#This Row],[Tech Start Date]],9),IF(Main[[#This Row],[Class]]="B", WORKDAY(Main[[#This Row],[Tech Start Date]],6),IF(Main[[#This Row],[Class]]="A",WORKDAY(Main[[#This Row],[Tech Start Date]],2),""))))</f>
        <v/>
      </c>
      <c r="N325" s="73" t="str">
        <f>IF(Main[[#This Row],[Tech Start Date]]&lt;1/1/1990,"",IF(Main[[#This Row],[Class]]="C",WORKDAY(Main[[#This Row],[Tech Start Date]],19),IF(Main[[#This Row],[Class]]="B", WORKDAY(Main[[#This Row],[Tech Start Date]],12),IF(Main[[#This Row],[Class]]="A",WORKDAY(Main[[#This Row],[Tech Start Date]],4),""))))</f>
        <v/>
      </c>
      <c r="O325" s="73" t="str">
        <f>IF(Main[[#This Row],[Tech Start Date]]&lt;1/1/1990,"",IF(Main[[#This Row],[Class]]="C",WORKDAY(Main[[#This Row],[Tech Start Date]],23),IF(Main[[#This Row],[Class]]="B", WORKDAY(Main[[#This Row],[Tech Start Date]],15),IF(Main[[#This Row],[Class]]="A",WORKDAY(Main[[#This Row],[Tech Start Date]],5),""))))</f>
        <v/>
      </c>
      <c r="P325" s="73" t="str">
        <f>IF(Main[[#This Row],[Tech Start Date]]&lt;1/1/1990,"",IF(Main[[#This Row],[Class]]="C",WORKDAY(Main[[#This Row],[Tech Start Date]],28),IF(Main[[#This Row],[Class]]="B", WORKDAY(Main[[#This Row],[Tech Start Date]],19),IF(Main[[#This Row],[Class]]="A",WORKDAY(Main[[#This Row],[Tech Start Date]],9),""))))</f>
        <v/>
      </c>
      <c r="Q325" s="85">
        <v>40655</v>
      </c>
      <c r="R325" s="112"/>
      <c r="S325" s="95" t="s">
        <v>6</v>
      </c>
      <c r="T325" s="74" t="s">
        <v>4</v>
      </c>
      <c r="U325" s="95" t="s">
        <v>7</v>
      </c>
      <c r="V325" s="95" t="s">
        <v>1910</v>
      </c>
      <c r="W325" s="95" t="s">
        <v>1912</v>
      </c>
      <c r="X325" s="95" t="s">
        <v>126</v>
      </c>
      <c r="Y325" s="72" t="s">
        <v>3006</v>
      </c>
      <c r="Z325" s="72" t="s">
        <v>4</v>
      </c>
      <c r="AA325" s="95" t="s">
        <v>126</v>
      </c>
      <c r="AB325" s="132"/>
      <c r="AC325" s="132"/>
      <c r="AD325" s="132"/>
      <c r="AE325" s="63"/>
      <c r="AF325" s="63"/>
      <c r="AG325" s="63"/>
    </row>
    <row r="326" spans="1:33" ht="17.2" customHeight="1">
      <c r="A326" s="64" t="str">
        <f>IF(priority(Main[[#This Row],[Comments]])&lt;&gt;0, priority(Main[[#This Row],[Comments]]),"")</f>
        <v/>
      </c>
      <c r="B326" s="60" t="s">
        <v>1125</v>
      </c>
      <c r="C326" s="72" t="s">
        <v>4</v>
      </c>
      <c r="D326" s="59" t="s">
        <v>177</v>
      </c>
      <c r="E326" s="85"/>
      <c r="F326" s="85">
        <v>40598</v>
      </c>
      <c r="G326" s="64" t="str">
        <f>IF(stdProdLT(Main[[#This Row],[Comments]])=0.1,"N/A",IF(stdProdLT(Main[[#This Row],[Comments]])=0,"",stdProdLT(Main[[#This Row],[Comments]])))</f>
        <v/>
      </c>
      <c r="H326" s="94" t="str">
        <f>IF(OR(Main[[#This Row],[Std. Prod. Lead Time]]="N/A",Main[[#This Row],[Std. Prod. Lead Time]]=""), "",IF(AND(Main[[#This Row],[In Stock Date]]&lt;&gt;"",Main[[#This Row],[Revised Due Date]]&lt;&gt;"",Main[[#This Row],[In Stock Date]]&lt;&gt;""),Main[[#This Row],[In Stock Date]]-Main[[#This Row],[Revised Due Date]],""))</f>
        <v/>
      </c>
      <c r="I326" s="101" t="s">
        <v>4</v>
      </c>
      <c r="J326" s="95" t="s">
        <v>4</v>
      </c>
      <c r="K326" s="95" t="s">
        <v>4</v>
      </c>
      <c r="L326" s="85"/>
      <c r="M326" s="73" t="str">
        <f>IF(Main[[#This Row],[Tech Start Date]]&lt;1/1/1990,"",IF(Main[[#This Row],[Class]]="C",WORKDAY(Main[[#This Row],[Tech Start Date]],9),IF(Main[[#This Row],[Class]]="B", WORKDAY(Main[[#This Row],[Tech Start Date]],6),IF(Main[[#This Row],[Class]]="A",WORKDAY(Main[[#This Row],[Tech Start Date]],2),""))))</f>
        <v/>
      </c>
      <c r="N326" s="73" t="str">
        <f>IF(Main[[#This Row],[Tech Start Date]]&lt;1/1/1990,"",IF(Main[[#This Row],[Class]]="C",WORKDAY(Main[[#This Row],[Tech Start Date]],19),IF(Main[[#This Row],[Class]]="B", WORKDAY(Main[[#This Row],[Tech Start Date]],12),IF(Main[[#This Row],[Class]]="A",WORKDAY(Main[[#This Row],[Tech Start Date]],4),""))))</f>
        <v/>
      </c>
      <c r="O326" s="73" t="str">
        <f>IF(Main[[#This Row],[Tech Start Date]]&lt;1/1/1990,"",IF(Main[[#This Row],[Class]]="C",WORKDAY(Main[[#This Row],[Tech Start Date]],23),IF(Main[[#This Row],[Class]]="B", WORKDAY(Main[[#This Row],[Tech Start Date]],15),IF(Main[[#This Row],[Class]]="A",WORKDAY(Main[[#This Row],[Tech Start Date]],5),""))))</f>
        <v/>
      </c>
      <c r="P326" s="73" t="str">
        <f>IF(Main[[#This Row],[Tech Start Date]]&lt;1/1/1990,"",IF(Main[[#This Row],[Class]]="C",WORKDAY(Main[[#This Row],[Tech Start Date]],28),IF(Main[[#This Row],[Class]]="B", WORKDAY(Main[[#This Row],[Tech Start Date]],19),IF(Main[[#This Row],[Class]]="A",WORKDAY(Main[[#This Row],[Tech Start Date]],9),""))))</f>
        <v/>
      </c>
      <c r="Q326" s="85">
        <v>40598</v>
      </c>
      <c r="R326" s="112"/>
      <c r="S326" s="95" t="s">
        <v>11</v>
      </c>
      <c r="T326" s="74" t="s">
        <v>4</v>
      </c>
      <c r="U326" s="95" t="s">
        <v>14</v>
      </c>
      <c r="V326" s="95" t="s">
        <v>1920</v>
      </c>
      <c r="W326" s="95" t="s">
        <v>1916</v>
      </c>
      <c r="X326" s="95" t="s">
        <v>2823</v>
      </c>
      <c r="Y326" s="72" t="s">
        <v>2952</v>
      </c>
      <c r="Z326" s="72" t="s">
        <v>4</v>
      </c>
      <c r="AA326" s="95" t="s">
        <v>2823</v>
      </c>
      <c r="AB326" s="132"/>
      <c r="AC326" s="132"/>
      <c r="AD326" s="132"/>
      <c r="AE326" s="63"/>
      <c r="AF326" s="63"/>
      <c r="AG326" s="63"/>
    </row>
    <row r="327" spans="1:33" ht="17.2" customHeight="1">
      <c r="A327" s="64" t="str">
        <f>IF(priority(Main[[#This Row],[Comments]])&lt;&gt;0, priority(Main[[#This Row],[Comments]]),"")</f>
        <v/>
      </c>
      <c r="B327" s="60" t="s">
        <v>2681</v>
      </c>
      <c r="C327" s="72" t="s">
        <v>4</v>
      </c>
      <c r="D327" s="59" t="s">
        <v>2682</v>
      </c>
      <c r="E327" s="85">
        <v>40896.649571759262</v>
      </c>
      <c r="F327" s="85"/>
      <c r="G327" s="64" t="str">
        <f>IF(stdProdLT(Main[[#This Row],[Comments]])=0.1,"N/A",IF(stdProdLT(Main[[#This Row],[Comments]])=0,"",stdProdLT(Main[[#This Row],[Comments]])))</f>
        <v/>
      </c>
      <c r="H327" s="94" t="str">
        <f>IF(OR(Main[[#This Row],[Std. Prod. Lead Time]]="N/A",Main[[#This Row],[Std. Prod. Lead Time]]=""), "",IF(AND(Main[[#This Row],[In Stock Date]]&lt;&gt;"",Main[[#This Row],[Revised Due Date]]&lt;&gt;"",Main[[#This Row],[In Stock Date]]&lt;&gt;""),Main[[#This Row],[In Stock Date]]-Main[[#This Row],[Revised Due Date]],""))</f>
        <v/>
      </c>
      <c r="I327" s="101" t="s">
        <v>530</v>
      </c>
      <c r="J327" s="95" t="s">
        <v>28</v>
      </c>
      <c r="K327" s="95" t="s">
        <v>1919</v>
      </c>
      <c r="L327" s="85"/>
      <c r="M327" s="73" t="str">
        <f>IF(Main[[#This Row],[Tech Start Date]]&lt;1/1/1990,"",IF(Main[[#This Row],[Class]]="C",WORKDAY(Main[[#This Row],[Tech Start Date]],9),IF(Main[[#This Row],[Class]]="B", WORKDAY(Main[[#This Row],[Tech Start Date]],6),IF(Main[[#This Row],[Class]]="A",WORKDAY(Main[[#This Row],[Tech Start Date]],2),""))))</f>
        <v/>
      </c>
      <c r="N327" s="73" t="str">
        <f>IF(Main[[#This Row],[Tech Start Date]]&lt;1/1/1990,"",IF(Main[[#This Row],[Class]]="C",WORKDAY(Main[[#This Row],[Tech Start Date]],19),IF(Main[[#This Row],[Class]]="B", WORKDAY(Main[[#This Row],[Tech Start Date]],12),IF(Main[[#This Row],[Class]]="A",WORKDAY(Main[[#This Row],[Tech Start Date]],4),""))))</f>
        <v/>
      </c>
      <c r="O327" s="73" t="str">
        <f>IF(Main[[#This Row],[Tech Start Date]]&lt;1/1/1990,"",IF(Main[[#This Row],[Class]]="C",WORKDAY(Main[[#This Row],[Tech Start Date]],23),IF(Main[[#This Row],[Class]]="B", WORKDAY(Main[[#This Row],[Tech Start Date]],15),IF(Main[[#This Row],[Class]]="A",WORKDAY(Main[[#This Row],[Tech Start Date]],5),""))))</f>
        <v/>
      </c>
      <c r="P327" s="73" t="str">
        <f>IF(Main[[#This Row],[Tech Start Date]]&lt;1/1/1990,"",IF(Main[[#This Row],[Class]]="C",WORKDAY(Main[[#This Row],[Tech Start Date]],28),IF(Main[[#This Row],[Class]]="B", WORKDAY(Main[[#This Row],[Tech Start Date]],19),IF(Main[[#This Row],[Class]]="A",WORKDAY(Main[[#This Row],[Tech Start Date]],9),""))))</f>
        <v/>
      </c>
      <c r="Q327" s="85">
        <v>40939</v>
      </c>
      <c r="R327" s="112"/>
      <c r="S327" s="95" t="s">
        <v>6</v>
      </c>
      <c r="T327" s="74" t="s">
        <v>4</v>
      </c>
      <c r="U327" s="95" t="s">
        <v>29</v>
      </c>
      <c r="V327" s="95" t="s">
        <v>1913</v>
      </c>
      <c r="W327" s="95" t="s">
        <v>1918</v>
      </c>
      <c r="X327" s="95" t="s">
        <v>883</v>
      </c>
      <c r="Y327" s="72" t="s">
        <v>2936</v>
      </c>
      <c r="Z327" s="72" t="s">
        <v>30</v>
      </c>
      <c r="AA327" s="95" t="s">
        <v>883</v>
      </c>
      <c r="AB327" s="132"/>
      <c r="AC327" s="132"/>
      <c r="AD327" s="132"/>
      <c r="AE327" s="63"/>
      <c r="AF327" s="63"/>
      <c r="AG327" s="63"/>
    </row>
    <row r="328" spans="1:33" ht="17.2" customHeight="1">
      <c r="A328" s="64" t="str">
        <f>IF(priority(Main[[#This Row],[Comments]])&lt;&gt;0, priority(Main[[#This Row],[Comments]]),"")</f>
        <v/>
      </c>
      <c r="B328" s="60" t="s">
        <v>2337</v>
      </c>
      <c r="C328" s="72" t="s">
        <v>2338</v>
      </c>
      <c r="D328" s="59" t="s">
        <v>2339</v>
      </c>
      <c r="E328" s="85"/>
      <c r="F328" s="85"/>
      <c r="G328" s="64" t="str">
        <f>IF(stdProdLT(Main[[#This Row],[Comments]])=0.1,"N/A",IF(stdProdLT(Main[[#This Row],[Comments]])=0,"",stdProdLT(Main[[#This Row],[Comments]])))</f>
        <v/>
      </c>
      <c r="H328" s="94" t="str">
        <f>IF(OR(Main[[#This Row],[Std. Prod. Lead Time]]="N/A",Main[[#This Row],[Std. Prod. Lead Time]]=""), "",IF(AND(Main[[#This Row],[In Stock Date]]&lt;&gt;"",Main[[#This Row],[Revised Due Date]]&lt;&gt;"",Main[[#This Row],[In Stock Date]]&lt;&gt;""),Main[[#This Row],[In Stock Date]]-Main[[#This Row],[Revised Due Date]],""))</f>
        <v/>
      </c>
      <c r="I328" s="101" t="s">
        <v>4</v>
      </c>
      <c r="J328" s="95" t="s">
        <v>4</v>
      </c>
      <c r="K328" s="95" t="s">
        <v>4</v>
      </c>
      <c r="L328" s="85"/>
      <c r="M328" s="73" t="str">
        <f>IF(Main[[#This Row],[Tech Start Date]]&lt;1/1/1990,"",IF(Main[[#This Row],[Class]]="C",WORKDAY(Main[[#This Row],[Tech Start Date]],9),IF(Main[[#This Row],[Class]]="B", WORKDAY(Main[[#This Row],[Tech Start Date]],6),IF(Main[[#This Row],[Class]]="A",WORKDAY(Main[[#This Row],[Tech Start Date]],2),""))))</f>
        <v/>
      </c>
      <c r="N328" s="73" t="str">
        <f>IF(Main[[#This Row],[Tech Start Date]]&lt;1/1/1990,"",IF(Main[[#This Row],[Class]]="C",WORKDAY(Main[[#This Row],[Tech Start Date]],19),IF(Main[[#This Row],[Class]]="B", WORKDAY(Main[[#This Row],[Tech Start Date]],12),IF(Main[[#This Row],[Class]]="A",WORKDAY(Main[[#This Row],[Tech Start Date]],4),""))))</f>
        <v/>
      </c>
      <c r="O328" s="73" t="str">
        <f>IF(Main[[#This Row],[Tech Start Date]]&lt;1/1/1990,"",IF(Main[[#This Row],[Class]]="C",WORKDAY(Main[[#This Row],[Tech Start Date]],23),IF(Main[[#This Row],[Class]]="B", WORKDAY(Main[[#This Row],[Tech Start Date]],15),IF(Main[[#This Row],[Class]]="A",WORKDAY(Main[[#This Row],[Tech Start Date]],5),""))))</f>
        <v/>
      </c>
      <c r="P328" s="73" t="str">
        <f>IF(Main[[#This Row],[Tech Start Date]]&lt;1/1/1990,"",IF(Main[[#This Row],[Class]]="C",WORKDAY(Main[[#This Row],[Tech Start Date]],28),IF(Main[[#This Row],[Class]]="B", WORKDAY(Main[[#This Row],[Tech Start Date]],19),IF(Main[[#This Row],[Class]]="A",WORKDAY(Main[[#This Row],[Tech Start Date]],9),""))))</f>
        <v/>
      </c>
      <c r="Q328" s="85">
        <v>40840</v>
      </c>
      <c r="R328" s="112"/>
      <c r="S328" s="95" t="s">
        <v>11</v>
      </c>
      <c r="T328" s="74" t="s">
        <v>4</v>
      </c>
      <c r="U328" s="95" t="s">
        <v>12</v>
      </c>
      <c r="V328" s="95" t="s">
        <v>1910</v>
      </c>
      <c r="W328" s="95" t="s">
        <v>1912</v>
      </c>
      <c r="X328" s="95" t="s">
        <v>2830</v>
      </c>
      <c r="Y328" s="72" t="s">
        <v>4</v>
      </c>
      <c r="Z328" s="72" t="s">
        <v>4</v>
      </c>
      <c r="AA328" s="95" t="s">
        <v>2830</v>
      </c>
      <c r="AB328" s="132"/>
      <c r="AC328" s="132"/>
      <c r="AD328" s="132"/>
      <c r="AE328" s="63"/>
      <c r="AF328" s="63"/>
      <c r="AG328" s="63"/>
    </row>
    <row r="329" spans="1:33" ht="17.2" customHeight="1">
      <c r="A329" s="64" t="str">
        <f>IF(priority(Main[[#This Row],[Comments]])&lt;&gt;0, priority(Main[[#This Row],[Comments]]),"")</f>
        <v/>
      </c>
      <c r="B329" s="60" t="s">
        <v>1126</v>
      </c>
      <c r="C329" s="72" t="s">
        <v>4</v>
      </c>
      <c r="D329" s="59" t="s">
        <v>178</v>
      </c>
      <c r="E329" s="85">
        <v>40688.403611111113</v>
      </c>
      <c r="F329" s="85"/>
      <c r="G329" s="64" t="str">
        <f>IF(stdProdLT(Main[[#This Row],[Comments]])=0.1,"N/A",IF(stdProdLT(Main[[#This Row],[Comments]])=0,"",stdProdLT(Main[[#This Row],[Comments]])))</f>
        <v/>
      </c>
      <c r="H329" s="94" t="str">
        <f>IF(OR(Main[[#This Row],[Std. Prod. Lead Time]]="N/A",Main[[#This Row],[Std. Prod. Lead Time]]=""), "",IF(AND(Main[[#This Row],[In Stock Date]]&lt;&gt;"",Main[[#This Row],[Revised Due Date]]&lt;&gt;"",Main[[#This Row],[In Stock Date]]&lt;&gt;""),Main[[#This Row],[In Stock Date]]-Main[[#This Row],[Revised Due Date]],""))</f>
        <v/>
      </c>
      <c r="I329" s="101" t="s">
        <v>4</v>
      </c>
      <c r="J329" s="95" t="s">
        <v>4</v>
      </c>
      <c r="K329" s="95" t="s">
        <v>4</v>
      </c>
      <c r="L329" s="85"/>
      <c r="M329" s="73" t="str">
        <f>IF(Main[[#This Row],[Tech Start Date]]&lt;1/1/1990,"",IF(Main[[#This Row],[Class]]="C",WORKDAY(Main[[#This Row],[Tech Start Date]],9),IF(Main[[#This Row],[Class]]="B", WORKDAY(Main[[#This Row],[Tech Start Date]],6),IF(Main[[#This Row],[Class]]="A",WORKDAY(Main[[#This Row],[Tech Start Date]],2),""))))</f>
        <v/>
      </c>
      <c r="N329" s="73" t="str">
        <f>IF(Main[[#This Row],[Tech Start Date]]&lt;1/1/1990,"",IF(Main[[#This Row],[Class]]="C",WORKDAY(Main[[#This Row],[Tech Start Date]],19),IF(Main[[#This Row],[Class]]="B", WORKDAY(Main[[#This Row],[Tech Start Date]],12),IF(Main[[#This Row],[Class]]="A",WORKDAY(Main[[#This Row],[Tech Start Date]],4),""))))</f>
        <v/>
      </c>
      <c r="O329" s="73" t="str">
        <f>IF(Main[[#This Row],[Tech Start Date]]&lt;1/1/1990,"",IF(Main[[#This Row],[Class]]="C",WORKDAY(Main[[#This Row],[Tech Start Date]],23),IF(Main[[#This Row],[Class]]="B", WORKDAY(Main[[#This Row],[Tech Start Date]],15),IF(Main[[#This Row],[Class]]="A",WORKDAY(Main[[#This Row],[Tech Start Date]],5),""))))</f>
        <v/>
      </c>
      <c r="P329" s="73" t="str">
        <f>IF(Main[[#This Row],[Tech Start Date]]&lt;1/1/1990,"",IF(Main[[#This Row],[Class]]="C",WORKDAY(Main[[#This Row],[Tech Start Date]],28),IF(Main[[#This Row],[Class]]="B", WORKDAY(Main[[#This Row],[Tech Start Date]],19),IF(Main[[#This Row],[Class]]="A",WORKDAY(Main[[#This Row],[Tech Start Date]],9),""))))</f>
        <v/>
      </c>
      <c r="Q329" s="85">
        <v>40725</v>
      </c>
      <c r="R329" s="112"/>
      <c r="S329" s="95" t="s">
        <v>6</v>
      </c>
      <c r="T329" s="74" t="s">
        <v>4</v>
      </c>
      <c r="U329" s="95" t="s">
        <v>7</v>
      </c>
      <c r="V329" s="95" t="s">
        <v>1910</v>
      </c>
      <c r="W329" s="95" t="s">
        <v>4</v>
      </c>
      <c r="X329" s="95" t="s">
        <v>2793</v>
      </c>
      <c r="Y329" s="72" t="s">
        <v>2903</v>
      </c>
      <c r="Z329" s="72" t="s">
        <v>4</v>
      </c>
      <c r="AA329" s="95" t="s">
        <v>2793</v>
      </c>
      <c r="AB329" s="132"/>
      <c r="AC329" s="132"/>
      <c r="AD329" s="132"/>
      <c r="AE329" s="63"/>
      <c r="AF329" s="63"/>
      <c r="AG329" s="63"/>
    </row>
    <row r="330" spans="1:33" ht="17.2" customHeight="1">
      <c r="A330" s="64" t="str">
        <f>IF(priority(Main[[#This Row],[Comments]])&lt;&gt;0, priority(Main[[#This Row],[Comments]]),"")</f>
        <v/>
      </c>
      <c r="B330" s="60" t="s">
        <v>1127</v>
      </c>
      <c r="C330" s="72" t="s">
        <v>4</v>
      </c>
      <c r="D330" s="59" t="s">
        <v>179</v>
      </c>
      <c r="E330" s="85">
        <v>40644.277719907404</v>
      </c>
      <c r="F330" s="85"/>
      <c r="G330" s="64" t="str">
        <f>IF(stdProdLT(Main[[#This Row],[Comments]])=0.1,"N/A",IF(stdProdLT(Main[[#This Row],[Comments]])=0,"",stdProdLT(Main[[#This Row],[Comments]])))</f>
        <v/>
      </c>
      <c r="H330" s="94" t="str">
        <f>IF(OR(Main[[#This Row],[Std. Prod. Lead Time]]="N/A",Main[[#This Row],[Std. Prod. Lead Time]]=""), "",IF(AND(Main[[#This Row],[In Stock Date]]&lt;&gt;"",Main[[#This Row],[Revised Due Date]]&lt;&gt;"",Main[[#This Row],[In Stock Date]]&lt;&gt;""),Main[[#This Row],[In Stock Date]]-Main[[#This Row],[Revised Due Date]],""))</f>
        <v/>
      </c>
      <c r="I330" s="101" t="s">
        <v>4</v>
      </c>
      <c r="J330" s="95" t="s">
        <v>4</v>
      </c>
      <c r="K330" s="95" t="s">
        <v>4</v>
      </c>
      <c r="L330" s="85"/>
      <c r="M330" s="73" t="str">
        <f>IF(Main[[#This Row],[Tech Start Date]]&lt;1/1/1990,"",IF(Main[[#This Row],[Class]]="C",WORKDAY(Main[[#This Row],[Tech Start Date]],9),IF(Main[[#This Row],[Class]]="B", WORKDAY(Main[[#This Row],[Tech Start Date]],6),IF(Main[[#This Row],[Class]]="A",WORKDAY(Main[[#This Row],[Tech Start Date]],2),""))))</f>
        <v/>
      </c>
      <c r="N330" s="73" t="str">
        <f>IF(Main[[#This Row],[Tech Start Date]]&lt;1/1/1990,"",IF(Main[[#This Row],[Class]]="C",WORKDAY(Main[[#This Row],[Tech Start Date]],19),IF(Main[[#This Row],[Class]]="B", WORKDAY(Main[[#This Row],[Tech Start Date]],12),IF(Main[[#This Row],[Class]]="A",WORKDAY(Main[[#This Row],[Tech Start Date]],4),""))))</f>
        <v/>
      </c>
      <c r="O330" s="73" t="str">
        <f>IF(Main[[#This Row],[Tech Start Date]]&lt;1/1/1990,"",IF(Main[[#This Row],[Class]]="C",WORKDAY(Main[[#This Row],[Tech Start Date]],23),IF(Main[[#This Row],[Class]]="B", WORKDAY(Main[[#This Row],[Tech Start Date]],15),IF(Main[[#This Row],[Class]]="A",WORKDAY(Main[[#This Row],[Tech Start Date]],5),""))))</f>
        <v/>
      </c>
      <c r="P330" s="73" t="str">
        <f>IF(Main[[#This Row],[Tech Start Date]]&lt;1/1/1990,"",IF(Main[[#This Row],[Class]]="C",WORKDAY(Main[[#This Row],[Tech Start Date]],28),IF(Main[[#This Row],[Class]]="B", WORKDAY(Main[[#This Row],[Tech Start Date]],19),IF(Main[[#This Row],[Class]]="A",WORKDAY(Main[[#This Row],[Tech Start Date]],9),""))))</f>
        <v/>
      </c>
      <c r="Q330" s="85">
        <v>40673</v>
      </c>
      <c r="R330" s="112"/>
      <c r="S330" s="95" t="s">
        <v>6</v>
      </c>
      <c r="T330" s="74" t="s">
        <v>4</v>
      </c>
      <c r="U330" s="95" t="s">
        <v>7</v>
      </c>
      <c r="V330" s="95" t="s">
        <v>1910</v>
      </c>
      <c r="W330" s="95" t="s">
        <v>1918</v>
      </c>
      <c r="X330" s="95" t="s">
        <v>2796</v>
      </c>
      <c r="Y330" s="72" t="s">
        <v>2909</v>
      </c>
      <c r="Z330" s="72" t="s">
        <v>4</v>
      </c>
      <c r="AA330" s="95" t="s">
        <v>2796</v>
      </c>
      <c r="AB330" s="132"/>
      <c r="AC330" s="132"/>
      <c r="AD330" s="132"/>
      <c r="AE330" s="63"/>
      <c r="AF330" s="63"/>
      <c r="AG330" s="63"/>
    </row>
    <row r="331" spans="1:33" ht="17.2" customHeight="1">
      <c r="A331" s="64" t="str">
        <f>IF(priority(Main[[#This Row],[Comments]])&lt;&gt;0, priority(Main[[#This Row],[Comments]]),"")</f>
        <v/>
      </c>
      <c r="B331" s="60" t="s">
        <v>1129</v>
      </c>
      <c r="C331" s="72" t="s">
        <v>180</v>
      </c>
      <c r="D331" s="59" t="s">
        <v>181</v>
      </c>
      <c r="E331" s="85"/>
      <c r="F331" s="85">
        <v>40536</v>
      </c>
      <c r="G331" s="64" t="str">
        <f>IF(stdProdLT(Main[[#This Row],[Comments]])=0.1,"N/A",IF(stdProdLT(Main[[#This Row],[Comments]])=0,"",stdProdLT(Main[[#This Row],[Comments]])))</f>
        <v/>
      </c>
      <c r="H331" s="94" t="str">
        <f>IF(OR(Main[[#This Row],[Std. Prod. Lead Time]]="N/A",Main[[#This Row],[Std. Prod. Lead Time]]=""), "",IF(AND(Main[[#This Row],[In Stock Date]]&lt;&gt;"",Main[[#This Row],[Revised Due Date]]&lt;&gt;"",Main[[#This Row],[In Stock Date]]&lt;&gt;""),Main[[#This Row],[In Stock Date]]-Main[[#This Row],[Revised Due Date]],""))</f>
        <v/>
      </c>
      <c r="I331" s="101" t="s">
        <v>4</v>
      </c>
      <c r="J331" s="95" t="s">
        <v>28</v>
      </c>
      <c r="K331" s="95" t="s">
        <v>1919</v>
      </c>
      <c r="L331" s="85"/>
      <c r="M331" s="73" t="str">
        <f>IF(Main[[#This Row],[Tech Start Date]]&lt;1/1/1990,"",IF(Main[[#This Row],[Class]]="C",WORKDAY(Main[[#This Row],[Tech Start Date]],9),IF(Main[[#This Row],[Class]]="B", WORKDAY(Main[[#This Row],[Tech Start Date]],6),IF(Main[[#This Row],[Class]]="A",WORKDAY(Main[[#This Row],[Tech Start Date]],2),""))))</f>
        <v/>
      </c>
      <c r="N331" s="73" t="str">
        <f>IF(Main[[#This Row],[Tech Start Date]]&lt;1/1/1990,"",IF(Main[[#This Row],[Class]]="C",WORKDAY(Main[[#This Row],[Tech Start Date]],19),IF(Main[[#This Row],[Class]]="B", WORKDAY(Main[[#This Row],[Tech Start Date]],12),IF(Main[[#This Row],[Class]]="A",WORKDAY(Main[[#This Row],[Tech Start Date]],4),""))))</f>
        <v/>
      </c>
      <c r="O331" s="73" t="str">
        <f>IF(Main[[#This Row],[Tech Start Date]]&lt;1/1/1990,"",IF(Main[[#This Row],[Class]]="C",WORKDAY(Main[[#This Row],[Tech Start Date]],23),IF(Main[[#This Row],[Class]]="B", WORKDAY(Main[[#This Row],[Tech Start Date]],15),IF(Main[[#This Row],[Class]]="A",WORKDAY(Main[[#This Row],[Tech Start Date]],5),""))))</f>
        <v/>
      </c>
      <c r="P331" s="73" t="str">
        <f>IF(Main[[#This Row],[Tech Start Date]]&lt;1/1/1990,"",IF(Main[[#This Row],[Class]]="C",WORKDAY(Main[[#This Row],[Tech Start Date]],28),IF(Main[[#This Row],[Class]]="B", WORKDAY(Main[[#This Row],[Tech Start Date]],19),IF(Main[[#This Row],[Class]]="A",WORKDAY(Main[[#This Row],[Tech Start Date]],9),""))))</f>
        <v/>
      </c>
      <c r="Q331" s="85">
        <v>40466</v>
      </c>
      <c r="R331" s="112"/>
      <c r="S331" s="95" t="s">
        <v>11</v>
      </c>
      <c r="T331" s="74" t="s">
        <v>4</v>
      </c>
      <c r="U331" s="95" t="s">
        <v>14</v>
      </c>
      <c r="V331" s="95" t="s">
        <v>1913</v>
      </c>
      <c r="W331" s="95" t="s">
        <v>1916</v>
      </c>
      <c r="X331" s="95" t="s">
        <v>2799</v>
      </c>
      <c r="Y331" s="72" t="s">
        <v>2916</v>
      </c>
      <c r="Z331" s="72" t="s">
        <v>530</v>
      </c>
      <c r="AA331" s="95" t="s">
        <v>2799</v>
      </c>
      <c r="AB331" s="132"/>
      <c r="AC331" s="132"/>
      <c r="AD331" s="132"/>
      <c r="AE331" s="63"/>
      <c r="AF331" s="63"/>
      <c r="AG331" s="63"/>
    </row>
    <row r="332" spans="1:33" ht="17.2" customHeight="1">
      <c r="A332" s="64" t="str">
        <f>IF(priority(Main[[#This Row],[Comments]])&lt;&gt;0, priority(Main[[#This Row],[Comments]]),"")</f>
        <v/>
      </c>
      <c r="B332" s="60" t="s">
        <v>3868</v>
      </c>
      <c r="C332" s="72" t="s">
        <v>4</v>
      </c>
      <c r="D332" s="59" t="s">
        <v>3869</v>
      </c>
      <c r="E332" s="85">
        <v>40980.619247685187</v>
      </c>
      <c r="F332" s="85"/>
      <c r="G332" s="64" t="str">
        <f>IF(stdProdLT(Main[[#This Row],[Comments]])=0.1,"N/A",IF(stdProdLT(Main[[#This Row],[Comments]])=0,"",stdProdLT(Main[[#This Row],[Comments]])))</f>
        <v/>
      </c>
      <c r="H332" s="94" t="str">
        <f>IF(OR(Main[[#This Row],[Std. Prod. Lead Time]]="N/A",Main[[#This Row],[Std. Prod. Lead Time]]=""), "",IF(AND(Main[[#This Row],[In Stock Date]]&lt;&gt;"",Main[[#This Row],[Revised Due Date]]&lt;&gt;"",Main[[#This Row],[In Stock Date]]&lt;&gt;""),Main[[#This Row],[In Stock Date]]-Main[[#This Row],[Revised Due Date]],""))</f>
        <v/>
      </c>
      <c r="I332" s="101" t="s">
        <v>4</v>
      </c>
      <c r="J332" s="95" t="s">
        <v>4</v>
      </c>
      <c r="K332" s="95" t="s">
        <v>4</v>
      </c>
      <c r="L332" s="85"/>
      <c r="M332" s="73" t="str">
        <f>IF(Main[[#This Row],[Tech Start Date]]&lt;1/1/1990,"",IF(Main[[#This Row],[Class]]="C",WORKDAY(Main[[#This Row],[Tech Start Date]],9),IF(Main[[#This Row],[Class]]="B", WORKDAY(Main[[#This Row],[Tech Start Date]],6),IF(Main[[#This Row],[Class]]="A",WORKDAY(Main[[#This Row],[Tech Start Date]],2),""))))</f>
        <v/>
      </c>
      <c r="N332" s="73" t="str">
        <f>IF(Main[[#This Row],[Tech Start Date]]&lt;1/1/1990,"",IF(Main[[#This Row],[Class]]="C",WORKDAY(Main[[#This Row],[Tech Start Date]],19),IF(Main[[#This Row],[Class]]="B", WORKDAY(Main[[#This Row],[Tech Start Date]],12),IF(Main[[#This Row],[Class]]="A",WORKDAY(Main[[#This Row],[Tech Start Date]],4),""))))</f>
        <v/>
      </c>
      <c r="O332" s="73" t="str">
        <f>IF(Main[[#This Row],[Tech Start Date]]&lt;1/1/1990,"",IF(Main[[#This Row],[Class]]="C",WORKDAY(Main[[#This Row],[Tech Start Date]],23),IF(Main[[#This Row],[Class]]="B", WORKDAY(Main[[#This Row],[Tech Start Date]],15),IF(Main[[#This Row],[Class]]="A",WORKDAY(Main[[#This Row],[Tech Start Date]],5),""))))</f>
        <v/>
      </c>
      <c r="P332" s="73" t="str">
        <f>IF(Main[[#This Row],[Tech Start Date]]&lt;1/1/1990,"",IF(Main[[#This Row],[Class]]="C",WORKDAY(Main[[#This Row],[Tech Start Date]],28),IF(Main[[#This Row],[Class]]="B", WORKDAY(Main[[#This Row],[Tech Start Date]],19),IF(Main[[#This Row],[Class]]="A",WORKDAY(Main[[#This Row],[Tech Start Date]],9),""))))</f>
        <v/>
      </c>
      <c r="Q332" s="85"/>
      <c r="R332" s="112"/>
      <c r="S332" s="95" t="s">
        <v>6</v>
      </c>
      <c r="T332" s="74" t="s">
        <v>4</v>
      </c>
      <c r="U332" s="95" t="s">
        <v>29</v>
      </c>
      <c r="V332" s="95" t="s">
        <v>1910</v>
      </c>
      <c r="W332" s="95" t="s">
        <v>1914</v>
      </c>
      <c r="X332" s="95" t="s">
        <v>937</v>
      </c>
      <c r="Y332" s="72" t="s">
        <v>2957</v>
      </c>
      <c r="Z332" s="72" t="s">
        <v>4</v>
      </c>
      <c r="AA332" s="95" t="s">
        <v>937</v>
      </c>
      <c r="AB332" s="132"/>
      <c r="AC332" s="132"/>
      <c r="AD332" s="132"/>
      <c r="AE332" s="63"/>
      <c r="AF332" s="63"/>
      <c r="AG332" s="63"/>
    </row>
    <row r="333" spans="1:33" ht="17.2" customHeight="1">
      <c r="A333" s="64" t="str">
        <f>IF(priority(Main[[#This Row],[Comments]])&lt;&gt;0, priority(Main[[#This Row],[Comments]]),"")</f>
        <v/>
      </c>
      <c r="B333" s="60" t="s">
        <v>1130</v>
      </c>
      <c r="C333" s="72" t="s">
        <v>182</v>
      </c>
      <c r="D333" s="59" t="s">
        <v>183</v>
      </c>
      <c r="E333" s="85"/>
      <c r="F333" s="85">
        <v>40571</v>
      </c>
      <c r="G333" s="64" t="str">
        <f>IF(stdProdLT(Main[[#This Row],[Comments]])=0.1,"N/A",IF(stdProdLT(Main[[#This Row],[Comments]])=0,"",stdProdLT(Main[[#This Row],[Comments]])))</f>
        <v/>
      </c>
      <c r="H333" s="94" t="str">
        <f>IF(OR(Main[[#This Row],[Std. Prod. Lead Time]]="N/A",Main[[#This Row],[Std. Prod. Lead Time]]=""), "",IF(AND(Main[[#This Row],[In Stock Date]]&lt;&gt;"",Main[[#This Row],[Revised Due Date]]&lt;&gt;"",Main[[#This Row],[In Stock Date]]&lt;&gt;""),Main[[#This Row],[In Stock Date]]-Main[[#This Row],[Revised Due Date]],""))</f>
        <v/>
      </c>
      <c r="I333" s="101" t="s">
        <v>4</v>
      </c>
      <c r="J333" s="95" t="s">
        <v>28</v>
      </c>
      <c r="K333" s="95" t="s">
        <v>4</v>
      </c>
      <c r="L333" s="85"/>
      <c r="M333" s="73" t="str">
        <f>IF(Main[[#This Row],[Tech Start Date]]&lt;1/1/1990,"",IF(Main[[#This Row],[Class]]="C",WORKDAY(Main[[#This Row],[Tech Start Date]],9),IF(Main[[#This Row],[Class]]="B", WORKDAY(Main[[#This Row],[Tech Start Date]],6),IF(Main[[#This Row],[Class]]="A",WORKDAY(Main[[#This Row],[Tech Start Date]],2),""))))</f>
        <v/>
      </c>
      <c r="N333" s="73" t="str">
        <f>IF(Main[[#This Row],[Tech Start Date]]&lt;1/1/1990,"",IF(Main[[#This Row],[Class]]="C",WORKDAY(Main[[#This Row],[Tech Start Date]],19),IF(Main[[#This Row],[Class]]="B", WORKDAY(Main[[#This Row],[Tech Start Date]],12),IF(Main[[#This Row],[Class]]="A",WORKDAY(Main[[#This Row],[Tech Start Date]],4),""))))</f>
        <v/>
      </c>
      <c r="O333" s="73" t="str">
        <f>IF(Main[[#This Row],[Tech Start Date]]&lt;1/1/1990,"",IF(Main[[#This Row],[Class]]="C",WORKDAY(Main[[#This Row],[Tech Start Date]],23),IF(Main[[#This Row],[Class]]="B", WORKDAY(Main[[#This Row],[Tech Start Date]],15),IF(Main[[#This Row],[Class]]="A",WORKDAY(Main[[#This Row],[Tech Start Date]],5),""))))</f>
        <v/>
      </c>
      <c r="P333" s="73" t="str">
        <f>IF(Main[[#This Row],[Tech Start Date]]&lt;1/1/1990,"",IF(Main[[#This Row],[Class]]="C",WORKDAY(Main[[#This Row],[Tech Start Date]],28),IF(Main[[#This Row],[Class]]="B", WORKDAY(Main[[#This Row],[Tech Start Date]],19),IF(Main[[#This Row],[Class]]="A",WORKDAY(Main[[#This Row],[Tech Start Date]],9),""))))</f>
        <v/>
      </c>
      <c r="Q333" s="85"/>
      <c r="R333" s="112"/>
      <c r="S333" s="95" t="s">
        <v>11</v>
      </c>
      <c r="T333" s="74" t="s">
        <v>4</v>
      </c>
      <c r="U333" s="95" t="s">
        <v>14</v>
      </c>
      <c r="V333" s="95" t="s">
        <v>1910</v>
      </c>
      <c r="W333" s="95" t="s">
        <v>1916</v>
      </c>
      <c r="X333" s="95" t="s">
        <v>50</v>
      </c>
      <c r="Y333" s="72" t="s">
        <v>2972</v>
      </c>
      <c r="Z333" s="72" t="s">
        <v>129</v>
      </c>
      <c r="AA333" s="95" t="s">
        <v>3345</v>
      </c>
      <c r="AB333" s="132"/>
      <c r="AC333" s="132"/>
      <c r="AD333" s="132"/>
      <c r="AE333" s="63"/>
      <c r="AF333" s="63"/>
      <c r="AG333" s="63"/>
    </row>
    <row r="334" spans="1:33" ht="17.2" customHeight="1">
      <c r="A334" s="64" t="str">
        <f>IF(priority(Main[[#This Row],[Comments]])&lt;&gt;0, priority(Main[[#This Row],[Comments]]),"")</f>
        <v/>
      </c>
      <c r="B334" s="60" t="s">
        <v>1131</v>
      </c>
      <c r="C334" s="72" t="s">
        <v>184</v>
      </c>
      <c r="D334" s="59" t="s">
        <v>185</v>
      </c>
      <c r="E334" s="85"/>
      <c r="F334" s="85"/>
      <c r="G334" s="64" t="str">
        <f>IF(stdProdLT(Main[[#This Row],[Comments]])=0.1,"N/A",IF(stdProdLT(Main[[#This Row],[Comments]])=0,"",stdProdLT(Main[[#This Row],[Comments]])))</f>
        <v/>
      </c>
      <c r="H334" s="94" t="str">
        <f>IF(OR(Main[[#This Row],[Std. Prod. Lead Time]]="N/A",Main[[#This Row],[Std. Prod. Lead Time]]=""), "",IF(AND(Main[[#This Row],[In Stock Date]]&lt;&gt;"",Main[[#This Row],[Revised Due Date]]&lt;&gt;"",Main[[#This Row],[In Stock Date]]&lt;&gt;""),Main[[#This Row],[In Stock Date]]-Main[[#This Row],[Revised Due Date]],""))</f>
        <v/>
      </c>
      <c r="I334" s="101" t="s">
        <v>4</v>
      </c>
      <c r="J334" s="95" t="s">
        <v>4</v>
      </c>
      <c r="K334" s="95" t="s">
        <v>4</v>
      </c>
      <c r="L334" s="85"/>
      <c r="M334" s="73" t="str">
        <f>IF(Main[[#This Row],[Tech Start Date]]&lt;1/1/1990,"",IF(Main[[#This Row],[Class]]="C",WORKDAY(Main[[#This Row],[Tech Start Date]],9),IF(Main[[#This Row],[Class]]="B", WORKDAY(Main[[#This Row],[Tech Start Date]],6),IF(Main[[#This Row],[Class]]="A",WORKDAY(Main[[#This Row],[Tech Start Date]],2),""))))</f>
        <v/>
      </c>
      <c r="N334" s="73" t="str">
        <f>IF(Main[[#This Row],[Tech Start Date]]&lt;1/1/1990,"",IF(Main[[#This Row],[Class]]="C",WORKDAY(Main[[#This Row],[Tech Start Date]],19),IF(Main[[#This Row],[Class]]="B", WORKDAY(Main[[#This Row],[Tech Start Date]],12),IF(Main[[#This Row],[Class]]="A",WORKDAY(Main[[#This Row],[Tech Start Date]],4),""))))</f>
        <v/>
      </c>
      <c r="O334" s="73" t="str">
        <f>IF(Main[[#This Row],[Tech Start Date]]&lt;1/1/1990,"",IF(Main[[#This Row],[Class]]="C",WORKDAY(Main[[#This Row],[Tech Start Date]],23),IF(Main[[#This Row],[Class]]="B", WORKDAY(Main[[#This Row],[Tech Start Date]],15),IF(Main[[#This Row],[Class]]="A",WORKDAY(Main[[#This Row],[Tech Start Date]],5),""))))</f>
        <v/>
      </c>
      <c r="P334" s="73" t="str">
        <f>IF(Main[[#This Row],[Tech Start Date]]&lt;1/1/1990,"",IF(Main[[#This Row],[Class]]="C",WORKDAY(Main[[#This Row],[Tech Start Date]],28),IF(Main[[#This Row],[Class]]="B", WORKDAY(Main[[#This Row],[Tech Start Date]],19),IF(Main[[#This Row],[Class]]="A",WORKDAY(Main[[#This Row],[Tech Start Date]],9),""))))</f>
        <v/>
      </c>
      <c r="Q334" s="85">
        <v>40116</v>
      </c>
      <c r="R334" s="112"/>
      <c r="S334" s="95" t="s">
        <v>11</v>
      </c>
      <c r="T334" s="74" t="s">
        <v>4</v>
      </c>
      <c r="U334" s="95" t="s">
        <v>14</v>
      </c>
      <c r="V334" s="95" t="s">
        <v>1913</v>
      </c>
      <c r="W334" s="95" t="s">
        <v>1912</v>
      </c>
      <c r="X334" s="95" t="s">
        <v>2838</v>
      </c>
      <c r="Y334" s="72" t="s">
        <v>4</v>
      </c>
      <c r="Z334" s="72" t="s">
        <v>4</v>
      </c>
      <c r="AA334" s="95" t="s">
        <v>2838</v>
      </c>
      <c r="AB334" s="132"/>
      <c r="AC334" s="132"/>
      <c r="AD334" s="132"/>
      <c r="AE334" s="63"/>
      <c r="AF334" s="63"/>
      <c r="AG334" s="63"/>
    </row>
    <row r="335" spans="1:33" ht="17.2" customHeight="1">
      <c r="A335" s="64" t="str">
        <f>IF(priority(Main[[#This Row],[Comments]])&lt;&gt;0, priority(Main[[#This Row],[Comments]]),"")</f>
        <v/>
      </c>
      <c r="B335" s="60" t="s">
        <v>1133</v>
      </c>
      <c r="C335" s="72" t="s">
        <v>187</v>
      </c>
      <c r="D335" s="59" t="s">
        <v>188</v>
      </c>
      <c r="E335" s="85"/>
      <c r="F335" s="85">
        <v>40263</v>
      </c>
      <c r="G335" s="64" t="str">
        <f>IF(stdProdLT(Main[[#This Row],[Comments]])=0.1,"N/A",IF(stdProdLT(Main[[#This Row],[Comments]])=0,"",stdProdLT(Main[[#This Row],[Comments]])))</f>
        <v/>
      </c>
      <c r="H335" s="94" t="str">
        <f>IF(OR(Main[[#This Row],[Std. Prod. Lead Time]]="N/A",Main[[#This Row],[Std. Prod. Lead Time]]=""), "",IF(AND(Main[[#This Row],[In Stock Date]]&lt;&gt;"",Main[[#This Row],[Revised Due Date]]&lt;&gt;"",Main[[#This Row],[In Stock Date]]&lt;&gt;""),Main[[#This Row],[In Stock Date]]-Main[[#This Row],[Revised Due Date]],""))</f>
        <v/>
      </c>
      <c r="I335" s="101" t="s">
        <v>4</v>
      </c>
      <c r="J335" s="95" t="s">
        <v>4</v>
      </c>
      <c r="K335" s="95" t="s">
        <v>4</v>
      </c>
      <c r="L335" s="85"/>
      <c r="M335" s="73" t="str">
        <f>IF(Main[[#This Row],[Tech Start Date]]&lt;1/1/1990,"",IF(Main[[#This Row],[Class]]="C",WORKDAY(Main[[#This Row],[Tech Start Date]],9),IF(Main[[#This Row],[Class]]="B", WORKDAY(Main[[#This Row],[Tech Start Date]],6),IF(Main[[#This Row],[Class]]="A",WORKDAY(Main[[#This Row],[Tech Start Date]],2),""))))</f>
        <v/>
      </c>
      <c r="N335" s="73" t="str">
        <f>IF(Main[[#This Row],[Tech Start Date]]&lt;1/1/1990,"",IF(Main[[#This Row],[Class]]="C",WORKDAY(Main[[#This Row],[Tech Start Date]],19),IF(Main[[#This Row],[Class]]="B", WORKDAY(Main[[#This Row],[Tech Start Date]],12),IF(Main[[#This Row],[Class]]="A",WORKDAY(Main[[#This Row],[Tech Start Date]],4),""))))</f>
        <v/>
      </c>
      <c r="O335" s="73" t="str">
        <f>IF(Main[[#This Row],[Tech Start Date]]&lt;1/1/1990,"",IF(Main[[#This Row],[Class]]="C",WORKDAY(Main[[#This Row],[Tech Start Date]],23),IF(Main[[#This Row],[Class]]="B", WORKDAY(Main[[#This Row],[Tech Start Date]],15),IF(Main[[#This Row],[Class]]="A",WORKDAY(Main[[#This Row],[Tech Start Date]],5),""))))</f>
        <v/>
      </c>
      <c r="P335" s="73" t="str">
        <f>IF(Main[[#This Row],[Tech Start Date]]&lt;1/1/1990,"",IF(Main[[#This Row],[Class]]="C",WORKDAY(Main[[#This Row],[Tech Start Date]],28),IF(Main[[#This Row],[Class]]="B", WORKDAY(Main[[#This Row],[Tech Start Date]],19),IF(Main[[#This Row],[Class]]="A",WORKDAY(Main[[#This Row],[Tech Start Date]],9),""))))</f>
        <v/>
      </c>
      <c r="Q335" s="85">
        <v>40295</v>
      </c>
      <c r="R335" s="112"/>
      <c r="S335" s="95" t="s">
        <v>11</v>
      </c>
      <c r="T335" s="74" t="s">
        <v>4</v>
      </c>
      <c r="U335" s="95" t="s">
        <v>14</v>
      </c>
      <c r="V335" s="95" t="s">
        <v>1913</v>
      </c>
      <c r="W335" s="95" t="s">
        <v>1916</v>
      </c>
      <c r="X335" s="95" t="s">
        <v>306</v>
      </c>
      <c r="Y335" s="72" t="s">
        <v>4</v>
      </c>
      <c r="Z335" s="72" t="s">
        <v>4</v>
      </c>
      <c r="AA335" s="95" t="s">
        <v>306</v>
      </c>
      <c r="AB335" s="132"/>
      <c r="AC335" s="132"/>
      <c r="AD335" s="132"/>
      <c r="AE335" s="63"/>
      <c r="AF335" s="63"/>
      <c r="AG335" s="63"/>
    </row>
    <row r="336" spans="1:33" ht="17.2" customHeight="1">
      <c r="A336" s="64" t="str">
        <f>IF(priority(Main[[#This Row],[Comments]])&lt;&gt;0, priority(Main[[#This Row],[Comments]]),"")</f>
        <v/>
      </c>
      <c r="B336" s="60" t="s">
        <v>1134</v>
      </c>
      <c r="C336" s="72" t="s">
        <v>4</v>
      </c>
      <c r="D336" s="59" t="s">
        <v>189</v>
      </c>
      <c r="E336" s="85"/>
      <c r="F336" s="85"/>
      <c r="G336" s="64" t="str">
        <f>IF(stdProdLT(Main[[#This Row],[Comments]])=0.1,"N/A",IF(stdProdLT(Main[[#This Row],[Comments]])=0,"",stdProdLT(Main[[#This Row],[Comments]])))</f>
        <v/>
      </c>
      <c r="H336" s="94" t="str">
        <f>IF(OR(Main[[#This Row],[Std. Prod. Lead Time]]="N/A",Main[[#This Row],[Std. Prod. Lead Time]]=""), "",IF(AND(Main[[#This Row],[In Stock Date]]&lt;&gt;"",Main[[#This Row],[Revised Due Date]]&lt;&gt;"",Main[[#This Row],[In Stock Date]]&lt;&gt;""),Main[[#This Row],[In Stock Date]]-Main[[#This Row],[Revised Due Date]],""))</f>
        <v/>
      </c>
      <c r="I336" s="101" t="s">
        <v>4</v>
      </c>
      <c r="J336" s="95" t="s">
        <v>4</v>
      </c>
      <c r="K336" s="96" t="s">
        <v>4</v>
      </c>
      <c r="L336" s="85"/>
      <c r="M336" s="73" t="str">
        <f>IF(Main[[#This Row],[Tech Start Date]]&lt;1/1/1990,"",IF(Main[[#This Row],[Class]]="C",WORKDAY(Main[[#This Row],[Tech Start Date]],9),IF(Main[[#This Row],[Class]]="B", WORKDAY(Main[[#This Row],[Tech Start Date]],6),IF(Main[[#This Row],[Class]]="A",WORKDAY(Main[[#This Row],[Tech Start Date]],2),""))))</f>
        <v/>
      </c>
      <c r="N336" s="73" t="str">
        <f>IF(Main[[#This Row],[Tech Start Date]]&lt;1/1/1990,"",IF(Main[[#This Row],[Class]]="C",WORKDAY(Main[[#This Row],[Tech Start Date]],19),IF(Main[[#This Row],[Class]]="B", WORKDAY(Main[[#This Row],[Tech Start Date]],12),IF(Main[[#This Row],[Class]]="A",WORKDAY(Main[[#This Row],[Tech Start Date]],4),""))))</f>
        <v/>
      </c>
      <c r="O336" s="73" t="str">
        <f>IF(Main[[#This Row],[Tech Start Date]]&lt;1/1/1990,"",IF(Main[[#This Row],[Class]]="C",WORKDAY(Main[[#This Row],[Tech Start Date]],23),IF(Main[[#This Row],[Class]]="B", WORKDAY(Main[[#This Row],[Tech Start Date]],15),IF(Main[[#This Row],[Class]]="A",WORKDAY(Main[[#This Row],[Tech Start Date]],5),""))))</f>
        <v/>
      </c>
      <c r="P336" s="73" t="str">
        <f>IF(Main[[#This Row],[Tech Start Date]]&lt;1/1/1990,"",IF(Main[[#This Row],[Class]]="C",WORKDAY(Main[[#This Row],[Tech Start Date]],28),IF(Main[[#This Row],[Class]]="B", WORKDAY(Main[[#This Row],[Tech Start Date]],19),IF(Main[[#This Row],[Class]]="A",WORKDAY(Main[[#This Row],[Tech Start Date]],9),""))))</f>
        <v/>
      </c>
      <c r="Q336" s="85"/>
      <c r="R336" s="112"/>
      <c r="S336" s="95" t="s">
        <v>4</v>
      </c>
      <c r="T336" s="74" t="s">
        <v>4</v>
      </c>
      <c r="U336" s="95" t="s">
        <v>14</v>
      </c>
      <c r="V336" s="95" t="s">
        <v>1913</v>
      </c>
      <c r="W336" s="95" t="s">
        <v>4</v>
      </c>
      <c r="X336" s="95" t="s">
        <v>968</v>
      </c>
      <c r="Y336" s="72" t="s">
        <v>4</v>
      </c>
      <c r="Z336" s="72" t="s">
        <v>4</v>
      </c>
      <c r="AA336" s="95" t="s">
        <v>4</v>
      </c>
      <c r="AB336" s="132"/>
      <c r="AC336" s="132"/>
      <c r="AD336" s="132"/>
      <c r="AE336" s="63"/>
      <c r="AF336" s="63"/>
      <c r="AG336" s="63"/>
    </row>
    <row r="337" spans="1:33" ht="17.2" customHeight="1">
      <c r="A337" s="64" t="str">
        <f>IF(priority(Main[[#This Row],[Comments]])&lt;&gt;0, priority(Main[[#This Row],[Comments]]),"")</f>
        <v/>
      </c>
      <c r="B337" s="60" t="s">
        <v>1135</v>
      </c>
      <c r="C337" s="72" t="s">
        <v>93</v>
      </c>
      <c r="D337" s="59" t="s">
        <v>190</v>
      </c>
      <c r="E337" s="85"/>
      <c r="F337" s="85">
        <v>40132</v>
      </c>
      <c r="G337" s="64" t="str">
        <f>IF(stdProdLT(Main[[#This Row],[Comments]])=0.1,"N/A",IF(stdProdLT(Main[[#This Row],[Comments]])=0,"",stdProdLT(Main[[#This Row],[Comments]])))</f>
        <v/>
      </c>
      <c r="H337" s="94" t="str">
        <f>IF(OR(Main[[#This Row],[Std. Prod. Lead Time]]="N/A",Main[[#This Row],[Std. Prod. Lead Time]]=""), "",IF(AND(Main[[#This Row],[In Stock Date]]&lt;&gt;"",Main[[#This Row],[Revised Due Date]]&lt;&gt;"",Main[[#This Row],[In Stock Date]]&lt;&gt;""),Main[[#This Row],[In Stock Date]]-Main[[#This Row],[Revised Due Date]],""))</f>
        <v/>
      </c>
      <c r="I337" s="101" t="s">
        <v>4</v>
      </c>
      <c r="J337" s="95" t="s">
        <v>4</v>
      </c>
      <c r="K337" s="95" t="s">
        <v>4</v>
      </c>
      <c r="L337" s="85"/>
      <c r="M337" s="73" t="str">
        <f>IF(Main[[#This Row],[Tech Start Date]]&lt;1/1/1990,"",IF(Main[[#This Row],[Class]]="C",WORKDAY(Main[[#This Row],[Tech Start Date]],9),IF(Main[[#This Row],[Class]]="B", WORKDAY(Main[[#This Row],[Tech Start Date]],6),IF(Main[[#This Row],[Class]]="A",WORKDAY(Main[[#This Row],[Tech Start Date]],2),""))))</f>
        <v/>
      </c>
      <c r="N337" s="73" t="str">
        <f>IF(Main[[#This Row],[Tech Start Date]]&lt;1/1/1990,"",IF(Main[[#This Row],[Class]]="C",WORKDAY(Main[[#This Row],[Tech Start Date]],19),IF(Main[[#This Row],[Class]]="B", WORKDAY(Main[[#This Row],[Tech Start Date]],12),IF(Main[[#This Row],[Class]]="A",WORKDAY(Main[[#This Row],[Tech Start Date]],4),""))))</f>
        <v/>
      </c>
      <c r="O337" s="73" t="str">
        <f>IF(Main[[#This Row],[Tech Start Date]]&lt;1/1/1990,"",IF(Main[[#This Row],[Class]]="C",WORKDAY(Main[[#This Row],[Tech Start Date]],23),IF(Main[[#This Row],[Class]]="B", WORKDAY(Main[[#This Row],[Tech Start Date]],15),IF(Main[[#This Row],[Class]]="A",WORKDAY(Main[[#This Row],[Tech Start Date]],5),""))))</f>
        <v/>
      </c>
      <c r="P337" s="73" t="str">
        <f>IF(Main[[#This Row],[Tech Start Date]]&lt;1/1/1990,"",IF(Main[[#This Row],[Class]]="C",WORKDAY(Main[[#This Row],[Tech Start Date]],28),IF(Main[[#This Row],[Class]]="B", WORKDAY(Main[[#This Row],[Tech Start Date]],19),IF(Main[[#This Row],[Class]]="A",WORKDAY(Main[[#This Row],[Tech Start Date]],9),""))))</f>
        <v/>
      </c>
      <c r="Q337" s="85">
        <v>40132</v>
      </c>
      <c r="R337" s="112"/>
      <c r="S337" s="95" t="s">
        <v>11</v>
      </c>
      <c r="T337" s="74" t="s">
        <v>4</v>
      </c>
      <c r="U337" s="95" t="s">
        <v>14</v>
      </c>
      <c r="V337" s="95" t="s">
        <v>1913</v>
      </c>
      <c r="W337" s="95" t="s">
        <v>1921</v>
      </c>
      <c r="X337" s="95" t="s">
        <v>2831</v>
      </c>
      <c r="Y337" s="72" t="s">
        <v>4</v>
      </c>
      <c r="Z337" s="72" t="s">
        <v>4</v>
      </c>
      <c r="AA337" s="95" t="s">
        <v>2831</v>
      </c>
      <c r="AB337" s="132"/>
      <c r="AC337" s="132"/>
      <c r="AD337" s="132"/>
      <c r="AE337" s="63"/>
      <c r="AF337" s="63"/>
      <c r="AG337" s="63"/>
    </row>
    <row r="338" spans="1:33" ht="17.2" customHeight="1">
      <c r="A338" s="64" t="str">
        <f>IF(priority(Main[[#This Row],[Comments]])&lt;&gt;0, priority(Main[[#This Row],[Comments]]),"")</f>
        <v/>
      </c>
      <c r="B338" s="60" t="s">
        <v>1136</v>
      </c>
      <c r="C338" s="72" t="s">
        <v>93</v>
      </c>
      <c r="D338" s="59" t="s">
        <v>191</v>
      </c>
      <c r="E338" s="85"/>
      <c r="F338" s="85">
        <v>40132</v>
      </c>
      <c r="G338" s="64" t="str">
        <f>IF(stdProdLT(Main[[#This Row],[Comments]])=0.1,"N/A",IF(stdProdLT(Main[[#This Row],[Comments]])=0,"",stdProdLT(Main[[#This Row],[Comments]])))</f>
        <v/>
      </c>
      <c r="H338" s="94" t="str">
        <f>IF(OR(Main[[#This Row],[Std. Prod. Lead Time]]="N/A",Main[[#This Row],[Std. Prod. Lead Time]]=""), "",IF(AND(Main[[#This Row],[In Stock Date]]&lt;&gt;"",Main[[#This Row],[Revised Due Date]]&lt;&gt;"",Main[[#This Row],[In Stock Date]]&lt;&gt;""),Main[[#This Row],[In Stock Date]]-Main[[#This Row],[Revised Due Date]],""))</f>
        <v/>
      </c>
      <c r="I338" s="101" t="s">
        <v>4</v>
      </c>
      <c r="J338" s="95" t="s">
        <v>4</v>
      </c>
      <c r="K338" s="95" t="s">
        <v>4</v>
      </c>
      <c r="L338" s="85"/>
      <c r="M338" s="73" t="str">
        <f>IF(Main[[#This Row],[Tech Start Date]]&lt;1/1/1990,"",IF(Main[[#This Row],[Class]]="C",WORKDAY(Main[[#This Row],[Tech Start Date]],9),IF(Main[[#This Row],[Class]]="B", WORKDAY(Main[[#This Row],[Tech Start Date]],6),IF(Main[[#This Row],[Class]]="A",WORKDAY(Main[[#This Row],[Tech Start Date]],2),""))))</f>
        <v/>
      </c>
      <c r="N338" s="73" t="str">
        <f>IF(Main[[#This Row],[Tech Start Date]]&lt;1/1/1990,"",IF(Main[[#This Row],[Class]]="C",WORKDAY(Main[[#This Row],[Tech Start Date]],19),IF(Main[[#This Row],[Class]]="B", WORKDAY(Main[[#This Row],[Tech Start Date]],12),IF(Main[[#This Row],[Class]]="A",WORKDAY(Main[[#This Row],[Tech Start Date]],4),""))))</f>
        <v/>
      </c>
      <c r="O338" s="73" t="str">
        <f>IF(Main[[#This Row],[Tech Start Date]]&lt;1/1/1990,"",IF(Main[[#This Row],[Class]]="C",WORKDAY(Main[[#This Row],[Tech Start Date]],23),IF(Main[[#This Row],[Class]]="B", WORKDAY(Main[[#This Row],[Tech Start Date]],15),IF(Main[[#This Row],[Class]]="A",WORKDAY(Main[[#This Row],[Tech Start Date]],5),""))))</f>
        <v/>
      </c>
      <c r="P338" s="73" t="str">
        <f>IF(Main[[#This Row],[Tech Start Date]]&lt;1/1/1990,"",IF(Main[[#This Row],[Class]]="C",WORKDAY(Main[[#This Row],[Tech Start Date]],28),IF(Main[[#This Row],[Class]]="B", WORKDAY(Main[[#This Row],[Tech Start Date]],19),IF(Main[[#This Row],[Class]]="A",WORKDAY(Main[[#This Row],[Tech Start Date]],9),""))))</f>
        <v/>
      </c>
      <c r="Q338" s="85">
        <v>40132</v>
      </c>
      <c r="R338" s="112"/>
      <c r="S338" s="95" t="s">
        <v>11</v>
      </c>
      <c r="T338" s="74" t="s">
        <v>4</v>
      </c>
      <c r="U338" s="95" t="s">
        <v>14</v>
      </c>
      <c r="V338" s="95" t="s">
        <v>1913</v>
      </c>
      <c r="W338" s="95" t="s">
        <v>1921</v>
      </c>
      <c r="X338" s="95" t="s">
        <v>2831</v>
      </c>
      <c r="Y338" s="72" t="s">
        <v>4</v>
      </c>
      <c r="Z338" s="72" t="s">
        <v>4</v>
      </c>
      <c r="AA338" s="95" t="s">
        <v>2831</v>
      </c>
      <c r="AB338" s="132"/>
      <c r="AC338" s="132"/>
      <c r="AD338" s="132"/>
      <c r="AE338" s="63"/>
      <c r="AF338" s="63"/>
      <c r="AG338" s="63"/>
    </row>
    <row r="339" spans="1:33" ht="17.2" customHeight="1">
      <c r="A339" s="64" t="str">
        <f>IF(priority(Main[[#This Row],[Comments]])&lt;&gt;0, priority(Main[[#This Row],[Comments]]),"")</f>
        <v/>
      </c>
      <c r="B339" s="60" t="s">
        <v>1137</v>
      </c>
      <c r="C339" s="72" t="s">
        <v>4</v>
      </c>
      <c r="D339" s="59" t="s">
        <v>192</v>
      </c>
      <c r="E339" s="85">
        <v>40371.395115740743</v>
      </c>
      <c r="F339" s="85"/>
      <c r="G339" s="64" t="str">
        <f>IF(stdProdLT(Main[[#This Row],[Comments]])=0.1,"N/A",IF(stdProdLT(Main[[#This Row],[Comments]])=0,"",stdProdLT(Main[[#This Row],[Comments]])))</f>
        <v/>
      </c>
      <c r="H339" s="94" t="str">
        <f>IF(OR(Main[[#This Row],[Std. Prod. Lead Time]]="N/A",Main[[#This Row],[Std. Prod. Lead Time]]=""), "",IF(AND(Main[[#This Row],[In Stock Date]]&lt;&gt;"",Main[[#This Row],[Revised Due Date]]&lt;&gt;"",Main[[#This Row],[In Stock Date]]&lt;&gt;""),Main[[#This Row],[In Stock Date]]-Main[[#This Row],[Revised Due Date]],""))</f>
        <v/>
      </c>
      <c r="I339" s="101" t="s">
        <v>4</v>
      </c>
      <c r="J339" s="95" t="s">
        <v>4</v>
      </c>
      <c r="K339" s="95" t="s">
        <v>4</v>
      </c>
      <c r="L339" s="85"/>
      <c r="M339" s="73" t="str">
        <f>IF(Main[[#This Row],[Tech Start Date]]&lt;1/1/1990,"",IF(Main[[#This Row],[Class]]="C",WORKDAY(Main[[#This Row],[Tech Start Date]],9),IF(Main[[#This Row],[Class]]="B", WORKDAY(Main[[#This Row],[Tech Start Date]],6),IF(Main[[#This Row],[Class]]="A",WORKDAY(Main[[#This Row],[Tech Start Date]],2),""))))</f>
        <v/>
      </c>
      <c r="N339" s="73" t="str">
        <f>IF(Main[[#This Row],[Tech Start Date]]&lt;1/1/1990,"",IF(Main[[#This Row],[Class]]="C",WORKDAY(Main[[#This Row],[Tech Start Date]],19),IF(Main[[#This Row],[Class]]="B", WORKDAY(Main[[#This Row],[Tech Start Date]],12),IF(Main[[#This Row],[Class]]="A",WORKDAY(Main[[#This Row],[Tech Start Date]],4),""))))</f>
        <v/>
      </c>
      <c r="O339" s="73" t="str">
        <f>IF(Main[[#This Row],[Tech Start Date]]&lt;1/1/1990,"",IF(Main[[#This Row],[Class]]="C",WORKDAY(Main[[#This Row],[Tech Start Date]],23),IF(Main[[#This Row],[Class]]="B", WORKDAY(Main[[#This Row],[Tech Start Date]],15),IF(Main[[#This Row],[Class]]="A",WORKDAY(Main[[#This Row],[Tech Start Date]],5),""))))</f>
        <v/>
      </c>
      <c r="P339" s="73" t="str">
        <f>IF(Main[[#This Row],[Tech Start Date]]&lt;1/1/1990,"",IF(Main[[#This Row],[Class]]="C",WORKDAY(Main[[#This Row],[Tech Start Date]],28),IF(Main[[#This Row],[Class]]="B", WORKDAY(Main[[#This Row],[Tech Start Date]],19),IF(Main[[#This Row],[Class]]="A",WORKDAY(Main[[#This Row],[Tech Start Date]],9),""))))</f>
        <v/>
      </c>
      <c r="Q339" s="85">
        <v>40385</v>
      </c>
      <c r="R339" s="112"/>
      <c r="S339" s="95" t="s">
        <v>6</v>
      </c>
      <c r="T339" s="74" t="s">
        <v>4</v>
      </c>
      <c r="U339" s="95" t="s">
        <v>7</v>
      </c>
      <c r="V339" s="95" t="s">
        <v>1910</v>
      </c>
      <c r="W339" s="95" t="s">
        <v>1912</v>
      </c>
      <c r="X339" s="95" t="s">
        <v>102</v>
      </c>
      <c r="Y339" s="72" t="s">
        <v>2974</v>
      </c>
      <c r="Z339" s="72" t="s">
        <v>4</v>
      </c>
      <c r="AA339" s="95" t="s">
        <v>3346</v>
      </c>
      <c r="AB339" s="132"/>
      <c r="AC339" s="132"/>
      <c r="AD339" s="132"/>
      <c r="AE339" s="63"/>
      <c r="AF339" s="63"/>
      <c r="AG339" s="63"/>
    </row>
    <row r="340" spans="1:33" ht="17.2" customHeight="1">
      <c r="A340" s="64" t="str">
        <f>IF(priority(Main[[#This Row],[Comments]])&lt;&gt;0, priority(Main[[#This Row],[Comments]]),"")</f>
        <v/>
      </c>
      <c r="B340" s="60" t="s">
        <v>1138</v>
      </c>
      <c r="C340" s="72" t="s">
        <v>53</v>
      </c>
      <c r="D340" s="59" t="s">
        <v>193</v>
      </c>
      <c r="E340" s="85"/>
      <c r="F340" s="85"/>
      <c r="G340" s="64" t="str">
        <f>IF(stdProdLT(Main[[#This Row],[Comments]])=0.1,"N/A",IF(stdProdLT(Main[[#This Row],[Comments]])=0,"",stdProdLT(Main[[#This Row],[Comments]])))</f>
        <v/>
      </c>
      <c r="H340" s="94" t="str">
        <f>IF(OR(Main[[#This Row],[Std. Prod. Lead Time]]="N/A",Main[[#This Row],[Std. Prod. Lead Time]]=""), "",IF(AND(Main[[#This Row],[In Stock Date]]&lt;&gt;"",Main[[#This Row],[Revised Due Date]]&lt;&gt;"",Main[[#This Row],[In Stock Date]]&lt;&gt;""),Main[[#This Row],[In Stock Date]]-Main[[#This Row],[Revised Due Date]],""))</f>
        <v/>
      </c>
      <c r="I340" s="101" t="s">
        <v>4</v>
      </c>
      <c r="J340" s="95" t="s">
        <v>28</v>
      </c>
      <c r="K340" s="95" t="s">
        <v>1917</v>
      </c>
      <c r="L340" s="85"/>
      <c r="M340" s="73" t="str">
        <f>IF(Main[[#This Row],[Tech Start Date]]&lt;1/1/1990,"",IF(Main[[#This Row],[Class]]="C",WORKDAY(Main[[#This Row],[Tech Start Date]],9),IF(Main[[#This Row],[Class]]="B", WORKDAY(Main[[#This Row],[Tech Start Date]],6),IF(Main[[#This Row],[Class]]="A",WORKDAY(Main[[#This Row],[Tech Start Date]],2),""))))</f>
        <v/>
      </c>
      <c r="N340" s="73" t="str">
        <f>IF(Main[[#This Row],[Tech Start Date]]&lt;1/1/1990,"",IF(Main[[#This Row],[Class]]="C",WORKDAY(Main[[#This Row],[Tech Start Date]],19),IF(Main[[#This Row],[Class]]="B", WORKDAY(Main[[#This Row],[Tech Start Date]],12),IF(Main[[#This Row],[Class]]="A",WORKDAY(Main[[#This Row],[Tech Start Date]],4),""))))</f>
        <v/>
      </c>
      <c r="O340" s="73" t="str">
        <f>IF(Main[[#This Row],[Tech Start Date]]&lt;1/1/1990,"",IF(Main[[#This Row],[Class]]="C",WORKDAY(Main[[#This Row],[Tech Start Date]],23),IF(Main[[#This Row],[Class]]="B", WORKDAY(Main[[#This Row],[Tech Start Date]],15),IF(Main[[#This Row],[Class]]="A",WORKDAY(Main[[#This Row],[Tech Start Date]],5),""))))</f>
        <v/>
      </c>
      <c r="P340" s="73" t="str">
        <f>IF(Main[[#This Row],[Tech Start Date]]&lt;1/1/1990,"",IF(Main[[#This Row],[Class]]="C",WORKDAY(Main[[#This Row],[Tech Start Date]],28),IF(Main[[#This Row],[Class]]="B", WORKDAY(Main[[#This Row],[Tech Start Date]],19),IF(Main[[#This Row],[Class]]="A",WORKDAY(Main[[#This Row],[Tech Start Date]],9),""))))</f>
        <v/>
      </c>
      <c r="Q340" s="85">
        <v>40581</v>
      </c>
      <c r="R340" s="112"/>
      <c r="S340" s="95" t="s">
        <v>11</v>
      </c>
      <c r="T340" s="74" t="s">
        <v>4</v>
      </c>
      <c r="U340" s="95" t="s">
        <v>14</v>
      </c>
      <c r="V340" s="95" t="s">
        <v>1911</v>
      </c>
      <c r="W340" s="95" t="s">
        <v>1912</v>
      </c>
      <c r="X340" s="95" t="s">
        <v>2791</v>
      </c>
      <c r="Y340" s="72" t="s">
        <v>2902</v>
      </c>
      <c r="Z340" s="72" t="s">
        <v>3131</v>
      </c>
      <c r="AA340" s="95" t="s">
        <v>2791</v>
      </c>
      <c r="AB340" s="132"/>
      <c r="AC340" s="132"/>
      <c r="AD340" s="132"/>
      <c r="AE340" s="63"/>
      <c r="AF340" s="63"/>
      <c r="AG340" s="63"/>
    </row>
    <row r="341" spans="1:33" ht="17.2" customHeight="1">
      <c r="A341" s="64" t="str">
        <f>IF(priority(Main[[#This Row],[Comments]])&lt;&gt;0, priority(Main[[#This Row],[Comments]]),"")</f>
        <v/>
      </c>
      <c r="B341" s="60" t="s">
        <v>1839</v>
      </c>
      <c r="C341" s="72" t="s">
        <v>4</v>
      </c>
      <c r="D341" s="59" t="s">
        <v>899</v>
      </c>
      <c r="E341" s="85"/>
      <c r="F341" s="85"/>
      <c r="G341" s="64" t="str">
        <f>IF(stdProdLT(Main[[#This Row],[Comments]])=0.1,"N/A",IF(stdProdLT(Main[[#This Row],[Comments]])=0,"",stdProdLT(Main[[#This Row],[Comments]])))</f>
        <v/>
      </c>
      <c r="H341" s="94" t="str">
        <f>IF(OR(Main[[#This Row],[Std. Prod. Lead Time]]="N/A",Main[[#This Row],[Std. Prod. Lead Time]]=""), "",IF(AND(Main[[#This Row],[In Stock Date]]&lt;&gt;"",Main[[#This Row],[Revised Due Date]]&lt;&gt;"",Main[[#This Row],[In Stock Date]]&lt;&gt;""),Main[[#This Row],[In Stock Date]]-Main[[#This Row],[Revised Due Date]],""))</f>
        <v/>
      </c>
      <c r="I341" s="101" t="s">
        <v>102</v>
      </c>
      <c r="J341" s="95" t="s">
        <v>52</v>
      </c>
      <c r="K341" s="95" t="s">
        <v>1919</v>
      </c>
      <c r="L341" s="85"/>
      <c r="M341" s="73" t="str">
        <f>IF(Main[[#This Row],[Tech Start Date]]&lt;1/1/1990,"",IF(Main[[#This Row],[Class]]="C",WORKDAY(Main[[#This Row],[Tech Start Date]],9),IF(Main[[#This Row],[Class]]="B", WORKDAY(Main[[#This Row],[Tech Start Date]],6),IF(Main[[#This Row],[Class]]="A",WORKDAY(Main[[#This Row],[Tech Start Date]],2),""))))</f>
        <v/>
      </c>
      <c r="N341" s="73" t="str">
        <f>IF(Main[[#This Row],[Tech Start Date]]&lt;1/1/1990,"",IF(Main[[#This Row],[Class]]="C",WORKDAY(Main[[#This Row],[Tech Start Date]],19),IF(Main[[#This Row],[Class]]="B", WORKDAY(Main[[#This Row],[Tech Start Date]],12),IF(Main[[#This Row],[Class]]="A",WORKDAY(Main[[#This Row],[Tech Start Date]],4),""))))</f>
        <v/>
      </c>
      <c r="O341" s="73" t="str">
        <f>IF(Main[[#This Row],[Tech Start Date]]&lt;1/1/1990,"",IF(Main[[#This Row],[Class]]="C",WORKDAY(Main[[#This Row],[Tech Start Date]],23),IF(Main[[#This Row],[Class]]="B", WORKDAY(Main[[#This Row],[Tech Start Date]],15),IF(Main[[#This Row],[Class]]="A",WORKDAY(Main[[#This Row],[Tech Start Date]],5),""))))</f>
        <v/>
      </c>
      <c r="P341" s="73" t="str">
        <f>IF(Main[[#This Row],[Tech Start Date]]&lt;1/1/1990,"",IF(Main[[#This Row],[Class]]="C",WORKDAY(Main[[#This Row],[Tech Start Date]],28),IF(Main[[#This Row],[Class]]="B", WORKDAY(Main[[#This Row],[Tech Start Date]],19),IF(Main[[#This Row],[Class]]="A",WORKDAY(Main[[#This Row],[Tech Start Date]],9),""))))</f>
        <v/>
      </c>
      <c r="Q341" s="85"/>
      <c r="R341" s="112">
        <v>40494</v>
      </c>
      <c r="S341" s="95" t="s">
        <v>6</v>
      </c>
      <c r="T341" s="74" t="s">
        <v>4</v>
      </c>
      <c r="U341" s="95" t="s">
        <v>14</v>
      </c>
      <c r="V341" s="95" t="s">
        <v>1910</v>
      </c>
      <c r="W341" s="95" t="s">
        <v>1924</v>
      </c>
      <c r="X341" s="95" t="s">
        <v>2045</v>
      </c>
      <c r="Y341" s="72" t="s">
        <v>2975</v>
      </c>
      <c r="Z341" s="72" t="s">
        <v>3132</v>
      </c>
      <c r="AA341" s="95" t="s">
        <v>2045</v>
      </c>
      <c r="AB341" s="132">
        <v>40485</v>
      </c>
      <c r="AC341" s="132">
        <v>40485</v>
      </c>
      <c r="AD341" s="132"/>
      <c r="AE341" s="63"/>
      <c r="AF341" s="63"/>
      <c r="AG341" s="63"/>
    </row>
    <row r="342" spans="1:33" ht="17.2" customHeight="1">
      <c r="A342" s="64" t="str">
        <f>IF(priority(Main[[#This Row],[Comments]])&lt;&gt;0, priority(Main[[#This Row],[Comments]]),"")</f>
        <v/>
      </c>
      <c r="B342" s="60" t="s">
        <v>1157</v>
      </c>
      <c r="C342" s="72" t="s">
        <v>4</v>
      </c>
      <c r="D342" s="59" t="s">
        <v>2340</v>
      </c>
      <c r="E342" s="85">
        <v>40436.507916666669</v>
      </c>
      <c r="F342" s="85"/>
      <c r="G342" s="64" t="str">
        <f>IF(stdProdLT(Main[[#This Row],[Comments]])=0.1,"N/A",IF(stdProdLT(Main[[#This Row],[Comments]])=0,"",stdProdLT(Main[[#This Row],[Comments]])))</f>
        <v/>
      </c>
      <c r="H342" s="94" t="str">
        <f>IF(OR(Main[[#This Row],[Std. Prod. Lead Time]]="N/A",Main[[#This Row],[Std. Prod. Lead Time]]=""), "",IF(AND(Main[[#This Row],[In Stock Date]]&lt;&gt;"",Main[[#This Row],[Revised Due Date]]&lt;&gt;"",Main[[#This Row],[In Stock Date]]&lt;&gt;""),Main[[#This Row],[In Stock Date]]-Main[[#This Row],[Revised Due Date]],""))</f>
        <v/>
      </c>
      <c r="I342" s="101" t="s">
        <v>912</v>
      </c>
      <c r="J342" s="95" t="s">
        <v>52</v>
      </c>
      <c r="K342" s="95" t="s">
        <v>4</v>
      </c>
      <c r="L342" s="85"/>
      <c r="M342" s="73" t="str">
        <f>IF(Main[[#This Row],[Tech Start Date]]&lt;1/1/1990,"",IF(Main[[#This Row],[Class]]="C",WORKDAY(Main[[#This Row],[Tech Start Date]],9),IF(Main[[#This Row],[Class]]="B", WORKDAY(Main[[#This Row],[Tech Start Date]],6),IF(Main[[#This Row],[Class]]="A",WORKDAY(Main[[#This Row],[Tech Start Date]],2),""))))</f>
        <v/>
      </c>
      <c r="N342" s="73" t="str">
        <f>IF(Main[[#This Row],[Tech Start Date]]&lt;1/1/1990,"",IF(Main[[#This Row],[Class]]="C",WORKDAY(Main[[#This Row],[Tech Start Date]],19),IF(Main[[#This Row],[Class]]="B", WORKDAY(Main[[#This Row],[Tech Start Date]],12),IF(Main[[#This Row],[Class]]="A",WORKDAY(Main[[#This Row],[Tech Start Date]],4),""))))</f>
        <v/>
      </c>
      <c r="O342" s="73" t="str">
        <f>IF(Main[[#This Row],[Tech Start Date]]&lt;1/1/1990,"",IF(Main[[#This Row],[Class]]="C",WORKDAY(Main[[#This Row],[Tech Start Date]],23),IF(Main[[#This Row],[Class]]="B", WORKDAY(Main[[#This Row],[Tech Start Date]],15),IF(Main[[#This Row],[Class]]="A",WORKDAY(Main[[#This Row],[Tech Start Date]],5),""))))</f>
        <v/>
      </c>
      <c r="P342" s="73" t="str">
        <f>IF(Main[[#This Row],[Tech Start Date]]&lt;1/1/1990,"",IF(Main[[#This Row],[Class]]="C",WORKDAY(Main[[#This Row],[Tech Start Date]],28),IF(Main[[#This Row],[Class]]="B", WORKDAY(Main[[#This Row],[Tech Start Date]],19),IF(Main[[#This Row],[Class]]="A",WORKDAY(Main[[#This Row],[Tech Start Date]],9),""))))</f>
        <v/>
      </c>
      <c r="Q342" s="85">
        <v>40451</v>
      </c>
      <c r="R342" s="112"/>
      <c r="S342" s="95" t="s">
        <v>6</v>
      </c>
      <c r="T342" s="74" t="s">
        <v>4</v>
      </c>
      <c r="U342" s="95" t="s">
        <v>29</v>
      </c>
      <c r="V342" s="95" t="s">
        <v>1910</v>
      </c>
      <c r="W342" s="95" t="s">
        <v>1912</v>
      </c>
      <c r="X342" s="95" t="s">
        <v>2842</v>
      </c>
      <c r="Y342" s="72" t="s">
        <v>2976</v>
      </c>
      <c r="Z342" s="72" t="s">
        <v>530</v>
      </c>
      <c r="AA342" s="95" t="s">
        <v>2842</v>
      </c>
      <c r="AB342" s="132"/>
      <c r="AC342" s="132"/>
      <c r="AD342" s="132"/>
      <c r="AE342" s="63"/>
      <c r="AF342" s="63"/>
      <c r="AG342" s="63"/>
    </row>
    <row r="343" spans="1:33" ht="17.2" customHeight="1">
      <c r="A343" s="64" t="str">
        <f>IF(priority(Main[[#This Row],[Comments]])&lt;&gt;0, priority(Main[[#This Row],[Comments]]),"")</f>
        <v/>
      </c>
      <c r="B343" s="60" t="s">
        <v>1304</v>
      </c>
      <c r="C343" s="72" t="s">
        <v>47</v>
      </c>
      <c r="D343" s="59" t="s">
        <v>2005</v>
      </c>
      <c r="E343" s="85">
        <v>39952.315729166665</v>
      </c>
      <c r="F343" s="85"/>
      <c r="G343" s="64" t="str">
        <f>IF(stdProdLT(Main[[#This Row],[Comments]])=0.1,"N/A",IF(stdProdLT(Main[[#This Row],[Comments]])=0,"",stdProdLT(Main[[#This Row],[Comments]])))</f>
        <v/>
      </c>
      <c r="H343" s="94" t="str">
        <f>IF(OR(Main[[#This Row],[Std. Prod. Lead Time]]="N/A",Main[[#This Row],[Std. Prod. Lead Time]]=""), "",IF(AND(Main[[#This Row],[In Stock Date]]&lt;&gt;"",Main[[#This Row],[Revised Due Date]]&lt;&gt;"",Main[[#This Row],[In Stock Date]]&lt;&gt;""),Main[[#This Row],[In Stock Date]]-Main[[#This Row],[Revised Due Date]],""))</f>
        <v/>
      </c>
      <c r="I343" s="101" t="s">
        <v>2006</v>
      </c>
      <c r="J343" s="95" t="s">
        <v>28</v>
      </c>
      <c r="K343" s="95" t="s">
        <v>4</v>
      </c>
      <c r="L343" s="85"/>
      <c r="M343" s="73" t="str">
        <f>IF(Main[[#This Row],[Tech Start Date]]&lt;1/1/1990,"",IF(Main[[#This Row],[Class]]="C",WORKDAY(Main[[#This Row],[Tech Start Date]],9),IF(Main[[#This Row],[Class]]="B", WORKDAY(Main[[#This Row],[Tech Start Date]],6),IF(Main[[#This Row],[Class]]="A",WORKDAY(Main[[#This Row],[Tech Start Date]],2),""))))</f>
        <v/>
      </c>
      <c r="N343" s="73" t="str">
        <f>IF(Main[[#This Row],[Tech Start Date]]&lt;1/1/1990,"",IF(Main[[#This Row],[Class]]="C",WORKDAY(Main[[#This Row],[Tech Start Date]],19),IF(Main[[#This Row],[Class]]="B", WORKDAY(Main[[#This Row],[Tech Start Date]],12),IF(Main[[#This Row],[Class]]="A",WORKDAY(Main[[#This Row],[Tech Start Date]],4),""))))</f>
        <v/>
      </c>
      <c r="O343" s="73" t="str">
        <f>IF(Main[[#This Row],[Tech Start Date]]&lt;1/1/1990,"",IF(Main[[#This Row],[Class]]="C",WORKDAY(Main[[#This Row],[Tech Start Date]],23),IF(Main[[#This Row],[Class]]="B", WORKDAY(Main[[#This Row],[Tech Start Date]],15),IF(Main[[#This Row],[Class]]="A",WORKDAY(Main[[#This Row],[Tech Start Date]],5),""))))</f>
        <v/>
      </c>
      <c r="P343" s="73" t="str">
        <f>IF(Main[[#This Row],[Tech Start Date]]&lt;1/1/1990,"",IF(Main[[#This Row],[Class]]="C",WORKDAY(Main[[#This Row],[Tech Start Date]],28),IF(Main[[#This Row],[Class]]="B", WORKDAY(Main[[#This Row],[Tech Start Date]],19),IF(Main[[#This Row],[Class]]="A",WORKDAY(Main[[#This Row],[Tech Start Date]],9),""))))</f>
        <v/>
      </c>
      <c r="Q343" s="85"/>
      <c r="R343" s="112"/>
      <c r="S343" s="95" t="s">
        <v>17</v>
      </c>
      <c r="T343" s="74" t="s">
        <v>4</v>
      </c>
      <c r="U343" s="95" t="s">
        <v>7</v>
      </c>
      <c r="V343" s="95" t="s">
        <v>1925</v>
      </c>
      <c r="W343" s="95" t="s">
        <v>1915</v>
      </c>
      <c r="X343" s="95" t="s">
        <v>2834</v>
      </c>
      <c r="Y343" s="72" t="s">
        <v>2921</v>
      </c>
      <c r="Z343" s="72" t="s">
        <v>2204</v>
      </c>
      <c r="AA343" s="95" t="s">
        <v>2834</v>
      </c>
      <c r="AB343" s="132"/>
      <c r="AC343" s="132"/>
      <c r="AD343" s="132"/>
      <c r="AE343" s="63"/>
      <c r="AF343" s="63"/>
      <c r="AG343" s="63"/>
    </row>
    <row r="344" spans="1:33" ht="17.2" customHeight="1">
      <c r="A344" s="64" t="str">
        <f>IF(priority(Main[[#This Row],[Comments]])&lt;&gt;0, priority(Main[[#This Row],[Comments]]),"")</f>
        <v/>
      </c>
      <c r="B344" s="60" t="s">
        <v>1152</v>
      </c>
      <c r="C344" s="72" t="s">
        <v>4</v>
      </c>
      <c r="D344" s="59" t="s">
        <v>209</v>
      </c>
      <c r="E344" s="85"/>
      <c r="F344" s="85"/>
      <c r="G344" s="64" t="str">
        <f>IF(stdProdLT(Main[[#This Row],[Comments]])=0.1,"N/A",IF(stdProdLT(Main[[#This Row],[Comments]])=0,"",stdProdLT(Main[[#This Row],[Comments]])))</f>
        <v/>
      </c>
      <c r="H344" s="94" t="str">
        <f>IF(OR(Main[[#This Row],[Std. Prod. Lead Time]]="N/A",Main[[#This Row],[Std. Prod. Lead Time]]=""), "",IF(AND(Main[[#This Row],[In Stock Date]]&lt;&gt;"",Main[[#This Row],[Revised Due Date]]&lt;&gt;"",Main[[#This Row],[In Stock Date]]&lt;&gt;""),Main[[#This Row],[In Stock Date]]-Main[[#This Row],[Revised Due Date]],""))</f>
        <v/>
      </c>
      <c r="I344" s="101" t="s">
        <v>4</v>
      </c>
      <c r="J344" s="95" t="s">
        <v>4</v>
      </c>
      <c r="K344" s="96" t="s">
        <v>4</v>
      </c>
      <c r="L344" s="85"/>
      <c r="M344" s="73" t="str">
        <f>IF(Main[[#This Row],[Tech Start Date]]&lt;1/1/1990,"",IF(Main[[#This Row],[Class]]="C",WORKDAY(Main[[#This Row],[Tech Start Date]],9),IF(Main[[#This Row],[Class]]="B", WORKDAY(Main[[#This Row],[Tech Start Date]],6),IF(Main[[#This Row],[Class]]="A",WORKDAY(Main[[#This Row],[Tech Start Date]],2),""))))</f>
        <v/>
      </c>
      <c r="N344" s="73" t="str">
        <f>IF(Main[[#This Row],[Tech Start Date]]&lt;1/1/1990,"",IF(Main[[#This Row],[Class]]="C",WORKDAY(Main[[#This Row],[Tech Start Date]],19),IF(Main[[#This Row],[Class]]="B", WORKDAY(Main[[#This Row],[Tech Start Date]],12),IF(Main[[#This Row],[Class]]="A",WORKDAY(Main[[#This Row],[Tech Start Date]],4),""))))</f>
        <v/>
      </c>
      <c r="O344" s="73" t="str">
        <f>IF(Main[[#This Row],[Tech Start Date]]&lt;1/1/1990,"",IF(Main[[#This Row],[Class]]="C",WORKDAY(Main[[#This Row],[Tech Start Date]],23),IF(Main[[#This Row],[Class]]="B", WORKDAY(Main[[#This Row],[Tech Start Date]],15),IF(Main[[#This Row],[Class]]="A",WORKDAY(Main[[#This Row],[Tech Start Date]],5),""))))</f>
        <v/>
      </c>
      <c r="P344" s="73" t="str">
        <f>IF(Main[[#This Row],[Tech Start Date]]&lt;1/1/1990,"",IF(Main[[#This Row],[Class]]="C",WORKDAY(Main[[#This Row],[Tech Start Date]],28),IF(Main[[#This Row],[Class]]="B", WORKDAY(Main[[#This Row],[Tech Start Date]],19),IF(Main[[#This Row],[Class]]="A",WORKDAY(Main[[#This Row],[Tech Start Date]],9),""))))</f>
        <v/>
      </c>
      <c r="Q344" s="85"/>
      <c r="R344" s="112"/>
      <c r="S344" s="95" t="s">
        <v>23</v>
      </c>
      <c r="T344" s="74" t="s">
        <v>4</v>
      </c>
      <c r="U344" s="95" t="s">
        <v>14</v>
      </c>
      <c r="V344" s="95" t="s">
        <v>1913</v>
      </c>
      <c r="W344" s="95" t="s">
        <v>1914</v>
      </c>
      <c r="X344" s="95" t="s">
        <v>306</v>
      </c>
      <c r="Y344" s="72" t="s">
        <v>4</v>
      </c>
      <c r="Z344" s="72" t="s">
        <v>4</v>
      </c>
      <c r="AA344" s="95" t="s">
        <v>3333</v>
      </c>
      <c r="AB344" s="132"/>
      <c r="AC344" s="132"/>
      <c r="AD344" s="132"/>
      <c r="AE344" s="63"/>
      <c r="AF344" s="63"/>
      <c r="AG344" s="63"/>
    </row>
    <row r="345" spans="1:33" ht="17.2" customHeight="1">
      <c r="A345" s="64" t="str">
        <f>IF(priority(Main[[#This Row],[Comments]])&lt;&gt;0, priority(Main[[#This Row],[Comments]]),"")</f>
        <v/>
      </c>
      <c r="B345" s="60" t="s">
        <v>1153</v>
      </c>
      <c r="C345" s="72" t="s">
        <v>4</v>
      </c>
      <c r="D345" s="59" t="s">
        <v>210</v>
      </c>
      <c r="E345" s="85"/>
      <c r="F345" s="85"/>
      <c r="G345" s="64" t="str">
        <f>IF(stdProdLT(Main[[#This Row],[Comments]])=0.1,"N/A",IF(stdProdLT(Main[[#This Row],[Comments]])=0,"",stdProdLT(Main[[#This Row],[Comments]])))</f>
        <v/>
      </c>
      <c r="H345" s="94" t="str">
        <f>IF(OR(Main[[#This Row],[Std. Prod. Lead Time]]="N/A",Main[[#This Row],[Std. Prod. Lead Time]]=""), "",IF(AND(Main[[#This Row],[In Stock Date]]&lt;&gt;"",Main[[#This Row],[Revised Due Date]]&lt;&gt;"",Main[[#This Row],[In Stock Date]]&lt;&gt;""),Main[[#This Row],[In Stock Date]]-Main[[#This Row],[Revised Due Date]],""))</f>
        <v/>
      </c>
      <c r="I345" s="101" t="s">
        <v>4</v>
      </c>
      <c r="J345" s="95" t="s">
        <v>4</v>
      </c>
      <c r="K345" s="95" t="s">
        <v>4</v>
      </c>
      <c r="L345" s="85"/>
      <c r="M345" s="73" t="str">
        <f>IF(Main[[#This Row],[Tech Start Date]]&lt;1/1/1990,"",IF(Main[[#This Row],[Class]]="C",WORKDAY(Main[[#This Row],[Tech Start Date]],9),IF(Main[[#This Row],[Class]]="B", WORKDAY(Main[[#This Row],[Tech Start Date]],6),IF(Main[[#This Row],[Class]]="A",WORKDAY(Main[[#This Row],[Tech Start Date]],2),""))))</f>
        <v/>
      </c>
      <c r="N345" s="73" t="str">
        <f>IF(Main[[#This Row],[Tech Start Date]]&lt;1/1/1990,"",IF(Main[[#This Row],[Class]]="C",WORKDAY(Main[[#This Row],[Tech Start Date]],19),IF(Main[[#This Row],[Class]]="B", WORKDAY(Main[[#This Row],[Tech Start Date]],12),IF(Main[[#This Row],[Class]]="A",WORKDAY(Main[[#This Row],[Tech Start Date]],4),""))))</f>
        <v/>
      </c>
      <c r="O345" s="73" t="str">
        <f>IF(Main[[#This Row],[Tech Start Date]]&lt;1/1/1990,"",IF(Main[[#This Row],[Class]]="C",WORKDAY(Main[[#This Row],[Tech Start Date]],23),IF(Main[[#This Row],[Class]]="B", WORKDAY(Main[[#This Row],[Tech Start Date]],15),IF(Main[[#This Row],[Class]]="A",WORKDAY(Main[[#This Row],[Tech Start Date]],5),""))))</f>
        <v/>
      </c>
      <c r="P345" s="73" t="str">
        <f>IF(Main[[#This Row],[Tech Start Date]]&lt;1/1/1990,"",IF(Main[[#This Row],[Class]]="C",WORKDAY(Main[[#This Row],[Tech Start Date]],28),IF(Main[[#This Row],[Class]]="B", WORKDAY(Main[[#This Row],[Tech Start Date]],19),IF(Main[[#This Row],[Class]]="A",WORKDAY(Main[[#This Row],[Tech Start Date]],9),""))))</f>
        <v/>
      </c>
      <c r="Q345" s="85"/>
      <c r="R345" s="112"/>
      <c r="S345" s="95" t="s">
        <v>23</v>
      </c>
      <c r="T345" s="74" t="s">
        <v>4</v>
      </c>
      <c r="U345" s="95" t="s">
        <v>14</v>
      </c>
      <c r="V345" s="95" t="s">
        <v>1913</v>
      </c>
      <c r="W345" s="95" t="s">
        <v>1914</v>
      </c>
      <c r="X345" s="95" t="s">
        <v>399</v>
      </c>
      <c r="Y345" s="72" t="s">
        <v>4</v>
      </c>
      <c r="Z345" s="72" t="s">
        <v>4</v>
      </c>
      <c r="AA345" s="95" t="s">
        <v>3347</v>
      </c>
      <c r="AB345" s="132"/>
      <c r="AC345" s="132"/>
      <c r="AD345" s="132"/>
      <c r="AE345" s="63"/>
      <c r="AF345" s="63"/>
      <c r="AG345" s="63"/>
    </row>
    <row r="346" spans="1:33" ht="17.2" customHeight="1">
      <c r="A346" s="64" t="str">
        <f>IF(priority(Main[[#This Row],[Comments]])&lt;&gt;0, priority(Main[[#This Row],[Comments]]),"")</f>
        <v/>
      </c>
      <c r="B346" s="60" t="s">
        <v>1217</v>
      </c>
      <c r="C346" s="72" t="s">
        <v>277</v>
      </c>
      <c r="D346" s="59" t="s">
        <v>278</v>
      </c>
      <c r="E346" s="85"/>
      <c r="F346" s="85">
        <v>40680</v>
      </c>
      <c r="G346" s="64" t="str">
        <f>IF(stdProdLT(Main[[#This Row],[Comments]])=0.1,"N/A",IF(stdProdLT(Main[[#This Row],[Comments]])=0,"",stdProdLT(Main[[#This Row],[Comments]])))</f>
        <v/>
      </c>
      <c r="H346" s="94" t="str">
        <f>IF(OR(Main[[#This Row],[Std. Prod. Lead Time]]="N/A",Main[[#This Row],[Std. Prod. Lead Time]]=""), "",IF(AND(Main[[#This Row],[In Stock Date]]&lt;&gt;"",Main[[#This Row],[Revised Due Date]]&lt;&gt;"",Main[[#This Row],[In Stock Date]]&lt;&gt;""),Main[[#This Row],[In Stock Date]]-Main[[#This Row],[Revised Due Date]],""))</f>
        <v/>
      </c>
      <c r="I346" s="101" t="s">
        <v>4</v>
      </c>
      <c r="J346" s="95" t="s">
        <v>28</v>
      </c>
      <c r="K346" s="95" t="s">
        <v>4</v>
      </c>
      <c r="L346" s="85"/>
      <c r="M346" s="73" t="str">
        <f>IF(Main[[#This Row],[Tech Start Date]]&lt;1/1/1990,"",IF(Main[[#This Row],[Class]]="C",WORKDAY(Main[[#This Row],[Tech Start Date]],9),IF(Main[[#This Row],[Class]]="B", WORKDAY(Main[[#This Row],[Tech Start Date]],6),IF(Main[[#This Row],[Class]]="A",WORKDAY(Main[[#This Row],[Tech Start Date]],2),""))))</f>
        <v/>
      </c>
      <c r="N346" s="73" t="str">
        <f>IF(Main[[#This Row],[Tech Start Date]]&lt;1/1/1990,"",IF(Main[[#This Row],[Class]]="C",WORKDAY(Main[[#This Row],[Tech Start Date]],19),IF(Main[[#This Row],[Class]]="B", WORKDAY(Main[[#This Row],[Tech Start Date]],12),IF(Main[[#This Row],[Class]]="A",WORKDAY(Main[[#This Row],[Tech Start Date]],4),""))))</f>
        <v/>
      </c>
      <c r="O346" s="73" t="str">
        <f>IF(Main[[#This Row],[Tech Start Date]]&lt;1/1/1990,"",IF(Main[[#This Row],[Class]]="C",WORKDAY(Main[[#This Row],[Tech Start Date]],23),IF(Main[[#This Row],[Class]]="B", WORKDAY(Main[[#This Row],[Tech Start Date]],15),IF(Main[[#This Row],[Class]]="A",WORKDAY(Main[[#This Row],[Tech Start Date]],5),""))))</f>
        <v/>
      </c>
      <c r="P346" s="73" t="str">
        <f>IF(Main[[#This Row],[Tech Start Date]]&lt;1/1/1990,"",IF(Main[[#This Row],[Class]]="C",WORKDAY(Main[[#This Row],[Tech Start Date]],28),IF(Main[[#This Row],[Class]]="B", WORKDAY(Main[[#This Row],[Tech Start Date]],19),IF(Main[[#This Row],[Class]]="A",WORKDAY(Main[[#This Row],[Tech Start Date]],9),""))))</f>
        <v/>
      </c>
      <c r="Q346" s="85">
        <v>40540</v>
      </c>
      <c r="R346" s="112"/>
      <c r="S346" s="95" t="s">
        <v>11</v>
      </c>
      <c r="T346" s="74" t="s">
        <v>4</v>
      </c>
      <c r="U346" s="95" t="s">
        <v>14</v>
      </c>
      <c r="V346" s="95" t="s">
        <v>1911</v>
      </c>
      <c r="W346" s="95" t="s">
        <v>1915</v>
      </c>
      <c r="X346" s="95" t="s">
        <v>2835</v>
      </c>
      <c r="Y346" s="72" t="s">
        <v>2977</v>
      </c>
      <c r="Z346" s="72" t="s">
        <v>4</v>
      </c>
      <c r="AA346" s="95" t="s">
        <v>2835</v>
      </c>
      <c r="AB346" s="132"/>
      <c r="AC346" s="132"/>
      <c r="AD346" s="132"/>
      <c r="AE346" s="63"/>
      <c r="AF346" s="63"/>
      <c r="AG346" s="63"/>
    </row>
    <row r="347" spans="1:33" ht="17.2" customHeight="1">
      <c r="A347" s="64" t="str">
        <f>IF(priority(Main[[#This Row],[Comments]])&lt;&gt;0, priority(Main[[#This Row],[Comments]]),"")</f>
        <v/>
      </c>
      <c r="B347" s="60" t="s">
        <v>2173</v>
      </c>
      <c r="C347" s="72" t="s">
        <v>4</v>
      </c>
      <c r="D347" s="59" t="s">
        <v>2174</v>
      </c>
      <c r="E347" s="85"/>
      <c r="F347" s="85"/>
      <c r="G347" s="64" t="str">
        <f>IF(stdProdLT(Main[[#This Row],[Comments]])=0.1,"N/A",IF(stdProdLT(Main[[#This Row],[Comments]])=0,"",stdProdLT(Main[[#This Row],[Comments]])))</f>
        <v/>
      </c>
      <c r="H347" s="94" t="str">
        <f>IF(OR(Main[[#This Row],[Std. Prod. Lead Time]]="N/A",Main[[#This Row],[Std. Prod. Lead Time]]=""), "",IF(AND(Main[[#This Row],[In Stock Date]]&lt;&gt;"",Main[[#This Row],[Revised Due Date]]&lt;&gt;"",Main[[#This Row],[In Stock Date]]&lt;&gt;""),Main[[#This Row],[In Stock Date]]-Main[[#This Row],[Revised Due Date]],""))</f>
        <v/>
      </c>
      <c r="I347" s="101" t="s">
        <v>4</v>
      </c>
      <c r="J347" s="95" t="s">
        <v>4</v>
      </c>
      <c r="K347" s="95" t="s">
        <v>4</v>
      </c>
      <c r="L347" s="85"/>
      <c r="M347" s="73" t="str">
        <f>IF(Main[[#This Row],[Tech Start Date]]&lt;1/1/1990,"",IF(Main[[#This Row],[Class]]="C",WORKDAY(Main[[#This Row],[Tech Start Date]],9),IF(Main[[#This Row],[Class]]="B", WORKDAY(Main[[#This Row],[Tech Start Date]],6),IF(Main[[#This Row],[Class]]="A",WORKDAY(Main[[#This Row],[Tech Start Date]],2),""))))</f>
        <v/>
      </c>
      <c r="N347" s="73" t="str">
        <f>IF(Main[[#This Row],[Tech Start Date]]&lt;1/1/1990,"",IF(Main[[#This Row],[Class]]="C",WORKDAY(Main[[#This Row],[Tech Start Date]],19),IF(Main[[#This Row],[Class]]="B", WORKDAY(Main[[#This Row],[Tech Start Date]],12),IF(Main[[#This Row],[Class]]="A",WORKDAY(Main[[#This Row],[Tech Start Date]],4),""))))</f>
        <v/>
      </c>
      <c r="O347" s="73" t="str">
        <f>IF(Main[[#This Row],[Tech Start Date]]&lt;1/1/1990,"",IF(Main[[#This Row],[Class]]="C",WORKDAY(Main[[#This Row],[Tech Start Date]],23),IF(Main[[#This Row],[Class]]="B", WORKDAY(Main[[#This Row],[Tech Start Date]],15),IF(Main[[#This Row],[Class]]="A",WORKDAY(Main[[#This Row],[Tech Start Date]],5),""))))</f>
        <v/>
      </c>
      <c r="P347" s="73" t="str">
        <f>IF(Main[[#This Row],[Tech Start Date]]&lt;1/1/1990,"",IF(Main[[#This Row],[Class]]="C",WORKDAY(Main[[#This Row],[Tech Start Date]],28),IF(Main[[#This Row],[Class]]="B", WORKDAY(Main[[#This Row],[Tech Start Date]],19),IF(Main[[#This Row],[Class]]="A",WORKDAY(Main[[#This Row],[Tech Start Date]],9),""))))</f>
        <v/>
      </c>
      <c r="Q347" s="85"/>
      <c r="R347" s="112"/>
      <c r="S347" s="95" t="s">
        <v>6</v>
      </c>
      <c r="T347" s="74" t="s">
        <v>4</v>
      </c>
      <c r="U347" s="95" t="s">
        <v>14</v>
      </c>
      <c r="V347" s="95" t="s">
        <v>1910</v>
      </c>
      <c r="W347" s="95" t="s">
        <v>1912</v>
      </c>
      <c r="X347" s="95" t="s">
        <v>306</v>
      </c>
      <c r="Y347" s="72" t="s">
        <v>4</v>
      </c>
      <c r="Z347" s="72" t="s">
        <v>4</v>
      </c>
      <c r="AA347" s="95" t="s">
        <v>4</v>
      </c>
      <c r="AB347" s="132"/>
      <c r="AC347" s="132"/>
      <c r="AD347" s="132"/>
      <c r="AE347" s="63"/>
      <c r="AF347" s="63"/>
      <c r="AG347" s="63"/>
    </row>
    <row r="348" spans="1:33" ht="17.2" customHeight="1">
      <c r="A348" s="64" t="str">
        <f>IF(priority(Main[[#This Row],[Comments]])&lt;&gt;0, priority(Main[[#This Row],[Comments]]),"")</f>
        <v/>
      </c>
      <c r="B348" s="60" t="s">
        <v>1139</v>
      </c>
      <c r="C348" s="72" t="s">
        <v>93</v>
      </c>
      <c r="D348" s="59" t="s">
        <v>194</v>
      </c>
      <c r="E348" s="85"/>
      <c r="F348" s="85">
        <v>40203</v>
      </c>
      <c r="G348" s="64" t="str">
        <f>IF(stdProdLT(Main[[#This Row],[Comments]])=0.1,"N/A",IF(stdProdLT(Main[[#This Row],[Comments]])=0,"",stdProdLT(Main[[#This Row],[Comments]])))</f>
        <v/>
      </c>
      <c r="H348" s="94" t="str">
        <f>IF(OR(Main[[#This Row],[Std. Prod. Lead Time]]="N/A",Main[[#This Row],[Std. Prod. Lead Time]]=""), "",IF(AND(Main[[#This Row],[In Stock Date]]&lt;&gt;"",Main[[#This Row],[Revised Due Date]]&lt;&gt;"",Main[[#This Row],[In Stock Date]]&lt;&gt;""),Main[[#This Row],[In Stock Date]]-Main[[#This Row],[Revised Due Date]],""))</f>
        <v/>
      </c>
      <c r="I348" s="101" t="s">
        <v>4</v>
      </c>
      <c r="J348" s="95" t="s">
        <v>4</v>
      </c>
      <c r="K348" s="95" t="s">
        <v>4</v>
      </c>
      <c r="L348" s="85"/>
      <c r="M348" s="73" t="str">
        <f>IF(Main[[#This Row],[Tech Start Date]]&lt;1/1/1990,"",IF(Main[[#This Row],[Class]]="C",WORKDAY(Main[[#This Row],[Tech Start Date]],9),IF(Main[[#This Row],[Class]]="B", WORKDAY(Main[[#This Row],[Tech Start Date]],6),IF(Main[[#This Row],[Class]]="A",WORKDAY(Main[[#This Row],[Tech Start Date]],2),""))))</f>
        <v/>
      </c>
      <c r="N348" s="73" t="str">
        <f>IF(Main[[#This Row],[Tech Start Date]]&lt;1/1/1990,"",IF(Main[[#This Row],[Class]]="C",WORKDAY(Main[[#This Row],[Tech Start Date]],19),IF(Main[[#This Row],[Class]]="B", WORKDAY(Main[[#This Row],[Tech Start Date]],12),IF(Main[[#This Row],[Class]]="A",WORKDAY(Main[[#This Row],[Tech Start Date]],4),""))))</f>
        <v/>
      </c>
      <c r="O348" s="73" t="str">
        <f>IF(Main[[#This Row],[Tech Start Date]]&lt;1/1/1990,"",IF(Main[[#This Row],[Class]]="C",WORKDAY(Main[[#This Row],[Tech Start Date]],23),IF(Main[[#This Row],[Class]]="B", WORKDAY(Main[[#This Row],[Tech Start Date]],15),IF(Main[[#This Row],[Class]]="A",WORKDAY(Main[[#This Row],[Tech Start Date]],5),""))))</f>
        <v/>
      </c>
      <c r="P348" s="73" t="str">
        <f>IF(Main[[#This Row],[Tech Start Date]]&lt;1/1/1990,"",IF(Main[[#This Row],[Class]]="C",WORKDAY(Main[[#This Row],[Tech Start Date]],28),IF(Main[[#This Row],[Class]]="B", WORKDAY(Main[[#This Row],[Tech Start Date]],19),IF(Main[[#This Row],[Class]]="A",WORKDAY(Main[[#This Row],[Tech Start Date]],9),""))))</f>
        <v/>
      </c>
      <c r="Q348" s="85">
        <v>40046</v>
      </c>
      <c r="R348" s="112"/>
      <c r="S348" s="95" t="s">
        <v>11</v>
      </c>
      <c r="T348" s="74" t="s">
        <v>4</v>
      </c>
      <c r="U348" s="95" t="s">
        <v>14</v>
      </c>
      <c r="V348" s="95" t="s">
        <v>1910</v>
      </c>
      <c r="W348" s="95" t="s">
        <v>1916</v>
      </c>
      <c r="X348" s="95" t="s">
        <v>2828</v>
      </c>
      <c r="Y348" s="72" t="s">
        <v>2964</v>
      </c>
      <c r="Z348" s="72" t="s">
        <v>4</v>
      </c>
      <c r="AA348" s="95" t="s">
        <v>2828</v>
      </c>
      <c r="AB348" s="132"/>
      <c r="AC348" s="132"/>
      <c r="AD348" s="132"/>
      <c r="AE348" s="63"/>
      <c r="AF348" s="63"/>
      <c r="AG348" s="63"/>
    </row>
    <row r="349" spans="1:33" ht="17.2" customHeight="1">
      <c r="A349" s="64" t="str">
        <f>IF(priority(Main[[#This Row],[Comments]])&lt;&gt;0, priority(Main[[#This Row],[Comments]]),"")</f>
        <v/>
      </c>
      <c r="B349" s="60" t="s">
        <v>1140</v>
      </c>
      <c r="C349" s="72" t="s">
        <v>4</v>
      </c>
      <c r="D349" s="59" t="s">
        <v>195</v>
      </c>
      <c r="E349" s="85"/>
      <c r="F349" s="85"/>
      <c r="G349" s="64" t="str">
        <f>IF(stdProdLT(Main[[#This Row],[Comments]])=0.1,"N/A",IF(stdProdLT(Main[[#This Row],[Comments]])=0,"",stdProdLT(Main[[#This Row],[Comments]])))</f>
        <v/>
      </c>
      <c r="H349" s="94" t="str">
        <f>IF(OR(Main[[#This Row],[Std. Prod. Lead Time]]="N/A",Main[[#This Row],[Std. Prod. Lead Time]]=""), "",IF(AND(Main[[#This Row],[In Stock Date]]&lt;&gt;"",Main[[#This Row],[Revised Due Date]]&lt;&gt;"",Main[[#This Row],[In Stock Date]]&lt;&gt;""),Main[[#This Row],[In Stock Date]]-Main[[#This Row],[Revised Due Date]],""))</f>
        <v/>
      </c>
      <c r="I349" s="101" t="s">
        <v>4</v>
      </c>
      <c r="J349" s="95" t="s">
        <v>4</v>
      </c>
      <c r="K349" s="95" t="s">
        <v>4</v>
      </c>
      <c r="L349" s="85"/>
      <c r="M349" s="73" t="str">
        <f>IF(Main[[#This Row],[Tech Start Date]]&lt;1/1/1990,"",IF(Main[[#This Row],[Class]]="C",WORKDAY(Main[[#This Row],[Tech Start Date]],9),IF(Main[[#This Row],[Class]]="B", WORKDAY(Main[[#This Row],[Tech Start Date]],6),IF(Main[[#This Row],[Class]]="A",WORKDAY(Main[[#This Row],[Tech Start Date]],2),""))))</f>
        <v/>
      </c>
      <c r="N349" s="73" t="str">
        <f>IF(Main[[#This Row],[Tech Start Date]]&lt;1/1/1990,"",IF(Main[[#This Row],[Class]]="C",WORKDAY(Main[[#This Row],[Tech Start Date]],19),IF(Main[[#This Row],[Class]]="B", WORKDAY(Main[[#This Row],[Tech Start Date]],12),IF(Main[[#This Row],[Class]]="A",WORKDAY(Main[[#This Row],[Tech Start Date]],4),""))))</f>
        <v/>
      </c>
      <c r="O349" s="73" t="str">
        <f>IF(Main[[#This Row],[Tech Start Date]]&lt;1/1/1990,"",IF(Main[[#This Row],[Class]]="C",WORKDAY(Main[[#This Row],[Tech Start Date]],23),IF(Main[[#This Row],[Class]]="B", WORKDAY(Main[[#This Row],[Tech Start Date]],15),IF(Main[[#This Row],[Class]]="A",WORKDAY(Main[[#This Row],[Tech Start Date]],5),""))))</f>
        <v/>
      </c>
      <c r="P349" s="73" t="str">
        <f>IF(Main[[#This Row],[Tech Start Date]]&lt;1/1/1990,"",IF(Main[[#This Row],[Class]]="C",WORKDAY(Main[[#This Row],[Tech Start Date]],28),IF(Main[[#This Row],[Class]]="B", WORKDAY(Main[[#This Row],[Tech Start Date]],19),IF(Main[[#This Row],[Class]]="A",WORKDAY(Main[[#This Row],[Tech Start Date]],9),""))))</f>
        <v/>
      </c>
      <c r="Q349" s="85">
        <v>40543</v>
      </c>
      <c r="R349" s="112"/>
      <c r="S349" s="95" t="s">
        <v>11</v>
      </c>
      <c r="T349" s="74" t="s">
        <v>4</v>
      </c>
      <c r="U349" s="95" t="s">
        <v>14</v>
      </c>
      <c r="V349" s="95" t="s">
        <v>1910</v>
      </c>
      <c r="W349" s="95" t="s">
        <v>1921</v>
      </c>
      <c r="X349" s="95" t="s">
        <v>2836</v>
      </c>
      <c r="Y349" s="72" t="s">
        <v>2978</v>
      </c>
      <c r="Z349" s="72" t="s">
        <v>4</v>
      </c>
      <c r="AA349" s="95" t="s">
        <v>2836</v>
      </c>
      <c r="AB349" s="132"/>
      <c r="AC349" s="132"/>
      <c r="AD349" s="132"/>
      <c r="AE349" s="63"/>
      <c r="AF349" s="63"/>
      <c r="AG349" s="63"/>
    </row>
    <row r="350" spans="1:33" ht="17.2" customHeight="1">
      <c r="A350" s="64" t="str">
        <f>IF(priority(Main[[#This Row],[Comments]])&lt;&gt;0, priority(Main[[#This Row],[Comments]]),"")</f>
        <v/>
      </c>
      <c r="B350" s="60" t="s">
        <v>2555</v>
      </c>
      <c r="C350" s="72" t="s">
        <v>4</v>
      </c>
      <c r="D350" s="59" t="s">
        <v>2556</v>
      </c>
      <c r="E350" s="85">
        <v>40876.146770833337</v>
      </c>
      <c r="F350" s="85"/>
      <c r="G350" s="64" t="str">
        <f>IF(stdProdLT(Main[[#This Row],[Comments]])=0.1,"N/A",IF(stdProdLT(Main[[#This Row],[Comments]])=0,"",stdProdLT(Main[[#This Row],[Comments]])))</f>
        <v/>
      </c>
      <c r="H350" s="94" t="str">
        <f>IF(OR(Main[[#This Row],[Std. Prod. Lead Time]]="N/A",Main[[#This Row],[Std. Prod. Lead Time]]=""), "",IF(AND(Main[[#This Row],[In Stock Date]]&lt;&gt;"",Main[[#This Row],[Revised Due Date]]&lt;&gt;"",Main[[#This Row],[In Stock Date]]&lt;&gt;""),Main[[#This Row],[In Stock Date]]-Main[[#This Row],[Revised Due Date]],""))</f>
        <v/>
      </c>
      <c r="I350" s="101" t="s">
        <v>4</v>
      </c>
      <c r="J350" s="95" t="s">
        <v>4</v>
      </c>
      <c r="K350" s="95" t="s">
        <v>4</v>
      </c>
      <c r="L350" s="85"/>
      <c r="M350" s="73" t="str">
        <f>IF(Main[[#This Row],[Tech Start Date]]&lt;1/1/1990,"",IF(Main[[#This Row],[Class]]="C",WORKDAY(Main[[#This Row],[Tech Start Date]],9),IF(Main[[#This Row],[Class]]="B", WORKDAY(Main[[#This Row],[Tech Start Date]],6),IF(Main[[#This Row],[Class]]="A",WORKDAY(Main[[#This Row],[Tech Start Date]],2),""))))</f>
        <v/>
      </c>
      <c r="N350" s="73" t="str">
        <f>IF(Main[[#This Row],[Tech Start Date]]&lt;1/1/1990,"",IF(Main[[#This Row],[Class]]="C",WORKDAY(Main[[#This Row],[Tech Start Date]],19),IF(Main[[#This Row],[Class]]="B", WORKDAY(Main[[#This Row],[Tech Start Date]],12),IF(Main[[#This Row],[Class]]="A",WORKDAY(Main[[#This Row],[Tech Start Date]],4),""))))</f>
        <v/>
      </c>
      <c r="O350" s="73" t="str">
        <f>IF(Main[[#This Row],[Tech Start Date]]&lt;1/1/1990,"",IF(Main[[#This Row],[Class]]="C",WORKDAY(Main[[#This Row],[Tech Start Date]],23),IF(Main[[#This Row],[Class]]="B", WORKDAY(Main[[#This Row],[Tech Start Date]],15),IF(Main[[#This Row],[Class]]="A",WORKDAY(Main[[#This Row],[Tech Start Date]],5),""))))</f>
        <v/>
      </c>
      <c r="P350" s="73" t="str">
        <f>IF(Main[[#This Row],[Tech Start Date]]&lt;1/1/1990,"",IF(Main[[#This Row],[Class]]="C",WORKDAY(Main[[#This Row],[Tech Start Date]],28),IF(Main[[#This Row],[Class]]="B", WORKDAY(Main[[#This Row],[Tech Start Date]],19),IF(Main[[#This Row],[Class]]="A",WORKDAY(Main[[#This Row],[Tech Start Date]],9),""))))</f>
        <v/>
      </c>
      <c r="Q350" s="85">
        <v>40882</v>
      </c>
      <c r="R350" s="112"/>
      <c r="S350" s="95" t="s">
        <v>6</v>
      </c>
      <c r="T350" s="74" t="s">
        <v>4</v>
      </c>
      <c r="U350" s="95" t="s">
        <v>7</v>
      </c>
      <c r="V350" s="95" t="s">
        <v>1910</v>
      </c>
      <c r="W350" s="95" t="s">
        <v>4</v>
      </c>
      <c r="X350" s="95" t="s">
        <v>2797</v>
      </c>
      <c r="Y350" s="72" t="s">
        <v>2911</v>
      </c>
      <c r="Z350" s="72" t="s">
        <v>4</v>
      </c>
      <c r="AA350" s="95" t="s">
        <v>2797</v>
      </c>
      <c r="AB350" s="132"/>
      <c r="AC350" s="132"/>
      <c r="AD350" s="132"/>
      <c r="AE350" s="63"/>
      <c r="AF350" s="63"/>
      <c r="AG350" s="63"/>
    </row>
    <row r="351" spans="1:33" ht="17.2" customHeight="1">
      <c r="A351" s="64" t="str">
        <f>IF(priority(Main[[#This Row],[Comments]])&lt;&gt;0, priority(Main[[#This Row],[Comments]]),"")</f>
        <v/>
      </c>
      <c r="B351" s="60" t="s">
        <v>1141</v>
      </c>
      <c r="C351" s="72" t="s">
        <v>4</v>
      </c>
      <c r="D351" s="59" t="s">
        <v>196</v>
      </c>
      <c r="E351" s="85"/>
      <c r="F351" s="85"/>
      <c r="G351" s="64" t="str">
        <f>IF(stdProdLT(Main[[#This Row],[Comments]])=0.1,"N/A",IF(stdProdLT(Main[[#This Row],[Comments]])=0,"",stdProdLT(Main[[#This Row],[Comments]])))</f>
        <v/>
      </c>
      <c r="H351" s="94" t="str">
        <f>IF(OR(Main[[#This Row],[Std. Prod. Lead Time]]="N/A",Main[[#This Row],[Std. Prod. Lead Time]]=""), "",IF(AND(Main[[#This Row],[In Stock Date]]&lt;&gt;"",Main[[#This Row],[Revised Due Date]]&lt;&gt;"",Main[[#This Row],[In Stock Date]]&lt;&gt;""),Main[[#This Row],[In Stock Date]]-Main[[#This Row],[Revised Due Date]],""))</f>
        <v/>
      </c>
      <c r="I351" s="101" t="s">
        <v>4</v>
      </c>
      <c r="J351" s="95" t="s">
        <v>4</v>
      </c>
      <c r="K351" s="95" t="s">
        <v>4</v>
      </c>
      <c r="L351" s="85"/>
      <c r="M351" s="73" t="str">
        <f>IF(Main[[#This Row],[Tech Start Date]]&lt;1/1/1990,"",IF(Main[[#This Row],[Class]]="C",WORKDAY(Main[[#This Row],[Tech Start Date]],9),IF(Main[[#This Row],[Class]]="B", WORKDAY(Main[[#This Row],[Tech Start Date]],6),IF(Main[[#This Row],[Class]]="A",WORKDAY(Main[[#This Row],[Tech Start Date]],2),""))))</f>
        <v/>
      </c>
      <c r="N351" s="73" t="str">
        <f>IF(Main[[#This Row],[Tech Start Date]]&lt;1/1/1990,"",IF(Main[[#This Row],[Class]]="C",WORKDAY(Main[[#This Row],[Tech Start Date]],19),IF(Main[[#This Row],[Class]]="B", WORKDAY(Main[[#This Row],[Tech Start Date]],12),IF(Main[[#This Row],[Class]]="A",WORKDAY(Main[[#This Row],[Tech Start Date]],4),""))))</f>
        <v/>
      </c>
      <c r="O351" s="73" t="str">
        <f>IF(Main[[#This Row],[Tech Start Date]]&lt;1/1/1990,"",IF(Main[[#This Row],[Class]]="C",WORKDAY(Main[[#This Row],[Tech Start Date]],23),IF(Main[[#This Row],[Class]]="B", WORKDAY(Main[[#This Row],[Tech Start Date]],15),IF(Main[[#This Row],[Class]]="A",WORKDAY(Main[[#This Row],[Tech Start Date]],5),""))))</f>
        <v/>
      </c>
      <c r="P351" s="73" t="str">
        <f>IF(Main[[#This Row],[Tech Start Date]]&lt;1/1/1990,"",IF(Main[[#This Row],[Class]]="C",WORKDAY(Main[[#This Row],[Tech Start Date]],28),IF(Main[[#This Row],[Class]]="B", WORKDAY(Main[[#This Row],[Tech Start Date]],19),IF(Main[[#This Row],[Class]]="A",WORKDAY(Main[[#This Row],[Tech Start Date]],9),""))))</f>
        <v/>
      </c>
      <c r="Q351" s="85"/>
      <c r="R351" s="112"/>
      <c r="S351" s="95" t="s">
        <v>17</v>
      </c>
      <c r="T351" s="74" t="s">
        <v>4</v>
      </c>
      <c r="U351" s="95" t="s">
        <v>14</v>
      </c>
      <c r="V351" s="95" t="s">
        <v>1913</v>
      </c>
      <c r="W351" s="95" t="s">
        <v>1915</v>
      </c>
      <c r="X351" s="95" t="s">
        <v>553</v>
      </c>
      <c r="Y351" s="72" t="s">
        <v>2925</v>
      </c>
      <c r="Z351" s="72" t="s">
        <v>4</v>
      </c>
      <c r="AA351" s="95" t="s">
        <v>553</v>
      </c>
      <c r="AB351" s="132"/>
      <c r="AC351" s="132"/>
      <c r="AD351" s="132"/>
      <c r="AE351" s="63"/>
      <c r="AF351" s="63"/>
      <c r="AG351" s="63"/>
    </row>
    <row r="352" spans="1:33" ht="17.2" customHeight="1">
      <c r="A352" s="64" t="str">
        <f>IF(priority(Main[[#This Row],[Comments]])&lt;&gt;0, priority(Main[[#This Row],[Comments]]),"")</f>
        <v/>
      </c>
      <c r="B352" s="60" t="s">
        <v>1142</v>
      </c>
      <c r="C352" s="72" t="s">
        <v>197</v>
      </c>
      <c r="D352" s="59" t="s">
        <v>198</v>
      </c>
      <c r="E352" s="85"/>
      <c r="F352" s="85"/>
      <c r="G352" s="64" t="str">
        <f>IF(stdProdLT(Main[[#This Row],[Comments]])=0.1,"N/A",IF(stdProdLT(Main[[#This Row],[Comments]])=0,"",stdProdLT(Main[[#This Row],[Comments]])))</f>
        <v/>
      </c>
      <c r="H352" s="94" t="str">
        <f>IF(OR(Main[[#This Row],[Std. Prod. Lead Time]]="N/A",Main[[#This Row],[Std. Prod. Lead Time]]=""), "",IF(AND(Main[[#This Row],[In Stock Date]]&lt;&gt;"",Main[[#This Row],[Revised Due Date]]&lt;&gt;"",Main[[#This Row],[In Stock Date]]&lt;&gt;""),Main[[#This Row],[In Stock Date]]-Main[[#This Row],[Revised Due Date]],""))</f>
        <v/>
      </c>
      <c r="I352" s="101" t="s">
        <v>4</v>
      </c>
      <c r="J352" s="95" t="s">
        <v>4</v>
      </c>
      <c r="K352" s="95" t="s">
        <v>4</v>
      </c>
      <c r="L352" s="85"/>
      <c r="M352" s="73" t="str">
        <f>IF(Main[[#This Row],[Tech Start Date]]&lt;1/1/1990,"",IF(Main[[#This Row],[Class]]="C",WORKDAY(Main[[#This Row],[Tech Start Date]],9),IF(Main[[#This Row],[Class]]="B", WORKDAY(Main[[#This Row],[Tech Start Date]],6),IF(Main[[#This Row],[Class]]="A",WORKDAY(Main[[#This Row],[Tech Start Date]],2),""))))</f>
        <v/>
      </c>
      <c r="N352" s="73" t="str">
        <f>IF(Main[[#This Row],[Tech Start Date]]&lt;1/1/1990,"",IF(Main[[#This Row],[Class]]="C",WORKDAY(Main[[#This Row],[Tech Start Date]],19),IF(Main[[#This Row],[Class]]="B", WORKDAY(Main[[#This Row],[Tech Start Date]],12),IF(Main[[#This Row],[Class]]="A",WORKDAY(Main[[#This Row],[Tech Start Date]],4),""))))</f>
        <v/>
      </c>
      <c r="O352" s="73" t="str">
        <f>IF(Main[[#This Row],[Tech Start Date]]&lt;1/1/1990,"",IF(Main[[#This Row],[Class]]="C",WORKDAY(Main[[#This Row],[Tech Start Date]],23),IF(Main[[#This Row],[Class]]="B", WORKDAY(Main[[#This Row],[Tech Start Date]],15),IF(Main[[#This Row],[Class]]="A",WORKDAY(Main[[#This Row],[Tech Start Date]],5),""))))</f>
        <v/>
      </c>
      <c r="P352" s="73" t="str">
        <f>IF(Main[[#This Row],[Tech Start Date]]&lt;1/1/1990,"",IF(Main[[#This Row],[Class]]="C",WORKDAY(Main[[#This Row],[Tech Start Date]],28),IF(Main[[#This Row],[Class]]="B", WORKDAY(Main[[#This Row],[Tech Start Date]],19),IF(Main[[#This Row],[Class]]="A",WORKDAY(Main[[#This Row],[Tech Start Date]],9),""))))</f>
        <v/>
      </c>
      <c r="Q352" s="85">
        <v>40165</v>
      </c>
      <c r="R352" s="112"/>
      <c r="S352" s="95" t="s">
        <v>11</v>
      </c>
      <c r="T352" s="74" t="s">
        <v>4</v>
      </c>
      <c r="U352" s="95" t="s">
        <v>14</v>
      </c>
      <c r="V352" s="95" t="s">
        <v>1920</v>
      </c>
      <c r="W352" s="95" t="s">
        <v>1916</v>
      </c>
      <c r="X352" s="95" t="s">
        <v>883</v>
      </c>
      <c r="Y352" s="72" t="s">
        <v>2936</v>
      </c>
      <c r="Z352" s="72" t="s">
        <v>4</v>
      </c>
      <c r="AA352" s="95" t="s">
        <v>883</v>
      </c>
      <c r="AB352" s="132"/>
      <c r="AC352" s="132"/>
      <c r="AD352" s="132"/>
      <c r="AE352" s="63"/>
      <c r="AF352" s="63"/>
      <c r="AG352" s="63"/>
    </row>
    <row r="353" spans="1:33" ht="17.2" customHeight="1">
      <c r="A353" s="64" t="str">
        <f>IF(priority(Main[[#This Row],[Comments]])&lt;&gt;0, priority(Main[[#This Row],[Comments]]),"")</f>
        <v/>
      </c>
      <c r="B353" s="60" t="s">
        <v>1715</v>
      </c>
      <c r="C353" s="72" t="s">
        <v>4</v>
      </c>
      <c r="D353" s="59" t="s">
        <v>772</v>
      </c>
      <c r="E353" s="85"/>
      <c r="F353" s="85"/>
      <c r="G353" s="64" t="str">
        <f>IF(stdProdLT(Main[[#This Row],[Comments]])=0.1,"N/A",IF(stdProdLT(Main[[#This Row],[Comments]])=0,"",stdProdLT(Main[[#This Row],[Comments]])))</f>
        <v/>
      </c>
      <c r="H353" s="94" t="str">
        <f>IF(OR(Main[[#This Row],[Std. Prod. Lead Time]]="N/A",Main[[#This Row],[Std. Prod. Lead Time]]=""), "",IF(AND(Main[[#This Row],[In Stock Date]]&lt;&gt;"",Main[[#This Row],[Revised Due Date]]&lt;&gt;"",Main[[#This Row],[In Stock Date]]&lt;&gt;""),Main[[#This Row],[In Stock Date]]-Main[[#This Row],[Revised Due Date]],""))</f>
        <v/>
      </c>
      <c r="I353" s="101" t="s">
        <v>4</v>
      </c>
      <c r="J353" s="95" t="s">
        <v>28</v>
      </c>
      <c r="K353" s="95" t="s">
        <v>1922</v>
      </c>
      <c r="L353" s="85"/>
      <c r="M353" s="73" t="str">
        <f>IF(Main[[#This Row],[Tech Start Date]]&lt;1/1/1990,"",IF(Main[[#This Row],[Class]]="C",WORKDAY(Main[[#This Row],[Tech Start Date]],9),IF(Main[[#This Row],[Class]]="B", WORKDAY(Main[[#This Row],[Tech Start Date]],6),IF(Main[[#This Row],[Class]]="A",WORKDAY(Main[[#This Row],[Tech Start Date]],2),""))))</f>
        <v/>
      </c>
      <c r="N353" s="73" t="str">
        <f>IF(Main[[#This Row],[Tech Start Date]]&lt;1/1/1990,"",IF(Main[[#This Row],[Class]]="C",WORKDAY(Main[[#This Row],[Tech Start Date]],19),IF(Main[[#This Row],[Class]]="B", WORKDAY(Main[[#This Row],[Tech Start Date]],12),IF(Main[[#This Row],[Class]]="A",WORKDAY(Main[[#This Row],[Tech Start Date]],4),""))))</f>
        <v/>
      </c>
      <c r="O353" s="73" t="str">
        <f>IF(Main[[#This Row],[Tech Start Date]]&lt;1/1/1990,"",IF(Main[[#This Row],[Class]]="C",WORKDAY(Main[[#This Row],[Tech Start Date]],23),IF(Main[[#This Row],[Class]]="B", WORKDAY(Main[[#This Row],[Tech Start Date]],15),IF(Main[[#This Row],[Class]]="A",WORKDAY(Main[[#This Row],[Tech Start Date]],5),""))))</f>
        <v/>
      </c>
      <c r="P353" s="73" t="str">
        <f>IF(Main[[#This Row],[Tech Start Date]]&lt;1/1/1990,"",IF(Main[[#This Row],[Class]]="C",WORKDAY(Main[[#This Row],[Tech Start Date]],28),IF(Main[[#This Row],[Class]]="B", WORKDAY(Main[[#This Row],[Tech Start Date]],19),IF(Main[[#This Row],[Class]]="A",WORKDAY(Main[[#This Row],[Tech Start Date]],9),""))))</f>
        <v/>
      </c>
      <c r="Q353" s="85">
        <v>40633</v>
      </c>
      <c r="R353" s="112"/>
      <c r="S353" s="95" t="s">
        <v>17</v>
      </c>
      <c r="T353" s="74" t="s">
        <v>4</v>
      </c>
      <c r="U353" s="95" t="s">
        <v>14</v>
      </c>
      <c r="V353" s="95" t="s">
        <v>1910</v>
      </c>
      <c r="W353" s="95" t="s">
        <v>1915</v>
      </c>
      <c r="X353" s="95" t="s">
        <v>129</v>
      </c>
      <c r="Y353" s="72" t="s">
        <v>2906</v>
      </c>
      <c r="Z353" s="72" t="s">
        <v>129</v>
      </c>
      <c r="AA353" s="95" t="s">
        <v>129</v>
      </c>
      <c r="AB353" s="132"/>
      <c r="AC353" s="132"/>
      <c r="AD353" s="132"/>
      <c r="AE353" s="63"/>
      <c r="AF353" s="63"/>
      <c r="AG353" s="63"/>
    </row>
    <row r="354" spans="1:33" ht="17.2" customHeight="1">
      <c r="A354" s="64" t="str">
        <f>IF(priority(Main[[#This Row],[Comments]])&lt;&gt;0, priority(Main[[#This Row],[Comments]]),"")</f>
        <v/>
      </c>
      <c r="B354" s="60" t="s">
        <v>1144</v>
      </c>
      <c r="C354" s="72" t="s">
        <v>93</v>
      </c>
      <c r="D354" s="59" t="s">
        <v>200</v>
      </c>
      <c r="E354" s="85"/>
      <c r="F354" s="85"/>
      <c r="G354" s="64" t="str">
        <f>IF(stdProdLT(Main[[#This Row],[Comments]])=0.1,"N/A",IF(stdProdLT(Main[[#This Row],[Comments]])=0,"",stdProdLT(Main[[#This Row],[Comments]])))</f>
        <v/>
      </c>
      <c r="H354" s="94" t="str">
        <f>IF(OR(Main[[#This Row],[Std. Prod. Lead Time]]="N/A",Main[[#This Row],[Std. Prod. Lead Time]]=""), "",IF(AND(Main[[#This Row],[In Stock Date]]&lt;&gt;"",Main[[#This Row],[Revised Due Date]]&lt;&gt;"",Main[[#This Row],[In Stock Date]]&lt;&gt;""),Main[[#This Row],[In Stock Date]]-Main[[#This Row],[Revised Due Date]],""))</f>
        <v/>
      </c>
      <c r="I354" s="101" t="s">
        <v>4</v>
      </c>
      <c r="J354" s="95" t="s">
        <v>4</v>
      </c>
      <c r="K354" s="95" t="s">
        <v>4</v>
      </c>
      <c r="L354" s="85"/>
      <c r="M354" s="73" t="str">
        <f>IF(Main[[#This Row],[Tech Start Date]]&lt;1/1/1990,"",IF(Main[[#This Row],[Class]]="C",WORKDAY(Main[[#This Row],[Tech Start Date]],9),IF(Main[[#This Row],[Class]]="B", WORKDAY(Main[[#This Row],[Tech Start Date]],6),IF(Main[[#This Row],[Class]]="A",WORKDAY(Main[[#This Row],[Tech Start Date]],2),""))))</f>
        <v/>
      </c>
      <c r="N354" s="73" t="str">
        <f>IF(Main[[#This Row],[Tech Start Date]]&lt;1/1/1990,"",IF(Main[[#This Row],[Class]]="C",WORKDAY(Main[[#This Row],[Tech Start Date]],19),IF(Main[[#This Row],[Class]]="B", WORKDAY(Main[[#This Row],[Tech Start Date]],12),IF(Main[[#This Row],[Class]]="A",WORKDAY(Main[[#This Row],[Tech Start Date]],4),""))))</f>
        <v/>
      </c>
      <c r="O354" s="73" t="str">
        <f>IF(Main[[#This Row],[Tech Start Date]]&lt;1/1/1990,"",IF(Main[[#This Row],[Class]]="C",WORKDAY(Main[[#This Row],[Tech Start Date]],23),IF(Main[[#This Row],[Class]]="B", WORKDAY(Main[[#This Row],[Tech Start Date]],15),IF(Main[[#This Row],[Class]]="A",WORKDAY(Main[[#This Row],[Tech Start Date]],5),""))))</f>
        <v/>
      </c>
      <c r="P354" s="73" t="str">
        <f>IF(Main[[#This Row],[Tech Start Date]]&lt;1/1/1990,"",IF(Main[[#This Row],[Class]]="C",WORKDAY(Main[[#This Row],[Tech Start Date]],28),IF(Main[[#This Row],[Class]]="B", WORKDAY(Main[[#This Row],[Tech Start Date]],19),IF(Main[[#This Row],[Class]]="A",WORKDAY(Main[[#This Row],[Tech Start Date]],9),""))))</f>
        <v/>
      </c>
      <c r="Q354" s="85"/>
      <c r="R354" s="112"/>
      <c r="S354" s="95" t="s">
        <v>11</v>
      </c>
      <c r="T354" s="74" t="s">
        <v>4</v>
      </c>
      <c r="U354" s="95" t="s">
        <v>14</v>
      </c>
      <c r="V354" s="95" t="s">
        <v>1920</v>
      </c>
      <c r="W354" s="95" t="s">
        <v>1916</v>
      </c>
      <c r="X354" s="95" t="s">
        <v>306</v>
      </c>
      <c r="Y354" s="72" t="s">
        <v>2914</v>
      </c>
      <c r="Z354" s="72" t="s">
        <v>4</v>
      </c>
      <c r="AA354" s="95" t="s">
        <v>3326</v>
      </c>
      <c r="AB354" s="132"/>
      <c r="AC354" s="132"/>
      <c r="AD354" s="132"/>
      <c r="AE354" s="63"/>
      <c r="AF354" s="63"/>
      <c r="AG354" s="63"/>
    </row>
    <row r="355" spans="1:33" ht="17.2" customHeight="1">
      <c r="A355" s="64" t="str">
        <f>IF(priority(Main[[#This Row],[Comments]])&lt;&gt;0, priority(Main[[#This Row],[Comments]]),"")</f>
        <v/>
      </c>
      <c r="B355" s="60" t="s">
        <v>1145</v>
      </c>
      <c r="C355" s="72" t="s">
        <v>42</v>
      </c>
      <c r="D355" s="59" t="s">
        <v>201</v>
      </c>
      <c r="E355" s="85">
        <v>39952.329340277778</v>
      </c>
      <c r="F355" s="85"/>
      <c r="G355" s="64" t="str">
        <f>IF(stdProdLT(Main[[#This Row],[Comments]])=0.1,"N/A",IF(stdProdLT(Main[[#This Row],[Comments]])=0,"",stdProdLT(Main[[#This Row],[Comments]])))</f>
        <v/>
      </c>
      <c r="H355" s="94" t="str">
        <f>IF(OR(Main[[#This Row],[Std. Prod. Lead Time]]="N/A",Main[[#This Row],[Std. Prod. Lead Time]]=""), "",IF(AND(Main[[#This Row],[In Stock Date]]&lt;&gt;"",Main[[#This Row],[Revised Due Date]]&lt;&gt;"",Main[[#This Row],[In Stock Date]]&lt;&gt;""),Main[[#This Row],[In Stock Date]]-Main[[#This Row],[Revised Due Date]],""))</f>
        <v/>
      </c>
      <c r="I355" s="101" t="s">
        <v>4</v>
      </c>
      <c r="J355" s="95" t="s">
        <v>4</v>
      </c>
      <c r="K355" s="96" t="s">
        <v>4</v>
      </c>
      <c r="L355" s="85"/>
      <c r="M355" s="73" t="str">
        <f>IF(Main[[#This Row],[Tech Start Date]]&lt;1/1/1990,"",IF(Main[[#This Row],[Class]]="C",WORKDAY(Main[[#This Row],[Tech Start Date]],9),IF(Main[[#This Row],[Class]]="B", WORKDAY(Main[[#This Row],[Tech Start Date]],6),IF(Main[[#This Row],[Class]]="A",WORKDAY(Main[[#This Row],[Tech Start Date]],2),""))))</f>
        <v/>
      </c>
      <c r="N355" s="73" t="str">
        <f>IF(Main[[#This Row],[Tech Start Date]]&lt;1/1/1990,"",IF(Main[[#This Row],[Class]]="C",WORKDAY(Main[[#This Row],[Tech Start Date]],19),IF(Main[[#This Row],[Class]]="B", WORKDAY(Main[[#This Row],[Tech Start Date]],12),IF(Main[[#This Row],[Class]]="A",WORKDAY(Main[[#This Row],[Tech Start Date]],4),""))))</f>
        <v/>
      </c>
      <c r="O355" s="73" t="str">
        <f>IF(Main[[#This Row],[Tech Start Date]]&lt;1/1/1990,"",IF(Main[[#This Row],[Class]]="C",WORKDAY(Main[[#This Row],[Tech Start Date]],23),IF(Main[[#This Row],[Class]]="B", WORKDAY(Main[[#This Row],[Tech Start Date]],15),IF(Main[[#This Row],[Class]]="A",WORKDAY(Main[[#This Row],[Tech Start Date]],5),""))))</f>
        <v/>
      </c>
      <c r="P355" s="73" t="str">
        <f>IF(Main[[#This Row],[Tech Start Date]]&lt;1/1/1990,"",IF(Main[[#This Row],[Class]]="C",WORKDAY(Main[[#This Row],[Tech Start Date]],28),IF(Main[[#This Row],[Class]]="B", WORKDAY(Main[[#This Row],[Tech Start Date]],19),IF(Main[[#This Row],[Class]]="A",WORKDAY(Main[[#This Row],[Tech Start Date]],9),""))))</f>
        <v/>
      </c>
      <c r="Q355" s="85"/>
      <c r="R355" s="112"/>
      <c r="S355" s="95" t="s">
        <v>17</v>
      </c>
      <c r="T355" s="74" t="s">
        <v>4</v>
      </c>
      <c r="U355" s="95" t="s">
        <v>7</v>
      </c>
      <c r="V355" s="95" t="s">
        <v>1913</v>
      </c>
      <c r="W355" s="95" t="s">
        <v>4</v>
      </c>
      <c r="X355" s="95" t="s">
        <v>399</v>
      </c>
      <c r="Y355" s="72" t="s">
        <v>4</v>
      </c>
      <c r="Z355" s="72" t="s">
        <v>4</v>
      </c>
      <c r="AA355" s="95" t="s">
        <v>3348</v>
      </c>
      <c r="AB355" s="132"/>
      <c r="AC355" s="132"/>
      <c r="AD355" s="132"/>
      <c r="AE355" s="63"/>
      <c r="AF355" s="63"/>
      <c r="AG355" s="63"/>
    </row>
    <row r="356" spans="1:33" ht="17.2" customHeight="1">
      <c r="A356" s="64" t="str">
        <f>IF(priority(Main[[#This Row],[Comments]])&lt;&gt;0, priority(Main[[#This Row],[Comments]]),"")</f>
        <v/>
      </c>
      <c r="B356" s="60" t="s">
        <v>1146</v>
      </c>
      <c r="C356" s="72" t="s">
        <v>58</v>
      </c>
      <c r="D356" s="59" t="s">
        <v>202</v>
      </c>
      <c r="E356" s="85"/>
      <c r="F356" s="85">
        <v>40697</v>
      </c>
      <c r="G356" s="64" t="str">
        <f>IF(stdProdLT(Main[[#This Row],[Comments]])=0.1,"N/A",IF(stdProdLT(Main[[#This Row],[Comments]])=0,"",stdProdLT(Main[[#This Row],[Comments]])))</f>
        <v/>
      </c>
      <c r="H356" s="94" t="str">
        <f>IF(OR(Main[[#This Row],[Std. Prod. Lead Time]]="N/A",Main[[#This Row],[Std. Prod. Lead Time]]=""), "",IF(AND(Main[[#This Row],[In Stock Date]]&lt;&gt;"",Main[[#This Row],[Revised Due Date]]&lt;&gt;"",Main[[#This Row],[In Stock Date]]&lt;&gt;""),Main[[#This Row],[In Stock Date]]-Main[[#This Row],[Revised Due Date]],""))</f>
        <v/>
      </c>
      <c r="I356" s="101" t="s">
        <v>4</v>
      </c>
      <c r="J356" s="95" t="s">
        <v>4</v>
      </c>
      <c r="K356" s="96" t="s">
        <v>4</v>
      </c>
      <c r="L356" s="85"/>
      <c r="M356" s="73" t="str">
        <f>IF(Main[[#This Row],[Tech Start Date]]&lt;1/1/1990,"",IF(Main[[#This Row],[Class]]="C",WORKDAY(Main[[#This Row],[Tech Start Date]],9),IF(Main[[#This Row],[Class]]="B", WORKDAY(Main[[#This Row],[Tech Start Date]],6),IF(Main[[#This Row],[Class]]="A",WORKDAY(Main[[#This Row],[Tech Start Date]],2),""))))</f>
        <v/>
      </c>
      <c r="N356" s="73" t="str">
        <f>IF(Main[[#This Row],[Tech Start Date]]&lt;1/1/1990,"",IF(Main[[#This Row],[Class]]="C",WORKDAY(Main[[#This Row],[Tech Start Date]],19),IF(Main[[#This Row],[Class]]="B", WORKDAY(Main[[#This Row],[Tech Start Date]],12),IF(Main[[#This Row],[Class]]="A",WORKDAY(Main[[#This Row],[Tech Start Date]],4),""))))</f>
        <v/>
      </c>
      <c r="O356" s="73" t="str">
        <f>IF(Main[[#This Row],[Tech Start Date]]&lt;1/1/1990,"",IF(Main[[#This Row],[Class]]="C",WORKDAY(Main[[#This Row],[Tech Start Date]],23),IF(Main[[#This Row],[Class]]="B", WORKDAY(Main[[#This Row],[Tech Start Date]],15),IF(Main[[#This Row],[Class]]="A",WORKDAY(Main[[#This Row],[Tech Start Date]],5),""))))</f>
        <v/>
      </c>
      <c r="P356" s="73" t="str">
        <f>IF(Main[[#This Row],[Tech Start Date]]&lt;1/1/1990,"",IF(Main[[#This Row],[Class]]="C",WORKDAY(Main[[#This Row],[Tech Start Date]],28),IF(Main[[#This Row],[Class]]="B", WORKDAY(Main[[#This Row],[Tech Start Date]],19),IF(Main[[#This Row],[Class]]="A",WORKDAY(Main[[#This Row],[Tech Start Date]],9),""))))</f>
        <v/>
      </c>
      <c r="Q356" s="85">
        <v>40539</v>
      </c>
      <c r="R356" s="112"/>
      <c r="S356" s="95" t="s">
        <v>11</v>
      </c>
      <c r="T356" s="74" t="s">
        <v>4</v>
      </c>
      <c r="U356" s="95" t="s">
        <v>14</v>
      </c>
      <c r="V356" s="95" t="s">
        <v>1910</v>
      </c>
      <c r="W356" s="95" t="s">
        <v>1916</v>
      </c>
      <c r="X356" s="95" t="s">
        <v>2804</v>
      </c>
      <c r="Y356" s="72" t="s">
        <v>2924</v>
      </c>
      <c r="Z356" s="72" t="s">
        <v>4</v>
      </c>
      <c r="AA356" s="95" t="s">
        <v>2804</v>
      </c>
      <c r="AB356" s="132"/>
      <c r="AC356" s="132"/>
      <c r="AD356" s="132"/>
      <c r="AE356" s="63"/>
      <c r="AF356" s="63"/>
      <c r="AG356" s="63"/>
    </row>
    <row r="357" spans="1:33" ht="17.2" customHeight="1">
      <c r="A357" s="64" t="str">
        <f>IF(priority(Main[[#This Row],[Comments]])&lt;&gt;0, priority(Main[[#This Row],[Comments]]),"")</f>
        <v/>
      </c>
      <c r="B357" s="60" t="s">
        <v>1147</v>
      </c>
      <c r="C357" s="72" t="s">
        <v>203</v>
      </c>
      <c r="D357" s="59" t="s">
        <v>204</v>
      </c>
      <c r="E357" s="85"/>
      <c r="F357" s="85"/>
      <c r="G357" s="64" t="str">
        <f>IF(stdProdLT(Main[[#This Row],[Comments]])=0.1,"N/A",IF(stdProdLT(Main[[#This Row],[Comments]])=0,"",stdProdLT(Main[[#This Row],[Comments]])))</f>
        <v/>
      </c>
      <c r="H357" s="94" t="str">
        <f>IF(OR(Main[[#This Row],[Std. Prod. Lead Time]]="N/A",Main[[#This Row],[Std. Prod. Lead Time]]=""), "",IF(AND(Main[[#This Row],[In Stock Date]]&lt;&gt;"",Main[[#This Row],[Revised Due Date]]&lt;&gt;"",Main[[#This Row],[In Stock Date]]&lt;&gt;""),Main[[#This Row],[In Stock Date]]-Main[[#This Row],[Revised Due Date]],""))</f>
        <v/>
      </c>
      <c r="I357" s="101" t="s">
        <v>4</v>
      </c>
      <c r="J357" s="95" t="s">
        <v>4</v>
      </c>
      <c r="K357" s="95" t="s">
        <v>4</v>
      </c>
      <c r="L357" s="85"/>
      <c r="M357" s="73" t="str">
        <f>IF(Main[[#This Row],[Tech Start Date]]&lt;1/1/1990,"",IF(Main[[#This Row],[Class]]="C",WORKDAY(Main[[#This Row],[Tech Start Date]],9),IF(Main[[#This Row],[Class]]="B", WORKDAY(Main[[#This Row],[Tech Start Date]],6),IF(Main[[#This Row],[Class]]="A",WORKDAY(Main[[#This Row],[Tech Start Date]],2),""))))</f>
        <v/>
      </c>
      <c r="N357" s="73" t="str">
        <f>IF(Main[[#This Row],[Tech Start Date]]&lt;1/1/1990,"",IF(Main[[#This Row],[Class]]="C",WORKDAY(Main[[#This Row],[Tech Start Date]],19),IF(Main[[#This Row],[Class]]="B", WORKDAY(Main[[#This Row],[Tech Start Date]],12),IF(Main[[#This Row],[Class]]="A",WORKDAY(Main[[#This Row],[Tech Start Date]],4),""))))</f>
        <v/>
      </c>
      <c r="O357" s="73" t="str">
        <f>IF(Main[[#This Row],[Tech Start Date]]&lt;1/1/1990,"",IF(Main[[#This Row],[Class]]="C",WORKDAY(Main[[#This Row],[Tech Start Date]],23),IF(Main[[#This Row],[Class]]="B", WORKDAY(Main[[#This Row],[Tech Start Date]],15),IF(Main[[#This Row],[Class]]="A",WORKDAY(Main[[#This Row],[Tech Start Date]],5),""))))</f>
        <v/>
      </c>
      <c r="P357" s="73" t="str">
        <f>IF(Main[[#This Row],[Tech Start Date]]&lt;1/1/1990,"",IF(Main[[#This Row],[Class]]="C",WORKDAY(Main[[#This Row],[Tech Start Date]],28),IF(Main[[#This Row],[Class]]="B", WORKDAY(Main[[#This Row],[Tech Start Date]],19),IF(Main[[#This Row],[Class]]="A",WORKDAY(Main[[#This Row],[Tech Start Date]],9),""))))</f>
        <v/>
      </c>
      <c r="Q357" s="85">
        <v>40302</v>
      </c>
      <c r="R357" s="112"/>
      <c r="S357" s="95" t="s">
        <v>11</v>
      </c>
      <c r="T357" s="74" t="s">
        <v>4</v>
      </c>
      <c r="U357" s="95" t="s">
        <v>14</v>
      </c>
      <c r="V357" s="95" t="s">
        <v>1910</v>
      </c>
      <c r="W357" s="95" t="s">
        <v>1912</v>
      </c>
      <c r="X357" s="95" t="s">
        <v>2829</v>
      </c>
      <c r="Y357" s="72" t="s">
        <v>4</v>
      </c>
      <c r="Z357" s="72" t="s">
        <v>4</v>
      </c>
      <c r="AA357" s="95" t="s">
        <v>2829</v>
      </c>
      <c r="AB357" s="132"/>
      <c r="AC357" s="132"/>
      <c r="AD357" s="132"/>
      <c r="AE357" s="63"/>
      <c r="AF357" s="63"/>
      <c r="AG357" s="63"/>
    </row>
    <row r="358" spans="1:33" ht="17.2" customHeight="1">
      <c r="A358" s="64" t="str">
        <f>IF(priority(Main[[#This Row],[Comments]])&lt;&gt;0, priority(Main[[#This Row],[Comments]]),"")</f>
        <v/>
      </c>
      <c r="B358" s="60" t="s">
        <v>2413</v>
      </c>
      <c r="C358" s="72" t="s">
        <v>4</v>
      </c>
      <c r="D358" s="59" t="s">
        <v>2642</v>
      </c>
      <c r="E358" s="85">
        <v>40842.390289351853</v>
      </c>
      <c r="F358" s="85"/>
      <c r="G358" s="64" t="str">
        <f>IF(stdProdLT(Main[[#This Row],[Comments]])=0.1,"N/A",IF(stdProdLT(Main[[#This Row],[Comments]])=0,"",stdProdLT(Main[[#This Row],[Comments]])))</f>
        <v/>
      </c>
      <c r="H358" s="94" t="str">
        <f>IF(OR(Main[[#This Row],[Std. Prod. Lead Time]]="N/A",Main[[#This Row],[Std. Prod. Lead Time]]=""), "",IF(AND(Main[[#This Row],[In Stock Date]]&lt;&gt;"",Main[[#This Row],[Revised Due Date]]&lt;&gt;"",Main[[#This Row],[In Stock Date]]&lt;&gt;""),Main[[#This Row],[In Stock Date]]-Main[[#This Row],[Revised Due Date]],""))</f>
        <v/>
      </c>
      <c r="I358" s="101" t="s">
        <v>4</v>
      </c>
      <c r="J358" s="95" t="s">
        <v>4</v>
      </c>
      <c r="K358" s="95" t="s">
        <v>4</v>
      </c>
      <c r="L358" s="85"/>
      <c r="M358" s="73" t="str">
        <f>IF(Main[[#This Row],[Tech Start Date]]&lt;1/1/1990,"",IF(Main[[#This Row],[Class]]="C",WORKDAY(Main[[#This Row],[Tech Start Date]],9),IF(Main[[#This Row],[Class]]="B", WORKDAY(Main[[#This Row],[Tech Start Date]],6),IF(Main[[#This Row],[Class]]="A",WORKDAY(Main[[#This Row],[Tech Start Date]],2),""))))</f>
        <v/>
      </c>
      <c r="N358" s="73" t="str">
        <f>IF(Main[[#This Row],[Tech Start Date]]&lt;1/1/1990,"",IF(Main[[#This Row],[Class]]="C",WORKDAY(Main[[#This Row],[Tech Start Date]],19),IF(Main[[#This Row],[Class]]="B", WORKDAY(Main[[#This Row],[Tech Start Date]],12),IF(Main[[#This Row],[Class]]="A",WORKDAY(Main[[#This Row],[Tech Start Date]],4),""))))</f>
        <v/>
      </c>
      <c r="O358" s="73" t="str">
        <f>IF(Main[[#This Row],[Tech Start Date]]&lt;1/1/1990,"",IF(Main[[#This Row],[Class]]="C",WORKDAY(Main[[#This Row],[Tech Start Date]],23),IF(Main[[#This Row],[Class]]="B", WORKDAY(Main[[#This Row],[Tech Start Date]],15),IF(Main[[#This Row],[Class]]="A",WORKDAY(Main[[#This Row],[Tech Start Date]],5),""))))</f>
        <v/>
      </c>
      <c r="P358" s="73" t="str">
        <f>IF(Main[[#This Row],[Tech Start Date]]&lt;1/1/1990,"",IF(Main[[#This Row],[Class]]="C",WORKDAY(Main[[#This Row],[Tech Start Date]],28),IF(Main[[#This Row],[Class]]="B", WORKDAY(Main[[#This Row],[Tech Start Date]],19),IF(Main[[#This Row],[Class]]="A",WORKDAY(Main[[#This Row],[Tech Start Date]],9),""))))</f>
        <v/>
      </c>
      <c r="Q358" s="85"/>
      <c r="R358" s="112"/>
      <c r="S358" s="95" t="s">
        <v>17</v>
      </c>
      <c r="T358" s="74" t="s">
        <v>4</v>
      </c>
      <c r="U358" s="95" t="s">
        <v>29</v>
      </c>
      <c r="V358" s="95" t="s">
        <v>1911</v>
      </c>
      <c r="W358" s="95" t="s">
        <v>1918</v>
      </c>
      <c r="X358" s="95" t="s">
        <v>2837</v>
      </c>
      <c r="Y358" s="72" t="s">
        <v>2979</v>
      </c>
      <c r="Z358" s="72" t="s">
        <v>4</v>
      </c>
      <c r="AA358" s="95" t="s">
        <v>2837</v>
      </c>
      <c r="AB358" s="132"/>
      <c r="AC358" s="132"/>
      <c r="AD358" s="132"/>
      <c r="AE358" s="63"/>
      <c r="AF358" s="63"/>
      <c r="AG358" s="63"/>
    </row>
    <row r="359" spans="1:33" ht="17.2" customHeight="1">
      <c r="A359" s="64" t="str">
        <f>IF(priority(Main[[#This Row],[Comments]])&lt;&gt;0, priority(Main[[#This Row],[Comments]]),"")</f>
        <v/>
      </c>
      <c r="B359" s="60" t="s">
        <v>1148</v>
      </c>
      <c r="C359" s="72" t="s">
        <v>205</v>
      </c>
      <c r="D359" s="59" t="s">
        <v>206</v>
      </c>
      <c r="E359" s="85"/>
      <c r="F359" s="85"/>
      <c r="G359" s="64" t="str">
        <f>IF(stdProdLT(Main[[#This Row],[Comments]])=0.1,"N/A",IF(stdProdLT(Main[[#This Row],[Comments]])=0,"",stdProdLT(Main[[#This Row],[Comments]])))</f>
        <v/>
      </c>
      <c r="H359" s="94" t="str">
        <f>IF(OR(Main[[#This Row],[Std. Prod. Lead Time]]="N/A",Main[[#This Row],[Std. Prod. Lead Time]]=""), "",IF(AND(Main[[#This Row],[In Stock Date]]&lt;&gt;"",Main[[#This Row],[Revised Due Date]]&lt;&gt;"",Main[[#This Row],[In Stock Date]]&lt;&gt;""),Main[[#This Row],[In Stock Date]]-Main[[#This Row],[Revised Due Date]],""))</f>
        <v/>
      </c>
      <c r="I359" s="101" t="s">
        <v>4</v>
      </c>
      <c r="J359" s="95" t="s">
        <v>4</v>
      </c>
      <c r="K359" s="95" t="s">
        <v>4</v>
      </c>
      <c r="L359" s="85"/>
      <c r="M359" s="73" t="str">
        <f>IF(Main[[#This Row],[Tech Start Date]]&lt;1/1/1990,"",IF(Main[[#This Row],[Class]]="C",WORKDAY(Main[[#This Row],[Tech Start Date]],9),IF(Main[[#This Row],[Class]]="B", WORKDAY(Main[[#This Row],[Tech Start Date]],6),IF(Main[[#This Row],[Class]]="A",WORKDAY(Main[[#This Row],[Tech Start Date]],2),""))))</f>
        <v/>
      </c>
      <c r="N359" s="73" t="str">
        <f>IF(Main[[#This Row],[Tech Start Date]]&lt;1/1/1990,"",IF(Main[[#This Row],[Class]]="C",WORKDAY(Main[[#This Row],[Tech Start Date]],19),IF(Main[[#This Row],[Class]]="B", WORKDAY(Main[[#This Row],[Tech Start Date]],12),IF(Main[[#This Row],[Class]]="A",WORKDAY(Main[[#This Row],[Tech Start Date]],4),""))))</f>
        <v/>
      </c>
      <c r="O359" s="73" t="str">
        <f>IF(Main[[#This Row],[Tech Start Date]]&lt;1/1/1990,"",IF(Main[[#This Row],[Class]]="C",WORKDAY(Main[[#This Row],[Tech Start Date]],23),IF(Main[[#This Row],[Class]]="B", WORKDAY(Main[[#This Row],[Tech Start Date]],15),IF(Main[[#This Row],[Class]]="A",WORKDAY(Main[[#This Row],[Tech Start Date]],5),""))))</f>
        <v/>
      </c>
      <c r="P359" s="73" t="str">
        <f>IF(Main[[#This Row],[Tech Start Date]]&lt;1/1/1990,"",IF(Main[[#This Row],[Class]]="C",WORKDAY(Main[[#This Row],[Tech Start Date]],28),IF(Main[[#This Row],[Class]]="B", WORKDAY(Main[[#This Row],[Tech Start Date]],19),IF(Main[[#This Row],[Class]]="A",WORKDAY(Main[[#This Row],[Tech Start Date]],9),""))))</f>
        <v/>
      </c>
      <c r="Q359" s="85">
        <v>40116</v>
      </c>
      <c r="R359" s="112"/>
      <c r="S359" s="95" t="s">
        <v>11</v>
      </c>
      <c r="T359" s="74" t="s">
        <v>4</v>
      </c>
      <c r="U359" s="95" t="s">
        <v>14</v>
      </c>
      <c r="V359" s="95" t="s">
        <v>1913</v>
      </c>
      <c r="W359" s="95" t="s">
        <v>1912</v>
      </c>
      <c r="X359" s="95" t="s">
        <v>2838</v>
      </c>
      <c r="Y359" s="72" t="s">
        <v>4</v>
      </c>
      <c r="Z359" s="72" t="s">
        <v>4</v>
      </c>
      <c r="AA359" s="95" t="s">
        <v>2838</v>
      </c>
      <c r="AB359" s="132"/>
      <c r="AC359" s="132"/>
      <c r="AD359" s="132"/>
      <c r="AE359" s="63"/>
      <c r="AF359" s="63"/>
      <c r="AG359" s="63"/>
    </row>
    <row r="360" spans="1:33" ht="17.2" customHeight="1">
      <c r="A360" s="64" t="str">
        <f>IF(priority(Main[[#This Row],[Comments]])&lt;&gt;0, priority(Main[[#This Row],[Comments]]),"")</f>
        <v/>
      </c>
      <c r="B360" s="60" t="s">
        <v>1149</v>
      </c>
      <c r="C360" s="72" t="s">
        <v>205</v>
      </c>
      <c r="D360" s="59" t="s">
        <v>207</v>
      </c>
      <c r="E360" s="85"/>
      <c r="F360" s="85"/>
      <c r="G360" s="64" t="str">
        <f>IF(stdProdLT(Main[[#This Row],[Comments]])=0.1,"N/A",IF(stdProdLT(Main[[#This Row],[Comments]])=0,"",stdProdLT(Main[[#This Row],[Comments]])))</f>
        <v/>
      </c>
      <c r="H360" s="94" t="str">
        <f>IF(OR(Main[[#This Row],[Std. Prod. Lead Time]]="N/A",Main[[#This Row],[Std. Prod. Lead Time]]=""), "",IF(AND(Main[[#This Row],[In Stock Date]]&lt;&gt;"",Main[[#This Row],[Revised Due Date]]&lt;&gt;"",Main[[#This Row],[In Stock Date]]&lt;&gt;""),Main[[#This Row],[In Stock Date]]-Main[[#This Row],[Revised Due Date]],""))</f>
        <v/>
      </c>
      <c r="I360" s="101" t="s">
        <v>4</v>
      </c>
      <c r="J360" s="95" t="s">
        <v>4</v>
      </c>
      <c r="K360" s="95" t="s">
        <v>4</v>
      </c>
      <c r="L360" s="85"/>
      <c r="M360" s="73" t="str">
        <f>IF(Main[[#This Row],[Tech Start Date]]&lt;1/1/1990,"",IF(Main[[#This Row],[Class]]="C",WORKDAY(Main[[#This Row],[Tech Start Date]],9),IF(Main[[#This Row],[Class]]="B", WORKDAY(Main[[#This Row],[Tech Start Date]],6),IF(Main[[#This Row],[Class]]="A",WORKDAY(Main[[#This Row],[Tech Start Date]],2),""))))</f>
        <v/>
      </c>
      <c r="N360" s="73" t="str">
        <f>IF(Main[[#This Row],[Tech Start Date]]&lt;1/1/1990,"",IF(Main[[#This Row],[Class]]="C",WORKDAY(Main[[#This Row],[Tech Start Date]],19),IF(Main[[#This Row],[Class]]="B", WORKDAY(Main[[#This Row],[Tech Start Date]],12),IF(Main[[#This Row],[Class]]="A",WORKDAY(Main[[#This Row],[Tech Start Date]],4),""))))</f>
        <v/>
      </c>
      <c r="O360" s="73" t="str">
        <f>IF(Main[[#This Row],[Tech Start Date]]&lt;1/1/1990,"",IF(Main[[#This Row],[Class]]="C",WORKDAY(Main[[#This Row],[Tech Start Date]],23),IF(Main[[#This Row],[Class]]="B", WORKDAY(Main[[#This Row],[Tech Start Date]],15),IF(Main[[#This Row],[Class]]="A",WORKDAY(Main[[#This Row],[Tech Start Date]],5),""))))</f>
        <v/>
      </c>
      <c r="P360" s="73" t="str">
        <f>IF(Main[[#This Row],[Tech Start Date]]&lt;1/1/1990,"",IF(Main[[#This Row],[Class]]="C",WORKDAY(Main[[#This Row],[Tech Start Date]],28),IF(Main[[#This Row],[Class]]="B", WORKDAY(Main[[#This Row],[Tech Start Date]],19),IF(Main[[#This Row],[Class]]="A",WORKDAY(Main[[#This Row],[Tech Start Date]],9),""))))</f>
        <v/>
      </c>
      <c r="Q360" s="85">
        <v>40116</v>
      </c>
      <c r="R360" s="112"/>
      <c r="S360" s="95" t="s">
        <v>11</v>
      </c>
      <c r="T360" s="74" t="s">
        <v>4</v>
      </c>
      <c r="U360" s="95" t="s">
        <v>14</v>
      </c>
      <c r="V360" s="95" t="s">
        <v>1913</v>
      </c>
      <c r="W360" s="95" t="s">
        <v>1912</v>
      </c>
      <c r="X360" s="95" t="s">
        <v>2838</v>
      </c>
      <c r="Y360" s="72" t="s">
        <v>4</v>
      </c>
      <c r="Z360" s="72" t="s">
        <v>4</v>
      </c>
      <c r="AA360" s="95" t="s">
        <v>2838</v>
      </c>
      <c r="AB360" s="132"/>
      <c r="AC360" s="132"/>
      <c r="AD360" s="132"/>
      <c r="AE360" s="63"/>
      <c r="AF360" s="63"/>
      <c r="AG360" s="63"/>
    </row>
    <row r="361" spans="1:33" ht="17.2" customHeight="1">
      <c r="A361" s="64" t="str">
        <f>IF(priority(Main[[#This Row],[Comments]])&lt;&gt;0, priority(Main[[#This Row],[Comments]]),"")</f>
        <v/>
      </c>
      <c r="B361" s="60" t="s">
        <v>1856</v>
      </c>
      <c r="C361" s="72" t="s">
        <v>31</v>
      </c>
      <c r="D361" s="59" t="s">
        <v>916</v>
      </c>
      <c r="E361" s="85"/>
      <c r="F361" s="85">
        <v>40664</v>
      </c>
      <c r="G361" s="64" t="str">
        <f>IF(stdProdLT(Main[[#This Row],[Comments]])=0.1,"N/A",IF(stdProdLT(Main[[#This Row],[Comments]])=0,"",stdProdLT(Main[[#This Row],[Comments]])))</f>
        <v/>
      </c>
      <c r="H361" s="94" t="str">
        <f>IF(OR(Main[[#This Row],[Std. Prod. Lead Time]]="N/A",Main[[#This Row],[Std. Prod. Lead Time]]=""), "",IF(AND(Main[[#This Row],[In Stock Date]]&lt;&gt;"",Main[[#This Row],[Revised Due Date]]&lt;&gt;"",Main[[#This Row],[In Stock Date]]&lt;&gt;""),Main[[#This Row],[In Stock Date]]-Main[[#This Row],[Revised Due Date]],""))</f>
        <v/>
      </c>
      <c r="I361" s="101" t="s">
        <v>417</v>
      </c>
      <c r="J361" s="95" t="s">
        <v>75</v>
      </c>
      <c r="K361" s="95" t="s">
        <v>1919</v>
      </c>
      <c r="L361" s="85"/>
      <c r="M361" s="73" t="str">
        <f>IF(Main[[#This Row],[Tech Start Date]]&lt;1/1/1990,"",IF(Main[[#This Row],[Class]]="C",WORKDAY(Main[[#This Row],[Tech Start Date]],9),IF(Main[[#This Row],[Class]]="B", WORKDAY(Main[[#This Row],[Tech Start Date]],6),IF(Main[[#This Row],[Class]]="A",WORKDAY(Main[[#This Row],[Tech Start Date]],2),""))))</f>
        <v/>
      </c>
      <c r="N361" s="73" t="str">
        <f>IF(Main[[#This Row],[Tech Start Date]]&lt;1/1/1990,"",IF(Main[[#This Row],[Class]]="C",WORKDAY(Main[[#This Row],[Tech Start Date]],19),IF(Main[[#This Row],[Class]]="B", WORKDAY(Main[[#This Row],[Tech Start Date]],12),IF(Main[[#This Row],[Class]]="A",WORKDAY(Main[[#This Row],[Tech Start Date]],4),""))))</f>
        <v/>
      </c>
      <c r="O361" s="73" t="str">
        <f>IF(Main[[#This Row],[Tech Start Date]]&lt;1/1/1990,"",IF(Main[[#This Row],[Class]]="C",WORKDAY(Main[[#This Row],[Tech Start Date]],23),IF(Main[[#This Row],[Class]]="B", WORKDAY(Main[[#This Row],[Tech Start Date]],15),IF(Main[[#This Row],[Class]]="A",WORKDAY(Main[[#This Row],[Tech Start Date]],5),""))))</f>
        <v/>
      </c>
      <c r="P361" s="73" t="str">
        <f>IF(Main[[#This Row],[Tech Start Date]]&lt;1/1/1990,"",IF(Main[[#This Row],[Class]]="C",WORKDAY(Main[[#This Row],[Tech Start Date]],28),IF(Main[[#This Row],[Class]]="B", WORKDAY(Main[[#This Row],[Tech Start Date]],19),IF(Main[[#This Row],[Class]]="A",WORKDAY(Main[[#This Row],[Tech Start Date]],9),""))))</f>
        <v/>
      </c>
      <c r="Q361" s="85">
        <v>40589</v>
      </c>
      <c r="R361" s="112">
        <v>40577</v>
      </c>
      <c r="S361" s="95" t="s">
        <v>11</v>
      </c>
      <c r="T361" s="74" t="s">
        <v>4</v>
      </c>
      <c r="U361" s="95" t="s">
        <v>14</v>
      </c>
      <c r="V361" s="95" t="s">
        <v>1913</v>
      </c>
      <c r="W361" s="95" t="s">
        <v>1916</v>
      </c>
      <c r="X361" s="95" t="s">
        <v>2800</v>
      </c>
      <c r="Y361" s="72" t="s">
        <v>2940</v>
      </c>
      <c r="Z361" s="72" t="s">
        <v>530</v>
      </c>
      <c r="AA361" s="95" t="s">
        <v>2800</v>
      </c>
      <c r="AB361" s="132">
        <v>40571</v>
      </c>
      <c r="AC361" s="132">
        <v>40578</v>
      </c>
      <c r="AD361" s="132"/>
      <c r="AE361" s="63"/>
      <c r="AF361" s="63"/>
      <c r="AG361" s="63"/>
    </row>
    <row r="362" spans="1:33" ht="17.2" customHeight="1">
      <c r="A362" s="64" t="str">
        <f>IF(priority(Main[[#This Row],[Comments]])&lt;&gt;0, priority(Main[[#This Row],[Comments]]),"")</f>
        <v/>
      </c>
      <c r="B362" s="60" t="s">
        <v>1156</v>
      </c>
      <c r="C362" s="72" t="s">
        <v>211</v>
      </c>
      <c r="D362" s="59" t="s">
        <v>212</v>
      </c>
      <c r="E362" s="85"/>
      <c r="F362" s="85">
        <v>40391</v>
      </c>
      <c r="G362" s="64" t="str">
        <f>IF(stdProdLT(Main[[#This Row],[Comments]])=0.1,"N/A",IF(stdProdLT(Main[[#This Row],[Comments]])=0,"",stdProdLT(Main[[#This Row],[Comments]])))</f>
        <v/>
      </c>
      <c r="H362" s="94" t="str">
        <f>IF(OR(Main[[#This Row],[Std. Prod. Lead Time]]="N/A",Main[[#This Row],[Std. Prod. Lead Time]]=""), "",IF(AND(Main[[#This Row],[In Stock Date]]&lt;&gt;"",Main[[#This Row],[Revised Due Date]]&lt;&gt;"",Main[[#This Row],[In Stock Date]]&lt;&gt;""),Main[[#This Row],[In Stock Date]]-Main[[#This Row],[Revised Due Date]],""))</f>
        <v/>
      </c>
      <c r="I362" s="101" t="s">
        <v>4</v>
      </c>
      <c r="J362" s="95" t="s">
        <v>4</v>
      </c>
      <c r="K362" s="96" t="s">
        <v>4</v>
      </c>
      <c r="L362" s="85"/>
      <c r="M362" s="73" t="str">
        <f>IF(Main[[#This Row],[Tech Start Date]]&lt;1/1/1990,"",IF(Main[[#This Row],[Class]]="C",WORKDAY(Main[[#This Row],[Tech Start Date]],9),IF(Main[[#This Row],[Class]]="B", WORKDAY(Main[[#This Row],[Tech Start Date]],6),IF(Main[[#This Row],[Class]]="A",WORKDAY(Main[[#This Row],[Tech Start Date]],2),""))))</f>
        <v/>
      </c>
      <c r="N362" s="73" t="str">
        <f>IF(Main[[#This Row],[Tech Start Date]]&lt;1/1/1990,"",IF(Main[[#This Row],[Class]]="C",WORKDAY(Main[[#This Row],[Tech Start Date]],19),IF(Main[[#This Row],[Class]]="B", WORKDAY(Main[[#This Row],[Tech Start Date]],12),IF(Main[[#This Row],[Class]]="A",WORKDAY(Main[[#This Row],[Tech Start Date]],4),""))))</f>
        <v/>
      </c>
      <c r="O362" s="73" t="str">
        <f>IF(Main[[#This Row],[Tech Start Date]]&lt;1/1/1990,"",IF(Main[[#This Row],[Class]]="C",WORKDAY(Main[[#This Row],[Tech Start Date]],23),IF(Main[[#This Row],[Class]]="B", WORKDAY(Main[[#This Row],[Tech Start Date]],15),IF(Main[[#This Row],[Class]]="A",WORKDAY(Main[[#This Row],[Tech Start Date]],5),""))))</f>
        <v/>
      </c>
      <c r="P362" s="73" t="str">
        <f>IF(Main[[#This Row],[Tech Start Date]]&lt;1/1/1990,"",IF(Main[[#This Row],[Class]]="C",WORKDAY(Main[[#This Row],[Tech Start Date]],28),IF(Main[[#This Row],[Class]]="B", WORKDAY(Main[[#This Row],[Tech Start Date]],19),IF(Main[[#This Row],[Class]]="A",WORKDAY(Main[[#This Row],[Tech Start Date]],9),""))))</f>
        <v/>
      </c>
      <c r="Q362" s="85">
        <v>40296</v>
      </c>
      <c r="R362" s="112"/>
      <c r="S362" s="95" t="s">
        <v>11</v>
      </c>
      <c r="T362" s="74" t="s">
        <v>4</v>
      </c>
      <c r="U362" s="95" t="s">
        <v>12</v>
      </c>
      <c r="V362" s="95" t="s">
        <v>1910</v>
      </c>
      <c r="W362" s="95" t="s">
        <v>1918</v>
      </c>
      <c r="X362" s="95" t="s">
        <v>2808</v>
      </c>
      <c r="Y362" s="72" t="s">
        <v>4</v>
      </c>
      <c r="Z362" s="72" t="s">
        <v>4</v>
      </c>
      <c r="AA362" s="95" t="s">
        <v>2808</v>
      </c>
      <c r="AB362" s="132"/>
      <c r="AC362" s="132"/>
      <c r="AD362" s="132"/>
      <c r="AE362" s="63"/>
      <c r="AF362" s="63"/>
      <c r="AG362" s="63"/>
    </row>
    <row r="363" spans="1:33" ht="17.2" customHeight="1">
      <c r="A363" s="64" t="str">
        <f>IF(priority(Main[[#This Row],[Comments]])&lt;&gt;0, priority(Main[[#This Row],[Comments]]),"")</f>
        <v/>
      </c>
      <c r="B363" s="60" t="s">
        <v>1158</v>
      </c>
      <c r="C363" s="72" t="s">
        <v>213</v>
      </c>
      <c r="D363" s="59" t="s">
        <v>214</v>
      </c>
      <c r="E363" s="85">
        <v>40395.391388888886</v>
      </c>
      <c r="F363" s="85">
        <v>40574</v>
      </c>
      <c r="G363" s="64" t="str">
        <f>IF(stdProdLT(Main[[#This Row],[Comments]])=0.1,"N/A",IF(stdProdLT(Main[[#This Row],[Comments]])=0,"",stdProdLT(Main[[#This Row],[Comments]])))</f>
        <v/>
      </c>
      <c r="H363" s="94" t="str">
        <f>IF(OR(Main[[#This Row],[Std. Prod. Lead Time]]="N/A",Main[[#This Row],[Std. Prod. Lead Time]]=""), "",IF(AND(Main[[#This Row],[In Stock Date]]&lt;&gt;"",Main[[#This Row],[Revised Due Date]]&lt;&gt;"",Main[[#This Row],[In Stock Date]]&lt;&gt;""),Main[[#This Row],[In Stock Date]]-Main[[#This Row],[Revised Due Date]],""))</f>
        <v/>
      </c>
      <c r="I363" s="101" t="s">
        <v>4</v>
      </c>
      <c r="J363" s="95" t="s">
        <v>28</v>
      </c>
      <c r="K363" s="95" t="s">
        <v>4</v>
      </c>
      <c r="L363" s="85"/>
      <c r="M363" s="73" t="str">
        <f>IF(Main[[#This Row],[Tech Start Date]]&lt;1/1/1990,"",IF(Main[[#This Row],[Class]]="C",WORKDAY(Main[[#This Row],[Tech Start Date]],9),IF(Main[[#This Row],[Class]]="B", WORKDAY(Main[[#This Row],[Tech Start Date]],6),IF(Main[[#This Row],[Class]]="A",WORKDAY(Main[[#This Row],[Tech Start Date]],2),""))))</f>
        <v/>
      </c>
      <c r="N363" s="73" t="str">
        <f>IF(Main[[#This Row],[Tech Start Date]]&lt;1/1/1990,"",IF(Main[[#This Row],[Class]]="C",WORKDAY(Main[[#This Row],[Tech Start Date]],19),IF(Main[[#This Row],[Class]]="B", WORKDAY(Main[[#This Row],[Tech Start Date]],12),IF(Main[[#This Row],[Class]]="A",WORKDAY(Main[[#This Row],[Tech Start Date]],4),""))))</f>
        <v/>
      </c>
      <c r="O363" s="73" t="str">
        <f>IF(Main[[#This Row],[Tech Start Date]]&lt;1/1/1990,"",IF(Main[[#This Row],[Class]]="C",WORKDAY(Main[[#This Row],[Tech Start Date]],23),IF(Main[[#This Row],[Class]]="B", WORKDAY(Main[[#This Row],[Tech Start Date]],15),IF(Main[[#This Row],[Class]]="A",WORKDAY(Main[[#This Row],[Tech Start Date]],5),""))))</f>
        <v/>
      </c>
      <c r="P363" s="73" t="str">
        <f>IF(Main[[#This Row],[Tech Start Date]]&lt;1/1/1990,"",IF(Main[[#This Row],[Class]]="C",WORKDAY(Main[[#This Row],[Tech Start Date]],28),IF(Main[[#This Row],[Class]]="B", WORKDAY(Main[[#This Row],[Tech Start Date]],19),IF(Main[[#This Row],[Class]]="A",WORKDAY(Main[[#This Row],[Tech Start Date]],9),""))))</f>
        <v/>
      </c>
      <c r="Q363" s="85"/>
      <c r="R363" s="112"/>
      <c r="S363" s="95" t="s">
        <v>17</v>
      </c>
      <c r="T363" s="74" t="s">
        <v>4</v>
      </c>
      <c r="U363" s="95" t="s">
        <v>7</v>
      </c>
      <c r="V363" s="95" t="s">
        <v>1910</v>
      </c>
      <c r="W363" s="95" t="s">
        <v>1915</v>
      </c>
      <c r="X363" s="95" t="s">
        <v>50</v>
      </c>
      <c r="Y363" s="72" t="s">
        <v>2980</v>
      </c>
      <c r="Z363" s="72" t="s">
        <v>129</v>
      </c>
      <c r="AA363" s="95" t="s">
        <v>65</v>
      </c>
      <c r="AB363" s="132"/>
      <c r="AC363" s="132"/>
      <c r="AD363" s="132"/>
      <c r="AE363" s="63"/>
      <c r="AF363" s="63"/>
      <c r="AG363" s="63"/>
    </row>
    <row r="364" spans="1:33" ht="17.2" customHeight="1">
      <c r="A364" s="64" t="str">
        <f>IF(priority(Main[[#This Row],[Comments]])&lt;&gt;0, priority(Main[[#This Row],[Comments]]),"")</f>
        <v/>
      </c>
      <c r="B364" s="60" t="s">
        <v>1159</v>
      </c>
      <c r="C364" s="72" t="s">
        <v>169</v>
      </c>
      <c r="D364" s="59" t="s">
        <v>215</v>
      </c>
      <c r="E364" s="85"/>
      <c r="F364" s="85">
        <v>40237</v>
      </c>
      <c r="G364" s="64" t="str">
        <f>IF(stdProdLT(Main[[#This Row],[Comments]])=0.1,"N/A",IF(stdProdLT(Main[[#This Row],[Comments]])=0,"",stdProdLT(Main[[#This Row],[Comments]])))</f>
        <v/>
      </c>
      <c r="H364" s="94" t="str">
        <f>IF(OR(Main[[#This Row],[Std. Prod. Lead Time]]="N/A",Main[[#This Row],[Std. Prod. Lead Time]]=""), "",IF(AND(Main[[#This Row],[In Stock Date]]&lt;&gt;"",Main[[#This Row],[Revised Due Date]]&lt;&gt;"",Main[[#This Row],[In Stock Date]]&lt;&gt;""),Main[[#This Row],[In Stock Date]]-Main[[#This Row],[Revised Due Date]],""))</f>
        <v/>
      </c>
      <c r="I364" s="101" t="s">
        <v>4</v>
      </c>
      <c r="J364" s="95" t="s">
        <v>4</v>
      </c>
      <c r="K364" s="95" t="s">
        <v>4</v>
      </c>
      <c r="L364" s="85"/>
      <c r="M364" s="73" t="str">
        <f>IF(Main[[#This Row],[Tech Start Date]]&lt;1/1/1990,"",IF(Main[[#This Row],[Class]]="C",WORKDAY(Main[[#This Row],[Tech Start Date]],9),IF(Main[[#This Row],[Class]]="B", WORKDAY(Main[[#This Row],[Tech Start Date]],6),IF(Main[[#This Row],[Class]]="A",WORKDAY(Main[[#This Row],[Tech Start Date]],2),""))))</f>
        <v/>
      </c>
      <c r="N364" s="73" t="str">
        <f>IF(Main[[#This Row],[Tech Start Date]]&lt;1/1/1990,"",IF(Main[[#This Row],[Class]]="C",WORKDAY(Main[[#This Row],[Tech Start Date]],19),IF(Main[[#This Row],[Class]]="B", WORKDAY(Main[[#This Row],[Tech Start Date]],12),IF(Main[[#This Row],[Class]]="A",WORKDAY(Main[[#This Row],[Tech Start Date]],4),""))))</f>
        <v/>
      </c>
      <c r="O364" s="73" t="str">
        <f>IF(Main[[#This Row],[Tech Start Date]]&lt;1/1/1990,"",IF(Main[[#This Row],[Class]]="C",WORKDAY(Main[[#This Row],[Tech Start Date]],23),IF(Main[[#This Row],[Class]]="B", WORKDAY(Main[[#This Row],[Tech Start Date]],15),IF(Main[[#This Row],[Class]]="A",WORKDAY(Main[[#This Row],[Tech Start Date]],5),""))))</f>
        <v/>
      </c>
      <c r="P364" s="73" t="str">
        <f>IF(Main[[#This Row],[Tech Start Date]]&lt;1/1/1990,"",IF(Main[[#This Row],[Class]]="C",WORKDAY(Main[[#This Row],[Tech Start Date]],28),IF(Main[[#This Row],[Class]]="B", WORKDAY(Main[[#This Row],[Tech Start Date]],19),IF(Main[[#This Row],[Class]]="A",WORKDAY(Main[[#This Row],[Tech Start Date]],9),""))))</f>
        <v/>
      </c>
      <c r="Q364" s="85">
        <v>40132</v>
      </c>
      <c r="R364" s="112"/>
      <c r="S364" s="95" t="s">
        <v>11</v>
      </c>
      <c r="T364" s="74" t="s">
        <v>4</v>
      </c>
      <c r="U364" s="95" t="s">
        <v>14</v>
      </c>
      <c r="V364" s="95" t="s">
        <v>1910</v>
      </c>
      <c r="W364" s="95" t="s">
        <v>1915</v>
      </c>
      <c r="X364" s="95" t="s">
        <v>2833</v>
      </c>
      <c r="Y364" s="72" t="s">
        <v>4</v>
      </c>
      <c r="Z364" s="72" t="s">
        <v>4</v>
      </c>
      <c r="AA364" s="95" t="s">
        <v>2833</v>
      </c>
      <c r="AB364" s="132"/>
      <c r="AC364" s="132"/>
      <c r="AD364" s="132"/>
      <c r="AE364" s="63"/>
      <c r="AF364" s="63"/>
      <c r="AG364" s="63"/>
    </row>
    <row r="365" spans="1:33" ht="17.2" customHeight="1">
      <c r="A365" s="64" t="str">
        <f>IF(priority(Main[[#This Row],[Comments]])&lt;&gt;0, priority(Main[[#This Row],[Comments]]),"")</f>
        <v/>
      </c>
      <c r="B365" s="60" t="s">
        <v>1160</v>
      </c>
      <c r="C365" s="72" t="s">
        <v>4</v>
      </c>
      <c r="D365" s="59" t="s">
        <v>216</v>
      </c>
      <c r="E365" s="85"/>
      <c r="F365" s="85"/>
      <c r="G365" s="64" t="str">
        <f>IF(stdProdLT(Main[[#This Row],[Comments]])=0.1,"N/A",IF(stdProdLT(Main[[#This Row],[Comments]])=0,"",stdProdLT(Main[[#This Row],[Comments]])))</f>
        <v/>
      </c>
      <c r="H365" s="94" t="str">
        <f>IF(OR(Main[[#This Row],[Std. Prod. Lead Time]]="N/A",Main[[#This Row],[Std. Prod. Lead Time]]=""), "",IF(AND(Main[[#This Row],[In Stock Date]]&lt;&gt;"",Main[[#This Row],[Revised Due Date]]&lt;&gt;"",Main[[#This Row],[In Stock Date]]&lt;&gt;""),Main[[#This Row],[In Stock Date]]-Main[[#This Row],[Revised Due Date]],""))</f>
        <v/>
      </c>
      <c r="I365" s="101" t="s">
        <v>4</v>
      </c>
      <c r="J365" s="95" t="s">
        <v>4</v>
      </c>
      <c r="K365" s="95" t="s">
        <v>4</v>
      </c>
      <c r="L365" s="85"/>
      <c r="M365" s="73" t="str">
        <f>IF(Main[[#This Row],[Tech Start Date]]&lt;1/1/1990,"",IF(Main[[#This Row],[Class]]="C",WORKDAY(Main[[#This Row],[Tech Start Date]],9),IF(Main[[#This Row],[Class]]="B", WORKDAY(Main[[#This Row],[Tech Start Date]],6),IF(Main[[#This Row],[Class]]="A",WORKDAY(Main[[#This Row],[Tech Start Date]],2),""))))</f>
        <v/>
      </c>
      <c r="N365" s="73" t="str">
        <f>IF(Main[[#This Row],[Tech Start Date]]&lt;1/1/1990,"",IF(Main[[#This Row],[Class]]="C",WORKDAY(Main[[#This Row],[Tech Start Date]],19),IF(Main[[#This Row],[Class]]="B", WORKDAY(Main[[#This Row],[Tech Start Date]],12),IF(Main[[#This Row],[Class]]="A",WORKDAY(Main[[#This Row],[Tech Start Date]],4),""))))</f>
        <v/>
      </c>
      <c r="O365" s="73" t="str">
        <f>IF(Main[[#This Row],[Tech Start Date]]&lt;1/1/1990,"",IF(Main[[#This Row],[Class]]="C",WORKDAY(Main[[#This Row],[Tech Start Date]],23),IF(Main[[#This Row],[Class]]="B", WORKDAY(Main[[#This Row],[Tech Start Date]],15),IF(Main[[#This Row],[Class]]="A",WORKDAY(Main[[#This Row],[Tech Start Date]],5),""))))</f>
        <v/>
      </c>
      <c r="P365" s="73" t="str">
        <f>IF(Main[[#This Row],[Tech Start Date]]&lt;1/1/1990,"",IF(Main[[#This Row],[Class]]="C",WORKDAY(Main[[#This Row],[Tech Start Date]],28),IF(Main[[#This Row],[Class]]="B", WORKDAY(Main[[#This Row],[Tech Start Date]],19),IF(Main[[#This Row],[Class]]="A",WORKDAY(Main[[#This Row],[Tech Start Date]],9),""))))</f>
        <v/>
      </c>
      <c r="Q365" s="85"/>
      <c r="R365" s="112"/>
      <c r="S365" s="95" t="s">
        <v>17</v>
      </c>
      <c r="T365" s="74" t="s">
        <v>4</v>
      </c>
      <c r="U365" s="95" t="s">
        <v>12</v>
      </c>
      <c r="V365" s="95" t="s">
        <v>1910</v>
      </c>
      <c r="W365" s="95" t="s">
        <v>1914</v>
      </c>
      <c r="X365" s="95" t="s">
        <v>877</v>
      </c>
      <c r="Y365" s="72" t="s">
        <v>4</v>
      </c>
      <c r="Z365" s="72" t="s">
        <v>4</v>
      </c>
      <c r="AA365" s="95" t="s">
        <v>4</v>
      </c>
      <c r="AB365" s="132"/>
      <c r="AC365" s="132"/>
      <c r="AD365" s="132"/>
      <c r="AE365" s="63"/>
      <c r="AF365" s="63"/>
      <c r="AG365" s="63"/>
    </row>
    <row r="366" spans="1:33" ht="17.2" customHeight="1">
      <c r="A366" s="64" t="str">
        <f>IF(priority(Main[[#This Row],[Comments]])&lt;&gt;0, priority(Main[[#This Row],[Comments]]),"")</f>
        <v/>
      </c>
      <c r="B366" s="60" t="s">
        <v>1162</v>
      </c>
      <c r="C366" s="72" t="s">
        <v>93</v>
      </c>
      <c r="D366" s="59" t="s">
        <v>218</v>
      </c>
      <c r="E366" s="85"/>
      <c r="F366" s="85">
        <v>40299</v>
      </c>
      <c r="G366" s="64" t="str">
        <f>IF(stdProdLT(Main[[#This Row],[Comments]])=0.1,"N/A",IF(stdProdLT(Main[[#This Row],[Comments]])=0,"",stdProdLT(Main[[#This Row],[Comments]])))</f>
        <v/>
      </c>
      <c r="H366" s="94" t="str">
        <f>IF(OR(Main[[#This Row],[Std. Prod. Lead Time]]="N/A",Main[[#This Row],[Std. Prod. Lead Time]]=""), "",IF(AND(Main[[#This Row],[In Stock Date]]&lt;&gt;"",Main[[#This Row],[Revised Due Date]]&lt;&gt;"",Main[[#This Row],[In Stock Date]]&lt;&gt;""),Main[[#This Row],[In Stock Date]]-Main[[#This Row],[Revised Due Date]],""))</f>
        <v/>
      </c>
      <c r="I366" s="101" t="s">
        <v>4</v>
      </c>
      <c r="J366" s="95" t="s">
        <v>4</v>
      </c>
      <c r="K366" s="96" t="s">
        <v>4</v>
      </c>
      <c r="L366" s="85"/>
      <c r="M366" s="73" t="str">
        <f>IF(Main[[#This Row],[Tech Start Date]]&lt;1/1/1990,"",IF(Main[[#This Row],[Class]]="C",WORKDAY(Main[[#This Row],[Tech Start Date]],9),IF(Main[[#This Row],[Class]]="B", WORKDAY(Main[[#This Row],[Tech Start Date]],6),IF(Main[[#This Row],[Class]]="A",WORKDAY(Main[[#This Row],[Tech Start Date]],2),""))))</f>
        <v/>
      </c>
      <c r="N366" s="73" t="str">
        <f>IF(Main[[#This Row],[Tech Start Date]]&lt;1/1/1990,"",IF(Main[[#This Row],[Class]]="C",WORKDAY(Main[[#This Row],[Tech Start Date]],19),IF(Main[[#This Row],[Class]]="B", WORKDAY(Main[[#This Row],[Tech Start Date]],12),IF(Main[[#This Row],[Class]]="A",WORKDAY(Main[[#This Row],[Tech Start Date]],4),""))))</f>
        <v/>
      </c>
      <c r="O366" s="73" t="str">
        <f>IF(Main[[#This Row],[Tech Start Date]]&lt;1/1/1990,"",IF(Main[[#This Row],[Class]]="C",WORKDAY(Main[[#This Row],[Tech Start Date]],23),IF(Main[[#This Row],[Class]]="B", WORKDAY(Main[[#This Row],[Tech Start Date]],15),IF(Main[[#This Row],[Class]]="A",WORKDAY(Main[[#This Row],[Tech Start Date]],5),""))))</f>
        <v/>
      </c>
      <c r="P366" s="73" t="str">
        <f>IF(Main[[#This Row],[Tech Start Date]]&lt;1/1/1990,"",IF(Main[[#This Row],[Class]]="C",WORKDAY(Main[[#This Row],[Tech Start Date]],28),IF(Main[[#This Row],[Class]]="B", WORKDAY(Main[[#This Row],[Tech Start Date]],19),IF(Main[[#This Row],[Class]]="A",WORKDAY(Main[[#This Row],[Tech Start Date]],9),""))))</f>
        <v/>
      </c>
      <c r="Q366" s="85">
        <v>40214</v>
      </c>
      <c r="R366" s="112"/>
      <c r="S366" s="95" t="s">
        <v>11</v>
      </c>
      <c r="T366" s="74" t="s">
        <v>4</v>
      </c>
      <c r="U366" s="95" t="s">
        <v>12</v>
      </c>
      <c r="V366" s="95" t="s">
        <v>1910</v>
      </c>
      <c r="W366" s="95" t="s">
        <v>1916</v>
      </c>
      <c r="X366" s="95" t="s">
        <v>2820</v>
      </c>
      <c r="Y366" s="72" t="s">
        <v>4</v>
      </c>
      <c r="Z366" s="72" t="s">
        <v>4</v>
      </c>
      <c r="AA366" s="95" t="s">
        <v>2820</v>
      </c>
      <c r="AB366" s="132"/>
      <c r="AC366" s="132"/>
      <c r="AD366" s="132"/>
      <c r="AE366" s="63"/>
      <c r="AF366" s="63"/>
      <c r="AG366" s="63"/>
    </row>
    <row r="367" spans="1:33" ht="17.2" customHeight="1">
      <c r="A367" s="64" t="str">
        <f>IF(priority(Main[[#This Row],[Comments]])&lt;&gt;0, priority(Main[[#This Row],[Comments]]),"")</f>
        <v/>
      </c>
      <c r="B367" s="60" t="s">
        <v>1163</v>
      </c>
      <c r="C367" s="72" t="s">
        <v>113</v>
      </c>
      <c r="D367" s="59" t="s">
        <v>219</v>
      </c>
      <c r="E367" s="85"/>
      <c r="F367" s="85">
        <v>40193</v>
      </c>
      <c r="G367" s="64" t="str">
        <f>IF(stdProdLT(Main[[#This Row],[Comments]])=0.1,"N/A",IF(stdProdLT(Main[[#This Row],[Comments]])=0,"",stdProdLT(Main[[#This Row],[Comments]])))</f>
        <v/>
      </c>
      <c r="H367" s="94" t="str">
        <f>IF(OR(Main[[#This Row],[Std. Prod. Lead Time]]="N/A",Main[[#This Row],[Std. Prod. Lead Time]]=""), "",IF(AND(Main[[#This Row],[In Stock Date]]&lt;&gt;"",Main[[#This Row],[Revised Due Date]]&lt;&gt;"",Main[[#This Row],[In Stock Date]]&lt;&gt;""),Main[[#This Row],[In Stock Date]]-Main[[#This Row],[Revised Due Date]],""))</f>
        <v/>
      </c>
      <c r="I367" s="101" t="s">
        <v>4</v>
      </c>
      <c r="J367" s="95" t="s">
        <v>4</v>
      </c>
      <c r="K367" s="95" t="s">
        <v>4</v>
      </c>
      <c r="L367" s="85"/>
      <c r="M367" s="73" t="str">
        <f>IF(Main[[#This Row],[Tech Start Date]]&lt;1/1/1990,"",IF(Main[[#This Row],[Class]]="C",WORKDAY(Main[[#This Row],[Tech Start Date]],9),IF(Main[[#This Row],[Class]]="B", WORKDAY(Main[[#This Row],[Tech Start Date]],6),IF(Main[[#This Row],[Class]]="A",WORKDAY(Main[[#This Row],[Tech Start Date]],2),""))))</f>
        <v/>
      </c>
      <c r="N367" s="73" t="str">
        <f>IF(Main[[#This Row],[Tech Start Date]]&lt;1/1/1990,"",IF(Main[[#This Row],[Class]]="C",WORKDAY(Main[[#This Row],[Tech Start Date]],19),IF(Main[[#This Row],[Class]]="B", WORKDAY(Main[[#This Row],[Tech Start Date]],12),IF(Main[[#This Row],[Class]]="A",WORKDAY(Main[[#This Row],[Tech Start Date]],4),""))))</f>
        <v/>
      </c>
      <c r="O367" s="73" t="str">
        <f>IF(Main[[#This Row],[Tech Start Date]]&lt;1/1/1990,"",IF(Main[[#This Row],[Class]]="C",WORKDAY(Main[[#This Row],[Tech Start Date]],23),IF(Main[[#This Row],[Class]]="B", WORKDAY(Main[[#This Row],[Tech Start Date]],15),IF(Main[[#This Row],[Class]]="A",WORKDAY(Main[[#This Row],[Tech Start Date]],5),""))))</f>
        <v/>
      </c>
      <c r="P367" s="73" t="str">
        <f>IF(Main[[#This Row],[Tech Start Date]]&lt;1/1/1990,"",IF(Main[[#This Row],[Class]]="C",WORKDAY(Main[[#This Row],[Tech Start Date]],28),IF(Main[[#This Row],[Class]]="B", WORKDAY(Main[[#This Row],[Tech Start Date]],19),IF(Main[[#This Row],[Class]]="A",WORKDAY(Main[[#This Row],[Tech Start Date]],9),""))))</f>
        <v/>
      </c>
      <c r="Q367" s="85">
        <v>40448</v>
      </c>
      <c r="R367" s="112"/>
      <c r="S367" s="95" t="s">
        <v>11</v>
      </c>
      <c r="T367" s="74" t="s">
        <v>4</v>
      </c>
      <c r="U367" s="95" t="s">
        <v>14</v>
      </c>
      <c r="V367" s="95" t="s">
        <v>1920</v>
      </c>
      <c r="W367" s="95" t="s">
        <v>1916</v>
      </c>
      <c r="X367" s="95" t="s">
        <v>2819</v>
      </c>
      <c r="Y367" s="72" t="s">
        <v>2950</v>
      </c>
      <c r="Z367" s="72" t="s">
        <v>4</v>
      </c>
      <c r="AA367" s="95" t="s">
        <v>2819</v>
      </c>
      <c r="AB367" s="132"/>
      <c r="AC367" s="132"/>
      <c r="AD367" s="132"/>
      <c r="AE367" s="63"/>
      <c r="AF367" s="63"/>
      <c r="AG367" s="63"/>
    </row>
    <row r="368" spans="1:33" ht="17.2" customHeight="1">
      <c r="A368" s="64" t="str">
        <f>IF(priority(Main[[#This Row],[Comments]])&lt;&gt;0, priority(Main[[#This Row],[Comments]]),"")</f>
        <v/>
      </c>
      <c r="B368" s="60" t="s">
        <v>1164</v>
      </c>
      <c r="C368" s="72" t="s">
        <v>4</v>
      </c>
      <c r="D368" s="59" t="s">
        <v>220</v>
      </c>
      <c r="E368" s="85"/>
      <c r="F368" s="85">
        <v>40031</v>
      </c>
      <c r="G368" s="64" t="str">
        <f>IF(stdProdLT(Main[[#This Row],[Comments]])=0.1,"N/A",IF(stdProdLT(Main[[#This Row],[Comments]])=0,"",stdProdLT(Main[[#This Row],[Comments]])))</f>
        <v/>
      </c>
      <c r="H368" s="94" t="str">
        <f>IF(OR(Main[[#This Row],[Std. Prod. Lead Time]]="N/A",Main[[#This Row],[Std. Prod. Lead Time]]=""), "",IF(AND(Main[[#This Row],[In Stock Date]]&lt;&gt;"",Main[[#This Row],[Revised Due Date]]&lt;&gt;"",Main[[#This Row],[In Stock Date]]&lt;&gt;""),Main[[#This Row],[In Stock Date]]-Main[[#This Row],[Revised Due Date]],""))</f>
        <v/>
      </c>
      <c r="I368" s="101" t="s">
        <v>4</v>
      </c>
      <c r="J368" s="95" t="s">
        <v>4</v>
      </c>
      <c r="K368" s="95" t="s">
        <v>4</v>
      </c>
      <c r="L368" s="85"/>
      <c r="M368" s="73" t="str">
        <f>IF(Main[[#This Row],[Tech Start Date]]&lt;1/1/1990,"",IF(Main[[#This Row],[Class]]="C",WORKDAY(Main[[#This Row],[Tech Start Date]],9),IF(Main[[#This Row],[Class]]="B", WORKDAY(Main[[#This Row],[Tech Start Date]],6),IF(Main[[#This Row],[Class]]="A",WORKDAY(Main[[#This Row],[Tech Start Date]],2),""))))</f>
        <v/>
      </c>
      <c r="N368" s="73" t="str">
        <f>IF(Main[[#This Row],[Tech Start Date]]&lt;1/1/1990,"",IF(Main[[#This Row],[Class]]="C",WORKDAY(Main[[#This Row],[Tech Start Date]],19),IF(Main[[#This Row],[Class]]="B", WORKDAY(Main[[#This Row],[Tech Start Date]],12),IF(Main[[#This Row],[Class]]="A",WORKDAY(Main[[#This Row],[Tech Start Date]],4),""))))</f>
        <v/>
      </c>
      <c r="O368" s="73" t="str">
        <f>IF(Main[[#This Row],[Tech Start Date]]&lt;1/1/1990,"",IF(Main[[#This Row],[Class]]="C",WORKDAY(Main[[#This Row],[Tech Start Date]],23),IF(Main[[#This Row],[Class]]="B", WORKDAY(Main[[#This Row],[Tech Start Date]],15),IF(Main[[#This Row],[Class]]="A",WORKDAY(Main[[#This Row],[Tech Start Date]],5),""))))</f>
        <v/>
      </c>
      <c r="P368" s="73" t="str">
        <f>IF(Main[[#This Row],[Tech Start Date]]&lt;1/1/1990,"",IF(Main[[#This Row],[Class]]="C",WORKDAY(Main[[#This Row],[Tech Start Date]],28),IF(Main[[#This Row],[Class]]="B", WORKDAY(Main[[#This Row],[Tech Start Date]],19),IF(Main[[#This Row],[Class]]="A",WORKDAY(Main[[#This Row],[Tech Start Date]],9),""))))</f>
        <v/>
      </c>
      <c r="Q368" s="85">
        <v>39976</v>
      </c>
      <c r="R368" s="112"/>
      <c r="S368" s="95" t="s">
        <v>11</v>
      </c>
      <c r="T368" s="74" t="s">
        <v>4</v>
      </c>
      <c r="U368" s="95" t="s">
        <v>14</v>
      </c>
      <c r="V368" s="95" t="s">
        <v>1911</v>
      </c>
      <c r="W368" s="95" t="s">
        <v>1918</v>
      </c>
      <c r="X368" s="95" t="s">
        <v>2799</v>
      </c>
      <c r="Y368" s="72" t="s">
        <v>2916</v>
      </c>
      <c r="Z368" s="72" t="s">
        <v>4</v>
      </c>
      <c r="AA368" s="95" t="s">
        <v>2799</v>
      </c>
      <c r="AB368" s="132"/>
      <c r="AC368" s="132"/>
      <c r="AD368" s="132"/>
      <c r="AE368" s="63"/>
      <c r="AF368" s="63"/>
      <c r="AG368" s="63"/>
    </row>
    <row r="369" spans="1:33" ht="17.2" customHeight="1">
      <c r="A369" s="64" t="str">
        <f>IF(priority(Main[[#This Row],[Comments]])&lt;&gt;0, priority(Main[[#This Row],[Comments]]),"")</f>
        <v/>
      </c>
      <c r="B369" s="60" t="s">
        <v>1165</v>
      </c>
      <c r="C369" s="72" t="s">
        <v>4</v>
      </c>
      <c r="D369" s="59" t="s">
        <v>221</v>
      </c>
      <c r="E369" s="85"/>
      <c r="F369" s="85">
        <v>40309</v>
      </c>
      <c r="G369" s="64" t="str">
        <f>IF(stdProdLT(Main[[#This Row],[Comments]])=0.1,"N/A",IF(stdProdLT(Main[[#This Row],[Comments]])=0,"",stdProdLT(Main[[#This Row],[Comments]])))</f>
        <v/>
      </c>
      <c r="H369" s="94" t="str">
        <f>IF(OR(Main[[#This Row],[Std. Prod. Lead Time]]="N/A",Main[[#This Row],[Std. Prod. Lead Time]]=""), "",IF(AND(Main[[#This Row],[In Stock Date]]&lt;&gt;"",Main[[#This Row],[Revised Due Date]]&lt;&gt;"",Main[[#This Row],[In Stock Date]]&lt;&gt;""),Main[[#This Row],[In Stock Date]]-Main[[#This Row],[Revised Due Date]],""))</f>
        <v/>
      </c>
      <c r="I369" s="101" t="s">
        <v>4</v>
      </c>
      <c r="J369" s="95" t="s">
        <v>4</v>
      </c>
      <c r="K369" s="95" t="s">
        <v>4</v>
      </c>
      <c r="L369" s="85"/>
      <c r="M369" s="73" t="str">
        <f>IF(Main[[#This Row],[Tech Start Date]]&lt;1/1/1990,"",IF(Main[[#This Row],[Class]]="C",WORKDAY(Main[[#This Row],[Tech Start Date]],9),IF(Main[[#This Row],[Class]]="B", WORKDAY(Main[[#This Row],[Tech Start Date]],6),IF(Main[[#This Row],[Class]]="A",WORKDAY(Main[[#This Row],[Tech Start Date]],2),""))))</f>
        <v/>
      </c>
      <c r="N369" s="73" t="str">
        <f>IF(Main[[#This Row],[Tech Start Date]]&lt;1/1/1990,"",IF(Main[[#This Row],[Class]]="C",WORKDAY(Main[[#This Row],[Tech Start Date]],19),IF(Main[[#This Row],[Class]]="B", WORKDAY(Main[[#This Row],[Tech Start Date]],12),IF(Main[[#This Row],[Class]]="A",WORKDAY(Main[[#This Row],[Tech Start Date]],4),""))))</f>
        <v/>
      </c>
      <c r="O369" s="73" t="str">
        <f>IF(Main[[#This Row],[Tech Start Date]]&lt;1/1/1990,"",IF(Main[[#This Row],[Class]]="C",WORKDAY(Main[[#This Row],[Tech Start Date]],23),IF(Main[[#This Row],[Class]]="B", WORKDAY(Main[[#This Row],[Tech Start Date]],15),IF(Main[[#This Row],[Class]]="A",WORKDAY(Main[[#This Row],[Tech Start Date]],5),""))))</f>
        <v/>
      </c>
      <c r="P369" s="73" t="str">
        <f>IF(Main[[#This Row],[Tech Start Date]]&lt;1/1/1990,"",IF(Main[[#This Row],[Class]]="C",WORKDAY(Main[[#This Row],[Tech Start Date]],28),IF(Main[[#This Row],[Class]]="B", WORKDAY(Main[[#This Row],[Tech Start Date]],19),IF(Main[[#This Row],[Class]]="A",WORKDAY(Main[[#This Row],[Tech Start Date]],9),""))))</f>
        <v/>
      </c>
      <c r="Q369" s="85">
        <v>40305</v>
      </c>
      <c r="R369" s="112"/>
      <c r="S369" s="95" t="s">
        <v>6</v>
      </c>
      <c r="T369" s="74" t="s">
        <v>4</v>
      </c>
      <c r="U369" s="95" t="s">
        <v>12</v>
      </c>
      <c r="V369" s="95" t="s">
        <v>1910</v>
      </c>
      <c r="W369" s="95" t="s">
        <v>1918</v>
      </c>
      <c r="X369" s="95" t="s">
        <v>2799</v>
      </c>
      <c r="Y369" s="72" t="s">
        <v>2916</v>
      </c>
      <c r="Z369" s="72" t="s">
        <v>4</v>
      </c>
      <c r="AA369" s="95" t="s">
        <v>2799</v>
      </c>
      <c r="AB369" s="132"/>
      <c r="AC369" s="132"/>
      <c r="AD369" s="132"/>
      <c r="AE369" s="63"/>
      <c r="AF369" s="63"/>
      <c r="AG369" s="63"/>
    </row>
    <row r="370" spans="1:33" ht="17.2" customHeight="1">
      <c r="A370" s="64" t="str">
        <f>IF(priority(Main[[#This Row],[Comments]])&lt;&gt;0, priority(Main[[#This Row],[Comments]]),"")</f>
        <v/>
      </c>
      <c r="B370" s="60" t="s">
        <v>1166</v>
      </c>
      <c r="C370" s="72" t="s">
        <v>31</v>
      </c>
      <c r="D370" s="59" t="s">
        <v>222</v>
      </c>
      <c r="E370" s="85"/>
      <c r="F370" s="85">
        <v>40169</v>
      </c>
      <c r="G370" s="64" t="str">
        <f>IF(stdProdLT(Main[[#This Row],[Comments]])=0.1,"N/A",IF(stdProdLT(Main[[#This Row],[Comments]])=0,"",stdProdLT(Main[[#This Row],[Comments]])))</f>
        <v/>
      </c>
      <c r="H370" s="94" t="str">
        <f>IF(OR(Main[[#This Row],[Std. Prod. Lead Time]]="N/A",Main[[#This Row],[Std. Prod. Lead Time]]=""), "",IF(AND(Main[[#This Row],[In Stock Date]]&lt;&gt;"",Main[[#This Row],[Revised Due Date]]&lt;&gt;"",Main[[#This Row],[In Stock Date]]&lt;&gt;""),Main[[#This Row],[In Stock Date]]-Main[[#This Row],[Revised Due Date]],""))</f>
        <v/>
      </c>
      <c r="I370" s="101" t="s">
        <v>4</v>
      </c>
      <c r="J370" s="95" t="s">
        <v>4</v>
      </c>
      <c r="K370" s="95" t="s">
        <v>4</v>
      </c>
      <c r="L370" s="85"/>
      <c r="M370" s="73" t="str">
        <f>IF(Main[[#This Row],[Tech Start Date]]&lt;1/1/1990,"",IF(Main[[#This Row],[Class]]="C",WORKDAY(Main[[#This Row],[Tech Start Date]],9),IF(Main[[#This Row],[Class]]="B", WORKDAY(Main[[#This Row],[Tech Start Date]],6),IF(Main[[#This Row],[Class]]="A",WORKDAY(Main[[#This Row],[Tech Start Date]],2),""))))</f>
        <v/>
      </c>
      <c r="N370" s="73" t="str">
        <f>IF(Main[[#This Row],[Tech Start Date]]&lt;1/1/1990,"",IF(Main[[#This Row],[Class]]="C",WORKDAY(Main[[#This Row],[Tech Start Date]],19),IF(Main[[#This Row],[Class]]="B", WORKDAY(Main[[#This Row],[Tech Start Date]],12),IF(Main[[#This Row],[Class]]="A",WORKDAY(Main[[#This Row],[Tech Start Date]],4),""))))</f>
        <v/>
      </c>
      <c r="O370" s="73" t="str">
        <f>IF(Main[[#This Row],[Tech Start Date]]&lt;1/1/1990,"",IF(Main[[#This Row],[Class]]="C",WORKDAY(Main[[#This Row],[Tech Start Date]],23),IF(Main[[#This Row],[Class]]="B", WORKDAY(Main[[#This Row],[Tech Start Date]],15),IF(Main[[#This Row],[Class]]="A",WORKDAY(Main[[#This Row],[Tech Start Date]],5),""))))</f>
        <v/>
      </c>
      <c r="P370" s="73" t="str">
        <f>IF(Main[[#This Row],[Tech Start Date]]&lt;1/1/1990,"",IF(Main[[#This Row],[Class]]="C",WORKDAY(Main[[#This Row],[Tech Start Date]],28),IF(Main[[#This Row],[Class]]="B", WORKDAY(Main[[#This Row],[Tech Start Date]],19),IF(Main[[#This Row],[Class]]="A",WORKDAY(Main[[#This Row],[Tech Start Date]],9),""))))</f>
        <v/>
      </c>
      <c r="Q370" s="85">
        <v>40169</v>
      </c>
      <c r="R370" s="112"/>
      <c r="S370" s="95" t="s">
        <v>11</v>
      </c>
      <c r="T370" s="74" t="s">
        <v>4</v>
      </c>
      <c r="U370" s="95" t="s">
        <v>14</v>
      </c>
      <c r="V370" s="95" t="s">
        <v>1911</v>
      </c>
      <c r="W370" s="95" t="s">
        <v>1918</v>
      </c>
      <c r="X370" s="95" t="s">
        <v>2810</v>
      </c>
      <c r="Y370" s="72" t="s">
        <v>4</v>
      </c>
      <c r="Z370" s="72" t="s">
        <v>4</v>
      </c>
      <c r="AA370" s="95" t="s">
        <v>2810</v>
      </c>
      <c r="AB370" s="132"/>
      <c r="AC370" s="132"/>
      <c r="AD370" s="132"/>
      <c r="AE370" s="63"/>
      <c r="AF370" s="63"/>
      <c r="AG370" s="63"/>
    </row>
    <row r="371" spans="1:33" ht="17.2" customHeight="1">
      <c r="A371" s="64" t="str">
        <f>IF(priority(Main[[#This Row],[Comments]])&lt;&gt;0, priority(Main[[#This Row],[Comments]]),"")</f>
        <v/>
      </c>
      <c r="B371" s="60" t="s">
        <v>1167</v>
      </c>
      <c r="C371" s="72" t="s">
        <v>72</v>
      </c>
      <c r="D371" s="59" t="s">
        <v>223</v>
      </c>
      <c r="E371" s="85"/>
      <c r="F371" s="85">
        <v>40391</v>
      </c>
      <c r="G371" s="64" t="str">
        <f>IF(stdProdLT(Main[[#This Row],[Comments]])=0.1,"N/A",IF(stdProdLT(Main[[#This Row],[Comments]])=0,"",stdProdLT(Main[[#This Row],[Comments]])))</f>
        <v/>
      </c>
      <c r="H371" s="94" t="str">
        <f>IF(OR(Main[[#This Row],[Std. Prod. Lead Time]]="N/A",Main[[#This Row],[Std. Prod. Lead Time]]=""), "",IF(AND(Main[[#This Row],[In Stock Date]]&lt;&gt;"",Main[[#This Row],[Revised Due Date]]&lt;&gt;"",Main[[#This Row],[In Stock Date]]&lt;&gt;""),Main[[#This Row],[In Stock Date]]-Main[[#This Row],[Revised Due Date]],""))</f>
        <v/>
      </c>
      <c r="I371" s="101" t="s">
        <v>4</v>
      </c>
      <c r="J371" s="95" t="s">
        <v>4</v>
      </c>
      <c r="K371" s="95" t="s">
        <v>4</v>
      </c>
      <c r="L371" s="85"/>
      <c r="M371" s="73" t="str">
        <f>IF(Main[[#This Row],[Tech Start Date]]&lt;1/1/1990,"",IF(Main[[#This Row],[Class]]="C",WORKDAY(Main[[#This Row],[Tech Start Date]],9),IF(Main[[#This Row],[Class]]="B", WORKDAY(Main[[#This Row],[Tech Start Date]],6),IF(Main[[#This Row],[Class]]="A",WORKDAY(Main[[#This Row],[Tech Start Date]],2),""))))</f>
        <v/>
      </c>
      <c r="N371" s="73" t="str">
        <f>IF(Main[[#This Row],[Tech Start Date]]&lt;1/1/1990,"",IF(Main[[#This Row],[Class]]="C",WORKDAY(Main[[#This Row],[Tech Start Date]],19),IF(Main[[#This Row],[Class]]="B", WORKDAY(Main[[#This Row],[Tech Start Date]],12),IF(Main[[#This Row],[Class]]="A",WORKDAY(Main[[#This Row],[Tech Start Date]],4),""))))</f>
        <v/>
      </c>
      <c r="O371" s="73" t="str">
        <f>IF(Main[[#This Row],[Tech Start Date]]&lt;1/1/1990,"",IF(Main[[#This Row],[Class]]="C",WORKDAY(Main[[#This Row],[Tech Start Date]],23),IF(Main[[#This Row],[Class]]="B", WORKDAY(Main[[#This Row],[Tech Start Date]],15),IF(Main[[#This Row],[Class]]="A",WORKDAY(Main[[#This Row],[Tech Start Date]],5),""))))</f>
        <v/>
      </c>
      <c r="P371" s="73" t="str">
        <f>IF(Main[[#This Row],[Tech Start Date]]&lt;1/1/1990,"",IF(Main[[#This Row],[Class]]="C",WORKDAY(Main[[#This Row],[Tech Start Date]],28),IF(Main[[#This Row],[Class]]="B", WORKDAY(Main[[#This Row],[Tech Start Date]],19),IF(Main[[#This Row],[Class]]="A",WORKDAY(Main[[#This Row],[Tech Start Date]],9),""))))</f>
        <v/>
      </c>
      <c r="Q371" s="85">
        <v>40291</v>
      </c>
      <c r="R371" s="112"/>
      <c r="S371" s="95" t="s">
        <v>11</v>
      </c>
      <c r="T371" s="74" t="s">
        <v>4</v>
      </c>
      <c r="U371" s="95" t="s">
        <v>12</v>
      </c>
      <c r="V371" s="95" t="s">
        <v>1911</v>
      </c>
      <c r="W371" s="95" t="s">
        <v>1915</v>
      </c>
      <c r="X371" s="95" t="s">
        <v>2839</v>
      </c>
      <c r="Y371" s="72" t="s">
        <v>4</v>
      </c>
      <c r="Z371" s="72" t="s">
        <v>4</v>
      </c>
      <c r="AA371" s="95" t="s">
        <v>2839</v>
      </c>
      <c r="AB371" s="132"/>
      <c r="AC371" s="132"/>
      <c r="AD371" s="132"/>
      <c r="AE371" s="63"/>
      <c r="AF371" s="63"/>
      <c r="AG371" s="63"/>
    </row>
    <row r="372" spans="1:33" ht="17.2" customHeight="1">
      <c r="A372" s="64" t="str">
        <f>IF(priority(Main[[#This Row],[Comments]])&lt;&gt;0, priority(Main[[#This Row],[Comments]]),"")</f>
        <v/>
      </c>
      <c r="B372" s="60" t="s">
        <v>1169</v>
      </c>
      <c r="C372" s="72" t="s">
        <v>4</v>
      </c>
      <c r="D372" s="59" t="s">
        <v>226</v>
      </c>
      <c r="E372" s="85"/>
      <c r="F372" s="85">
        <v>40574</v>
      </c>
      <c r="G372" s="64" t="str">
        <f>IF(stdProdLT(Main[[#This Row],[Comments]])=0.1,"N/A",IF(stdProdLT(Main[[#This Row],[Comments]])=0,"",stdProdLT(Main[[#This Row],[Comments]])))</f>
        <v/>
      </c>
      <c r="H372" s="94" t="str">
        <f>IF(OR(Main[[#This Row],[Std. Prod. Lead Time]]="N/A",Main[[#This Row],[Std. Prod. Lead Time]]=""), "",IF(AND(Main[[#This Row],[In Stock Date]]&lt;&gt;"",Main[[#This Row],[Revised Due Date]]&lt;&gt;"",Main[[#This Row],[In Stock Date]]&lt;&gt;""),Main[[#This Row],[In Stock Date]]-Main[[#This Row],[Revised Due Date]],""))</f>
        <v/>
      </c>
      <c r="I372" s="101" t="s">
        <v>4</v>
      </c>
      <c r="J372" s="95" t="s">
        <v>28</v>
      </c>
      <c r="K372" s="95" t="s">
        <v>1919</v>
      </c>
      <c r="L372" s="85"/>
      <c r="M372" s="73" t="str">
        <f>IF(Main[[#This Row],[Tech Start Date]]&lt;1/1/1990,"",IF(Main[[#This Row],[Class]]="C",WORKDAY(Main[[#This Row],[Tech Start Date]],9),IF(Main[[#This Row],[Class]]="B", WORKDAY(Main[[#This Row],[Tech Start Date]],6),IF(Main[[#This Row],[Class]]="A",WORKDAY(Main[[#This Row],[Tech Start Date]],2),""))))</f>
        <v/>
      </c>
      <c r="N372" s="73" t="str">
        <f>IF(Main[[#This Row],[Tech Start Date]]&lt;1/1/1990,"",IF(Main[[#This Row],[Class]]="C",WORKDAY(Main[[#This Row],[Tech Start Date]],19),IF(Main[[#This Row],[Class]]="B", WORKDAY(Main[[#This Row],[Tech Start Date]],12),IF(Main[[#This Row],[Class]]="A",WORKDAY(Main[[#This Row],[Tech Start Date]],4),""))))</f>
        <v/>
      </c>
      <c r="O372" s="73" t="str">
        <f>IF(Main[[#This Row],[Tech Start Date]]&lt;1/1/1990,"",IF(Main[[#This Row],[Class]]="C",WORKDAY(Main[[#This Row],[Tech Start Date]],23),IF(Main[[#This Row],[Class]]="B", WORKDAY(Main[[#This Row],[Tech Start Date]],15),IF(Main[[#This Row],[Class]]="A",WORKDAY(Main[[#This Row],[Tech Start Date]],5),""))))</f>
        <v/>
      </c>
      <c r="P372" s="73" t="str">
        <f>IF(Main[[#This Row],[Tech Start Date]]&lt;1/1/1990,"",IF(Main[[#This Row],[Class]]="C",WORKDAY(Main[[#This Row],[Tech Start Date]],28),IF(Main[[#This Row],[Class]]="B", WORKDAY(Main[[#This Row],[Tech Start Date]],19),IF(Main[[#This Row],[Class]]="A",WORKDAY(Main[[#This Row],[Tech Start Date]],9),""))))</f>
        <v/>
      </c>
      <c r="Q372" s="85">
        <v>40574</v>
      </c>
      <c r="R372" s="112"/>
      <c r="S372" s="95" t="s">
        <v>6</v>
      </c>
      <c r="T372" s="74" t="s">
        <v>4</v>
      </c>
      <c r="U372" s="95" t="s">
        <v>14</v>
      </c>
      <c r="V372" s="95" t="s">
        <v>1913</v>
      </c>
      <c r="W372" s="95" t="s">
        <v>1914</v>
      </c>
      <c r="X372" s="95" t="s">
        <v>2797</v>
      </c>
      <c r="Y372" s="72" t="s">
        <v>2911</v>
      </c>
      <c r="Z372" s="72" t="s">
        <v>530</v>
      </c>
      <c r="AA372" s="95" t="s">
        <v>2797</v>
      </c>
      <c r="AB372" s="132"/>
      <c r="AC372" s="132"/>
      <c r="AD372" s="132"/>
      <c r="AE372" s="63"/>
      <c r="AF372" s="63"/>
      <c r="AG372" s="63"/>
    </row>
    <row r="373" spans="1:33" ht="17.2" customHeight="1">
      <c r="A373" s="64" t="str">
        <f>IF(priority(Main[[#This Row],[Comments]])&lt;&gt;0, priority(Main[[#This Row],[Comments]]),"")</f>
        <v/>
      </c>
      <c r="B373" s="60" t="s">
        <v>1172</v>
      </c>
      <c r="C373" s="72" t="s">
        <v>4</v>
      </c>
      <c r="D373" s="59" t="s">
        <v>228</v>
      </c>
      <c r="E373" s="85"/>
      <c r="F373" s="85"/>
      <c r="G373" s="64" t="str">
        <f>IF(stdProdLT(Main[[#This Row],[Comments]])=0.1,"N/A",IF(stdProdLT(Main[[#This Row],[Comments]])=0,"",stdProdLT(Main[[#This Row],[Comments]])))</f>
        <v/>
      </c>
      <c r="H373" s="94" t="str">
        <f>IF(OR(Main[[#This Row],[Std. Prod. Lead Time]]="N/A",Main[[#This Row],[Std. Prod. Lead Time]]=""), "",IF(AND(Main[[#This Row],[In Stock Date]]&lt;&gt;"",Main[[#This Row],[Revised Due Date]]&lt;&gt;"",Main[[#This Row],[In Stock Date]]&lt;&gt;""),Main[[#This Row],[In Stock Date]]-Main[[#This Row],[Revised Due Date]],""))</f>
        <v/>
      </c>
      <c r="I373" s="101" t="s">
        <v>4</v>
      </c>
      <c r="J373" s="95" t="s">
        <v>4</v>
      </c>
      <c r="K373" s="95" t="s">
        <v>4</v>
      </c>
      <c r="L373" s="85"/>
      <c r="M373" s="73" t="str">
        <f>IF(Main[[#This Row],[Tech Start Date]]&lt;1/1/1990,"",IF(Main[[#This Row],[Class]]="C",WORKDAY(Main[[#This Row],[Tech Start Date]],9),IF(Main[[#This Row],[Class]]="B", WORKDAY(Main[[#This Row],[Tech Start Date]],6),IF(Main[[#This Row],[Class]]="A",WORKDAY(Main[[#This Row],[Tech Start Date]],2),""))))</f>
        <v/>
      </c>
      <c r="N373" s="73" t="str">
        <f>IF(Main[[#This Row],[Tech Start Date]]&lt;1/1/1990,"",IF(Main[[#This Row],[Class]]="C",WORKDAY(Main[[#This Row],[Tech Start Date]],19),IF(Main[[#This Row],[Class]]="B", WORKDAY(Main[[#This Row],[Tech Start Date]],12),IF(Main[[#This Row],[Class]]="A",WORKDAY(Main[[#This Row],[Tech Start Date]],4),""))))</f>
        <v/>
      </c>
      <c r="O373" s="73" t="str">
        <f>IF(Main[[#This Row],[Tech Start Date]]&lt;1/1/1990,"",IF(Main[[#This Row],[Class]]="C",WORKDAY(Main[[#This Row],[Tech Start Date]],23),IF(Main[[#This Row],[Class]]="B", WORKDAY(Main[[#This Row],[Tech Start Date]],15),IF(Main[[#This Row],[Class]]="A",WORKDAY(Main[[#This Row],[Tech Start Date]],5),""))))</f>
        <v/>
      </c>
      <c r="P373" s="73" t="str">
        <f>IF(Main[[#This Row],[Tech Start Date]]&lt;1/1/1990,"",IF(Main[[#This Row],[Class]]="C",WORKDAY(Main[[#This Row],[Tech Start Date]],28),IF(Main[[#This Row],[Class]]="B", WORKDAY(Main[[#This Row],[Tech Start Date]],19),IF(Main[[#This Row],[Class]]="A",WORKDAY(Main[[#This Row],[Tech Start Date]],9),""))))</f>
        <v/>
      </c>
      <c r="Q373" s="85">
        <v>40724</v>
      </c>
      <c r="R373" s="112"/>
      <c r="S373" s="95" t="s">
        <v>6</v>
      </c>
      <c r="T373" s="74" t="s">
        <v>4</v>
      </c>
      <c r="U373" s="95" t="s">
        <v>12</v>
      </c>
      <c r="V373" s="95" t="s">
        <v>1910</v>
      </c>
      <c r="W373" s="95" t="s">
        <v>1914</v>
      </c>
      <c r="X373" s="95" t="s">
        <v>877</v>
      </c>
      <c r="Y373" s="72" t="s">
        <v>2982</v>
      </c>
      <c r="Z373" s="72" t="s">
        <v>4</v>
      </c>
      <c r="AA373" s="95" t="s">
        <v>877</v>
      </c>
      <c r="AB373" s="132"/>
      <c r="AC373" s="132"/>
      <c r="AD373" s="132"/>
      <c r="AE373" s="63"/>
      <c r="AF373" s="63"/>
      <c r="AG373" s="63"/>
    </row>
    <row r="374" spans="1:33" ht="17.2" customHeight="1">
      <c r="A374" s="64" t="str">
        <f>IF(priority(Main[[#This Row],[Comments]])&lt;&gt;0, priority(Main[[#This Row],[Comments]]),"")</f>
        <v/>
      </c>
      <c r="B374" s="60" t="s">
        <v>2342</v>
      </c>
      <c r="C374" s="72" t="s">
        <v>53</v>
      </c>
      <c r="D374" s="59" t="s">
        <v>2343</v>
      </c>
      <c r="E374" s="85"/>
      <c r="F374" s="85">
        <v>40845</v>
      </c>
      <c r="G374" s="64" t="str">
        <f>IF(stdProdLT(Main[[#This Row],[Comments]])=0.1,"N/A",IF(stdProdLT(Main[[#This Row],[Comments]])=0,"",stdProdLT(Main[[#This Row],[Comments]])))</f>
        <v/>
      </c>
      <c r="H374" s="94" t="str">
        <f>IF(OR(Main[[#This Row],[Std. Prod. Lead Time]]="N/A",Main[[#This Row],[Std. Prod. Lead Time]]=""), "",IF(AND(Main[[#This Row],[In Stock Date]]&lt;&gt;"",Main[[#This Row],[Revised Due Date]]&lt;&gt;"",Main[[#This Row],[In Stock Date]]&lt;&gt;""),Main[[#This Row],[In Stock Date]]-Main[[#This Row],[Revised Due Date]],""))</f>
        <v/>
      </c>
      <c r="I374" s="101" t="s">
        <v>4</v>
      </c>
      <c r="J374" s="95" t="s">
        <v>28</v>
      </c>
      <c r="K374" s="95" t="s">
        <v>4</v>
      </c>
      <c r="L374" s="85"/>
      <c r="M374" s="73" t="str">
        <f>IF(Main[[#This Row],[Tech Start Date]]&lt;1/1/1990,"",IF(Main[[#This Row],[Class]]="C",WORKDAY(Main[[#This Row],[Tech Start Date]],9),IF(Main[[#This Row],[Class]]="B", WORKDAY(Main[[#This Row],[Tech Start Date]],6),IF(Main[[#This Row],[Class]]="A",WORKDAY(Main[[#This Row],[Tech Start Date]],2),""))))</f>
        <v/>
      </c>
      <c r="N374" s="73" t="str">
        <f>IF(Main[[#This Row],[Tech Start Date]]&lt;1/1/1990,"",IF(Main[[#This Row],[Class]]="C",WORKDAY(Main[[#This Row],[Tech Start Date]],19),IF(Main[[#This Row],[Class]]="B", WORKDAY(Main[[#This Row],[Tech Start Date]],12),IF(Main[[#This Row],[Class]]="A",WORKDAY(Main[[#This Row],[Tech Start Date]],4),""))))</f>
        <v/>
      </c>
      <c r="O374" s="73" t="str">
        <f>IF(Main[[#This Row],[Tech Start Date]]&lt;1/1/1990,"",IF(Main[[#This Row],[Class]]="C",WORKDAY(Main[[#This Row],[Tech Start Date]],23),IF(Main[[#This Row],[Class]]="B", WORKDAY(Main[[#This Row],[Tech Start Date]],15),IF(Main[[#This Row],[Class]]="A",WORKDAY(Main[[#This Row],[Tech Start Date]],5),""))))</f>
        <v/>
      </c>
      <c r="P374" s="73" t="str">
        <f>IF(Main[[#This Row],[Tech Start Date]]&lt;1/1/1990,"",IF(Main[[#This Row],[Class]]="C",WORKDAY(Main[[#This Row],[Tech Start Date]],28),IF(Main[[#This Row],[Class]]="B", WORKDAY(Main[[#This Row],[Tech Start Date]],19),IF(Main[[#This Row],[Class]]="A",WORKDAY(Main[[#This Row],[Tech Start Date]],9),""))))</f>
        <v/>
      </c>
      <c r="Q374" s="85">
        <v>40840</v>
      </c>
      <c r="R374" s="112"/>
      <c r="S374" s="95" t="s">
        <v>11</v>
      </c>
      <c r="T374" s="74" t="s">
        <v>2344</v>
      </c>
      <c r="U374" s="95" t="s">
        <v>12</v>
      </c>
      <c r="V374" s="95" t="s">
        <v>1911</v>
      </c>
      <c r="W374" s="95" t="s">
        <v>1912</v>
      </c>
      <c r="X374" s="95" t="s">
        <v>2242</v>
      </c>
      <c r="Y374" s="72" t="s">
        <v>4</v>
      </c>
      <c r="Z374" s="72" t="s">
        <v>2046</v>
      </c>
      <c r="AA374" s="95" t="s">
        <v>2791</v>
      </c>
      <c r="AB374" s="132"/>
      <c r="AC374" s="132"/>
      <c r="AD374" s="132"/>
      <c r="AE374" s="63"/>
      <c r="AF374" s="63"/>
      <c r="AG374" s="63"/>
    </row>
    <row r="375" spans="1:33" ht="17.2" customHeight="1">
      <c r="A375" s="64" t="str">
        <f>IF(priority(Main[[#This Row],[Comments]])&lt;&gt;0, priority(Main[[#This Row],[Comments]]),"")</f>
        <v/>
      </c>
      <c r="B375" s="60" t="s">
        <v>1175</v>
      </c>
      <c r="C375" s="72" t="s">
        <v>67</v>
      </c>
      <c r="D375" s="59" t="s">
        <v>231</v>
      </c>
      <c r="E375" s="85"/>
      <c r="F375" s="85"/>
      <c r="G375" s="64" t="str">
        <f>IF(stdProdLT(Main[[#This Row],[Comments]])=0.1,"N/A",IF(stdProdLT(Main[[#This Row],[Comments]])=0,"",stdProdLT(Main[[#This Row],[Comments]])))</f>
        <v/>
      </c>
      <c r="H375" s="94" t="str">
        <f>IF(OR(Main[[#This Row],[Std. Prod. Lead Time]]="N/A",Main[[#This Row],[Std. Prod. Lead Time]]=""), "",IF(AND(Main[[#This Row],[In Stock Date]]&lt;&gt;"",Main[[#This Row],[Revised Due Date]]&lt;&gt;"",Main[[#This Row],[In Stock Date]]&lt;&gt;""),Main[[#This Row],[In Stock Date]]-Main[[#This Row],[Revised Due Date]],""))</f>
        <v/>
      </c>
      <c r="I375" s="101" t="s">
        <v>4</v>
      </c>
      <c r="J375" s="95" t="s">
        <v>4</v>
      </c>
      <c r="K375" s="95" t="s">
        <v>4</v>
      </c>
      <c r="L375" s="85"/>
      <c r="M375" s="73" t="str">
        <f>IF(Main[[#This Row],[Tech Start Date]]&lt;1/1/1990,"",IF(Main[[#This Row],[Class]]="C",WORKDAY(Main[[#This Row],[Tech Start Date]],9),IF(Main[[#This Row],[Class]]="B", WORKDAY(Main[[#This Row],[Tech Start Date]],6),IF(Main[[#This Row],[Class]]="A",WORKDAY(Main[[#This Row],[Tech Start Date]],2),""))))</f>
        <v/>
      </c>
      <c r="N375" s="73" t="str">
        <f>IF(Main[[#This Row],[Tech Start Date]]&lt;1/1/1990,"",IF(Main[[#This Row],[Class]]="C",WORKDAY(Main[[#This Row],[Tech Start Date]],19),IF(Main[[#This Row],[Class]]="B", WORKDAY(Main[[#This Row],[Tech Start Date]],12),IF(Main[[#This Row],[Class]]="A",WORKDAY(Main[[#This Row],[Tech Start Date]],4),""))))</f>
        <v/>
      </c>
      <c r="O375" s="73" t="str">
        <f>IF(Main[[#This Row],[Tech Start Date]]&lt;1/1/1990,"",IF(Main[[#This Row],[Class]]="C",WORKDAY(Main[[#This Row],[Tech Start Date]],23),IF(Main[[#This Row],[Class]]="B", WORKDAY(Main[[#This Row],[Tech Start Date]],15),IF(Main[[#This Row],[Class]]="A",WORKDAY(Main[[#This Row],[Tech Start Date]],5),""))))</f>
        <v/>
      </c>
      <c r="P375" s="73" t="str">
        <f>IF(Main[[#This Row],[Tech Start Date]]&lt;1/1/1990,"",IF(Main[[#This Row],[Class]]="C",WORKDAY(Main[[#This Row],[Tech Start Date]],28),IF(Main[[#This Row],[Class]]="B", WORKDAY(Main[[#This Row],[Tech Start Date]],19),IF(Main[[#This Row],[Class]]="A",WORKDAY(Main[[#This Row],[Tech Start Date]],9),""))))</f>
        <v/>
      </c>
      <c r="Q375" s="85">
        <v>40466</v>
      </c>
      <c r="R375" s="112"/>
      <c r="S375" s="95" t="s">
        <v>17</v>
      </c>
      <c r="T375" s="74" t="s">
        <v>4</v>
      </c>
      <c r="U375" s="95" t="s">
        <v>14</v>
      </c>
      <c r="V375" s="95" t="s">
        <v>1913</v>
      </c>
      <c r="W375" s="95" t="s">
        <v>1918</v>
      </c>
      <c r="X375" s="95" t="s">
        <v>415</v>
      </c>
      <c r="Y375" s="72" t="s">
        <v>2922</v>
      </c>
      <c r="Z375" s="72" t="s">
        <v>415</v>
      </c>
      <c r="AA375" s="95" t="s">
        <v>415</v>
      </c>
      <c r="AB375" s="132"/>
      <c r="AC375" s="132"/>
      <c r="AD375" s="132"/>
      <c r="AE375" s="63"/>
      <c r="AF375" s="63"/>
      <c r="AG375" s="63"/>
    </row>
    <row r="376" spans="1:33" ht="17.2" customHeight="1">
      <c r="A376" s="64" t="str">
        <f>IF(priority(Main[[#This Row],[Comments]])&lt;&gt;0, priority(Main[[#This Row],[Comments]]),"")</f>
        <v/>
      </c>
      <c r="B376" s="60" t="s">
        <v>1176</v>
      </c>
      <c r="C376" s="72" t="s">
        <v>72</v>
      </c>
      <c r="D376" s="59" t="s">
        <v>223</v>
      </c>
      <c r="E376" s="85"/>
      <c r="F376" s="85">
        <v>40391</v>
      </c>
      <c r="G376" s="64" t="str">
        <f>IF(stdProdLT(Main[[#This Row],[Comments]])=0.1,"N/A",IF(stdProdLT(Main[[#This Row],[Comments]])=0,"",stdProdLT(Main[[#This Row],[Comments]])))</f>
        <v/>
      </c>
      <c r="H376" s="94" t="str">
        <f>IF(OR(Main[[#This Row],[Std. Prod. Lead Time]]="N/A",Main[[#This Row],[Std. Prod. Lead Time]]=""), "",IF(AND(Main[[#This Row],[In Stock Date]]&lt;&gt;"",Main[[#This Row],[Revised Due Date]]&lt;&gt;"",Main[[#This Row],[In Stock Date]]&lt;&gt;""),Main[[#This Row],[In Stock Date]]-Main[[#This Row],[Revised Due Date]],""))</f>
        <v/>
      </c>
      <c r="I376" s="101" t="s">
        <v>4</v>
      </c>
      <c r="J376" s="95" t="s">
        <v>4</v>
      </c>
      <c r="K376" s="95" t="s">
        <v>4</v>
      </c>
      <c r="L376" s="85"/>
      <c r="M376" s="73" t="str">
        <f>IF(Main[[#This Row],[Tech Start Date]]&lt;1/1/1990,"",IF(Main[[#This Row],[Class]]="C",WORKDAY(Main[[#This Row],[Tech Start Date]],9),IF(Main[[#This Row],[Class]]="B", WORKDAY(Main[[#This Row],[Tech Start Date]],6),IF(Main[[#This Row],[Class]]="A",WORKDAY(Main[[#This Row],[Tech Start Date]],2),""))))</f>
        <v/>
      </c>
      <c r="N376" s="73" t="str">
        <f>IF(Main[[#This Row],[Tech Start Date]]&lt;1/1/1990,"",IF(Main[[#This Row],[Class]]="C",WORKDAY(Main[[#This Row],[Tech Start Date]],19),IF(Main[[#This Row],[Class]]="B", WORKDAY(Main[[#This Row],[Tech Start Date]],12),IF(Main[[#This Row],[Class]]="A",WORKDAY(Main[[#This Row],[Tech Start Date]],4),""))))</f>
        <v/>
      </c>
      <c r="O376" s="73" t="str">
        <f>IF(Main[[#This Row],[Tech Start Date]]&lt;1/1/1990,"",IF(Main[[#This Row],[Class]]="C",WORKDAY(Main[[#This Row],[Tech Start Date]],23),IF(Main[[#This Row],[Class]]="B", WORKDAY(Main[[#This Row],[Tech Start Date]],15),IF(Main[[#This Row],[Class]]="A",WORKDAY(Main[[#This Row],[Tech Start Date]],5),""))))</f>
        <v/>
      </c>
      <c r="P376" s="73" t="str">
        <f>IF(Main[[#This Row],[Tech Start Date]]&lt;1/1/1990,"",IF(Main[[#This Row],[Class]]="C",WORKDAY(Main[[#This Row],[Tech Start Date]],28),IF(Main[[#This Row],[Class]]="B", WORKDAY(Main[[#This Row],[Tech Start Date]],19),IF(Main[[#This Row],[Class]]="A",WORKDAY(Main[[#This Row],[Tech Start Date]],9),""))))</f>
        <v/>
      </c>
      <c r="Q376" s="85">
        <v>40291</v>
      </c>
      <c r="R376" s="112"/>
      <c r="S376" s="95" t="s">
        <v>11</v>
      </c>
      <c r="T376" s="74" t="s">
        <v>4</v>
      </c>
      <c r="U376" s="95" t="s">
        <v>12</v>
      </c>
      <c r="V376" s="95" t="s">
        <v>1911</v>
      </c>
      <c r="W376" s="95" t="s">
        <v>1915</v>
      </c>
      <c r="X376" s="95" t="s">
        <v>2839</v>
      </c>
      <c r="Y376" s="72" t="s">
        <v>4</v>
      </c>
      <c r="Z376" s="72" t="s">
        <v>4</v>
      </c>
      <c r="AA376" s="95" t="s">
        <v>2839</v>
      </c>
      <c r="AB376" s="132"/>
      <c r="AC376" s="132"/>
      <c r="AD376" s="132"/>
      <c r="AE376" s="63"/>
      <c r="AF376" s="63"/>
      <c r="AG376" s="63"/>
    </row>
    <row r="377" spans="1:33" ht="17.2" customHeight="1">
      <c r="A377" s="64" t="str">
        <f>IF(priority(Main[[#This Row],[Comments]])&lt;&gt;0, priority(Main[[#This Row],[Comments]]),"")</f>
        <v/>
      </c>
      <c r="B377" s="60" t="s">
        <v>1218</v>
      </c>
      <c r="C377" s="72" t="s">
        <v>4</v>
      </c>
      <c r="D377" s="59" t="s">
        <v>279</v>
      </c>
      <c r="E377" s="85"/>
      <c r="F377" s="85"/>
      <c r="G377" s="64" t="str">
        <f>IF(stdProdLT(Main[[#This Row],[Comments]])=0.1,"N/A",IF(stdProdLT(Main[[#This Row],[Comments]])=0,"",stdProdLT(Main[[#This Row],[Comments]])))</f>
        <v/>
      </c>
      <c r="H377" s="94" t="str">
        <f>IF(OR(Main[[#This Row],[Std. Prod. Lead Time]]="N/A",Main[[#This Row],[Std. Prod. Lead Time]]=""), "",IF(AND(Main[[#This Row],[In Stock Date]]&lt;&gt;"",Main[[#This Row],[Revised Due Date]]&lt;&gt;"",Main[[#This Row],[In Stock Date]]&lt;&gt;""),Main[[#This Row],[In Stock Date]]-Main[[#This Row],[Revised Due Date]],""))</f>
        <v/>
      </c>
      <c r="I377" s="101" t="s">
        <v>4</v>
      </c>
      <c r="J377" s="95" t="s">
        <v>4</v>
      </c>
      <c r="K377" s="95" t="s">
        <v>4</v>
      </c>
      <c r="L377" s="85"/>
      <c r="M377" s="73" t="str">
        <f>IF(Main[[#This Row],[Tech Start Date]]&lt;1/1/1990,"",IF(Main[[#This Row],[Class]]="C",WORKDAY(Main[[#This Row],[Tech Start Date]],9),IF(Main[[#This Row],[Class]]="B", WORKDAY(Main[[#This Row],[Tech Start Date]],6),IF(Main[[#This Row],[Class]]="A",WORKDAY(Main[[#This Row],[Tech Start Date]],2),""))))</f>
        <v/>
      </c>
      <c r="N377" s="73" t="str">
        <f>IF(Main[[#This Row],[Tech Start Date]]&lt;1/1/1990,"",IF(Main[[#This Row],[Class]]="C",WORKDAY(Main[[#This Row],[Tech Start Date]],19),IF(Main[[#This Row],[Class]]="B", WORKDAY(Main[[#This Row],[Tech Start Date]],12),IF(Main[[#This Row],[Class]]="A",WORKDAY(Main[[#This Row],[Tech Start Date]],4),""))))</f>
        <v/>
      </c>
      <c r="O377" s="73" t="str">
        <f>IF(Main[[#This Row],[Tech Start Date]]&lt;1/1/1990,"",IF(Main[[#This Row],[Class]]="C",WORKDAY(Main[[#This Row],[Tech Start Date]],23),IF(Main[[#This Row],[Class]]="B", WORKDAY(Main[[#This Row],[Tech Start Date]],15),IF(Main[[#This Row],[Class]]="A",WORKDAY(Main[[#This Row],[Tech Start Date]],5),""))))</f>
        <v/>
      </c>
      <c r="P377" s="73" t="str">
        <f>IF(Main[[#This Row],[Tech Start Date]]&lt;1/1/1990,"",IF(Main[[#This Row],[Class]]="C",WORKDAY(Main[[#This Row],[Tech Start Date]],28),IF(Main[[#This Row],[Class]]="B", WORKDAY(Main[[#This Row],[Tech Start Date]],19),IF(Main[[#This Row],[Class]]="A",WORKDAY(Main[[#This Row],[Tech Start Date]],9),""))))</f>
        <v/>
      </c>
      <c r="Q377" s="85"/>
      <c r="R377" s="112"/>
      <c r="S377" s="95" t="s">
        <v>23</v>
      </c>
      <c r="T377" s="74" t="s">
        <v>4</v>
      </c>
      <c r="U377" s="95" t="s">
        <v>12</v>
      </c>
      <c r="V377" s="95" t="s">
        <v>1910</v>
      </c>
      <c r="W377" s="95" t="s">
        <v>1914</v>
      </c>
      <c r="X377" s="95" t="s">
        <v>399</v>
      </c>
      <c r="Y377" s="72" t="s">
        <v>4</v>
      </c>
      <c r="Z377" s="72" t="s">
        <v>4</v>
      </c>
      <c r="AA377" s="95" t="s">
        <v>3328</v>
      </c>
      <c r="AB377" s="132"/>
      <c r="AC377" s="132"/>
      <c r="AD377" s="132"/>
      <c r="AE377" s="63"/>
      <c r="AF377" s="63"/>
      <c r="AG377" s="63"/>
    </row>
    <row r="378" spans="1:33" ht="17.2" customHeight="1">
      <c r="A378" s="64" t="str">
        <f>IF(priority(Main[[#This Row],[Comments]])&lt;&gt;0, priority(Main[[#This Row],[Comments]]),"")</f>
        <v/>
      </c>
      <c r="B378" s="60" t="s">
        <v>1219</v>
      </c>
      <c r="C378" s="72" t="s">
        <v>31</v>
      </c>
      <c r="D378" s="59" t="s">
        <v>280</v>
      </c>
      <c r="E378" s="85"/>
      <c r="F378" s="85"/>
      <c r="G378" s="64" t="str">
        <f>IF(stdProdLT(Main[[#This Row],[Comments]])=0.1,"N/A",IF(stdProdLT(Main[[#This Row],[Comments]])=0,"",stdProdLT(Main[[#This Row],[Comments]])))</f>
        <v/>
      </c>
      <c r="H378" s="94" t="str">
        <f>IF(OR(Main[[#This Row],[Std. Prod. Lead Time]]="N/A",Main[[#This Row],[Std. Prod. Lead Time]]=""), "",IF(AND(Main[[#This Row],[In Stock Date]]&lt;&gt;"",Main[[#This Row],[Revised Due Date]]&lt;&gt;"",Main[[#This Row],[In Stock Date]]&lt;&gt;""),Main[[#This Row],[In Stock Date]]-Main[[#This Row],[Revised Due Date]],""))</f>
        <v/>
      </c>
      <c r="I378" s="101" t="s">
        <v>4</v>
      </c>
      <c r="J378" s="95" t="s">
        <v>4</v>
      </c>
      <c r="K378" s="95" t="s">
        <v>4</v>
      </c>
      <c r="L378" s="85"/>
      <c r="M378" s="73" t="str">
        <f>IF(Main[[#This Row],[Tech Start Date]]&lt;1/1/1990,"",IF(Main[[#This Row],[Class]]="C",WORKDAY(Main[[#This Row],[Tech Start Date]],9),IF(Main[[#This Row],[Class]]="B", WORKDAY(Main[[#This Row],[Tech Start Date]],6),IF(Main[[#This Row],[Class]]="A",WORKDAY(Main[[#This Row],[Tech Start Date]],2),""))))</f>
        <v/>
      </c>
      <c r="N378" s="73" t="str">
        <f>IF(Main[[#This Row],[Tech Start Date]]&lt;1/1/1990,"",IF(Main[[#This Row],[Class]]="C",WORKDAY(Main[[#This Row],[Tech Start Date]],19),IF(Main[[#This Row],[Class]]="B", WORKDAY(Main[[#This Row],[Tech Start Date]],12),IF(Main[[#This Row],[Class]]="A",WORKDAY(Main[[#This Row],[Tech Start Date]],4),""))))</f>
        <v/>
      </c>
      <c r="O378" s="73" t="str">
        <f>IF(Main[[#This Row],[Tech Start Date]]&lt;1/1/1990,"",IF(Main[[#This Row],[Class]]="C",WORKDAY(Main[[#This Row],[Tech Start Date]],23),IF(Main[[#This Row],[Class]]="B", WORKDAY(Main[[#This Row],[Tech Start Date]],15),IF(Main[[#This Row],[Class]]="A",WORKDAY(Main[[#This Row],[Tech Start Date]],5),""))))</f>
        <v/>
      </c>
      <c r="P378" s="73" t="str">
        <f>IF(Main[[#This Row],[Tech Start Date]]&lt;1/1/1990,"",IF(Main[[#This Row],[Class]]="C",WORKDAY(Main[[#This Row],[Tech Start Date]],28),IF(Main[[#This Row],[Class]]="B", WORKDAY(Main[[#This Row],[Tech Start Date]],19),IF(Main[[#This Row],[Class]]="A",WORKDAY(Main[[#This Row],[Tech Start Date]],9),""))))</f>
        <v/>
      </c>
      <c r="Q378" s="85">
        <v>40318</v>
      </c>
      <c r="R378" s="112"/>
      <c r="S378" s="95" t="s">
        <v>11</v>
      </c>
      <c r="T378" s="74" t="s">
        <v>4</v>
      </c>
      <c r="U378" s="95" t="s">
        <v>14</v>
      </c>
      <c r="V378" s="95" t="s">
        <v>1920</v>
      </c>
      <c r="W378" s="95" t="s">
        <v>1912</v>
      </c>
      <c r="X378" s="95" t="s">
        <v>2805</v>
      </c>
      <c r="Y378" s="72" t="s">
        <v>4</v>
      </c>
      <c r="Z378" s="72" t="s">
        <v>4</v>
      </c>
      <c r="AA378" s="95" t="s">
        <v>2805</v>
      </c>
      <c r="AB378" s="132"/>
      <c r="AC378" s="132"/>
      <c r="AD378" s="132"/>
      <c r="AE378" s="63"/>
      <c r="AF378" s="63"/>
      <c r="AG378" s="63"/>
    </row>
    <row r="379" spans="1:33" ht="17.2" customHeight="1">
      <c r="A379" s="64" t="str">
        <f>IF(priority(Main[[#This Row],[Comments]])&lt;&gt;0, priority(Main[[#This Row],[Comments]]),"")</f>
        <v/>
      </c>
      <c r="B379" s="60" t="s">
        <v>1222</v>
      </c>
      <c r="C379" s="72" t="s">
        <v>169</v>
      </c>
      <c r="D379" s="59" t="s">
        <v>232</v>
      </c>
      <c r="E379" s="85"/>
      <c r="F379" s="85">
        <v>40237</v>
      </c>
      <c r="G379" s="64" t="str">
        <f>IF(stdProdLT(Main[[#This Row],[Comments]])=0.1,"N/A",IF(stdProdLT(Main[[#This Row],[Comments]])=0,"",stdProdLT(Main[[#This Row],[Comments]])))</f>
        <v/>
      </c>
      <c r="H379" s="94" t="str">
        <f>IF(OR(Main[[#This Row],[Std. Prod. Lead Time]]="N/A",Main[[#This Row],[Std. Prod. Lead Time]]=""), "",IF(AND(Main[[#This Row],[In Stock Date]]&lt;&gt;"",Main[[#This Row],[Revised Due Date]]&lt;&gt;"",Main[[#This Row],[In Stock Date]]&lt;&gt;""),Main[[#This Row],[In Stock Date]]-Main[[#This Row],[Revised Due Date]],""))</f>
        <v/>
      </c>
      <c r="I379" s="101" t="s">
        <v>4</v>
      </c>
      <c r="J379" s="95" t="s">
        <v>4</v>
      </c>
      <c r="K379" s="95" t="s">
        <v>4</v>
      </c>
      <c r="L379" s="85"/>
      <c r="M379" s="73" t="str">
        <f>IF(Main[[#This Row],[Tech Start Date]]&lt;1/1/1990,"",IF(Main[[#This Row],[Class]]="C",WORKDAY(Main[[#This Row],[Tech Start Date]],9),IF(Main[[#This Row],[Class]]="B", WORKDAY(Main[[#This Row],[Tech Start Date]],6),IF(Main[[#This Row],[Class]]="A",WORKDAY(Main[[#This Row],[Tech Start Date]],2),""))))</f>
        <v/>
      </c>
      <c r="N379" s="73" t="str">
        <f>IF(Main[[#This Row],[Tech Start Date]]&lt;1/1/1990,"",IF(Main[[#This Row],[Class]]="C",WORKDAY(Main[[#This Row],[Tech Start Date]],19),IF(Main[[#This Row],[Class]]="B", WORKDAY(Main[[#This Row],[Tech Start Date]],12),IF(Main[[#This Row],[Class]]="A",WORKDAY(Main[[#This Row],[Tech Start Date]],4),""))))</f>
        <v/>
      </c>
      <c r="O379" s="73" t="str">
        <f>IF(Main[[#This Row],[Tech Start Date]]&lt;1/1/1990,"",IF(Main[[#This Row],[Class]]="C",WORKDAY(Main[[#This Row],[Tech Start Date]],23),IF(Main[[#This Row],[Class]]="B", WORKDAY(Main[[#This Row],[Tech Start Date]],15),IF(Main[[#This Row],[Class]]="A",WORKDAY(Main[[#This Row],[Tech Start Date]],5),""))))</f>
        <v/>
      </c>
      <c r="P379" s="73" t="str">
        <f>IF(Main[[#This Row],[Tech Start Date]]&lt;1/1/1990,"",IF(Main[[#This Row],[Class]]="C",WORKDAY(Main[[#This Row],[Tech Start Date]],28),IF(Main[[#This Row],[Class]]="B", WORKDAY(Main[[#This Row],[Tech Start Date]],19),IF(Main[[#This Row],[Class]]="A",WORKDAY(Main[[#This Row],[Tech Start Date]],9),""))))</f>
        <v/>
      </c>
      <c r="Q379" s="85">
        <v>40132</v>
      </c>
      <c r="R379" s="112"/>
      <c r="S379" s="95" t="s">
        <v>11</v>
      </c>
      <c r="T379" s="74" t="s">
        <v>4</v>
      </c>
      <c r="U379" s="95" t="s">
        <v>14</v>
      </c>
      <c r="V379" s="95" t="s">
        <v>1910</v>
      </c>
      <c r="W379" s="95" t="s">
        <v>1915</v>
      </c>
      <c r="X379" s="95" t="s">
        <v>2833</v>
      </c>
      <c r="Y379" s="72" t="s">
        <v>4</v>
      </c>
      <c r="Z379" s="72" t="s">
        <v>4</v>
      </c>
      <c r="AA379" s="95" t="s">
        <v>2833</v>
      </c>
      <c r="AB379" s="132"/>
      <c r="AC379" s="132"/>
      <c r="AD379" s="132"/>
      <c r="AE379" s="63"/>
      <c r="AF379" s="63"/>
      <c r="AG379" s="63"/>
    </row>
    <row r="380" spans="1:33" ht="17.2" customHeight="1">
      <c r="A380" s="64" t="str">
        <f>IF(priority(Main[[#This Row],[Comments]])&lt;&gt;0, priority(Main[[#This Row],[Comments]]),"")</f>
        <v/>
      </c>
      <c r="B380" s="60" t="s">
        <v>1223</v>
      </c>
      <c r="C380" s="72" t="s">
        <v>4</v>
      </c>
      <c r="D380" s="59" t="s">
        <v>233</v>
      </c>
      <c r="E380" s="85">
        <v>40403.488668981481</v>
      </c>
      <c r="F380" s="85"/>
      <c r="G380" s="64" t="str">
        <f>IF(stdProdLT(Main[[#This Row],[Comments]])=0.1,"N/A",IF(stdProdLT(Main[[#This Row],[Comments]])=0,"",stdProdLT(Main[[#This Row],[Comments]])))</f>
        <v/>
      </c>
      <c r="H380" s="94" t="str">
        <f>IF(OR(Main[[#This Row],[Std. Prod. Lead Time]]="N/A",Main[[#This Row],[Std. Prod. Lead Time]]=""), "",IF(AND(Main[[#This Row],[In Stock Date]]&lt;&gt;"",Main[[#This Row],[Revised Due Date]]&lt;&gt;"",Main[[#This Row],[In Stock Date]]&lt;&gt;""),Main[[#This Row],[In Stock Date]]-Main[[#This Row],[Revised Due Date]],""))</f>
        <v/>
      </c>
      <c r="I380" s="101" t="s">
        <v>129</v>
      </c>
      <c r="J380" s="95" t="s">
        <v>28</v>
      </c>
      <c r="K380" s="95" t="s">
        <v>4</v>
      </c>
      <c r="L380" s="85"/>
      <c r="M380" s="73" t="str">
        <f>IF(Main[[#This Row],[Tech Start Date]]&lt;1/1/1990,"",IF(Main[[#This Row],[Class]]="C",WORKDAY(Main[[#This Row],[Tech Start Date]],9),IF(Main[[#This Row],[Class]]="B", WORKDAY(Main[[#This Row],[Tech Start Date]],6),IF(Main[[#This Row],[Class]]="A",WORKDAY(Main[[#This Row],[Tech Start Date]],2),""))))</f>
        <v/>
      </c>
      <c r="N380" s="73" t="str">
        <f>IF(Main[[#This Row],[Tech Start Date]]&lt;1/1/1990,"",IF(Main[[#This Row],[Class]]="C",WORKDAY(Main[[#This Row],[Tech Start Date]],19),IF(Main[[#This Row],[Class]]="B", WORKDAY(Main[[#This Row],[Tech Start Date]],12),IF(Main[[#This Row],[Class]]="A",WORKDAY(Main[[#This Row],[Tech Start Date]],4),""))))</f>
        <v/>
      </c>
      <c r="O380" s="73" t="str">
        <f>IF(Main[[#This Row],[Tech Start Date]]&lt;1/1/1990,"",IF(Main[[#This Row],[Class]]="C",WORKDAY(Main[[#This Row],[Tech Start Date]],23),IF(Main[[#This Row],[Class]]="B", WORKDAY(Main[[#This Row],[Tech Start Date]],15),IF(Main[[#This Row],[Class]]="A",WORKDAY(Main[[#This Row],[Tech Start Date]],5),""))))</f>
        <v/>
      </c>
      <c r="P380" s="73" t="str">
        <f>IF(Main[[#This Row],[Tech Start Date]]&lt;1/1/1990,"",IF(Main[[#This Row],[Class]]="C",WORKDAY(Main[[#This Row],[Tech Start Date]],28),IF(Main[[#This Row],[Class]]="B", WORKDAY(Main[[#This Row],[Tech Start Date]],19),IF(Main[[#This Row],[Class]]="A",WORKDAY(Main[[#This Row],[Tech Start Date]],9),""))))</f>
        <v/>
      </c>
      <c r="Q380" s="85">
        <v>40438</v>
      </c>
      <c r="R380" s="112"/>
      <c r="S380" s="95" t="s">
        <v>6</v>
      </c>
      <c r="T380" s="74" t="s">
        <v>4</v>
      </c>
      <c r="U380" s="95" t="s">
        <v>7</v>
      </c>
      <c r="V380" s="95" t="s">
        <v>1910</v>
      </c>
      <c r="W380" s="95" t="s">
        <v>1914</v>
      </c>
      <c r="X380" s="95" t="s">
        <v>2793</v>
      </c>
      <c r="Y380" s="72" t="s">
        <v>2903</v>
      </c>
      <c r="Z380" s="72" t="s">
        <v>129</v>
      </c>
      <c r="AA380" s="95" t="s">
        <v>2793</v>
      </c>
      <c r="AB380" s="132"/>
      <c r="AC380" s="132"/>
      <c r="AD380" s="132"/>
      <c r="AE380" s="63"/>
      <c r="AF380" s="63"/>
      <c r="AG380" s="63"/>
    </row>
    <row r="381" spans="1:33" ht="17.2" customHeight="1">
      <c r="A381" s="64" t="str">
        <f>IF(priority(Main[[#This Row],[Comments]])&lt;&gt;0, priority(Main[[#This Row],[Comments]]),"")</f>
        <v/>
      </c>
      <c r="B381" s="60" t="s">
        <v>1177</v>
      </c>
      <c r="C381" s="72" t="s">
        <v>234</v>
      </c>
      <c r="D381" s="59" t="s">
        <v>235</v>
      </c>
      <c r="E381" s="85"/>
      <c r="F381" s="85"/>
      <c r="G381" s="64" t="str">
        <f>IF(stdProdLT(Main[[#This Row],[Comments]])=0.1,"N/A",IF(stdProdLT(Main[[#This Row],[Comments]])=0,"",stdProdLT(Main[[#This Row],[Comments]])))</f>
        <v/>
      </c>
      <c r="H381" s="94" t="str">
        <f>IF(OR(Main[[#This Row],[Std. Prod. Lead Time]]="N/A",Main[[#This Row],[Std. Prod. Lead Time]]=""), "",IF(AND(Main[[#This Row],[In Stock Date]]&lt;&gt;"",Main[[#This Row],[Revised Due Date]]&lt;&gt;"",Main[[#This Row],[In Stock Date]]&lt;&gt;""),Main[[#This Row],[In Stock Date]]-Main[[#This Row],[Revised Due Date]],""))</f>
        <v/>
      </c>
      <c r="I381" s="101" t="s">
        <v>4</v>
      </c>
      <c r="J381" s="95" t="s">
        <v>4</v>
      </c>
      <c r="K381" s="95" t="s">
        <v>4</v>
      </c>
      <c r="L381" s="85"/>
      <c r="M381" s="73" t="str">
        <f>IF(Main[[#This Row],[Tech Start Date]]&lt;1/1/1990,"",IF(Main[[#This Row],[Class]]="C",WORKDAY(Main[[#This Row],[Tech Start Date]],9),IF(Main[[#This Row],[Class]]="B", WORKDAY(Main[[#This Row],[Tech Start Date]],6),IF(Main[[#This Row],[Class]]="A",WORKDAY(Main[[#This Row],[Tech Start Date]],2),""))))</f>
        <v/>
      </c>
      <c r="N381" s="73" t="str">
        <f>IF(Main[[#This Row],[Tech Start Date]]&lt;1/1/1990,"",IF(Main[[#This Row],[Class]]="C",WORKDAY(Main[[#This Row],[Tech Start Date]],19),IF(Main[[#This Row],[Class]]="B", WORKDAY(Main[[#This Row],[Tech Start Date]],12),IF(Main[[#This Row],[Class]]="A",WORKDAY(Main[[#This Row],[Tech Start Date]],4),""))))</f>
        <v/>
      </c>
      <c r="O381" s="73" t="str">
        <f>IF(Main[[#This Row],[Tech Start Date]]&lt;1/1/1990,"",IF(Main[[#This Row],[Class]]="C",WORKDAY(Main[[#This Row],[Tech Start Date]],23),IF(Main[[#This Row],[Class]]="B", WORKDAY(Main[[#This Row],[Tech Start Date]],15),IF(Main[[#This Row],[Class]]="A",WORKDAY(Main[[#This Row],[Tech Start Date]],5),""))))</f>
        <v/>
      </c>
      <c r="P381" s="73" t="str">
        <f>IF(Main[[#This Row],[Tech Start Date]]&lt;1/1/1990,"",IF(Main[[#This Row],[Class]]="C",WORKDAY(Main[[#This Row],[Tech Start Date]],28),IF(Main[[#This Row],[Class]]="B", WORKDAY(Main[[#This Row],[Tech Start Date]],19),IF(Main[[#This Row],[Class]]="A",WORKDAY(Main[[#This Row],[Tech Start Date]],9),""))))</f>
        <v/>
      </c>
      <c r="Q381" s="85">
        <v>40204</v>
      </c>
      <c r="R381" s="112"/>
      <c r="S381" s="95" t="s">
        <v>11</v>
      </c>
      <c r="T381" s="74" t="s">
        <v>4</v>
      </c>
      <c r="U381" s="95" t="s">
        <v>14</v>
      </c>
      <c r="V381" s="95" t="s">
        <v>1913</v>
      </c>
      <c r="W381" s="95" t="s">
        <v>1912</v>
      </c>
      <c r="X381" s="95" t="s">
        <v>65</v>
      </c>
      <c r="Y381" s="72" t="s">
        <v>4</v>
      </c>
      <c r="Z381" s="72" t="s">
        <v>4</v>
      </c>
      <c r="AA381" s="95" t="s">
        <v>65</v>
      </c>
      <c r="AB381" s="132"/>
      <c r="AC381" s="132"/>
      <c r="AD381" s="132"/>
      <c r="AE381" s="63"/>
      <c r="AF381" s="63"/>
      <c r="AG381" s="63"/>
    </row>
    <row r="382" spans="1:33" ht="17.2" customHeight="1">
      <c r="A382" s="64" t="str">
        <f>IF(priority(Main[[#This Row],[Comments]])&lt;&gt;0, priority(Main[[#This Row],[Comments]]),"")</f>
        <v/>
      </c>
      <c r="B382" s="60" t="s">
        <v>3458</v>
      </c>
      <c r="C382" s="72" t="s">
        <v>3459</v>
      </c>
      <c r="D382" s="59" t="s">
        <v>3460</v>
      </c>
      <c r="E382" s="85"/>
      <c r="F382" s="85"/>
      <c r="G382" s="64" t="str">
        <f>IF(stdProdLT(Main[[#This Row],[Comments]])=0.1,"N/A",IF(stdProdLT(Main[[#This Row],[Comments]])=0,"",stdProdLT(Main[[#This Row],[Comments]])))</f>
        <v/>
      </c>
      <c r="H382" s="94" t="str">
        <f>IF(OR(Main[[#This Row],[Std. Prod. Lead Time]]="N/A",Main[[#This Row],[Std. Prod. Lead Time]]=""), "",IF(AND(Main[[#This Row],[In Stock Date]]&lt;&gt;"",Main[[#This Row],[Revised Due Date]]&lt;&gt;"",Main[[#This Row],[In Stock Date]]&lt;&gt;""),Main[[#This Row],[In Stock Date]]-Main[[#This Row],[Revised Due Date]],""))</f>
        <v/>
      </c>
      <c r="I382" s="101" t="s">
        <v>4</v>
      </c>
      <c r="J382" s="95" t="s">
        <v>4</v>
      </c>
      <c r="K382" s="95" t="s">
        <v>4</v>
      </c>
      <c r="L382" s="85"/>
      <c r="M382" s="73" t="str">
        <f>IF(Main[[#This Row],[Tech Start Date]]&lt;1/1/1990,"",IF(Main[[#This Row],[Class]]="C",WORKDAY(Main[[#This Row],[Tech Start Date]],9),IF(Main[[#This Row],[Class]]="B", WORKDAY(Main[[#This Row],[Tech Start Date]],6),IF(Main[[#This Row],[Class]]="A",WORKDAY(Main[[#This Row],[Tech Start Date]],2),""))))</f>
        <v/>
      </c>
      <c r="N382" s="73" t="str">
        <f>IF(Main[[#This Row],[Tech Start Date]]&lt;1/1/1990,"",IF(Main[[#This Row],[Class]]="C",WORKDAY(Main[[#This Row],[Tech Start Date]],19),IF(Main[[#This Row],[Class]]="B", WORKDAY(Main[[#This Row],[Tech Start Date]],12),IF(Main[[#This Row],[Class]]="A",WORKDAY(Main[[#This Row],[Tech Start Date]],4),""))))</f>
        <v/>
      </c>
      <c r="O382" s="73" t="str">
        <f>IF(Main[[#This Row],[Tech Start Date]]&lt;1/1/1990,"",IF(Main[[#This Row],[Class]]="C",WORKDAY(Main[[#This Row],[Tech Start Date]],23),IF(Main[[#This Row],[Class]]="B", WORKDAY(Main[[#This Row],[Tech Start Date]],15),IF(Main[[#This Row],[Class]]="A",WORKDAY(Main[[#This Row],[Tech Start Date]],5),""))))</f>
        <v/>
      </c>
      <c r="P382" s="73" t="str">
        <f>IF(Main[[#This Row],[Tech Start Date]]&lt;1/1/1990,"",IF(Main[[#This Row],[Class]]="C",WORKDAY(Main[[#This Row],[Tech Start Date]],28),IF(Main[[#This Row],[Class]]="B", WORKDAY(Main[[#This Row],[Tech Start Date]],19),IF(Main[[#This Row],[Class]]="A",WORKDAY(Main[[#This Row],[Tech Start Date]],9),""))))</f>
        <v/>
      </c>
      <c r="Q382" s="85">
        <v>40953</v>
      </c>
      <c r="R382" s="112"/>
      <c r="S382" s="95" t="s">
        <v>11</v>
      </c>
      <c r="T382" s="74" t="s">
        <v>4</v>
      </c>
      <c r="U382" s="95" t="s">
        <v>14</v>
      </c>
      <c r="V382" s="95" t="s">
        <v>1910</v>
      </c>
      <c r="W382" s="95" t="s">
        <v>1921</v>
      </c>
      <c r="X382" s="95" t="s">
        <v>2814</v>
      </c>
      <c r="Y382" s="72" t="s">
        <v>2943</v>
      </c>
      <c r="Z382" s="72" t="s">
        <v>4</v>
      </c>
      <c r="AA382" s="95" t="s">
        <v>2814</v>
      </c>
      <c r="AB382" s="132"/>
      <c r="AC382" s="132"/>
      <c r="AD382" s="132"/>
      <c r="AE382" s="63"/>
      <c r="AF382" s="63"/>
      <c r="AG382" s="63"/>
    </row>
    <row r="383" spans="1:33" ht="17.2" customHeight="1">
      <c r="A383" s="64" t="str">
        <f>IF(priority(Main[[#This Row],[Comments]])&lt;&gt;0, priority(Main[[#This Row],[Comments]]),"")</f>
        <v/>
      </c>
      <c r="B383" s="60" t="s">
        <v>3870</v>
      </c>
      <c r="C383" s="72" t="s">
        <v>3871</v>
      </c>
      <c r="D383" s="59" t="s">
        <v>3872</v>
      </c>
      <c r="E383" s="85">
        <v>40988.609444444446</v>
      </c>
      <c r="F383" s="85"/>
      <c r="G383" s="64" t="str">
        <f>IF(stdProdLT(Main[[#This Row],[Comments]])=0.1,"N/A",IF(stdProdLT(Main[[#This Row],[Comments]])=0,"",stdProdLT(Main[[#This Row],[Comments]])))</f>
        <v/>
      </c>
      <c r="H383" s="94" t="str">
        <f>IF(OR(Main[[#This Row],[Std. Prod. Lead Time]]="N/A",Main[[#This Row],[Std. Prod. Lead Time]]=""), "",IF(AND(Main[[#This Row],[In Stock Date]]&lt;&gt;"",Main[[#This Row],[Revised Due Date]]&lt;&gt;"",Main[[#This Row],[In Stock Date]]&lt;&gt;""),Main[[#This Row],[In Stock Date]]-Main[[#This Row],[Revised Due Date]],""))</f>
        <v/>
      </c>
      <c r="I383" s="101" t="s">
        <v>4</v>
      </c>
      <c r="J383" s="95" t="s">
        <v>4</v>
      </c>
      <c r="K383" s="96" t="s">
        <v>4</v>
      </c>
      <c r="L383" s="85"/>
      <c r="M383" s="73" t="str">
        <f>IF(Main[[#This Row],[Tech Start Date]]&lt;1/1/1990,"",IF(Main[[#This Row],[Class]]="C",WORKDAY(Main[[#This Row],[Tech Start Date]],9),IF(Main[[#This Row],[Class]]="B", WORKDAY(Main[[#This Row],[Tech Start Date]],6),IF(Main[[#This Row],[Class]]="A",WORKDAY(Main[[#This Row],[Tech Start Date]],2),""))))</f>
        <v/>
      </c>
      <c r="N383" s="73" t="str">
        <f>IF(Main[[#This Row],[Tech Start Date]]&lt;1/1/1990,"",IF(Main[[#This Row],[Class]]="C",WORKDAY(Main[[#This Row],[Tech Start Date]],19),IF(Main[[#This Row],[Class]]="B", WORKDAY(Main[[#This Row],[Tech Start Date]],12),IF(Main[[#This Row],[Class]]="A",WORKDAY(Main[[#This Row],[Tech Start Date]],4),""))))</f>
        <v/>
      </c>
      <c r="O383" s="73" t="str">
        <f>IF(Main[[#This Row],[Tech Start Date]]&lt;1/1/1990,"",IF(Main[[#This Row],[Class]]="C",WORKDAY(Main[[#This Row],[Tech Start Date]],23),IF(Main[[#This Row],[Class]]="B", WORKDAY(Main[[#This Row],[Tech Start Date]],15),IF(Main[[#This Row],[Class]]="A",WORKDAY(Main[[#This Row],[Tech Start Date]],5),""))))</f>
        <v/>
      </c>
      <c r="P383" s="73" t="str">
        <f>IF(Main[[#This Row],[Tech Start Date]]&lt;1/1/1990,"",IF(Main[[#This Row],[Class]]="C",WORKDAY(Main[[#This Row],[Tech Start Date]],28),IF(Main[[#This Row],[Class]]="B", WORKDAY(Main[[#This Row],[Tech Start Date]],19),IF(Main[[#This Row],[Class]]="A",WORKDAY(Main[[#This Row],[Tech Start Date]],9),""))))</f>
        <v/>
      </c>
      <c r="Q383" s="85"/>
      <c r="R383" s="112"/>
      <c r="S383" s="95" t="s">
        <v>6</v>
      </c>
      <c r="T383" s="74" t="s">
        <v>4</v>
      </c>
      <c r="U383" s="95" t="s">
        <v>7</v>
      </c>
      <c r="V383" s="95" t="s">
        <v>1920</v>
      </c>
      <c r="W383" s="95" t="s">
        <v>1914</v>
      </c>
      <c r="X383" s="95" t="s">
        <v>2816</v>
      </c>
      <c r="Y383" s="72" t="s">
        <v>2944</v>
      </c>
      <c r="Z383" s="72" t="s">
        <v>4</v>
      </c>
      <c r="AA383" s="95" t="s">
        <v>2816</v>
      </c>
      <c r="AB383" s="132"/>
      <c r="AC383" s="132"/>
      <c r="AD383" s="132"/>
      <c r="AE383" s="63"/>
      <c r="AF383" s="63"/>
      <c r="AG383" s="63"/>
    </row>
    <row r="384" spans="1:33" ht="17.2" customHeight="1">
      <c r="A384" s="64" t="str">
        <f>IF(priority(Main[[#This Row],[Comments]])&lt;&gt;0, priority(Main[[#This Row],[Comments]]),"")</f>
        <v/>
      </c>
      <c r="B384" s="60" t="s">
        <v>3464</v>
      </c>
      <c r="C384" s="72" t="s">
        <v>47</v>
      </c>
      <c r="D384" s="59" t="s">
        <v>3465</v>
      </c>
      <c r="E384" s="85">
        <v>40947.640497685185</v>
      </c>
      <c r="F384" s="85"/>
      <c r="G384" s="64" t="str">
        <f>IF(stdProdLT(Main[[#This Row],[Comments]])=0.1,"N/A",IF(stdProdLT(Main[[#This Row],[Comments]])=0,"",stdProdLT(Main[[#This Row],[Comments]])))</f>
        <v/>
      </c>
      <c r="H384" s="94" t="str">
        <f>IF(OR(Main[[#This Row],[Std. Prod. Lead Time]]="N/A",Main[[#This Row],[Std. Prod. Lead Time]]=""), "",IF(AND(Main[[#This Row],[In Stock Date]]&lt;&gt;"",Main[[#This Row],[Revised Due Date]]&lt;&gt;"",Main[[#This Row],[In Stock Date]]&lt;&gt;""),Main[[#This Row],[In Stock Date]]-Main[[#This Row],[Revised Due Date]],""))</f>
        <v/>
      </c>
      <c r="I384" s="101" t="s">
        <v>4</v>
      </c>
      <c r="J384" s="95" t="s">
        <v>4</v>
      </c>
      <c r="K384" s="95" t="s">
        <v>4</v>
      </c>
      <c r="L384" s="85"/>
      <c r="M384" s="73" t="str">
        <f>IF(Main[[#This Row],[Tech Start Date]]&lt;1/1/1990,"",IF(Main[[#This Row],[Class]]="C",WORKDAY(Main[[#This Row],[Tech Start Date]],9),IF(Main[[#This Row],[Class]]="B", WORKDAY(Main[[#This Row],[Tech Start Date]],6),IF(Main[[#This Row],[Class]]="A",WORKDAY(Main[[#This Row],[Tech Start Date]],2),""))))</f>
        <v/>
      </c>
      <c r="N384" s="73" t="str">
        <f>IF(Main[[#This Row],[Tech Start Date]]&lt;1/1/1990,"",IF(Main[[#This Row],[Class]]="C",WORKDAY(Main[[#This Row],[Tech Start Date]],19),IF(Main[[#This Row],[Class]]="B", WORKDAY(Main[[#This Row],[Tech Start Date]],12),IF(Main[[#This Row],[Class]]="A",WORKDAY(Main[[#This Row],[Tech Start Date]],4),""))))</f>
        <v/>
      </c>
      <c r="O384" s="73" t="str">
        <f>IF(Main[[#This Row],[Tech Start Date]]&lt;1/1/1990,"",IF(Main[[#This Row],[Class]]="C",WORKDAY(Main[[#This Row],[Tech Start Date]],23),IF(Main[[#This Row],[Class]]="B", WORKDAY(Main[[#This Row],[Tech Start Date]],15),IF(Main[[#This Row],[Class]]="A",WORKDAY(Main[[#This Row],[Tech Start Date]],5),""))))</f>
        <v/>
      </c>
      <c r="P384" s="73" t="str">
        <f>IF(Main[[#This Row],[Tech Start Date]]&lt;1/1/1990,"",IF(Main[[#This Row],[Class]]="C",WORKDAY(Main[[#This Row],[Tech Start Date]],28),IF(Main[[#This Row],[Class]]="B", WORKDAY(Main[[#This Row],[Tech Start Date]],19),IF(Main[[#This Row],[Class]]="A",WORKDAY(Main[[#This Row],[Tech Start Date]],9),""))))</f>
        <v/>
      </c>
      <c r="Q384" s="85">
        <v>40999</v>
      </c>
      <c r="R384" s="112"/>
      <c r="S384" s="95" t="s">
        <v>6</v>
      </c>
      <c r="T384" s="74" t="s">
        <v>4</v>
      </c>
      <c r="U384" s="95" t="s">
        <v>29</v>
      </c>
      <c r="V384" s="95" t="s">
        <v>2276</v>
      </c>
      <c r="W384" s="95" t="s">
        <v>4</v>
      </c>
      <c r="X384" s="95" t="s">
        <v>2840</v>
      </c>
      <c r="Y384" s="72" t="s">
        <v>2983</v>
      </c>
      <c r="Z384" s="72" t="s">
        <v>4</v>
      </c>
      <c r="AA384" s="95" t="s">
        <v>2840</v>
      </c>
      <c r="AB384" s="132"/>
      <c r="AC384" s="132"/>
      <c r="AD384" s="132"/>
      <c r="AE384" s="63"/>
      <c r="AF384" s="63"/>
      <c r="AG384" s="63"/>
    </row>
    <row r="385" spans="1:33" ht="17.2" customHeight="1">
      <c r="A385" s="64" t="str">
        <f>IF(priority(Main[[#This Row],[Comments]])&lt;&gt;0, priority(Main[[#This Row],[Comments]]),"")</f>
        <v/>
      </c>
      <c r="B385" s="60" t="s">
        <v>1178</v>
      </c>
      <c r="C385" s="72" t="s">
        <v>4</v>
      </c>
      <c r="D385" s="59" t="s">
        <v>236</v>
      </c>
      <c r="E385" s="85">
        <v>40317.337557870371</v>
      </c>
      <c r="F385" s="85"/>
      <c r="G385" s="64" t="str">
        <f>IF(stdProdLT(Main[[#This Row],[Comments]])=0.1,"N/A",IF(stdProdLT(Main[[#This Row],[Comments]])=0,"",stdProdLT(Main[[#This Row],[Comments]])))</f>
        <v/>
      </c>
      <c r="H385" s="94" t="str">
        <f>IF(OR(Main[[#This Row],[Std. Prod. Lead Time]]="N/A",Main[[#This Row],[Std. Prod. Lead Time]]=""), "",IF(AND(Main[[#This Row],[In Stock Date]]&lt;&gt;"",Main[[#This Row],[Revised Due Date]]&lt;&gt;"",Main[[#This Row],[In Stock Date]]&lt;&gt;""),Main[[#This Row],[In Stock Date]]-Main[[#This Row],[Revised Due Date]],""))</f>
        <v/>
      </c>
      <c r="I385" s="101" t="s">
        <v>4</v>
      </c>
      <c r="J385" s="95" t="s">
        <v>4</v>
      </c>
      <c r="K385" s="95" t="s">
        <v>4</v>
      </c>
      <c r="L385" s="85"/>
      <c r="M385" s="73" t="str">
        <f>IF(Main[[#This Row],[Tech Start Date]]&lt;1/1/1990,"",IF(Main[[#This Row],[Class]]="C",WORKDAY(Main[[#This Row],[Tech Start Date]],9),IF(Main[[#This Row],[Class]]="B", WORKDAY(Main[[#This Row],[Tech Start Date]],6),IF(Main[[#This Row],[Class]]="A",WORKDAY(Main[[#This Row],[Tech Start Date]],2),""))))</f>
        <v/>
      </c>
      <c r="N385" s="73" t="str">
        <f>IF(Main[[#This Row],[Tech Start Date]]&lt;1/1/1990,"",IF(Main[[#This Row],[Class]]="C",WORKDAY(Main[[#This Row],[Tech Start Date]],19),IF(Main[[#This Row],[Class]]="B", WORKDAY(Main[[#This Row],[Tech Start Date]],12),IF(Main[[#This Row],[Class]]="A",WORKDAY(Main[[#This Row],[Tech Start Date]],4),""))))</f>
        <v/>
      </c>
      <c r="O385" s="73" t="str">
        <f>IF(Main[[#This Row],[Tech Start Date]]&lt;1/1/1990,"",IF(Main[[#This Row],[Class]]="C",WORKDAY(Main[[#This Row],[Tech Start Date]],23),IF(Main[[#This Row],[Class]]="B", WORKDAY(Main[[#This Row],[Tech Start Date]],15),IF(Main[[#This Row],[Class]]="A",WORKDAY(Main[[#This Row],[Tech Start Date]],5),""))))</f>
        <v/>
      </c>
      <c r="P385" s="73" t="str">
        <f>IF(Main[[#This Row],[Tech Start Date]]&lt;1/1/1990,"",IF(Main[[#This Row],[Class]]="C",WORKDAY(Main[[#This Row],[Tech Start Date]],28),IF(Main[[#This Row],[Class]]="B", WORKDAY(Main[[#This Row],[Tech Start Date]],19),IF(Main[[#This Row],[Class]]="A",WORKDAY(Main[[#This Row],[Tech Start Date]],9),""))))</f>
        <v/>
      </c>
      <c r="Q385" s="85">
        <v>40330</v>
      </c>
      <c r="R385" s="112"/>
      <c r="S385" s="95" t="s">
        <v>6</v>
      </c>
      <c r="T385" s="74" t="s">
        <v>4</v>
      </c>
      <c r="U385" s="95" t="s">
        <v>7</v>
      </c>
      <c r="V385" s="95" t="s">
        <v>1910</v>
      </c>
      <c r="W385" s="95" t="s">
        <v>1912</v>
      </c>
      <c r="X385" s="95" t="s">
        <v>102</v>
      </c>
      <c r="Y385" s="72" t="s">
        <v>2984</v>
      </c>
      <c r="Z385" s="72" t="s">
        <v>129</v>
      </c>
      <c r="AA385" s="95" t="s">
        <v>102</v>
      </c>
      <c r="AB385" s="132"/>
      <c r="AC385" s="132"/>
      <c r="AD385" s="132"/>
      <c r="AE385" s="63"/>
      <c r="AF385" s="63"/>
      <c r="AG385" s="63"/>
    </row>
    <row r="386" spans="1:33" ht="17.2" customHeight="1">
      <c r="A386" s="64" t="str">
        <f>IF(priority(Main[[#This Row],[Comments]])&lt;&gt;0, priority(Main[[#This Row],[Comments]]),"")</f>
        <v/>
      </c>
      <c r="B386" s="60" t="s">
        <v>1179</v>
      </c>
      <c r="C386" s="72" t="s">
        <v>4</v>
      </c>
      <c r="D386" s="59" t="s">
        <v>237</v>
      </c>
      <c r="E386" s="85"/>
      <c r="F386" s="85"/>
      <c r="G386" s="64" t="str">
        <f>IF(stdProdLT(Main[[#This Row],[Comments]])=0.1,"N/A",IF(stdProdLT(Main[[#This Row],[Comments]])=0,"",stdProdLT(Main[[#This Row],[Comments]])))</f>
        <v/>
      </c>
      <c r="H386" s="94" t="str">
        <f>IF(OR(Main[[#This Row],[Std. Prod. Lead Time]]="N/A",Main[[#This Row],[Std. Prod. Lead Time]]=""), "",IF(AND(Main[[#This Row],[In Stock Date]]&lt;&gt;"",Main[[#This Row],[Revised Due Date]]&lt;&gt;"",Main[[#This Row],[In Stock Date]]&lt;&gt;""),Main[[#This Row],[In Stock Date]]-Main[[#This Row],[Revised Due Date]],""))</f>
        <v/>
      </c>
      <c r="I386" s="101" t="s">
        <v>4</v>
      </c>
      <c r="J386" s="95" t="s">
        <v>4</v>
      </c>
      <c r="K386" s="96" t="s">
        <v>4</v>
      </c>
      <c r="L386" s="85"/>
      <c r="M386" s="73" t="str">
        <f>IF(Main[[#This Row],[Tech Start Date]]&lt;1/1/1990,"",IF(Main[[#This Row],[Class]]="C",WORKDAY(Main[[#This Row],[Tech Start Date]],9),IF(Main[[#This Row],[Class]]="B", WORKDAY(Main[[#This Row],[Tech Start Date]],6),IF(Main[[#This Row],[Class]]="A",WORKDAY(Main[[#This Row],[Tech Start Date]],2),""))))</f>
        <v/>
      </c>
      <c r="N386" s="73" t="str">
        <f>IF(Main[[#This Row],[Tech Start Date]]&lt;1/1/1990,"",IF(Main[[#This Row],[Class]]="C",WORKDAY(Main[[#This Row],[Tech Start Date]],19),IF(Main[[#This Row],[Class]]="B", WORKDAY(Main[[#This Row],[Tech Start Date]],12),IF(Main[[#This Row],[Class]]="A",WORKDAY(Main[[#This Row],[Tech Start Date]],4),""))))</f>
        <v/>
      </c>
      <c r="O386" s="73" t="str">
        <f>IF(Main[[#This Row],[Tech Start Date]]&lt;1/1/1990,"",IF(Main[[#This Row],[Class]]="C",WORKDAY(Main[[#This Row],[Tech Start Date]],23),IF(Main[[#This Row],[Class]]="B", WORKDAY(Main[[#This Row],[Tech Start Date]],15),IF(Main[[#This Row],[Class]]="A",WORKDAY(Main[[#This Row],[Tech Start Date]],5),""))))</f>
        <v/>
      </c>
      <c r="P386" s="73" t="str">
        <f>IF(Main[[#This Row],[Tech Start Date]]&lt;1/1/1990,"",IF(Main[[#This Row],[Class]]="C",WORKDAY(Main[[#This Row],[Tech Start Date]],28),IF(Main[[#This Row],[Class]]="B", WORKDAY(Main[[#This Row],[Tech Start Date]],19),IF(Main[[#This Row],[Class]]="A",WORKDAY(Main[[#This Row],[Tech Start Date]],9),""))))</f>
        <v/>
      </c>
      <c r="Q386" s="85"/>
      <c r="R386" s="112"/>
      <c r="S386" s="95" t="s">
        <v>11</v>
      </c>
      <c r="T386" s="74" t="s">
        <v>4</v>
      </c>
      <c r="U386" s="95" t="s">
        <v>14</v>
      </c>
      <c r="V386" s="95" t="s">
        <v>1910</v>
      </c>
      <c r="W386" s="95" t="s">
        <v>1914</v>
      </c>
      <c r="X386" s="95" t="s">
        <v>922</v>
      </c>
      <c r="Y386" s="72" t="s">
        <v>2955</v>
      </c>
      <c r="Z386" s="72" t="s">
        <v>4</v>
      </c>
      <c r="AA386" s="95" t="s">
        <v>922</v>
      </c>
      <c r="AB386" s="132"/>
      <c r="AC386" s="132"/>
      <c r="AD386" s="132"/>
      <c r="AE386" s="63"/>
      <c r="AF386" s="63"/>
      <c r="AG386" s="63"/>
    </row>
    <row r="387" spans="1:33" ht="17.2" customHeight="1">
      <c r="A387" s="64" t="str">
        <f>IF(priority(Main[[#This Row],[Comments]])&lt;&gt;0, priority(Main[[#This Row],[Comments]]),"")</f>
        <v/>
      </c>
      <c r="B387" s="60" t="s">
        <v>1182</v>
      </c>
      <c r="C387" s="72" t="s">
        <v>243</v>
      </c>
      <c r="D387" s="59" t="s">
        <v>244</v>
      </c>
      <c r="E387" s="85"/>
      <c r="F387" s="85">
        <v>40299</v>
      </c>
      <c r="G387" s="64" t="str">
        <f>IF(stdProdLT(Main[[#This Row],[Comments]])=0.1,"N/A",IF(stdProdLT(Main[[#This Row],[Comments]])=0,"",stdProdLT(Main[[#This Row],[Comments]])))</f>
        <v/>
      </c>
      <c r="H387" s="94" t="str">
        <f>IF(OR(Main[[#This Row],[Std. Prod. Lead Time]]="N/A",Main[[#This Row],[Std. Prod. Lead Time]]=""), "",IF(AND(Main[[#This Row],[In Stock Date]]&lt;&gt;"",Main[[#This Row],[Revised Due Date]]&lt;&gt;"",Main[[#This Row],[In Stock Date]]&lt;&gt;""),Main[[#This Row],[In Stock Date]]-Main[[#This Row],[Revised Due Date]],""))</f>
        <v/>
      </c>
      <c r="I387" s="101" t="s">
        <v>4</v>
      </c>
      <c r="J387" s="95" t="s">
        <v>4</v>
      </c>
      <c r="K387" s="95" t="s">
        <v>4</v>
      </c>
      <c r="L387" s="85"/>
      <c r="M387" s="73" t="str">
        <f>IF(Main[[#This Row],[Tech Start Date]]&lt;1/1/1990,"",IF(Main[[#This Row],[Class]]="C",WORKDAY(Main[[#This Row],[Tech Start Date]],9),IF(Main[[#This Row],[Class]]="B", WORKDAY(Main[[#This Row],[Tech Start Date]],6),IF(Main[[#This Row],[Class]]="A",WORKDAY(Main[[#This Row],[Tech Start Date]],2),""))))</f>
        <v/>
      </c>
      <c r="N387" s="73" t="str">
        <f>IF(Main[[#This Row],[Tech Start Date]]&lt;1/1/1990,"",IF(Main[[#This Row],[Class]]="C",WORKDAY(Main[[#This Row],[Tech Start Date]],19),IF(Main[[#This Row],[Class]]="B", WORKDAY(Main[[#This Row],[Tech Start Date]],12),IF(Main[[#This Row],[Class]]="A",WORKDAY(Main[[#This Row],[Tech Start Date]],4),""))))</f>
        <v/>
      </c>
      <c r="O387" s="73" t="str">
        <f>IF(Main[[#This Row],[Tech Start Date]]&lt;1/1/1990,"",IF(Main[[#This Row],[Class]]="C",WORKDAY(Main[[#This Row],[Tech Start Date]],23),IF(Main[[#This Row],[Class]]="B", WORKDAY(Main[[#This Row],[Tech Start Date]],15),IF(Main[[#This Row],[Class]]="A",WORKDAY(Main[[#This Row],[Tech Start Date]],5),""))))</f>
        <v/>
      </c>
      <c r="P387" s="73" t="str">
        <f>IF(Main[[#This Row],[Tech Start Date]]&lt;1/1/1990,"",IF(Main[[#This Row],[Class]]="C",WORKDAY(Main[[#This Row],[Tech Start Date]],28),IF(Main[[#This Row],[Class]]="B", WORKDAY(Main[[#This Row],[Tech Start Date]],19),IF(Main[[#This Row],[Class]]="A",WORKDAY(Main[[#This Row],[Tech Start Date]],9),""))))</f>
        <v/>
      </c>
      <c r="Q387" s="85">
        <v>40241</v>
      </c>
      <c r="R387" s="112"/>
      <c r="S387" s="95" t="s">
        <v>11</v>
      </c>
      <c r="T387" s="74" t="s">
        <v>4</v>
      </c>
      <c r="U387" s="95" t="s">
        <v>14</v>
      </c>
      <c r="V387" s="95" t="s">
        <v>1920</v>
      </c>
      <c r="W387" s="95" t="s">
        <v>1918</v>
      </c>
      <c r="X387" s="95" t="s">
        <v>2843</v>
      </c>
      <c r="Y387" s="72" t="s">
        <v>2985</v>
      </c>
      <c r="Z387" s="72" t="s">
        <v>4</v>
      </c>
      <c r="AA387" s="95" t="s">
        <v>2843</v>
      </c>
      <c r="AB387" s="132"/>
      <c r="AC387" s="132"/>
      <c r="AD387" s="132"/>
      <c r="AE387" s="63"/>
      <c r="AF387" s="63"/>
      <c r="AG387" s="63"/>
    </row>
    <row r="388" spans="1:33" ht="17.2" customHeight="1">
      <c r="A388" s="64" t="str">
        <f>IF(priority(Main[[#This Row],[Comments]])&lt;&gt;0, priority(Main[[#This Row],[Comments]]),"")</f>
        <v/>
      </c>
      <c r="B388" s="60" t="s">
        <v>3485</v>
      </c>
      <c r="C388" s="72" t="s">
        <v>2197</v>
      </c>
      <c r="D388" s="59" t="s">
        <v>3486</v>
      </c>
      <c r="E388" s="85"/>
      <c r="F388" s="85"/>
      <c r="G388" s="64" t="str">
        <f>IF(stdProdLT(Main[[#This Row],[Comments]])=0.1,"N/A",IF(stdProdLT(Main[[#This Row],[Comments]])=0,"",stdProdLT(Main[[#This Row],[Comments]])))</f>
        <v/>
      </c>
      <c r="H388" s="94" t="str">
        <f>IF(OR(Main[[#This Row],[Std. Prod. Lead Time]]="N/A",Main[[#This Row],[Std. Prod. Lead Time]]=""), "",IF(AND(Main[[#This Row],[In Stock Date]]&lt;&gt;"",Main[[#This Row],[Revised Due Date]]&lt;&gt;"",Main[[#This Row],[In Stock Date]]&lt;&gt;""),Main[[#This Row],[In Stock Date]]-Main[[#This Row],[Revised Due Date]],""))</f>
        <v/>
      </c>
      <c r="I388" s="101" t="s">
        <v>4</v>
      </c>
      <c r="J388" s="95" t="s">
        <v>4</v>
      </c>
      <c r="K388" s="95" t="s">
        <v>4</v>
      </c>
      <c r="L388" s="85"/>
      <c r="M388" s="73" t="str">
        <f>IF(Main[[#This Row],[Tech Start Date]]&lt;1/1/1990,"",IF(Main[[#This Row],[Class]]="C",WORKDAY(Main[[#This Row],[Tech Start Date]],9),IF(Main[[#This Row],[Class]]="B", WORKDAY(Main[[#This Row],[Tech Start Date]],6),IF(Main[[#This Row],[Class]]="A",WORKDAY(Main[[#This Row],[Tech Start Date]],2),""))))</f>
        <v/>
      </c>
      <c r="N388" s="73" t="str">
        <f>IF(Main[[#This Row],[Tech Start Date]]&lt;1/1/1990,"",IF(Main[[#This Row],[Class]]="C",WORKDAY(Main[[#This Row],[Tech Start Date]],19),IF(Main[[#This Row],[Class]]="B", WORKDAY(Main[[#This Row],[Tech Start Date]],12),IF(Main[[#This Row],[Class]]="A",WORKDAY(Main[[#This Row],[Tech Start Date]],4),""))))</f>
        <v/>
      </c>
      <c r="O388" s="73" t="str">
        <f>IF(Main[[#This Row],[Tech Start Date]]&lt;1/1/1990,"",IF(Main[[#This Row],[Class]]="C",WORKDAY(Main[[#This Row],[Tech Start Date]],23),IF(Main[[#This Row],[Class]]="B", WORKDAY(Main[[#This Row],[Tech Start Date]],15),IF(Main[[#This Row],[Class]]="A",WORKDAY(Main[[#This Row],[Tech Start Date]],5),""))))</f>
        <v/>
      </c>
      <c r="P388" s="73" t="str">
        <f>IF(Main[[#This Row],[Tech Start Date]]&lt;1/1/1990,"",IF(Main[[#This Row],[Class]]="C",WORKDAY(Main[[#This Row],[Tech Start Date]],28),IF(Main[[#This Row],[Class]]="B", WORKDAY(Main[[#This Row],[Tech Start Date]],19),IF(Main[[#This Row],[Class]]="A",WORKDAY(Main[[#This Row],[Tech Start Date]],9),""))))</f>
        <v/>
      </c>
      <c r="Q388" s="85">
        <v>40984</v>
      </c>
      <c r="R388" s="112"/>
      <c r="S388" s="95" t="s">
        <v>11</v>
      </c>
      <c r="T388" s="74" t="s">
        <v>4</v>
      </c>
      <c r="U388" s="95" t="s">
        <v>14</v>
      </c>
      <c r="V388" s="95" t="s">
        <v>1910</v>
      </c>
      <c r="W388" s="95" t="s">
        <v>1918</v>
      </c>
      <c r="X388" s="95" t="s">
        <v>2885</v>
      </c>
      <c r="Y388" s="72" t="s">
        <v>4</v>
      </c>
      <c r="Z388" s="72" t="s">
        <v>4</v>
      </c>
      <c r="AA388" s="95" t="s">
        <v>3411</v>
      </c>
      <c r="AB388" s="132"/>
      <c r="AC388" s="132"/>
      <c r="AD388" s="132"/>
      <c r="AE388" s="63"/>
      <c r="AF388" s="63"/>
      <c r="AG388" s="63"/>
    </row>
    <row r="389" spans="1:33" ht="17.2" customHeight="1">
      <c r="A389" s="64" t="str">
        <f>IF(priority(Main[[#This Row],[Comments]])&lt;&gt;0, priority(Main[[#This Row],[Comments]]),"")</f>
        <v/>
      </c>
      <c r="B389" s="60" t="s">
        <v>1183</v>
      </c>
      <c r="C389" s="72" t="s">
        <v>4</v>
      </c>
      <c r="D389" s="59" t="s">
        <v>39</v>
      </c>
      <c r="E389" s="85"/>
      <c r="F389" s="85"/>
      <c r="G389" s="64" t="str">
        <f>IF(stdProdLT(Main[[#This Row],[Comments]])=0.1,"N/A",IF(stdProdLT(Main[[#This Row],[Comments]])=0,"",stdProdLT(Main[[#This Row],[Comments]])))</f>
        <v/>
      </c>
      <c r="H389" s="94" t="str">
        <f>IF(OR(Main[[#This Row],[Std. Prod. Lead Time]]="N/A",Main[[#This Row],[Std. Prod. Lead Time]]=""), "",IF(AND(Main[[#This Row],[In Stock Date]]&lt;&gt;"",Main[[#This Row],[Revised Due Date]]&lt;&gt;"",Main[[#This Row],[In Stock Date]]&lt;&gt;""),Main[[#This Row],[In Stock Date]]-Main[[#This Row],[Revised Due Date]],""))</f>
        <v/>
      </c>
      <c r="I389" s="101" t="s">
        <v>4</v>
      </c>
      <c r="J389" s="95" t="s">
        <v>4</v>
      </c>
      <c r="K389" s="96" t="s">
        <v>4</v>
      </c>
      <c r="L389" s="85"/>
      <c r="M389" s="73" t="str">
        <f>IF(Main[[#This Row],[Tech Start Date]]&lt;1/1/1990,"",IF(Main[[#This Row],[Class]]="C",WORKDAY(Main[[#This Row],[Tech Start Date]],9),IF(Main[[#This Row],[Class]]="B", WORKDAY(Main[[#This Row],[Tech Start Date]],6),IF(Main[[#This Row],[Class]]="A",WORKDAY(Main[[#This Row],[Tech Start Date]],2),""))))</f>
        <v/>
      </c>
      <c r="N389" s="73" t="str">
        <f>IF(Main[[#This Row],[Tech Start Date]]&lt;1/1/1990,"",IF(Main[[#This Row],[Class]]="C",WORKDAY(Main[[#This Row],[Tech Start Date]],19),IF(Main[[#This Row],[Class]]="B", WORKDAY(Main[[#This Row],[Tech Start Date]],12),IF(Main[[#This Row],[Class]]="A",WORKDAY(Main[[#This Row],[Tech Start Date]],4),""))))</f>
        <v/>
      </c>
      <c r="O389" s="73" t="str">
        <f>IF(Main[[#This Row],[Tech Start Date]]&lt;1/1/1990,"",IF(Main[[#This Row],[Class]]="C",WORKDAY(Main[[#This Row],[Tech Start Date]],23),IF(Main[[#This Row],[Class]]="B", WORKDAY(Main[[#This Row],[Tech Start Date]],15),IF(Main[[#This Row],[Class]]="A",WORKDAY(Main[[#This Row],[Tech Start Date]],5),""))))</f>
        <v/>
      </c>
      <c r="P389" s="73" t="str">
        <f>IF(Main[[#This Row],[Tech Start Date]]&lt;1/1/1990,"",IF(Main[[#This Row],[Class]]="C",WORKDAY(Main[[#This Row],[Tech Start Date]],28),IF(Main[[#This Row],[Class]]="B", WORKDAY(Main[[#This Row],[Tech Start Date]],19),IF(Main[[#This Row],[Class]]="A",WORKDAY(Main[[#This Row],[Tech Start Date]],9),""))))</f>
        <v/>
      </c>
      <c r="Q389" s="85">
        <v>40669</v>
      </c>
      <c r="R389" s="112"/>
      <c r="S389" s="95" t="s">
        <v>6</v>
      </c>
      <c r="T389" s="74" t="s">
        <v>4</v>
      </c>
      <c r="U389" s="95" t="s">
        <v>14</v>
      </c>
      <c r="V389" s="95" t="s">
        <v>1913</v>
      </c>
      <c r="W389" s="95" t="s">
        <v>4</v>
      </c>
      <c r="X389" s="95" t="s">
        <v>2793</v>
      </c>
      <c r="Y389" s="72" t="s">
        <v>2903</v>
      </c>
      <c r="Z389" s="72" t="s">
        <v>4</v>
      </c>
      <c r="AA389" s="95" t="s">
        <v>2793</v>
      </c>
      <c r="AB389" s="132"/>
      <c r="AC389" s="132"/>
      <c r="AD389" s="132"/>
      <c r="AE389" s="63"/>
      <c r="AF389" s="63"/>
      <c r="AG389" s="63"/>
    </row>
    <row r="390" spans="1:33" ht="17.2" customHeight="1">
      <c r="A390" s="64" t="str">
        <f>IF(priority(Main[[#This Row],[Comments]])&lt;&gt;0, priority(Main[[#This Row],[Comments]]),"")</f>
        <v/>
      </c>
      <c r="B390" s="60" t="s">
        <v>2064</v>
      </c>
      <c r="C390" s="72" t="s">
        <v>4</v>
      </c>
      <c r="D390" s="59" t="s">
        <v>2065</v>
      </c>
      <c r="E390" s="85">
        <v>40774.330196759256</v>
      </c>
      <c r="F390" s="85"/>
      <c r="G390" s="64" t="str">
        <f>IF(stdProdLT(Main[[#This Row],[Comments]])=0.1,"N/A",IF(stdProdLT(Main[[#This Row],[Comments]])=0,"",stdProdLT(Main[[#This Row],[Comments]])))</f>
        <v/>
      </c>
      <c r="H390" s="94" t="str">
        <f>IF(OR(Main[[#This Row],[Std. Prod. Lead Time]]="N/A",Main[[#This Row],[Std. Prod. Lead Time]]=""), "",IF(AND(Main[[#This Row],[In Stock Date]]&lt;&gt;"",Main[[#This Row],[Revised Due Date]]&lt;&gt;"",Main[[#This Row],[In Stock Date]]&lt;&gt;""),Main[[#This Row],[In Stock Date]]-Main[[#This Row],[Revised Due Date]],""))</f>
        <v/>
      </c>
      <c r="I390" s="101" t="s">
        <v>4</v>
      </c>
      <c r="J390" s="95" t="s">
        <v>4</v>
      </c>
      <c r="K390" s="95" t="s">
        <v>4</v>
      </c>
      <c r="L390" s="85"/>
      <c r="M390" s="73" t="str">
        <f>IF(Main[[#This Row],[Tech Start Date]]&lt;1/1/1990,"",IF(Main[[#This Row],[Class]]="C",WORKDAY(Main[[#This Row],[Tech Start Date]],9),IF(Main[[#This Row],[Class]]="B", WORKDAY(Main[[#This Row],[Tech Start Date]],6),IF(Main[[#This Row],[Class]]="A",WORKDAY(Main[[#This Row],[Tech Start Date]],2),""))))</f>
        <v/>
      </c>
      <c r="N390" s="73" t="str">
        <f>IF(Main[[#This Row],[Tech Start Date]]&lt;1/1/1990,"",IF(Main[[#This Row],[Class]]="C",WORKDAY(Main[[#This Row],[Tech Start Date]],19),IF(Main[[#This Row],[Class]]="B", WORKDAY(Main[[#This Row],[Tech Start Date]],12),IF(Main[[#This Row],[Class]]="A",WORKDAY(Main[[#This Row],[Tech Start Date]],4),""))))</f>
        <v/>
      </c>
      <c r="O390" s="73" t="str">
        <f>IF(Main[[#This Row],[Tech Start Date]]&lt;1/1/1990,"",IF(Main[[#This Row],[Class]]="C",WORKDAY(Main[[#This Row],[Tech Start Date]],23),IF(Main[[#This Row],[Class]]="B", WORKDAY(Main[[#This Row],[Tech Start Date]],15),IF(Main[[#This Row],[Class]]="A",WORKDAY(Main[[#This Row],[Tech Start Date]],5),""))))</f>
        <v/>
      </c>
      <c r="P390" s="73" t="str">
        <f>IF(Main[[#This Row],[Tech Start Date]]&lt;1/1/1990,"",IF(Main[[#This Row],[Class]]="C",WORKDAY(Main[[#This Row],[Tech Start Date]],28),IF(Main[[#This Row],[Class]]="B", WORKDAY(Main[[#This Row],[Tech Start Date]],19),IF(Main[[#This Row],[Class]]="A",WORKDAY(Main[[#This Row],[Tech Start Date]],9),""))))</f>
        <v/>
      </c>
      <c r="Q390" s="85">
        <v>40788</v>
      </c>
      <c r="R390" s="112"/>
      <c r="S390" s="95" t="s">
        <v>6</v>
      </c>
      <c r="T390" s="74" t="s">
        <v>4</v>
      </c>
      <c r="U390" s="95" t="s">
        <v>7</v>
      </c>
      <c r="V390" s="95" t="s">
        <v>1910</v>
      </c>
      <c r="W390" s="95" t="s">
        <v>4</v>
      </c>
      <c r="X390" s="95" t="s">
        <v>2826</v>
      </c>
      <c r="Y390" s="72" t="s">
        <v>2959</v>
      </c>
      <c r="Z390" s="72" t="s">
        <v>4</v>
      </c>
      <c r="AA390" s="95" t="s">
        <v>2826</v>
      </c>
      <c r="AB390" s="132"/>
      <c r="AC390" s="132"/>
      <c r="AD390" s="132"/>
      <c r="AE390" s="63"/>
      <c r="AF390" s="63"/>
      <c r="AG390" s="63"/>
    </row>
    <row r="391" spans="1:33" ht="17.2" customHeight="1">
      <c r="A391" s="64" t="str">
        <f>IF(priority(Main[[#This Row],[Comments]])&lt;&gt;0, priority(Main[[#This Row],[Comments]]),"")</f>
        <v/>
      </c>
      <c r="B391" s="60" t="s">
        <v>1184</v>
      </c>
      <c r="C391" s="72" t="s">
        <v>245</v>
      </c>
      <c r="D391" s="59" t="s">
        <v>246</v>
      </c>
      <c r="E391" s="85"/>
      <c r="F391" s="85"/>
      <c r="G391" s="64" t="str">
        <f>IF(stdProdLT(Main[[#This Row],[Comments]])=0.1,"N/A",IF(stdProdLT(Main[[#This Row],[Comments]])=0,"",stdProdLT(Main[[#This Row],[Comments]])))</f>
        <v/>
      </c>
      <c r="H391" s="94" t="str">
        <f>IF(OR(Main[[#This Row],[Std. Prod. Lead Time]]="N/A",Main[[#This Row],[Std. Prod. Lead Time]]=""), "",IF(AND(Main[[#This Row],[In Stock Date]]&lt;&gt;"",Main[[#This Row],[Revised Due Date]]&lt;&gt;"",Main[[#This Row],[In Stock Date]]&lt;&gt;""),Main[[#This Row],[In Stock Date]]-Main[[#This Row],[Revised Due Date]],""))</f>
        <v/>
      </c>
      <c r="I391" s="101" t="s">
        <v>4</v>
      </c>
      <c r="J391" s="95" t="s">
        <v>4</v>
      </c>
      <c r="K391" s="95" t="s">
        <v>4</v>
      </c>
      <c r="L391" s="85"/>
      <c r="M391" s="73" t="str">
        <f>IF(Main[[#This Row],[Tech Start Date]]&lt;1/1/1990,"",IF(Main[[#This Row],[Class]]="C",WORKDAY(Main[[#This Row],[Tech Start Date]],9),IF(Main[[#This Row],[Class]]="B", WORKDAY(Main[[#This Row],[Tech Start Date]],6),IF(Main[[#This Row],[Class]]="A",WORKDAY(Main[[#This Row],[Tech Start Date]],2),""))))</f>
        <v/>
      </c>
      <c r="N391" s="73" t="str">
        <f>IF(Main[[#This Row],[Tech Start Date]]&lt;1/1/1990,"",IF(Main[[#This Row],[Class]]="C",WORKDAY(Main[[#This Row],[Tech Start Date]],19),IF(Main[[#This Row],[Class]]="B", WORKDAY(Main[[#This Row],[Tech Start Date]],12),IF(Main[[#This Row],[Class]]="A",WORKDAY(Main[[#This Row],[Tech Start Date]],4),""))))</f>
        <v/>
      </c>
      <c r="O391" s="73" t="str">
        <f>IF(Main[[#This Row],[Tech Start Date]]&lt;1/1/1990,"",IF(Main[[#This Row],[Class]]="C",WORKDAY(Main[[#This Row],[Tech Start Date]],23),IF(Main[[#This Row],[Class]]="B", WORKDAY(Main[[#This Row],[Tech Start Date]],15),IF(Main[[#This Row],[Class]]="A",WORKDAY(Main[[#This Row],[Tech Start Date]],5),""))))</f>
        <v/>
      </c>
      <c r="P391" s="73" t="str">
        <f>IF(Main[[#This Row],[Tech Start Date]]&lt;1/1/1990,"",IF(Main[[#This Row],[Class]]="C",WORKDAY(Main[[#This Row],[Tech Start Date]],28),IF(Main[[#This Row],[Class]]="B", WORKDAY(Main[[#This Row],[Tech Start Date]],19),IF(Main[[#This Row],[Class]]="A",WORKDAY(Main[[#This Row],[Tech Start Date]],9),""))))</f>
        <v/>
      </c>
      <c r="Q391" s="85">
        <v>40325</v>
      </c>
      <c r="R391" s="112"/>
      <c r="S391" s="95" t="s">
        <v>11</v>
      </c>
      <c r="T391" s="74" t="s">
        <v>4</v>
      </c>
      <c r="U391" s="95" t="s">
        <v>12</v>
      </c>
      <c r="V391" s="95" t="s">
        <v>1911</v>
      </c>
      <c r="W391" s="95" t="s">
        <v>1916</v>
      </c>
      <c r="X391" s="95" t="s">
        <v>50</v>
      </c>
      <c r="Y391" s="72" t="s">
        <v>2986</v>
      </c>
      <c r="Z391" s="72" t="s">
        <v>4</v>
      </c>
      <c r="AA391" s="95" t="s">
        <v>3349</v>
      </c>
      <c r="AB391" s="132"/>
      <c r="AC391" s="132"/>
      <c r="AD391" s="132"/>
      <c r="AE391" s="63"/>
      <c r="AF391" s="63"/>
      <c r="AG391" s="63"/>
    </row>
    <row r="392" spans="1:33" ht="17.2" customHeight="1">
      <c r="A392" s="64" t="str">
        <f>IF(priority(Main[[#This Row],[Comments]])&lt;&gt;0, priority(Main[[#This Row],[Comments]]),"")</f>
        <v/>
      </c>
      <c r="B392" s="60" t="s">
        <v>3454</v>
      </c>
      <c r="C392" s="72" t="s">
        <v>3220</v>
      </c>
      <c r="D392" s="59" t="s">
        <v>3455</v>
      </c>
      <c r="E392" s="85"/>
      <c r="F392" s="85">
        <v>41068</v>
      </c>
      <c r="G392" s="64" t="str">
        <f>IF(stdProdLT(Main[[#This Row],[Comments]])=0.1,"N/A",IF(stdProdLT(Main[[#This Row],[Comments]])=0,"",stdProdLT(Main[[#This Row],[Comments]])))</f>
        <v/>
      </c>
      <c r="H392" s="94" t="str">
        <f>IF(OR(Main[[#This Row],[Std. Prod. Lead Time]]="N/A",Main[[#This Row],[Std. Prod. Lead Time]]=""), "",IF(AND(Main[[#This Row],[In Stock Date]]&lt;&gt;"",Main[[#This Row],[Revised Due Date]]&lt;&gt;"",Main[[#This Row],[In Stock Date]]&lt;&gt;""),Main[[#This Row],[In Stock Date]]-Main[[#This Row],[Revised Due Date]],""))</f>
        <v/>
      </c>
      <c r="I392" s="101" t="s">
        <v>4</v>
      </c>
      <c r="J392" s="95" t="s">
        <v>4</v>
      </c>
      <c r="K392" s="95" t="s">
        <v>4</v>
      </c>
      <c r="L392" s="85"/>
      <c r="M392" s="73" t="str">
        <f>IF(Main[[#This Row],[Tech Start Date]]&lt;1/1/1990,"",IF(Main[[#This Row],[Class]]="C",WORKDAY(Main[[#This Row],[Tech Start Date]],9),IF(Main[[#This Row],[Class]]="B", WORKDAY(Main[[#This Row],[Tech Start Date]],6),IF(Main[[#This Row],[Class]]="A",WORKDAY(Main[[#This Row],[Tech Start Date]],2),""))))</f>
        <v/>
      </c>
      <c r="N392" s="73" t="str">
        <f>IF(Main[[#This Row],[Tech Start Date]]&lt;1/1/1990,"",IF(Main[[#This Row],[Class]]="C",WORKDAY(Main[[#This Row],[Tech Start Date]],19),IF(Main[[#This Row],[Class]]="B", WORKDAY(Main[[#This Row],[Tech Start Date]],12),IF(Main[[#This Row],[Class]]="A",WORKDAY(Main[[#This Row],[Tech Start Date]],4),""))))</f>
        <v/>
      </c>
      <c r="O392" s="73" t="str">
        <f>IF(Main[[#This Row],[Tech Start Date]]&lt;1/1/1990,"",IF(Main[[#This Row],[Class]]="C",WORKDAY(Main[[#This Row],[Tech Start Date]],23),IF(Main[[#This Row],[Class]]="B", WORKDAY(Main[[#This Row],[Tech Start Date]],15),IF(Main[[#This Row],[Class]]="A",WORKDAY(Main[[#This Row],[Tech Start Date]],5),""))))</f>
        <v/>
      </c>
      <c r="P392" s="73" t="str">
        <f>IF(Main[[#This Row],[Tech Start Date]]&lt;1/1/1990,"",IF(Main[[#This Row],[Class]]="C",WORKDAY(Main[[#This Row],[Tech Start Date]],28),IF(Main[[#This Row],[Class]]="B", WORKDAY(Main[[#This Row],[Tech Start Date]],19),IF(Main[[#This Row],[Class]]="A",WORKDAY(Main[[#This Row],[Tech Start Date]],9),""))))</f>
        <v/>
      </c>
      <c r="Q392" s="85">
        <v>40956</v>
      </c>
      <c r="R392" s="112"/>
      <c r="S392" s="95" t="s">
        <v>11</v>
      </c>
      <c r="T392" s="74" t="s">
        <v>4</v>
      </c>
      <c r="U392" s="95" t="s">
        <v>14</v>
      </c>
      <c r="V392" s="95" t="s">
        <v>1920</v>
      </c>
      <c r="W392" s="95" t="s">
        <v>1918</v>
      </c>
      <c r="X392" s="95" t="s">
        <v>2804</v>
      </c>
      <c r="Y392" s="72" t="s">
        <v>2924</v>
      </c>
      <c r="Z392" s="72" t="s">
        <v>4</v>
      </c>
      <c r="AA392" s="95" t="s">
        <v>2804</v>
      </c>
      <c r="AB392" s="132"/>
      <c r="AC392" s="132"/>
      <c r="AD392" s="132"/>
      <c r="AE392" s="63"/>
      <c r="AF392" s="63"/>
      <c r="AG392" s="63"/>
    </row>
    <row r="393" spans="1:33" ht="17.2" customHeight="1">
      <c r="A393" s="64" t="str">
        <f>IF(priority(Main[[#This Row],[Comments]])&lt;&gt;0, priority(Main[[#This Row],[Comments]]),"")</f>
        <v/>
      </c>
      <c r="B393" s="60" t="s">
        <v>1682</v>
      </c>
      <c r="C393" s="72" t="s">
        <v>79</v>
      </c>
      <c r="D393" s="59" t="s">
        <v>739</v>
      </c>
      <c r="E393" s="85">
        <v>40458.641226851854</v>
      </c>
      <c r="F393" s="85"/>
      <c r="G393" s="64" t="str">
        <f>IF(stdProdLT(Main[[#This Row],[Comments]])=0.1,"N/A",IF(stdProdLT(Main[[#This Row],[Comments]])=0,"",stdProdLT(Main[[#This Row],[Comments]])))</f>
        <v/>
      </c>
      <c r="H393" s="94" t="str">
        <f>IF(OR(Main[[#This Row],[Std. Prod. Lead Time]]="N/A",Main[[#This Row],[Std. Prod. Lead Time]]=""), "",IF(AND(Main[[#This Row],[In Stock Date]]&lt;&gt;"",Main[[#This Row],[Revised Due Date]]&lt;&gt;"",Main[[#This Row],[In Stock Date]]&lt;&gt;""),Main[[#This Row],[In Stock Date]]-Main[[#This Row],[Revised Due Date]],""))</f>
        <v/>
      </c>
      <c r="I393" s="101" t="s">
        <v>4</v>
      </c>
      <c r="J393" s="95" t="s">
        <v>28</v>
      </c>
      <c r="K393" s="95" t="s">
        <v>1922</v>
      </c>
      <c r="L393" s="85"/>
      <c r="M393" s="73" t="str">
        <f>IF(Main[[#This Row],[Tech Start Date]]&lt;1/1/1990,"",IF(Main[[#This Row],[Class]]="C",WORKDAY(Main[[#This Row],[Tech Start Date]],9),IF(Main[[#This Row],[Class]]="B", WORKDAY(Main[[#This Row],[Tech Start Date]],6),IF(Main[[#This Row],[Class]]="A",WORKDAY(Main[[#This Row],[Tech Start Date]],2),""))))</f>
        <v/>
      </c>
      <c r="N393" s="73" t="str">
        <f>IF(Main[[#This Row],[Tech Start Date]]&lt;1/1/1990,"",IF(Main[[#This Row],[Class]]="C",WORKDAY(Main[[#This Row],[Tech Start Date]],19),IF(Main[[#This Row],[Class]]="B", WORKDAY(Main[[#This Row],[Tech Start Date]],12),IF(Main[[#This Row],[Class]]="A",WORKDAY(Main[[#This Row],[Tech Start Date]],4),""))))</f>
        <v/>
      </c>
      <c r="O393" s="73" t="str">
        <f>IF(Main[[#This Row],[Tech Start Date]]&lt;1/1/1990,"",IF(Main[[#This Row],[Class]]="C",WORKDAY(Main[[#This Row],[Tech Start Date]],23),IF(Main[[#This Row],[Class]]="B", WORKDAY(Main[[#This Row],[Tech Start Date]],15),IF(Main[[#This Row],[Class]]="A",WORKDAY(Main[[#This Row],[Tech Start Date]],5),""))))</f>
        <v/>
      </c>
      <c r="P393" s="73" t="str">
        <f>IF(Main[[#This Row],[Tech Start Date]]&lt;1/1/1990,"",IF(Main[[#This Row],[Class]]="C",WORKDAY(Main[[#This Row],[Tech Start Date]],28),IF(Main[[#This Row],[Class]]="B", WORKDAY(Main[[#This Row],[Tech Start Date]],19),IF(Main[[#This Row],[Class]]="A",WORKDAY(Main[[#This Row],[Tech Start Date]],9),""))))</f>
        <v/>
      </c>
      <c r="Q393" s="85">
        <v>40486</v>
      </c>
      <c r="R393" s="112"/>
      <c r="S393" s="95" t="s">
        <v>17</v>
      </c>
      <c r="T393" s="74" t="s">
        <v>4</v>
      </c>
      <c r="U393" s="95" t="s">
        <v>7</v>
      </c>
      <c r="V393" s="95" t="s">
        <v>1910</v>
      </c>
      <c r="W393" s="95" t="s">
        <v>1915</v>
      </c>
      <c r="X393" s="95" t="s">
        <v>2796</v>
      </c>
      <c r="Y393" s="72" t="s">
        <v>2909</v>
      </c>
      <c r="Z393" s="72" t="s">
        <v>129</v>
      </c>
      <c r="AA393" s="95" t="s">
        <v>2796</v>
      </c>
      <c r="AB393" s="132"/>
      <c r="AC393" s="132"/>
      <c r="AD393" s="132"/>
      <c r="AE393" s="63"/>
      <c r="AF393" s="63"/>
      <c r="AG393" s="63"/>
    </row>
    <row r="394" spans="1:33" ht="17.2" customHeight="1">
      <c r="A394" s="64" t="str">
        <f>IF(priority(Main[[#This Row],[Comments]])&lt;&gt;0, priority(Main[[#This Row],[Comments]]),"")</f>
        <v/>
      </c>
      <c r="B394" s="60" t="s">
        <v>2033</v>
      </c>
      <c r="C394" s="72" t="s">
        <v>4</v>
      </c>
      <c r="D394" s="59" t="s">
        <v>2034</v>
      </c>
      <c r="E394" s="85"/>
      <c r="F394" s="85"/>
      <c r="G394" s="64" t="str">
        <f>IF(stdProdLT(Main[[#This Row],[Comments]])=0.1,"N/A",IF(stdProdLT(Main[[#This Row],[Comments]])=0,"",stdProdLT(Main[[#This Row],[Comments]])))</f>
        <v/>
      </c>
      <c r="H394" s="94" t="str">
        <f>IF(OR(Main[[#This Row],[Std. Prod. Lead Time]]="N/A",Main[[#This Row],[Std. Prod. Lead Time]]=""), "",IF(AND(Main[[#This Row],[In Stock Date]]&lt;&gt;"",Main[[#This Row],[Revised Due Date]]&lt;&gt;"",Main[[#This Row],[In Stock Date]]&lt;&gt;""),Main[[#This Row],[In Stock Date]]-Main[[#This Row],[Revised Due Date]],""))</f>
        <v/>
      </c>
      <c r="I394" s="101" t="s">
        <v>4</v>
      </c>
      <c r="J394" s="95" t="s">
        <v>4</v>
      </c>
      <c r="K394" s="96" t="s">
        <v>4</v>
      </c>
      <c r="L394" s="85"/>
      <c r="M394" s="73" t="str">
        <f>IF(Main[[#This Row],[Tech Start Date]]&lt;1/1/1990,"",IF(Main[[#This Row],[Class]]="C",WORKDAY(Main[[#This Row],[Tech Start Date]],9),IF(Main[[#This Row],[Class]]="B", WORKDAY(Main[[#This Row],[Tech Start Date]],6),IF(Main[[#This Row],[Class]]="A",WORKDAY(Main[[#This Row],[Tech Start Date]],2),""))))</f>
        <v/>
      </c>
      <c r="N394" s="73" t="str">
        <f>IF(Main[[#This Row],[Tech Start Date]]&lt;1/1/1990,"",IF(Main[[#This Row],[Class]]="C",WORKDAY(Main[[#This Row],[Tech Start Date]],19),IF(Main[[#This Row],[Class]]="B", WORKDAY(Main[[#This Row],[Tech Start Date]],12),IF(Main[[#This Row],[Class]]="A",WORKDAY(Main[[#This Row],[Tech Start Date]],4),""))))</f>
        <v/>
      </c>
      <c r="O394" s="73" t="str">
        <f>IF(Main[[#This Row],[Tech Start Date]]&lt;1/1/1990,"",IF(Main[[#This Row],[Class]]="C",WORKDAY(Main[[#This Row],[Tech Start Date]],23),IF(Main[[#This Row],[Class]]="B", WORKDAY(Main[[#This Row],[Tech Start Date]],15),IF(Main[[#This Row],[Class]]="A",WORKDAY(Main[[#This Row],[Tech Start Date]],5),""))))</f>
        <v/>
      </c>
      <c r="P394" s="73" t="str">
        <f>IF(Main[[#This Row],[Tech Start Date]]&lt;1/1/1990,"",IF(Main[[#This Row],[Class]]="C",WORKDAY(Main[[#This Row],[Tech Start Date]],28),IF(Main[[#This Row],[Class]]="B", WORKDAY(Main[[#This Row],[Tech Start Date]],19),IF(Main[[#This Row],[Class]]="A",WORKDAY(Main[[#This Row],[Tech Start Date]],9),""))))</f>
        <v/>
      </c>
      <c r="Q394" s="85"/>
      <c r="R394" s="112"/>
      <c r="S394" s="95" t="s">
        <v>6</v>
      </c>
      <c r="T394" s="74" t="s">
        <v>4</v>
      </c>
      <c r="U394" s="95" t="s">
        <v>14</v>
      </c>
      <c r="V394" s="95" t="s">
        <v>1913</v>
      </c>
      <c r="W394" s="95" t="s">
        <v>1914</v>
      </c>
      <c r="X394" s="95" t="s">
        <v>306</v>
      </c>
      <c r="Y394" s="72" t="s">
        <v>4</v>
      </c>
      <c r="Z394" s="72" t="s">
        <v>4</v>
      </c>
      <c r="AA394" s="95" t="s">
        <v>4</v>
      </c>
      <c r="AB394" s="132"/>
      <c r="AC394" s="132"/>
      <c r="AD394" s="132"/>
      <c r="AE394" s="63"/>
      <c r="AF394" s="63"/>
      <c r="AG394" s="63"/>
    </row>
    <row r="395" spans="1:33" ht="17.2" customHeight="1">
      <c r="A395" s="64" t="str">
        <f>IF(priority(Main[[#This Row],[Comments]])&lt;&gt;0, priority(Main[[#This Row],[Comments]]),"")</f>
        <v/>
      </c>
      <c r="B395" s="60" t="s">
        <v>1186</v>
      </c>
      <c r="C395" s="72" t="s">
        <v>33</v>
      </c>
      <c r="D395" s="59" t="s">
        <v>248</v>
      </c>
      <c r="E395" s="85"/>
      <c r="F395" s="85"/>
      <c r="G395" s="64" t="str">
        <f>IF(stdProdLT(Main[[#This Row],[Comments]])=0.1,"N/A",IF(stdProdLT(Main[[#This Row],[Comments]])=0,"",stdProdLT(Main[[#This Row],[Comments]])))</f>
        <v/>
      </c>
      <c r="H395" s="94" t="str">
        <f>IF(OR(Main[[#This Row],[Std. Prod. Lead Time]]="N/A",Main[[#This Row],[Std. Prod. Lead Time]]=""), "",IF(AND(Main[[#This Row],[In Stock Date]]&lt;&gt;"",Main[[#This Row],[Revised Due Date]]&lt;&gt;"",Main[[#This Row],[In Stock Date]]&lt;&gt;""),Main[[#This Row],[In Stock Date]]-Main[[#This Row],[Revised Due Date]],""))</f>
        <v/>
      </c>
      <c r="I395" s="101" t="s">
        <v>4</v>
      </c>
      <c r="J395" s="95" t="s">
        <v>4</v>
      </c>
      <c r="K395" s="96" t="s">
        <v>4</v>
      </c>
      <c r="L395" s="85"/>
      <c r="M395" s="73" t="str">
        <f>IF(Main[[#This Row],[Tech Start Date]]&lt;1/1/1990,"",IF(Main[[#This Row],[Class]]="C",WORKDAY(Main[[#This Row],[Tech Start Date]],9),IF(Main[[#This Row],[Class]]="B", WORKDAY(Main[[#This Row],[Tech Start Date]],6),IF(Main[[#This Row],[Class]]="A",WORKDAY(Main[[#This Row],[Tech Start Date]],2),""))))</f>
        <v/>
      </c>
      <c r="N395" s="73" t="str">
        <f>IF(Main[[#This Row],[Tech Start Date]]&lt;1/1/1990,"",IF(Main[[#This Row],[Class]]="C",WORKDAY(Main[[#This Row],[Tech Start Date]],19),IF(Main[[#This Row],[Class]]="B", WORKDAY(Main[[#This Row],[Tech Start Date]],12),IF(Main[[#This Row],[Class]]="A",WORKDAY(Main[[#This Row],[Tech Start Date]],4),""))))</f>
        <v/>
      </c>
      <c r="O395" s="73" t="str">
        <f>IF(Main[[#This Row],[Tech Start Date]]&lt;1/1/1990,"",IF(Main[[#This Row],[Class]]="C",WORKDAY(Main[[#This Row],[Tech Start Date]],23),IF(Main[[#This Row],[Class]]="B", WORKDAY(Main[[#This Row],[Tech Start Date]],15),IF(Main[[#This Row],[Class]]="A",WORKDAY(Main[[#This Row],[Tech Start Date]],5),""))))</f>
        <v/>
      </c>
      <c r="P395" s="73" t="str">
        <f>IF(Main[[#This Row],[Tech Start Date]]&lt;1/1/1990,"",IF(Main[[#This Row],[Class]]="C",WORKDAY(Main[[#This Row],[Tech Start Date]],28),IF(Main[[#This Row],[Class]]="B", WORKDAY(Main[[#This Row],[Tech Start Date]],19),IF(Main[[#This Row],[Class]]="A",WORKDAY(Main[[#This Row],[Tech Start Date]],9),""))))</f>
        <v/>
      </c>
      <c r="Q395" s="85">
        <v>40269</v>
      </c>
      <c r="R395" s="112"/>
      <c r="S395" s="95" t="s">
        <v>11</v>
      </c>
      <c r="T395" s="74" t="s">
        <v>4</v>
      </c>
      <c r="U395" s="95" t="s">
        <v>14</v>
      </c>
      <c r="V395" s="95" t="s">
        <v>1913</v>
      </c>
      <c r="W395" s="95" t="s">
        <v>1912</v>
      </c>
      <c r="X395" s="95" t="s">
        <v>2844</v>
      </c>
      <c r="Y395" s="72" t="s">
        <v>4</v>
      </c>
      <c r="Z395" s="72" t="s">
        <v>4</v>
      </c>
      <c r="AA395" s="95" t="s">
        <v>2844</v>
      </c>
      <c r="AB395" s="132"/>
      <c r="AC395" s="132"/>
      <c r="AD395" s="132"/>
      <c r="AE395" s="63"/>
      <c r="AF395" s="63"/>
      <c r="AG395" s="63"/>
    </row>
    <row r="396" spans="1:33" ht="17.2" customHeight="1">
      <c r="A396" s="64" t="str">
        <f>IF(priority(Main[[#This Row],[Comments]])&lt;&gt;0, priority(Main[[#This Row],[Comments]]),"")</f>
        <v/>
      </c>
      <c r="B396" s="60" t="s">
        <v>1187</v>
      </c>
      <c r="C396" s="72" t="s">
        <v>249</v>
      </c>
      <c r="D396" s="59" t="s">
        <v>250</v>
      </c>
      <c r="E396" s="85"/>
      <c r="F396" s="85"/>
      <c r="G396" s="64" t="str">
        <f>IF(stdProdLT(Main[[#This Row],[Comments]])=0.1,"N/A",IF(stdProdLT(Main[[#This Row],[Comments]])=0,"",stdProdLT(Main[[#This Row],[Comments]])))</f>
        <v/>
      </c>
      <c r="H396" s="94" t="str">
        <f>IF(OR(Main[[#This Row],[Std. Prod. Lead Time]]="N/A",Main[[#This Row],[Std. Prod. Lead Time]]=""), "",IF(AND(Main[[#This Row],[In Stock Date]]&lt;&gt;"",Main[[#This Row],[Revised Due Date]]&lt;&gt;"",Main[[#This Row],[In Stock Date]]&lt;&gt;""),Main[[#This Row],[In Stock Date]]-Main[[#This Row],[Revised Due Date]],""))</f>
        <v/>
      </c>
      <c r="I396" s="101" t="s">
        <v>4</v>
      </c>
      <c r="J396" s="95" t="s">
        <v>28</v>
      </c>
      <c r="K396" s="95" t="s">
        <v>4</v>
      </c>
      <c r="L396" s="85"/>
      <c r="M396" s="73" t="str">
        <f>IF(Main[[#This Row],[Tech Start Date]]&lt;1/1/1990,"",IF(Main[[#This Row],[Class]]="C",WORKDAY(Main[[#This Row],[Tech Start Date]],9),IF(Main[[#This Row],[Class]]="B", WORKDAY(Main[[#This Row],[Tech Start Date]],6),IF(Main[[#This Row],[Class]]="A",WORKDAY(Main[[#This Row],[Tech Start Date]],2),""))))</f>
        <v/>
      </c>
      <c r="N396" s="73" t="str">
        <f>IF(Main[[#This Row],[Tech Start Date]]&lt;1/1/1990,"",IF(Main[[#This Row],[Class]]="C",WORKDAY(Main[[#This Row],[Tech Start Date]],19),IF(Main[[#This Row],[Class]]="B", WORKDAY(Main[[#This Row],[Tech Start Date]],12),IF(Main[[#This Row],[Class]]="A",WORKDAY(Main[[#This Row],[Tech Start Date]],4),""))))</f>
        <v/>
      </c>
      <c r="O396" s="73" t="str">
        <f>IF(Main[[#This Row],[Tech Start Date]]&lt;1/1/1990,"",IF(Main[[#This Row],[Class]]="C",WORKDAY(Main[[#This Row],[Tech Start Date]],23),IF(Main[[#This Row],[Class]]="B", WORKDAY(Main[[#This Row],[Tech Start Date]],15),IF(Main[[#This Row],[Class]]="A",WORKDAY(Main[[#This Row],[Tech Start Date]],5),""))))</f>
        <v/>
      </c>
      <c r="P396" s="73" t="str">
        <f>IF(Main[[#This Row],[Tech Start Date]]&lt;1/1/1990,"",IF(Main[[#This Row],[Class]]="C",WORKDAY(Main[[#This Row],[Tech Start Date]],28),IF(Main[[#This Row],[Class]]="B", WORKDAY(Main[[#This Row],[Tech Start Date]],19),IF(Main[[#This Row],[Class]]="A",WORKDAY(Main[[#This Row],[Tech Start Date]],9),""))))</f>
        <v/>
      </c>
      <c r="Q396" s="85"/>
      <c r="R396" s="112"/>
      <c r="S396" s="95" t="s">
        <v>6</v>
      </c>
      <c r="T396" s="74" t="s">
        <v>4</v>
      </c>
      <c r="U396" s="95" t="s">
        <v>14</v>
      </c>
      <c r="V396" s="95" t="s">
        <v>1910</v>
      </c>
      <c r="W396" s="95" t="s">
        <v>1918</v>
      </c>
      <c r="X396" s="95" t="s">
        <v>889</v>
      </c>
      <c r="Y396" s="72" t="s">
        <v>2987</v>
      </c>
      <c r="Z396" s="72" t="s">
        <v>129</v>
      </c>
      <c r="AA396" s="95" t="s">
        <v>3322</v>
      </c>
      <c r="AB396" s="132"/>
      <c r="AC396" s="132"/>
      <c r="AD396" s="132"/>
      <c r="AE396" s="63"/>
      <c r="AF396" s="63"/>
      <c r="AG396" s="63"/>
    </row>
    <row r="397" spans="1:33" ht="17.2" customHeight="1">
      <c r="A397" s="64" t="str">
        <f>IF(priority(Main[[#This Row],[Comments]])&lt;&gt;0, priority(Main[[#This Row],[Comments]]),"")</f>
        <v/>
      </c>
      <c r="B397" s="60" t="s">
        <v>1188</v>
      </c>
      <c r="C397" s="72" t="s">
        <v>4</v>
      </c>
      <c r="D397" s="59" t="s">
        <v>251</v>
      </c>
      <c r="E397" s="85"/>
      <c r="F397" s="85"/>
      <c r="G397" s="64" t="str">
        <f>IF(stdProdLT(Main[[#This Row],[Comments]])=0.1,"N/A",IF(stdProdLT(Main[[#This Row],[Comments]])=0,"",stdProdLT(Main[[#This Row],[Comments]])))</f>
        <v/>
      </c>
      <c r="H397" s="94" t="str">
        <f>IF(OR(Main[[#This Row],[Std. Prod. Lead Time]]="N/A",Main[[#This Row],[Std. Prod. Lead Time]]=""), "",IF(AND(Main[[#This Row],[In Stock Date]]&lt;&gt;"",Main[[#This Row],[Revised Due Date]]&lt;&gt;"",Main[[#This Row],[In Stock Date]]&lt;&gt;""),Main[[#This Row],[In Stock Date]]-Main[[#This Row],[Revised Due Date]],""))</f>
        <v/>
      </c>
      <c r="I397" s="101" t="s">
        <v>4</v>
      </c>
      <c r="J397" s="95" t="s">
        <v>4</v>
      </c>
      <c r="K397" s="95" t="s">
        <v>4</v>
      </c>
      <c r="L397" s="85"/>
      <c r="M397" s="73" t="str">
        <f>IF(Main[[#This Row],[Tech Start Date]]&lt;1/1/1990,"",IF(Main[[#This Row],[Class]]="C",WORKDAY(Main[[#This Row],[Tech Start Date]],9),IF(Main[[#This Row],[Class]]="B", WORKDAY(Main[[#This Row],[Tech Start Date]],6),IF(Main[[#This Row],[Class]]="A",WORKDAY(Main[[#This Row],[Tech Start Date]],2),""))))</f>
        <v/>
      </c>
      <c r="N397" s="73" t="str">
        <f>IF(Main[[#This Row],[Tech Start Date]]&lt;1/1/1990,"",IF(Main[[#This Row],[Class]]="C",WORKDAY(Main[[#This Row],[Tech Start Date]],19),IF(Main[[#This Row],[Class]]="B", WORKDAY(Main[[#This Row],[Tech Start Date]],12),IF(Main[[#This Row],[Class]]="A",WORKDAY(Main[[#This Row],[Tech Start Date]],4),""))))</f>
        <v/>
      </c>
      <c r="O397" s="73" t="str">
        <f>IF(Main[[#This Row],[Tech Start Date]]&lt;1/1/1990,"",IF(Main[[#This Row],[Class]]="C",WORKDAY(Main[[#This Row],[Tech Start Date]],23),IF(Main[[#This Row],[Class]]="B", WORKDAY(Main[[#This Row],[Tech Start Date]],15),IF(Main[[#This Row],[Class]]="A",WORKDAY(Main[[#This Row],[Tech Start Date]],5),""))))</f>
        <v/>
      </c>
      <c r="P397" s="73" t="str">
        <f>IF(Main[[#This Row],[Tech Start Date]]&lt;1/1/1990,"",IF(Main[[#This Row],[Class]]="C",WORKDAY(Main[[#This Row],[Tech Start Date]],28),IF(Main[[#This Row],[Class]]="B", WORKDAY(Main[[#This Row],[Tech Start Date]],19),IF(Main[[#This Row],[Class]]="A",WORKDAY(Main[[#This Row],[Tech Start Date]],9),""))))</f>
        <v/>
      </c>
      <c r="Q397" s="85"/>
      <c r="R397" s="112"/>
      <c r="S397" s="95" t="s">
        <v>6</v>
      </c>
      <c r="T397" s="74" t="s">
        <v>4</v>
      </c>
      <c r="U397" s="95" t="s">
        <v>14</v>
      </c>
      <c r="V397" s="95" t="s">
        <v>1913</v>
      </c>
      <c r="W397" s="95" t="s">
        <v>1914</v>
      </c>
      <c r="X397" s="95" t="s">
        <v>306</v>
      </c>
      <c r="Y397" s="72" t="s">
        <v>4</v>
      </c>
      <c r="Z397" s="72" t="s">
        <v>4</v>
      </c>
      <c r="AA397" s="95" t="s">
        <v>415</v>
      </c>
      <c r="AB397" s="132"/>
      <c r="AC397" s="132"/>
      <c r="AD397" s="132"/>
      <c r="AE397" s="63"/>
      <c r="AF397" s="63"/>
      <c r="AG397" s="63"/>
    </row>
    <row r="398" spans="1:33" ht="17.2" customHeight="1">
      <c r="A398" s="64" t="str">
        <f>IF(priority(Main[[#This Row],[Comments]])&lt;&gt;0, priority(Main[[#This Row],[Comments]]),"")</f>
        <v/>
      </c>
      <c r="B398" s="60" t="s">
        <v>1189</v>
      </c>
      <c r="C398" s="72" t="s">
        <v>113</v>
      </c>
      <c r="D398" s="59" t="s">
        <v>136</v>
      </c>
      <c r="E398" s="85"/>
      <c r="F398" s="85"/>
      <c r="G398" s="64" t="str">
        <f>IF(stdProdLT(Main[[#This Row],[Comments]])=0.1,"N/A",IF(stdProdLT(Main[[#This Row],[Comments]])=0,"",stdProdLT(Main[[#This Row],[Comments]])))</f>
        <v/>
      </c>
      <c r="H398" s="94" t="str">
        <f>IF(OR(Main[[#This Row],[Std. Prod. Lead Time]]="N/A",Main[[#This Row],[Std. Prod. Lead Time]]=""), "",IF(AND(Main[[#This Row],[In Stock Date]]&lt;&gt;"",Main[[#This Row],[Revised Due Date]]&lt;&gt;"",Main[[#This Row],[In Stock Date]]&lt;&gt;""),Main[[#This Row],[In Stock Date]]-Main[[#This Row],[Revised Due Date]],""))</f>
        <v/>
      </c>
      <c r="I398" s="101" t="s">
        <v>4</v>
      </c>
      <c r="J398" s="95" t="s">
        <v>4</v>
      </c>
      <c r="K398" s="95" t="s">
        <v>4</v>
      </c>
      <c r="L398" s="85"/>
      <c r="M398" s="73" t="str">
        <f>IF(Main[[#This Row],[Tech Start Date]]&lt;1/1/1990,"",IF(Main[[#This Row],[Class]]="C",WORKDAY(Main[[#This Row],[Tech Start Date]],9),IF(Main[[#This Row],[Class]]="B", WORKDAY(Main[[#This Row],[Tech Start Date]],6),IF(Main[[#This Row],[Class]]="A",WORKDAY(Main[[#This Row],[Tech Start Date]],2),""))))</f>
        <v/>
      </c>
      <c r="N398" s="73" t="str">
        <f>IF(Main[[#This Row],[Tech Start Date]]&lt;1/1/1990,"",IF(Main[[#This Row],[Class]]="C",WORKDAY(Main[[#This Row],[Tech Start Date]],19),IF(Main[[#This Row],[Class]]="B", WORKDAY(Main[[#This Row],[Tech Start Date]],12),IF(Main[[#This Row],[Class]]="A",WORKDAY(Main[[#This Row],[Tech Start Date]],4),""))))</f>
        <v/>
      </c>
      <c r="O398" s="73" t="str">
        <f>IF(Main[[#This Row],[Tech Start Date]]&lt;1/1/1990,"",IF(Main[[#This Row],[Class]]="C",WORKDAY(Main[[#This Row],[Tech Start Date]],23),IF(Main[[#This Row],[Class]]="B", WORKDAY(Main[[#This Row],[Tech Start Date]],15),IF(Main[[#This Row],[Class]]="A",WORKDAY(Main[[#This Row],[Tech Start Date]],5),""))))</f>
        <v/>
      </c>
      <c r="P398" s="73" t="str">
        <f>IF(Main[[#This Row],[Tech Start Date]]&lt;1/1/1990,"",IF(Main[[#This Row],[Class]]="C",WORKDAY(Main[[#This Row],[Tech Start Date]],28),IF(Main[[#This Row],[Class]]="B", WORKDAY(Main[[#This Row],[Tech Start Date]],19),IF(Main[[#This Row],[Class]]="A",WORKDAY(Main[[#This Row],[Tech Start Date]],9),""))))</f>
        <v/>
      </c>
      <c r="Q398" s="85">
        <v>40641</v>
      </c>
      <c r="R398" s="112"/>
      <c r="S398" s="95" t="s">
        <v>11</v>
      </c>
      <c r="T398" s="74" t="s">
        <v>4</v>
      </c>
      <c r="U398" s="95" t="s">
        <v>14</v>
      </c>
      <c r="V398" s="95" t="s">
        <v>1910</v>
      </c>
      <c r="W398" s="95" t="s">
        <v>1918</v>
      </c>
      <c r="X398" s="95" t="s">
        <v>2814</v>
      </c>
      <c r="Y398" s="72" t="s">
        <v>2954</v>
      </c>
      <c r="Z398" s="72" t="s">
        <v>4</v>
      </c>
      <c r="AA398" s="95" t="s">
        <v>2814</v>
      </c>
      <c r="AB398" s="132"/>
      <c r="AC398" s="132"/>
      <c r="AD398" s="132"/>
      <c r="AE398" s="63"/>
      <c r="AF398" s="63"/>
      <c r="AG398" s="63"/>
    </row>
    <row r="399" spans="1:33" ht="17.2" customHeight="1">
      <c r="A399" s="64" t="str">
        <f>IF(priority(Main[[#This Row],[Comments]])&lt;&gt;0, priority(Main[[#This Row],[Comments]]),"")</f>
        <v/>
      </c>
      <c r="B399" s="60" t="s">
        <v>1132</v>
      </c>
      <c r="C399" s="72" t="s">
        <v>4</v>
      </c>
      <c r="D399" s="59" t="s">
        <v>186</v>
      </c>
      <c r="E399" s="85">
        <v>40585.675416666665</v>
      </c>
      <c r="F399" s="85">
        <v>40606</v>
      </c>
      <c r="G399" s="64" t="str">
        <f>IF(stdProdLT(Main[[#This Row],[Comments]])=0.1,"N/A",IF(stdProdLT(Main[[#This Row],[Comments]])=0,"",stdProdLT(Main[[#This Row],[Comments]])))</f>
        <v/>
      </c>
      <c r="H399" s="94" t="str">
        <f>IF(OR(Main[[#This Row],[Std. Prod. Lead Time]]="N/A",Main[[#This Row],[Std. Prod. Lead Time]]=""), "",IF(AND(Main[[#This Row],[In Stock Date]]&lt;&gt;"",Main[[#This Row],[Revised Due Date]]&lt;&gt;"",Main[[#This Row],[In Stock Date]]&lt;&gt;""),Main[[#This Row],[In Stock Date]]-Main[[#This Row],[Revised Due Date]],""))</f>
        <v/>
      </c>
      <c r="I399" s="101" t="s">
        <v>4</v>
      </c>
      <c r="J399" s="95" t="s">
        <v>28</v>
      </c>
      <c r="K399" s="95" t="s">
        <v>1922</v>
      </c>
      <c r="L399" s="85"/>
      <c r="M399" s="73" t="str">
        <f>IF(Main[[#This Row],[Tech Start Date]]&lt;1/1/1990,"",IF(Main[[#This Row],[Class]]="C",WORKDAY(Main[[#This Row],[Tech Start Date]],9),IF(Main[[#This Row],[Class]]="B", WORKDAY(Main[[#This Row],[Tech Start Date]],6),IF(Main[[#This Row],[Class]]="A",WORKDAY(Main[[#This Row],[Tech Start Date]],2),""))))</f>
        <v/>
      </c>
      <c r="N399" s="73" t="str">
        <f>IF(Main[[#This Row],[Tech Start Date]]&lt;1/1/1990,"",IF(Main[[#This Row],[Class]]="C",WORKDAY(Main[[#This Row],[Tech Start Date]],19),IF(Main[[#This Row],[Class]]="B", WORKDAY(Main[[#This Row],[Tech Start Date]],12),IF(Main[[#This Row],[Class]]="A",WORKDAY(Main[[#This Row],[Tech Start Date]],4),""))))</f>
        <v/>
      </c>
      <c r="O399" s="73" t="str">
        <f>IF(Main[[#This Row],[Tech Start Date]]&lt;1/1/1990,"",IF(Main[[#This Row],[Class]]="C",WORKDAY(Main[[#This Row],[Tech Start Date]],23),IF(Main[[#This Row],[Class]]="B", WORKDAY(Main[[#This Row],[Tech Start Date]],15),IF(Main[[#This Row],[Class]]="A",WORKDAY(Main[[#This Row],[Tech Start Date]],5),""))))</f>
        <v/>
      </c>
      <c r="P399" s="73" t="str">
        <f>IF(Main[[#This Row],[Tech Start Date]]&lt;1/1/1990,"",IF(Main[[#This Row],[Class]]="C",WORKDAY(Main[[#This Row],[Tech Start Date]],28),IF(Main[[#This Row],[Class]]="B", WORKDAY(Main[[#This Row],[Tech Start Date]],19),IF(Main[[#This Row],[Class]]="A",WORKDAY(Main[[#This Row],[Tech Start Date]],9),""))))</f>
        <v/>
      </c>
      <c r="Q399" s="85">
        <v>40606</v>
      </c>
      <c r="R399" s="112"/>
      <c r="S399" s="95" t="s">
        <v>17</v>
      </c>
      <c r="T399" s="74" t="s">
        <v>4</v>
      </c>
      <c r="U399" s="95" t="s">
        <v>7</v>
      </c>
      <c r="V399" s="95" t="s">
        <v>1910</v>
      </c>
      <c r="W399" s="95" t="s">
        <v>1918</v>
      </c>
      <c r="X399" s="95" t="s">
        <v>2803</v>
      </c>
      <c r="Y399" s="72" t="s">
        <v>2923</v>
      </c>
      <c r="Z399" s="72" t="s">
        <v>129</v>
      </c>
      <c r="AA399" s="95" t="s">
        <v>2803</v>
      </c>
      <c r="AB399" s="132"/>
      <c r="AC399" s="132"/>
      <c r="AD399" s="132"/>
      <c r="AE399" s="63"/>
      <c r="AF399" s="63"/>
      <c r="AG399" s="63"/>
    </row>
    <row r="400" spans="1:33" ht="17.2" customHeight="1">
      <c r="A400" s="64" t="str">
        <f>IF(priority(Main[[#This Row],[Comments]])&lt;&gt;0, priority(Main[[#This Row],[Comments]]),"")</f>
        <v/>
      </c>
      <c r="B400" s="60" t="s">
        <v>1190</v>
      </c>
      <c r="C400" s="72" t="s">
        <v>4</v>
      </c>
      <c r="D400" s="59" t="s">
        <v>2349</v>
      </c>
      <c r="E400" s="85">
        <v>40620.555636574078</v>
      </c>
      <c r="F400" s="85"/>
      <c r="G400" s="64" t="str">
        <f>IF(stdProdLT(Main[[#This Row],[Comments]])=0.1,"N/A",IF(stdProdLT(Main[[#This Row],[Comments]])=0,"",stdProdLT(Main[[#This Row],[Comments]])))</f>
        <v/>
      </c>
      <c r="H400" s="94" t="str">
        <f>IF(OR(Main[[#This Row],[Std. Prod. Lead Time]]="N/A",Main[[#This Row],[Std. Prod. Lead Time]]=""), "",IF(AND(Main[[#This Row],[In Stock Date]]&lt;&gt;"",Main[[#This Row],[Revised Due Date]]&lt;&gt;"",Main[[#This Row],[In Stock Date]]&lt;&gt;""),Main[[#This Row],[In Stock Date]]-Main[[#This Row],[Revised Due Date]],""))</f>
        <v/>
      </c>
      <c r="I400" s="101" t="s">
        <v>30</v>
      </c>
      <c r="J400" s="95" t="s">
        <v>75</v>
      </c>
      <c r="K400" s="95" t="s">
        <v>1919</v>
      </c>
      <c r="L400" s="85"/>
      <c r="M400" s="73" t="str">
        <f>IF(Main[[#This Row],[Tech Start Date]]&lt;1/1/1990,"",IF(Main[[#This Row],[Class]]="C",WORKDAY(Main[[#This Row],[Tech Start Date]],9),IF(Main[[#This Row],[Class]]="B", WORKDAY(Main[[#This Row],[Tech Start Date]],6),IF(Main[[#This Row],[Class]]="A",WORKDAY(Main[[#This Row],[Tech Start Date]],2),""))))</f>
        <v/>
      </c>
      <c r="N400" s="73" t="str">
        <f>IF(Main[[#This Row],[Tech Start Date]]&lt;1/1/1990,"",IF(Main[[#This Row],[Class]]="C",WORKDAY(Main[[#This Row],[Tech Start Date]],19),IF(Main[[#This Row],[Class]]="B", WORKDAY(Main[[#This Row],[Tech Start Date]],12),IF(Main[[#This Row],[Class]]="A",WORKDAY(Main[[#This Row],[Tech Start Date]],4),""))))</f>
        <v/>
      </c>
      <c r="O400" s="73" t="str">
        <f>IF(Main[[#This Row],[Tech Start Date]]&lt;1/1/1990,"",IF(Main[[#This Row],[Class]]="C",WORKDAY(Main[[#This Row],[Tech Start Date]],23),IF(Main[[#This Row],[Class]]="B", WORKDAY(Main[[#This Row],[Tech Start Date]],15),IF(Main[[#This Row],[Class]]="A",WORKDAY(Main[[#This Row],[Tech Start Date]],5),""))))</f>
        <v/>
      </c>
      <c r="P400" s="73" t="str">
        <f>IF(Main[[#This Row],[Tech Start Date]]&lt;1/1/1990,"",IF(Main[[#This Row],[Class]]="C",WORKDAY(Main[[#This Row],[Tech Start Date]],28),IF(Main[[#This Row],[Class]]="B", WORKDAY(Main[[#This Row],[Tech Start Date]],19),IF(Main[[#This Row],[Class]]="A",WORKDAY(Main[[#This Row],[Tech Start Date]],9),""))))</f>
        <v/>
      </c>
      <c r="Q400" s="85">
        <v>40662</v>
      </c>
      <c r="R400" s="112"/>
      <c r="S400" s="95" t="s">
        <v>6</v>
      </c>
      <c r="T400" s="74" t="s">
        <v>4</v>
      </c>
      <c r="U400" s="95" t="s">
        <v>29</v>
      </c>
      <c r="V400" s="95" t="s">
        <v>1913</v>
      </c>
      <c r="W400" s="95" t="s">
        <v>1914</v>
      </c>
      <c r="X400" s="95" t="s">
        <v>30</v>
      </c>
      <c r="Y400" s="72" t="s">
        <v>2988</v>
      </c>
      <c r="Z400" s="72" t="s">
        <v>30</v>
      </c>
      <c r="AA400" s="95" t="s">
        <v>3350</v>
      </c>
      <c r="AB400" s="132"/>
      <c r="AC400" s="132"/>
      <c r="AD400" s="132"/>
      <c r="AE400" s="63"/>
      <c r="AF400" s="63"/>
      <c r="AG400" s="63"/>
    </row>
    <row r="401" spans="1:33" ht="17.2" customHeight="1">
      <c r="A401" s="64" t="str">
        <f>IF(priority(Main[[#This Row],[Comments]])&lt;&gt;0, priority(Main[[#This Row],[Comments]]),"")</f>
        <v/>
      </c>
      <c r="B401" s="60" t="s">
        <v>1114</v>
      </c>
      <c r="C401" s="72" t="s">
        <v>4</v>
      </c>
      <c r="D401" s="59" t="s">
        <v>164</v>
      </c>
      <c r="E401" s="85">
        <v>40315.288738425923</v>
      </c>
      <c r="F401" s="85"/>
      <c r="G401" s="64" t="str">
        <f>IF(stdProdLT(Main[[#This Row],[Comments]])=0.1,"N/A",IF(stdProdLT(Main[[#This Row],[Comments]])=0,"",stdProdLT(Main[[#This Row],[Comments]])))</f>
        <v/>
      </c>
      <c r="H401" s="94" t="str">
        <f>IF(OR(Main[[#This Row],[Std. Prod. Lead Time]]="N/A",Main[[#This Row],[Std. Prod. Lead Time]]=""), "",IF(AND(Main[[#This Row],[In Stock Date]]&lt;&gt;"",Main[[#This Row],[Revised Due Date]]&lt;&gt;"",Main[[#This Row],[In Stock Date]]&lt;&gt;""),Main[[#This Row],[In Stock Date]]-Main[[#This Row],[Revised Due Date]],""))</f>
        <v/>
      </c>
      <c r="I401" s="101" t="s">
        <v>129</v>
      </c>
      <c r="J401" s="95" t="s">
        <v>4</v>
      </c>
      <c r="K401" s="95" t="s">
        <v>4</v>
      </c>
      <c r="L401" s="85"/>
      <c r="M401" s="73" t="str">
        <f>IF(Main[[#This Row],[Tech Start Date]]&lt;1/1/1990,"",IF(Main[[#This Row],[Class]]="C",WORKDAY(Main[[#This Row],[Tech Start Date]],9),IF(Main[[#This Row],[Class]]="B", WORKDAY(Main[[#This Row],[Tech Start Date]],6),IF(Main[[#This Row],[Class]]="A",WORKDAY(Main[[#This Row],[Tech Start Date]],2),""))))</f>
        <v/>
      </c>
      <c r="N401" s="73" t="str">
        <f>IF(Main[[#This Row],[Tech Start Date]]&lt;1/1/1990,"",IF(Main[[#This Row],[Class]]="C",WORKDAY(Main[[#This Row],[Tech Start Date]],19),IF(Main[[#This Row],[Class]]="B", WORKDAY(Main[[#This Row],[Tech Start Date]],12),IF(Main[[#This Row],[Class]]="A",WORKDAY(Main[[#This Row],[Tech Start Date]],4),""))))</f>
        <v/>
      </c>
      <c r="O401" s="73" t="str">
        <f>IF(Main[[#This Row],[Tech Start Date]]&lt;1/1/1990,"",IF(Main[[#This Row],[Class]]="C",WORKDAY(Main[[#This Row],[Tech Start Date]],23),IF(Main[[#This Row],[Class]]="B", WORKDAY(Main[[#This Row],[Tech Start Date]],15),IF(Main[[#This Row],[Class]]="A",WORKDAY(Main[[#This Row],[Tech Start Date]],5),""))))</f>
        <v/>
      </c>
      <c r="P401" s="73" t="str">
        <f>IF(Main[[#This Row],[Tech Start Date]]&lt;1/1/1990,"",IF(Main[[#This Row],[Class]]="C",WORKDAY(Main[[#This Row],[Tech Start Date]],28),IF(Main[[#This Row],[Class]]="B", WORKDAY(Main[[#This Row],[Tech Start Date]],19),IF(Main[[#This Row],[Class]]="A",WORKDAY(Main[[#This Row],[Tech Start Date]],9),""))))</f>
        <v/>
      </c>
      <c r="Q401" s="85">
        <v>40359</v>
      </c>
      <c r="R401" s="112"/>
      <c r="S401" s="95" t="s">
        <v>6</v>
      </c>
      <c r="T401" s="74" t="s">
        <v>4</v>
      </c>
      <c r="U401" s="95" t="s">
        <v>7</v>
      </c>
      <c r="V401" s="95" t="s">
        <v>1910</v>
      </c>
      <c r="W401" s="95" t="s">
        <v>4</v>
      </c>
      <c r="X401" s="95" t="s">
        <v>2797</v>
      </c>
      <c r="Y401" s="72" t="s">
        <v>2911</v>
      </c>
      <c r="Z401" s="72" t="s">
        <v>4</v>
      </c>
      <c r="AA401" s="95" t="s">
        <v>2797</v>
      </c>
      <c r="AB401" s="132"/>
      <c r="AC401" s="132"/>
      <c r="AD401" s="132"/>
      <c r="AE401" s="63"/>
      <c r="AF401" s="63"/>
      <c r="AG401" s="63"/>
    </row>
    <row r="402" spans="1:33" ht="17.2" customHeight="1">
      <c r="A402" s="64" t="str">
        <f>IF(priority(Main[[#This Row],[Comments]])&lt;&gt;0, priority(Main[[#This Row],[Comments]]),"")</f>
        <v/>
      </c>
      <c r="B402" s="60" t="s">
        <v>1115</v>
      </c>
      <c r="C402" s="72" t="s">
        <v>31</v>
      </c>
      <c r="D402" s="59" t="s">
        <v>165</v>
      </c>
      <c r="E402" s="85">
        <v>40490.313692129632</v>
      </c>
      <c r="F402" s="85">
        <v>40546</v>
      </c>
      <c r="G402" s="64" t="str">
        <f>IF(stdProdLT(Main[[#This Row],[Comments]])=0.1,"N/A",IF(stdProdLT(Main[[#This Row],[Comments]])=0,"",stdProdLT(Main[[#This Row],[Comments]])))</f>
        <v/>
      </c>
      <c r="H402" s="94" t="str">
        <f>IF(OR(Main[[#This Row],[Std. Prod. Lead Time]]="N/A",Main[[#This Row],[Std. Prod. Lead Time]]=""), "",IF(AND(Main[[#This Row],[In Stock Date]]&lt;&gt;"",Main[[#This Row],[Revised Due Date]]&lt;&gt;"",Main[[#This Row],[In Stock Date]]&lt;&gt;""),Main[[#This Row],[In Stock Date]]-Main[[#This Row],[Revised Due Date]],""))</f>
        <v/>
      </c>
      <c r="I402" s="101" t="s">
        <v>4</v>
      </c>
      <c r="J402" s="95" t="s">
        <v>4</v>
      </c>
      <c r="K402" s="96" t="s">
        <v>4</v>
      </c>
      <c r="L402" s="85"/>
      <c r="M402" s="73" t="str">
        <f>IF(Main[[#This Row],[Tech Start Date]]&lt;1/1/1990,"",IF(Main[[#This Row],[Class]]="C",WORKDAY(Main[[#This Row],[Tech Start Date]],9),IF(Main[[#This Row],[Class]]="B", WORKDAY(Main[[#This Row],[Tech Start Date]],6),IF(Main[[#This Row],[Class]]="A",WORKDAY(Main[[#This Row],[Tech Start Date]],2),""))))</f>
        <v/>
      </c>
      <c r="N402" s="73" t="str">
        <f>IF(Main[[#This Row],[Tech Start Date]]&lt;1/1/1990,"",IF(Main[[#This Row],[Class]]="C",WORKDAY(Main[[#This Row],[Tech Start Date]],19),IF(Main[[#This Row],[Class]]="B", WORKDAY(Main[[#This Row],[Tech Start Date]],12),IF(Main[[#This Row],[Class]]="A",WORKDAY(Main[[#This Row],[Tech Start Date]],4),""))))</f>
        <v/>
      </c>
      <c r="O402" s="73" t="str">
        <f>IF(Main[[#This Row],[Tech Start Date]]&lt;1/1/1990,"",IF(Main[[#This Row],[Class]]="C",WORKDAY(Main[[#This Row],[Tech Start Date]],23),IF(Main[[#This Row],[Class]]="B", WORKDAY(Main[[#This Row],[Tech Start Date]],15),IF(Main[[#This Row],[Class]]="A",WORKDAY(Main[[#This Row],[Tech Start Date]],5),""))))</f>
        <v/>
      </c>
      <c r="P402" s="73" t="str">
        <f>IF(Main[[#This Row],[Tech Start Date]]&lt;1/1/1990,"",IF(Main[[#This Row],[Class]]="C",WORKDAY(Main[[#This Row],[Tech Start Date]],28),IF(Main[[#This Row],[Class]]="B", WORKDAY(Main[[#This Row],[Tech Start Date]],19),IF(Main[[#This Row],[Class]]="A",WORKDAY(Main[[#This Row],[Tech Start Date]],9),""))))</f>
        <v/>
      </c>
      <c r="Q402" s="85">
        <v>40543</v>
      </c>
      <c r="R402" s="112"/>
      <c r="S402" s="95" t="s">
        <v>17</v>
      </c>
      <c r="T402" s="74" t="s">
        <v>4</v>
      </c>
      <c r="U402" s="95" t="s">
        <v>7</v>
      </c>
      <c r="V402" s="95" t="s">
        <v>1913</v>
      </c>
      <c r="W402" s="95" t="s">
        <v>4</v>
      </c>
      <c r="X402" s="95" t="s">
        <v>2831</v>
      </c>
      <c r="Y402" s="72" t="s">
        <v>2970</v>
      </c>
      <c r="Z402" s="72" t="s">
        <v>4</v>
      </c>
      <c r="AA402" s="95" t="s">
        <v>2831</v>
      </c>
      <c r="AB402" s="132"/>
      <c r="AC402" s="132"/>
      <c r="AD402" s="132"/>
      <c r="AE402" s="63"/>
      <c r="AF402" s="63"/>
      <c r="AG402" s="63"/>
    </row>
    <row r="403" spans="1:33" ht="17.2" customHeight="1">
      <c r="A403" s="64" t="str">
        <f>IF(priority(Main[[#This Row],[Comments]])&lt;&gt;0, priority(Main[[#This Row],[Comments]]),"")</f>
        <v/>
      </c>
      <c r="B403" s="60" t="s">
        <v>1191</v>
      </c>
      <c r="C403" s="72" t="s">
        <v>4</v>
      </c>
      <c r="D403" s="59" t="s">
        <v>252</v>
      </c>
      <c r="E403" s="85"/>
      <c r="F403" s="85"/>
      <c r="G403" s="64" t="str">
        <f>IF(stdProdLT(Main[[#This Row],[Comments]])=0.1,"N/A",IF(stdProdLT(Main[[#This Row],[Comments]])=0,"",stdProdLT(Main[[#This Row],[Comments]])))</f>
        <v/>
      </c>
      <c r="H403" s="94" t="str">
        <f>IF(OR(Main[[#This Row],[Std. Prod. Lead Time]]="N/A",Main[[#This Row],[Std. Prod. Lead Time]]=""), "",IF(AND(Main[[#This Row],[In Stock Date]]&lt;&gt;"",Main[[#This Row],[Revised Due Date]]&lt;&gt;"",Main[[#This Row],[In Stock Date]]&lt;&gt;""),Main[[#This Row],[In Stock Date]]-Main[[#This Row],[Revised Due Date]],""))</f>
        <v/>
      </c>
      <c r="I403" s="101" t="s">
        <v>4</v>
      </c>
      <c r="J403" s="95" t="s">
        <v>4</v>
      </c>
      <c r="K403" s="95" t="s">
        <v>4</v>
      </c>
      <c r="L403" s="85"/>
      <c r="M403" s="73" t="str">
        <f>IF(Main[[#This Row],[Tech Start Date]]&lt;1/1/1990,"",IF(Main[[#This Row],[Class]]="C",WORKDAY(Main[[#This Row],[Tech Start Date]],9),IF(Main[[#This Row],[Class]]="B", WORKDAY(Main[[#This Row],[Tech Start Date]],6),IF(Main[[#This Row],[Class]]="A",WORKDAY(Main[[#This Row],[Tech Start Date]],2),""))))</f>
        <v/>
      </c>
      <c r="N403" s="73" t="str">
        <f>IF(Main[[#This Row],[Tech Start Date]]&lt;1/1/1990,"",IF(Main[[#This Row],[Class]]="C",WORKDAY(Main[[#This Row],[Tech Start Date]],19),IF(Main[[#This Row],[Class]]="B", WORKDAY(Main[[#This Row],[Tech Start Date]],12),IF(Main[[#This Row],[Class]]="A",WORKDAY(Main[[#This Row],[Tech Start Date]],4),""))))</f>
        <v/>
      </c>
      <c r="O403" s="73" t="str">
        <f>IF(Main[[#This Row],[Tech Start Date]]&lt;1/1/1990,"",IF(Main[[#This Row],[Class]]="C",WORKDAY(Main[[#This Row],[Tech Start Date]],23),IF(Main[[#This Row],[Class]]="B", WORKDAY(Main[[#This Row],[Tech Start Date]],15),IF(Main[[#This Row],[Class]]="A",WORKDAY(Main[[#This Row],[Tech Start Date]],5),""))))</f>
        <v/>
      </c>
      <c r="P403" s="73" t="str">
        <f>IF(Main[[#This Row],[Tech Start Date]]&lt;1/1/1990,"",IF(Main[[#This Row],[Class]]="C",WORKDAY(Main[[#This Row],[Tech Start Date]],28),IF(Main[[#This Row],[Class]]="B", WORKDAY(Main[[#This Row],[Tech Start Date]],19),IF(Main[[#This Row],[Class]]="A",WORKDAY(Main[[#This Row],[Tech Start Date]],9),""))))</f>
        <v/>
      </c>
      <c r="Q403" s="85"/>
      <c r="R403" s="112"/>
      <c r="S403" s="95" t="s">
        <v>11</v>
      </c>
      <c r="T403" s="74" t="s">
        <v>4</v>
      </c>
      <c r="U403" s="95" t="s">
        <v>12</v>
      </c>
      <c r="V403" s="95" t="s">
        <v>1910</v>
      </c>
      <c r="W403" s="95" t="s">
        <v>1914</v>
      </c>
      <c r="X403" s="95" t="s">
        <v>877</v>
      </c>
      <c r="Y403" s="72" t="s">
        <v>3007</v>
      </c>
      <c r="Z403" s="72" t="s">
        <v>4</v>
      </c>
      <c r="AA403" s="95" t="s">
        <v>3351</v>
      </c>
      <c r="AB403" s="132"/>
      <c r="AC403" s="132"/>
      <c r="AD403" s="132"/>
      <c r="AE403" s="63"/>
      <c r="AF403" s="63"/>
      <c r="AG403" s="63"/>
    </row>
    <row r="404" spans="1:33" ht="17.2" customHeight="1">
      <c r="A404" s="64" t="str">
        <f>IF(priority(Main[[#This Row],[Comments]])&lt;&gt;0, priority(Main[[#This Row],[Comments]]),"")</f>
        <v/>
      </c>
      <c r="B404" s="60" t="s">
        <v>1192</v>
      </c>
      <c r="C404" s="72" t="s">
        <v>155</v>
      </c>
      <c r="D404" s="59" t="s">
        <v>253</v>
      </c>
      <c r="E404" s="85"/>
      <c r="F404" s="85"/>
      <c r="G404" s="64" t="str">
        <f>IF(stdProdLT(Main[[#This Row],[Comments]])=0.1,"N/A",IF(stdProdLT(Main[[#This Row],[Comments]])=0,"",stdProdLT(Main[[#This Row],[Comments]])))</f>
        <v/>
      </c>
      <c r="H404" s="94" t="str">
        <f>IF(OR(Main[[#This Row],[Std. Prod. Lead Time]]="N/A",Main[[#This Row],[Std. Prod. Lead Time]]=""), "",IF(AND(Main[[#This Row],[In Stock Date]]&lt;&gt;"",Main[[#This Row],[Revised Due Date]]&lt;&gt;"",Main[[#This Row],[In Stock Date]]&lt;&gt;""),Main[[#This Row],[In Stock Date]]-Main[[#This Row],[Revised Due Date]],""))</f>
        <v/>
      </c>
      <c r="I404" s="101" t="s">
        <v>4</v>
      </c>
      <c r="J404" s="95" t="s">
        <v>4</v>
      </c>
      <c r="K404" s="96" t="s">
        <v>4</v>
      </c>
      <c r="L404" s="85"/>
      <c r="M404" s="73" t="str">
        <f>IF(Main[[#This Row],[Tech Start Date]]&lt;1/1/1990,"",IF(Main[[#This Row],[Class]]="C",WORKDAY(Main[[#This Row],[Tech Start Date]],9),IF(Main[[#This Row],[Class]]="B", WORKDAY(Main[[#This Row],[Tech Start Date]],6),IF(Main[[#This Row],[Class]]="A",WORKDAY(Main[[#This Row],[Tech Start Date]],2),""))))</f>
        <v/>
      </c>
      <c r="N404" s="73" t="str">
        <f>IF(Main[[#This Row],[Tech Start Date]]&lt;1/1/1990,"",IF(Main[[#This Row],[Class]]="C",WORKDAY(Main[[#This Row],[Tech Start Date]],19),IF(Main[[#This Row],[Class]]="B", WORKDAY(Main[[#This Row],[Tech Start Date]],12),IF(Main[[#This Row],[Class]]="A",WORKDAY(Main[[#This Row],[Tech Start Date]],4),""))))</f>
        <v/>
      </c>
      <c r="O404" s="73" t="str">
        <f>IF(Main[[#This Row],[Tech Start Date]]&lt;1/1/1990,"",IF(Main[[#This Row],[Class]]="C",WORKDAY(Main[[#This Row],[Tech Start Date]],23),IF(Main[[#This Row],[Class]]="B", WORKDAY(Main[[#This Row],[Tech Start Date]],15),IF(Main[[#This Row],[Class]]="A",WORKDAY(Main[[#This Row],[Tech Start Date]],5),""))))</f>
        <v/>
      </c>
      <c r="P404" s="73" t="str">
        <f>IF(Main[[#This Row],[Tech Start Date]]&lt;1/1/1990,"",IF(Main[[#This Row],[Class]]="C",WORKDAY(Main[[#This Row],[Tech Start Date]],28),IF(Main[[#This Row],[Class]]="B", WORKDAY(Main[[#This Row],[Tech Start Date]],19),IF(Main[[#This Row],[Class]]="A",WORKDAY(Main[[#This Row],[Tech Start Date]],9),""))))</f>
        <v/>
      </c>
      <c r="Q404" s="85">
        <v>40144</v>
      </c>
      <c r="R404" s="112"/>
      <c r="S404" s="95" t="s">
        <v>11</v>
      </c>
      <c r="T404" s="74" t="s">
        <v>4</v>
      </c>
      <c r="U404" s="95" t="s">
        <v>14</v>
      </c>
      <c r="V404" s="95" t="s">
        <v>1910</v>
      </c>
      <c r="W404" s="95" t="s">
        <v>1912</v>
      </c>
      <c r="X404" s="95" t="s">
        <v>2829</v>
      </c>
      <c r="Y404" s="72" t="s">
        <v>4</v>
      </c>
      <c r="Z404" s="72" t="s">
        <v>4</v>
      </c>
      <c r="AA404" s="95" t="s">
        <v>2829</v>
      </c>
      <c r="AB404" s="132"/>
      <c r="AC404" s="132"/>
      <c r="AD404" s="132"/>
      <c r="AE404" s="63"/>
      <c r="AF404" s="63"/>
      <c r="AG404" s="63"/>
    </row>
    <row r="405" spans="1:33" ht="17.2" customHeight="1">
      <c r="A405" s="64" t="str">
        <f>IF(priority(Main[[#This Row],[Comments]])&lt;&gt;0, priority(Main[[#This Row],[Comments]]),"")</f>
        <v/>
      </c>
      <c r="B405" s="60" t="s">
        <v>1193</v>
      </c>
      <c r="C405" s="72" t="s">
        <v>4</v>
      </c>
      <c r="D405" s="59" t="s">
        <v>254</v>
      </c>
      <c r="E405" s="85">
        <v>40703.393472222226</v>
      </c>
      <c r="F405" s="85"/>
      <c r="G405" s="64" t="str">
        <f>IF(stdProdLT(Main[[#This Row],[Comments]])=0.1,"N/A",IF(stdProdLT(Main[[#This Row],[Comments]])=0,"",stdProdLT(Main[[#This Row],[Comments]])))</f>
        <v/>
      </c>
      <c r="H405" s="94" t="str">
        <f>IF(OR(Main[[#This Row],[Std. Prod. Lead Time]]="N/A",Main[[#This Row],[Std. Prod. Lead Time]]=""), "",IF(AND(Main[[#This Row],[In Stock Date]]&lt;&gt;"",Main[[#This Row],[Revised Due Date]]&lt;&gt;"",Main[[#This Row],[In Stock Date]]&lt;&gt;""),Main[[#This Row],[In Stock Date]]-Main[[#This Row],[Revised Due Date]],""))</f>
        <v/>
      </c>
      <c r="I405" s="101" t="s">
        <v>4</v>
      </c>
      <c r="J405" s="95" t="s">
        <v>4</v>
      </c>
      <c r="K405" s="95" t="s">
        <v>4</v>
      </c>
      <c r="L405" s="85"/>
      <c r="M405" s="73" t="str">
        <f>IF(Main[[#This Row],[Tech Start Date]]&lt;1/1/1990,"",IF(Main[[#This Row],[Class]]="C",WORKDAY(Main[[#This Row],[Tech Start Date]],9),IF(Main[[#This Row],[Class]]="B", WORKDAY(Main[[#This Row],[Tech Start Date]],6),IF(Main[[#This Row],[Class]]="A",WORKDAY(Main[[#This Row],[Tech Start Date]],2),""))))</f>
        <v/>
      </c>
      <c r="N405" s="73" t="str">
        <f>IF(Main[[#This Row],[Tech Start Date]]&lt;1/1/1990,"",IF(Main[[#This Row],[Class]]="C",WORKDAY(Main[[#This Row],[Tech Start Date]],19),IF(Main[[#This Row],[Class]]="B", WORKDAY(Main[[#This Row],[Tech Start Date]],12),IF(Main[[#This Row],[Class]]="A",WORKDAY(Main[[#This Row],[Tech Start Date]],4),""))))</f>
        <v/>
      </c>
      <c r="O405" s="73" t="str">
        <f>IF(Main[[#This Row],[Tech Start Date]]&lt;1/1/1990,"",IF(Main[[#This Row],[Class]]="C",WORKDAY(Main[[#This Row],[Tech Start Date]],23),IF(Main[[#This Row],[Class]]="B", WORKDAY(Main[[#This Row],[Tech Start Date]],15),IF(Main[[#This Row],[Class]]="A",WORKDAY(Main[[#This Row],[Tech Start Date]],5),""))))</f>
        <v/>
      </c>
      <c r="P405" s="73" t="str">
        <f>IF(Main[[#This Row],[Tech Start Date]]&lt;1/1/1990,"",IF(Main[[#This Row],[Class]]="C",WORKDAY(Main[[#This Row],[Tech Start Date]],28),IF(Main[[#This Row],[Class]]="B", WORKDAY(Main[[#This Row],[Tech Start Date]],19),IF(Main[[#This Row],[Class]]="A",WORKDAY(Main[[#This Row],[Tech Start Date]],9),""))))</f>
        <v/>
      </c>
      <c r="Q405" s="85">
        <v>40724</v>
      </c>
      <c r="R405" s="112"/>
      <c r="S405" s="95" t="s">
        <v>6</v>
      </c>
      <c r="T405" s="74" t="s">
        <v>4</v>
      </c>
      <c r="U405" s="95" t="s">
        <v>7</v>
      </c>
      <c r="V405" s="95" t="s">
        <v>1910</v>
      </c>
      <c r="W405" s="95" t="s">
        <v>1914</v>
      </c>
      <c r="X405" s="95" t="s">
        <v>2811</v>
      </c>
      <c r="Y405" s="72" t="s">
        <v>2938</v>
      </c>
      <c r="Z405" s="72" t="s">
        <v>4</v>
      </c>
      <c r="AA405" s="95" t="s">
        <v>2811</v>
      </c>
      <c r="AB405" s="132"/>
      <c r="AC405" s="132"/>
      <c r="AD405" s="132"/>
      <c r="AE405" s="63"/>
      <c r="AF405" s="63"/>
      <c r="AG405" s="63"/>
    </row>
    <row r="406" spans="1:33" ht="17.2" customHeight="1">
      <c r="A406" s="64" t="str">
        <f>IF(priority(Main[[#This Row],[Comments]])&lt;&gt;0, priority(Main[[#This Row],[Comments]]),"")</f>
        <v/>
      </c>
      <c r="B406" s="60" t="s">
        <v>1194</v>
      </c>
      <c r="C406" s="72" t="s">
        <v>33</v>
      </c>
      <c r="D406" s="59" t="s">
        <v>255</v>
      </c>
      <c r="E406" s="85"/>
      <c r="F406" s="85"/>
      <c r="G406" s="64" t="str">
        <f>IF(stdProdLT(Main[[#This Row],[Comments]])=0.1,"N/A",IF(stdProdLT(Main[[#This Row],[Comments]])=0,"",stdProdLT(Main[[#This Row],[Comments]])))</f>
        <v/>
      </c>
      <c r="H406" s="94" t="str">
        <f>IF(OR(Main[[#This Row],[Std. Prod. Lead Time]]="N/A",Main[[#This Row],[Std. Prod. Lead Time]]=""), "",IF(AND(Main[[#This Row],[In Stock Date]]&lt;&gt;"",Main[[#This Row],[Revised Due Date]]&lt;&gt;"",Main[[#This Row],[In Stock Date]]&lt;&gt;""),Main[[#This Row],[In Stock Date]]-Main[[#This Row],[Revised Due Date]],""))</f>
        <v/>
      </c>
      <c r="I406" s="101" t="s">
        <v>4</v>
      </c>
      <c r="J406" s="95" t="s">
        <v>28</v>
      </c>
      <c r="K406" s="96" t="s">
        <v>1923</v>
      </c>
      <c r="L406" s="85"/>
      <c r="M406" s="73" t="str">
        <f>IF(Main[[#This Row],[Tech Start Date]]&lt;1/1/1990,"",IF(Main[[#This Row],[Class]]="C",WORKDAY(Main[[#This Row],[Tech Start Date]],9),IF(Main[[#This Row],[Class]]="B", WORKDAY(Main[[#This Row],[Tech Start Date]],6),IF(Main[[#This Row],[Class]]="A",WORKDAY(Main[[#This Row],[Tech Start Date]],2),""))))</f>
        <v/>
      </c>
      <c r="N406" s="73" t="str">
        <f>IF(Main[[#This Row],[Tech Start Date]]&lt;1/1/1990,"",IF(Main[[#This Row],[Class]]="C",WORKDAY(Main[[#This Row],[Tech Start Date]],19),IF(Main[[#This Row],[Class]]="B", WORKDAY(Main[[#This Row],[Tech Start Date]],12),IF(Main[[#This Row],[Class]]="A",WORKDAY(Main[[#This Row],[Tech Start Date]],4),""))))</f>
        <v/>
      </c>
      <c r="O406" s="73" t="str">
        <f>IF(Main[[#This Row],[Tech Start Date]]&lt;1/1/1990,"",IF(Main[[#This Row],[Class]]="C",WORKDAY(Main[[#This Row],[Tech Start Date]],23),IF(Main[[#This Row],[Class]]="B", WORKDAY(Main[[#This Row],[Tech Start Date]],15),IF(Main[[#This Row],[Class]]="A",WORKDAY(Main[[#This Row],[Tech Start Date]],5),""))))</f>
        <v/>
      </c>
      <c r="P406" s="73" t="str">
        <f>IF(Main[[#This Row],[Tech Start Date]]&lt;1/1/1990,"",IF(Main[[#This Row],[Class]]="C",WORKDAY(Main[[#This Row],[Tech Start Date]],28),IF(Main[[#This Row],[Class]]="B", WORKDAY(Main[[#This Row],[Tech Start Date]],19),IF(Main[[#This Row],[Class]]="A",WORKDAY(Main[[#This Row],[Tech Start Date]],9),""))))</f>
        <v/>
      </c>
      <c r="Q406" s="85">
        <v>40364</v>
      </c>
      <c r="R406" s="112"/>
      <c r="S406" s="95" t="s">
        <v>17</v>
      </c>
      <c r="T406" s="74" t="s">
        <v>4</v>
      </c>
      <c r="U406" s="95" t="s">
        <v>14</v>
      </c>
      <c r="V406" s="95" t="s">
        <v>1911</v>
      </c>
      <c r="W406" s="95" t="s">
        <v>1915</v>
      </c>
      <c r="X406" s="95" t="s">
        <v>2850</v>
      </c>
      <c r="Y406" s="72" t="s">
        <v>2994</v>
      </c>
      <c r="Z406" s="72" t="s">
        <v>108</v>
      </c>
      <c r="AA406" s="95" t="s">
        <v>2850</v>
      </c>
      <c r="AB406" s="132"/>
      <c r="AC406" s="132"/>
      <c r="AD406" s="132"/>
      <c r="AE406" s="63"/>
      <c r="AF406" s="63"/>
      <c r="AG406" s="63"/>
    </row>
    <row r="407" spans="1:33" ht="17.2" customHeight="1">
      <c r="A407" s="64" t="str">
        <f>IF(priority(Main[[#This Row],[Comments]])&lt;&gt;0, priority(Main[[#This Row],[Comments]]),"")</f>
        <v/>
      </c>
      <c r="B407" s="60" t="s">
        <v>3877</v>
      </c>
      <c r="C407" s="72" t="s">
        <v>4</v>
      </c>
      <c r="D407" s="59" t="s">
        <v>3878</v>
      </c>
      <c r="E407" s="85">
        <v>40983.467789351853</v>
      </c>
      <c r="F407" s="85"/>
      <c r="G407" s="64" t="str">
        <f>IF(stdProdLT(Main[[#This Row],[Comments]])=0.1,"N/A",IF(stdProdLT(Main[[#This Row],[Comments]])=0,"",stdProdLT(Main[[#This Row],[Comments]])))</f>
        <v/>
      </c>
      <c r="H407" s="94" t="str">
        <f>IF(OR(Main[[#This Row],[Std. Prod. Lead Time]]="N/A",Main[[#This Row],[Std. Prod. Lead Time]]=""), "",IF(AND(Main[[#This Row],[In Stock Date]]&lt;&gt;"",Main[[#This Row],[Revised Due Date]]&lt;&gt;"",Main[[#This Row],[In Stock Date]]&lt;&gt;""),Main[[#This Row],[In Stock Date]]-Main[[#This Row],[Revised Due Date]],""))</f>
        <v/>
      </c>
      <c r="I407" s="101" t="s">
        <v>4</v>
      </c>
      <c r="J407" s="95" t="s">
        <v>4</v>
      </c>
      <c r="K407" s="95" t="s">
        <v>4</v>
      </c>
      <c r="L407" s="85"/>
      <c r="M407" s="73" t="str">
        <f>IF(Main[[#This Row],[Tech Start Date]]&lt;1/1/1990,"",IF(Main[[#This Row],[Class]]="C",WORKDAY(Main[[#This Row],[Tech Start Date]],9),IF(Main[[#This Row],[Class]]="B", WORKDAY(Main[[#This Row],[Tech Start Date]],6),IF(Main[[#This Row],[Class]]="A",WORKDAY(Main[[#This Row],[Tech Start Date]],2),""))))</f>
        <v/>
      </c>
      <c r="N407" s="73" t="str">
        <f>IF(Main[[#This Row],[Tech Start Date]]&lt;1/1/1990,"",IF(Main[[#This Row],[Class]]="C",WORKDAY(Main[[#This Row],[Tech Start Date]],19),IF(Main[[#This Row],[Class]]="B", WORKDAY(Main[[#This Row],[Tech Start Date]],12),IF(Main[[#This Row],[Class]]="A",WORKDAY(Main[[#This Row],[Tech Start Date]],4),""))))</f>
        <v/>
      </c>
      <c r="O407" s="73" t="str">
        <f>IF(Main[[#This Row],[Tech Start Date]]&lt;1/1/1990,"",IF(Main[[#This Row],[Class]]="C",WORKDAY(Main[[#This Row],[Tech Start Date]],23),IF(Main[[#This Row],[Class]]="B", WORKDAY(Main[[#This Row],[Tech Start Date]],15),IF(Main[[#This Row],[Class]]="A",WORKDAY(Main[[#This Row],[Tech Start Date]],5),""))))</f>
        <v/>
      </c>
      <c r="P407" s="73" t="str">
        <f>IF(Main[[#This Row],[Tech Start Date]]&lt;1/1/1990,"",IF(Main[[#This Row],[Class]]="C",WORKDAY(Main[[#This Row],[Tech Start Date]],28),IF(Main[[#This Row],[Class]]="B", WORKDAY(Main[[#This Row],[Tech Start Date]],19),IF(Main[[#This Row],[Class]]="A",WORKDAY(Main[[#This Row],[Tech Start Date]],9),""))))</f>
        <v/>
      </c>
      <c r="Q407" s="85"/>
      <c r="R407" s="112"/>
      <c r="S407" s="95" t="s">
        <v>6</v>
      </c>
      <c r="T407" s="74" t="s">
        <v>4</v>
      </c>
      <c r="U407" s="95" t="s">
        <v>29</v>
      </c>
      <c r="V407" s="95" t="s">
        <v>1910</v>
      </c>
      <c r="W407" s="95" t="s">
        <v>1914</v>
      </c>
      <c r="X407" s="95" t="s">
        <v>102</v>
      </c>
      <c r="Y407" s="72" t="s">
        <v>3053</v>
      </c>
      <c r="Z407" s="72" t="s">
        <v>4</v>
      </c>
      <c r="AA407" s="95" t="s">
        <v>3335</v>
      </c>
      <c r="AB407" s="132"/>
      <c r="AC407" s="132"/>
      <c r="AD407" s="132"/>
      <c r="AE407" s="63"/>
      <c r="AF407" s="63"/>
      <c r="AG407" s="63"/>
    </row>
    <row r="408" spans="1:33" ht="17.2" customHeight="1">
      <c r="A408" s="64" t="str">
        <f>IF(priority(Main[[#This Row],[Comments]])&lt;&gt;0, priority(Main[[#This Row],[Comments]]),"")</f>
        <v/>
      </c>
      <c r="B408" s="60" t="s">
        <v>1202</v>
      </c>
      <c r="C408" s="72" t="s">
        <v>4</v>
      </c>
      <c r="D408" s="59" t="s">
        <v>261</v>
      </c>
      <c r="E408" s="85"/>
      <c r="F408" s="85"/>
      <c r="G408" s="64" t="str">
        <f>IF(stdProdLT(Main[[#This Row],[Comments]])=0.1,"N/A",IF(stdProdLT(Main[[#This Row],[Comments]])=0,"",stdProdLT(Main[[#This Row],[Comments]])))</f>
        <v/>
      </c>
      <c r="H408" s="94" t="str">
        <f>IF(OR(Main[[#This Row],[Std. Prod. Lead Time]]="N/A",Main[[#This Row],[Std. Prod. Lead Time]]=""), "",IF(AND(Main[[#This Row],[In Stock Date]]&lt;&gt;"",Main[[#This Row],[Revised Due Date]]&lt;&gt;"",Main[[#This Row],[In Stock Date]]&lt;&gt;""),Main[[#This Row],[In Stock Date]]-Main[[#This Row],[Revised Due Date]],""))</f>
        <v/>
      </c>
      <c r="I408" s="101" t="s">
        <v>4</v>
      </c>
      <c r="J408" s="95" t="s">
        <v>4</v>
      </c>
      <c r="K408" s="95" t="s">
        <v>4</v>
      </c>
      <c r="L408" s="85"/>
      <c r="M408" s="73" t="str">
        <f>IF(Main[[#This Row],[Tech Start Date]]&lt;1/1/1990,"",IF(Main[[#This Row],[Class]]="C",WORKDAY(Main[[#This Row],[Tech Start Date]],9),IF(Main[[#This Row],[Class]]="B", WORKDAY(Main[[#This Row],[Tech Start Date]],6),IF(Main[[#This Row],[Class]]="A",WORKDAY(Main[[#This Row],[Tech Start Date]],2),""))))</f>
        <v/>
      </c>
      <c r="N408" s="73" t="str">
        <f>IF(Main[[#This Row],[Tech Start Date]]&lt;1/1/1990,"",IF(Main[[#This Row],[Class]]="C",WORKDAY(Main[[#This Row],[Tech Start Date]],19),IF(Main[[#This Row],[Class]]="B", WORKDAY(Main[[#This Row],[Tech Start Date]],12),IF(Main[[#This Row],[Class]]="A",WORKDAY(Main[[#This Row],[Tech Start Date]],4),""))))</f>
        <v/>
      </c>
      <c r="O408" s="73" t="str">
        <f>IF(Main[[#This Row],[Tech Start Date]]&lt;1/1/1990,"",IF(Main[[#This Row],[Class]]="C",WORKDAY(Main[[#This Row],[Tech Start Date]],23),IF(Main[[#This Row],[Class]]="B", WORKDAY(Main[[#This Row],[Tech Start Date]],15),IF(Main[[#This Row],[Class]]="A",WORKDAY(Main[[#This Row],[Tech Start Date]],5),""))))</f>
        <v/>
      </c>
      <c r="P408" s="73" t="str">
        <f>IF(Main[[#This Row],[Tech Start Date]]&lt;1/1/1990,"",IF(Main[[#This Row],[Class]]="C",WORKDAY(Main[[#This Row],[Tech Start Date]],28),IF(Main[[#This Row],[Class]]="B", WORKDAY(Main[[#This Row],[Tech Start Date]],19),IF(Main[[#This Row],[Class]]="A",WORKDAY(Main[[#This Row],[Tech Start Date]],9),""))))</f>
        <v/>
      </c>
      <c r="Q408" s="85">
        <v>40313</v>
      </c>
      <c r="R408" s="112"/>
      <c r="S408" s="95" t="s">
        <v>11</v>
      </c>
      <c r="T408" s="74" t="s">
        <v>4</v>
      </c>
      <c r="U408" s="95" t="s">
        <v>14</v>
      </c>
      <c r="V408" s="95" t="s">
        <v>1910</v>
      </c>
      <c r="W408" s="95" t="s">
        <v>1918</v>
      </c>
      <c r="X408" s="95" t="s">
        <v>129</v>
      </c>
      <c r="Y408" s="72" t="s">
        <v>2906</v>
      </c>
      <c r="Z408" s="72" t="s">
        <v>4</v>
      </c>
      <c r="AA408" s="95" t="s">
        <v>129</v>
      </c>
      <c r="AB408" s="132"/>
      <c r="AC408" s="132"/>
      <c r="AD408" s="132"/>
      <c r="AE408" s="63"/>
      <c r="AF408" s="63"/>
      <c r="AG408" s="63"/>
    </row>
    <row r="409" spans="1:33" ht="17.2" customHeight="1">
      <c r="A409" s="64" t="str">
        <f>IF(priority(Main[[#This Row],[Comments]])&lt;&gt;0, priority(Main[[#This Row],[Comments]]),"")</f>
        <v/>
      </c>
      <c r="B409" s="60" t="s">
        <v>1203</v>
      </c>
      <c r="C409" s="72" t="s">
        <v>4</v>
      </c>
      <c r="D409" s="59" t="s">
        <v>262</v>
      </c>
      <c r="E409" s="85"/>
      <c r="F409" s="85"/>
      <c r="G409" s="64" t="str">
        <f>IF(stdProdLT(Main[[#This Row],[Comments]])=0.1,"N/A",IF(stdProdLT(Main[[#This Row],[Comments]])=0,"",stdProdLT(Main[[#This Row],[Comments]])))</f>
        <v/>
      </c>
      <c r="H409" s="94" t="str">
        <f>IF(OR(Main[[#This Row],[Std. Prod. Lead Time]]="N/A",Main[[#This Row],[Std. Prod. Lead Time]]=""), "",IF(AND(Main[[#This Row],[In Stock Date]]&lt;&gt;"",Main[[#This Row],[Revised Due Date]]&lt;&gt;"",Main[[#This Row],[In Stock Date]]&lt;&gt;""),Main[[#This Row],[In Stock Date]]-Main[[#This Row],[Revised Due Date]],""))</f>
        <v/>
      </c>
      <c r="I409" s="101" t="s">
        <v>4</v>
      </c>
      <c r="J409" s="95" t="s">
        <v>4</v>
      </c>
      <c r="K409" s="95" t="s">
        <v>4</v>
      </c>
      <c r="L409" s="85"/>
      <c r="M409" s="73" t="str">
        <f>IF(Main[[#This Row],[Tech Start Date]]&lt;1/1/1990,"",IF(Main[[#This Row],[Class]]="C",WORKDAY(Main[[#This Row],[Tech Start Date]],9),IF(Main[[#This Row],[Class]]="B", WORKDAY(Main[[#This Row],[Tech Start Date]],6),IF(Main[[#This Row],[Class]]="A",WORKDAY(Main[[#This Row],[Tech Start Date]],2),""))))</f>
        <v/>
      </c>
      <c r="N409" s="73" t="str">
        <f>IF(Main[[#This Row],[Tech Start Date]]&lt;1/1/1990,"",IF(Main[[#This Row],[Class]]="C",WORKDAY(Main[[#This Row],[Tech Start Date]],19),IF(Main[[#This Row],[Class]]="B", WORKDAY(Main[[#This Row],[Tech Start Date]],12),IF(Main[[#This Row],[Class]]="A",WORKDAY(Main[[#This Row],[Tech Start Date]],4),""))))</f>
        <v/>
      </c>
      <c r="O409" s="73" t="str">
        <f>IF(Main[[#This Row],[Tech Start Date]]&lt;1/1/1990,"",IF(Main[[#This Row],[Class]]="C",WORKDAY(Main[[#This Row],[Tech Start Date]],23),IF(Main[[#This Row],[Class]]="B", WORKDAY(Main[[#This Row],[Tech Start Date]],15),IF(Main[[#This Row],[Class]]="A",WORKDAY(Main[[#This Row],[Tech Start Date]],5),""))))</f>
        <v/>
      </c>
      <c r="P409" s="73" t="str">
        <f>IF(Main[[#This Row],[Tech Start Date]]&lt;1/1/1990,"",IF(Main[[#This Row],[Class]]="C",WORKDAY(Main[[#This Row],[Tech Start Date]],28),IF(Main[[#This Row],[Class]]="B", WORKDAY(Main[[#This Row],[Tech Start Date]],19),IF(Main[[#This Row],[Class]]="A",WORKDAY(Main[[#This Row],[Tech Start Date]],9),""))))</f>
        <v/>
      </c>
      <c r="Q409" s="85"/>
      <c r="R409" s="112"/>
      <c r="S409" s="95" t="s">
        <v>11</v>
      </c>
      <c r="T409" s="74" t="s">
        <v>4</v>
      </c>
      <c r="U409" s="95" t="s">
        <v>12</v>
      </c>
      <c r="V409" s="95" t="s">
        <v>1911</v>
      </c>
      <c r="W409" s="95" t="s">
        <v>1914</v>
      </c>
      <c r="X409" s="95" t="s">
        <v>922</v>
      </c>
      <c r="Y409" s="72" t="s">
        <v>2955</v>
      </c>
      <c r="Z409" s="72" t="s">
        <v>4</v>
      </c>
      <c r="AA409" s="95" t="s">
        <v>922</v>
      </c>
      <c r="AB409" s="132"/>
      <c r="AC409" s="132"/>
      <c r="AD409" s="132"/>
      <c r="AE409" s="63"/>
      <c r="AF409" s="63"/>
      <c r="AG409" s="63"/>
    </row>
    <row r="410" spans="1:33" ht="17.2" customHeight="1">
      <c r="A410" s="64" t="str">
        <f>IF(priority(Main[[#This Row],[Comments]])&lt;&gt;0, priority(Main[[#This Row],[Comments]]),"")</f>
        <v/>
      </c>
      <c r="B410" s="60" t="s">
        <v>1966</v>
      </c>
      <c r="C410" s="72" t="s">
        <v>4</v>
      </c>
      <c r="D410" s="59" t="s">
        <v>1967</v>
      </c>
      <c r="E410" s="85">
        <v>40732.708599537036</v>
      </c>
      <c r="F410" s="85"/>
      <c r="G410" s="64" t="str">
        <f>IF(stdProdLT(Main[[#This Row],[Comments]])=0.1,"N/A",IF(stdProdLT(Main[[#This Row],[Comments]])=0,"",stdProdLT(Main[[#This Row],[Comments]])))</f>
        <v/>
      </c>
      <c r="H410" s="94" t="str">
        <f>IF(OR(Main[[#This Row],[Std. Prod. Lead Time]]="N/A",Main[[#This Row],[Std. Prod. Lead Time]]=""), "",IF(AND(Main[[#This Row],[In Stock Date]]&lt;&gt;"",Main[[#This Row],[Revised Due Date]]&lt;&gt;"",Main[[#This Row],[In Stock Date]]&lt;&gt;""),Main[[#This Row],[In Stock Date]]-Main[[#This Row],[Revised Due Date]],""))</f>
        <v/>
      </c>
      <c r="I410" s="101" t="s">
        <v>4</v>
      </c>
      <c r="J410" s="95" t="s">
        <v>4</v>
      </c>
      <c r="K410" s="95" t="s">
        <v>4</v>
      </c>
      <c r="L410" s="85"/>
      <c r="M410" s="73" t="str">
        <f>IF(Main[[#This Row],[Tech Start Date]]&lt;1/1/1990,"",IF(Main[[#This Row],[Class]]="C",WORKDAY(Main[[#This Row],[Tech Start Date]],9),IF(Main[[#This Row],[Class]]="B", WORKDAY(Main[[#This Row],[Tech Start Date]],6),IF(Main[[#This Row],[Class]]="A",WORKDAY(Main[[#This Row],[Tech Start Date]],2),""))))</f>
        <v/>
      </c>
      <c r="N410" s="73" t="str">
        <f>IF(Main[[#This Row],[Tech Start Date]]&lt;1/1/1990,"",IF(Main[[#This Row],[Class]]="C",WORKDAY(Main[[#This Row],[Tech Start Date]],19),IF(Main[[#This Row],[Class]]="B", WORKDAY(Main[[#This Row],[Tech Start Date]],12),IF(Main[[#This Row],[Class]]="A",WORKDAY(Main[[#This Row],[Tech Start Date]],4),""))))</f>
        <v/>
      </c>
      <c r="O410" s="73" t="str">
        <f>IF(Main[[#This Row],[Tech Start Date]]&lt;1/1/1990,"",IF(Main[[#This Row],[Class]]="C",WORKDAY(Main[[#This Row],[Tech Start Date]],23),IF(Main[[#This Row],[Class]]="B", WORKDAY(Main[[#This Row],[Tech Start Date]],15),IF(Main[[#This Row],[Class]]="A",WORKDAY(Main[[#This Row],[Tech Start Date]],5),""))))</f>
        <v/>
      </c>
      <c r="P410" s="73" t="str">
        <f>IF(Main[[#This Row],[Tech Start Date]]&lt;1/1/1990,"",IF(Main[[#This Row],[Class]]="C",WORKDAY(Main[[#This Row],[Tech Start Date]],28),IF(Main[[#This Row],[Class]]="B", WORKDAY(Main[[#This Row],[Tech Start Date]],19),IF(Main[[#This Row],[Class]]="A",WORKDAY(Main[[#This Row],[Tech Start Date]],9),""))))</f>
        <v/>
      </c>
      <c r="Q410" s="85">
        <v>40908</v>
      </c>
      <c r="R410" s="112"/>
      <c r="S410" s="95" t="s">
        <v>17</v>
      </c>
      <c r="T410" s="74" t="s">
        <v>4</v>
      </c>
      <c r="U410" s="95" t="s">
        <v>7</v>
      </c>
      <c r="V410" s="95" t="s">
        <v>1913</v>
      </c>
      <c r="W410" s="95" t="s">
        <v>1924</v>
      </c>
      <c r="X410" s="95" t="s">
        <v>553</v>
      </c>
      <c r="Y410" s="72" t="s">
        <v>2925</v>
      </c>
      <c r="Z410" s="72" t="s">
        <v>4</v>
      </c>
      <c r="AA410" s="95" t="s">
        <v>553</v>
      </c>
      <c r="AB410" s="132"/>
      <c r="AC410" s="132"/>
      <c r="AD410" s="132"/>
      <c r="AE410" s="63"/>
      <c r="AF410" s="63"/>
      <c r="AG410" s="63"/>
    </row>
    <row r="411" spans="1:33" ht="17.2" customHeight="1">
      <c r="A411" s="64" t="str">
        <f>IF(priority(Main[[#This Row],[Comments]])&lt;&gt;0, priority(Main[[#This Row],[Comments]]),"")</f>
        <v/>
      </c>
      <c r="B411" s="60" t="s">
        <v>1205</v>
      </c>
      <c r="C411" s="72" t="s">
        <v>4</v>
      </c>
      <c r="D411" s="59" t="s">
        <v>264</v>
      </c>
      <c r="E411" s="85">
        <v>40609.588946759257</v>
      </c>
      <c r="F411" s="85"/>
      <c r="G411" s="64" t="str">
        <f>IF(stdProdLT(Main[[#This Row],[Comments]])=0.1,"N/A",IF(stdProdLT(Main[[#This Row],[Comments]])=0,"",stdProdLT(Main[[#This Row],[Comments]])))</f>
        <v/>
      </c>
      <c r="H411" s="94" t="str">
        <f>IF(OR(Main[[#This Row],[Std. Prod. Lead Time]]="N/A",Main[[#This Row],[Std. Prod. Lead Time]]=""), "",IF(AND(Main[[#This Row],[In Stock Date]]&lt;&gt;"",Main[[#This Row],[Revised Due Date]]&lt;&gt;"",Main[[#This Row],[In Stock Date]]&lt;&gt;""),Main[[#This Row],[In Stock Date]]-Main[[#This Row],[Revised Due Date]],""))</f>
        <v/>
      </c>
      <c r="I411" s="101" t="s">
        <v>4</v>
      </c>
      <c r="J411" s="95" t="s">
        <v>28</v>
      </c>
      <c r="K411" s="95" t="s">
        <v>1919</v>
      </c>
      <c r="L411" s="85"/>
      <c r="M411" s="73" t="str">
        <f>IF(Main[[#This Row],[Tech Start Date]]&lt;1/1/1990,"",IF(Main[[#This Row],[Class]]="C",WORKDAY(Main[[#This Row],[Tech Start Date]],9),IF(Main[[#This Row],[Class]]="B", WORKDAY(Main[[#This Row],[Tech Start Date]],6),IF(Main[[#This Row],[Class]]="A",WORKDAY(Main[[#This Row],[Tech Start Date]],2),""))))</f>
        <v/>
      </c>
      <c r="N411" s="73" t="str">
        <f>IF(Main[[#This Row],[Tech Start Date]]&lt;1/1/1990,"",IF(Main[[#This Row],[Class]]="C",WORKDAY(Main[[#This Row],[Tech Start Date]],19),IF(Main[[#This Row],[Class]]="B", WORKDAY(Main[[#This Row],[Tech Start Date]],12),IF(Main[[#This Row],[Class]]="A",WORKDAY(Main[[#This Row],[Tech Start Date]],4),""))))</f>
        <v/>
      </c>
      <c r="O411" s="73" t="str">
        <f>IF(Main[[#This Row],[Tech Start Date]]&lt;1/1/1990,"",IF(Main[[#This Row],[Class]]="C",WORKDAY(Main[[#This Row],[Tech Start Date]],23),IF(Main[[#This Row],[Class]]="B", WORKDAY(Main[[#This Row],[Tech Start Date]],15),IF(Main[[#This Row],[Class]]="A",WORKDAY(Main[[#This Row],[Tech Start Date]],5),""))))</f>
        <v/>
      </c>
      <c r="P411" s="73" t="str">
        <f>IF(Main[[#This Row],[Tech Start Date]]&lt;1/1/1990,"",IF(Main[[#This Row],[Class]]="C",WORKDAY(Main[[#This Row],[Tech Start Date]],28),IF(Main[[#This Row],[Class]]="B", WORKDAY(Main[[#This Row],[Tech Start Date]],19),IF(Main[[#This Row],[Class]]="A",WORKDAY(Main[[#This Row],[Tech Start Date]],9),""))))</f>
        <v/>
      </c>
      <c r="Q411" s="85">
        <v>40640</v>
      </c>
      <c r="R411" s="112"/>
      <c r="S411" s="95" t="s">
        <v>6</v>
      </c>
      <c r="T411" s="74" t="s">
        <v>4</v>
      </c>
      <c r="U411" s="95" t="s">
        <v>7</v>
      </c>
      <c r="V411" s="95" t="s">
        <v>1910</v>
      </c>
      <c r="W411" s="95" t="s">
        <v>1912</v>
      </c>
      <c r="X411" s="95" t="s">
        <v>2794</v>
      </c>
      <c r="Y411" s="72" t="s">
        <v>2905</v>
      </c>
      <c r="Z411" s="72" t="s">
        <v>129</v>
      </c>
      <c r="AA411" s="95" t="s">
        <v>2794</v>
      </c>
      <c r="AB411" s="132"/>
      <c r="AC411" s="132"/>
      <c r="AD411" s="132"/>
      <c r="AE411" s="63"/>
      <c r="AF411" s="63"/>
      <c r="AG411" s="63"/>
    </row>
    <row r="412" spans="1:33" ht="17.2" customHeight="1">
      <c r="A412" s="64" t="str">
        <f>IF(priority(Main[[#This Row],[Comments]])&lt;&gt;0, priority(Main[[#This Row],[Comments]]),"")</f>
        <v/>
      </c>
      <c r="B412" s="60" t="s">
        <v>1206</v>
      </c>
      <c r="C412" s="72" t="s">
        <v>265</v>
      </c>
      <c r="D412" s="59" t="s">
        <v>266</v>
      </c>
      <c r="E412" s="85"/>
      <c r="F412" s="85"/>
      <c r="G412" s="64" t="str">
        <f>IF(stdProdLT(Main[[#This Row],[Comments]])=0.1,"N/A",IF(stdProdLT(Main[[#This Row],[Comments]])=0,"",stdProdLT(Main[[#This Row],[Comments]])))</f>
        <v/>
      </c>
      <c r="H412" s="94" t="str">
        <f>IF(OR(Main[[#This Row],[Std. Prod. Lead Time]]="N/A",Main[[#This Row],[Std. Prod. Lead Time]]=""), "",IF(AND(Main[[#This Row],[In Stock Date]]&lt;&gt;"",Main[[#This Row],[Revised Due Date]]&lt;&gt;"",Main[[#This Row],[In Stock Date]]&lt;&gt;""),Main[[#This Row],[In Stock Date]]-Main[[#This Row],[Revised Due Date]],""))</f>
        <v/>
      </c>
      <c r="I412" s="101" t="s">
        <v>4</v>
      </c>
      <c r="J412" s="95" t="s">
        <v>4</v>
      </c>
      <c r="K412" s="95" t="s">
        <v>4</v>
      </c>
      <c r="L412" s="85"/>
      <c r="M412" s="73" t="str">
        <f>IF(Main[[#This Row],[Tech Start Date]]&lt;1/1/1990,"",IF(Main[[#This Row],[Class]]="C",WORKDAY(Main[[#This Row],[Tech Start Date]],9),IF(Main[[#This Row],[Class]]="B", WORKDAY(Main[[#This Row],[Tech Start Date]],6),IF(Main[[#This Row],[Class]]="A",WORKDAY(Main[[#This Row],[Tech Start Date]],2),""))))</f>
        <v/>
      </c>
      <c r="N412" s="73" t="str">
        <f>IF(Main[[#This Row],[Tech Start Date]]&lt;1/1/1990,"",IF(Main[[#This Row],[Class]]="C",WORKDAY(Main[[#This Row],[Tech Start Date]],19),IF(Main[[#This Row],[Class]]="B", WORKDAY(Main[[#This Row],[Tech Start Date]],12),IF(Main[[#This Row],[Class]]="A",WORKDAY(Main[[#This Row],[Tech Start Date]],4),""))))</f>
        <v/>
      </c>
      <c r="O412" s="73" t="str">
        <f>IF(Main[[#This Row],[Tech Start Date]]&lt;1/1/1990,"",IF(Main[[#This Row],[Class]]="C",WORKDAY(Main[[#This Row],[Tech Start Date]],23),IF(Main[[#This Row],[Class]]="B", WORKDAY(Main[[#This Row],[Tech Start Date]],15),IF(Main[[#This Row],[Class]]="A",WORKDAY(Main[[#This Row],[Tech Start Date]],5),""))))</f>
        <v/>
      </c>
      <c r="P412" s="73" t="str">
        <f>IF(Main[[#This Row],[Tech Start Date]]&lt;1/1/1990,"",IF(Main[[#This Row],[Class]]="C",WORKDAY(Main[[#This Row],[Tech Start Date]],28),IF(Main[[#This Row],[Class]]="B", WORKDAY(Main[[#This Row],[Tech Start Date]],19),IF(Main[[#This Row],[Class]]="A",WORKDAY(Main[[#This Row],[Tech Start Date]],9),""))))</f>
        <v/>
      </c>
      <c r="Q412" s="85">
        <v>40497</v>
      </c>
      <c r="R412" s="112"/>
      <c r="S412" s="95" t="s">
        <v>11</v>
      </c>
      <c r="T412" s="74" t="s">
        <v>4</v>
      </c>
      <c r="U412" s="95" t="s">
        <v>12</v>
      </c>
      <c r="V412" s="95" t="s">
        <v>1910</v>
      </c>
      <c r="W412" s="95" t="s">
        <v>1912</v>
      </c>
      <c r="X412" s="95" t="s">
        <v>2830</v>
      </c>
      <c r="Y412" s="72" t="s">
        <v>4</v>
      </c>
      <c r="Z412" s="72" t="s">
        <v>4</v>
      </c>
      <c r="AA412" s="95" t="s">
        <v>2830</v>
      </c>
      <c r="AB412" s="132"/>
      <c r="AC412" s="132"/>
      <c r="AD412" s="132"/>
      <c r="AE412" s="63"/>
      <c r="AF412" s="63"/>
      <c r="AG412" s="63"/>
    </row>
    <row r="413" spans="1:33" ht="17.2" customHeight="1">
      <c r="A413" s="64" t="str">
        <f>IF(priority(Main[[#This Row],[Comments]])&lt;&gt;0, priority(Main[[#This Row],[Comments]]),"")</f>
        <v/>
      </c>
      <c r="B413" s="60" t="s">
        <v>1208</v>
      </c>
      <c r="C413" s="72" t="s">
        <v>268</v>
      </c>
      <c r="D413" s="59" t="s">
        <v>269</v>
      </c>
      <c r="E413" s="85"/>
      <c r="F413" s="85">
        <v>40399</v>
      </c>
      <c r="G413" s="64" t="str">
        <f>IF(stdProdLT(Main[[#This Row],[Comments]])=0.1,"N/A",IF(stdProdLT(Main[[#This Row],[Comments]])=0,"",stdProdLT(Main[[#This Row],[Comments]])))</f>
        <v/>
      </c>
      <c r="H413" s="94" t="str">
        <f>IF(OR(Main[[#This Row],[Std. Prod. Lead Time]]="N/A",Main[[#This Row],[Std. Prod. Lead Time]]=""), "",IF(AND(Main[[#This Row],[In Stock Date]]&lt;&gt;"",Main[[#This Row],[Revised Due Date]]&lt;&gt;"",Main[[#This Row],[In Stock Date]]&lt;&gt;""),Main[[#This Row],[In Stock Date]]-Main[[#This Row],[Revised Due Date]],""))</f>
        <v/>
      </c>
      <c r="I413" s="101" t="s">
        <v>129</v>
      </c>
      <c r="J413" s="95" t="s">
        <v>4</v>
      </c>
      <c r="K413" s="96" t="s">
        <v>4</v>
      </c>
      <c r="L413" s="85"/>
      <c r="M413" s="73" t="str">
        <f>IF(Main[[#This Row],[Tech Start Date]]&lt;1/1/1990,"",IF(Main[[#This Row],[Class]]="C",WORKDAY(Main[[#This Row],[Tech Start Date]],9),IF(Main[[#This Row],[Class]]="B", WORKDAY(Main[[#This Row],[Tech Start Date]],6),IF(Main[[#This Row],[Class]]="A",WORKDAY(Main[[#This Row],[Tech Start Date]],2),""))))</f>
        <v/>
      </c>
      <c r="N413" s="73" t="str">
        <f>IF(Main[[#This Row],[Tech Start Date]]&lt;1/1/1990,"",IF(Main[[#This Row],[Class]]="C",WORKDAY(Main[[#This Row],[Tech Start Date]],19),IF(Main[[#This Row],[Class]]="B", WORKDAY(Main[[#This Row],[Tech Start Date]],12),IF(Main[[#This Row],[Class]]="A",WORKDAY(Main[[#This Row],[Tech Start Date]],4),""))))</f>
        <v/>
      </c>
      <c r="O413" s="73" t="str">
        <f>IF(Main[[#This Row],[Tech Start Date]]&lt;1/1/1990,"",IF(Main[[#This Row],[Class]]="C",WORKDAY(Main[[#This Row],[Tech Start Date]],23),IF(Main[[#This Row],[Class]]="B", WORKDAY(Main[[#This Row],[Tech Start Date]],15),IF(Main[[#This Row],[Class]]="A",WORKDAY(Main[[#This Row],[Tech Start Date]],5),""))))</f>
        <v/>
      </c>
      <c r="P413" s="73" t="str">
        <f>IF(Main[[#This Row],[Tech Start Date]]&lt;1/1/1990,"",IF(Main[[#This Row],[Class]]="C",WORKDAY(Main[[#This Row],[Tech Start Date]],28),IF(Main[[#This Row],[Class]]="B", WORKDAY(Main[[#This Row],[Tech Start Date]],19),IF(Main[[#This Row],[Class]]="A",WORKDAY(Main[[#This Row],[Tech Start Date]],9),""))))</f>
        <v/>
      </c>
      <c r="Q413" s="85">
        <v>40344</v>
      </c>
      <c r="R413" s="112"/>
      <c r="S413" s="95" t="s">
        <v>11</v>
      </c>
      <c r="T413" s="74" t="s">
        <v>4</v>
      </c>
      <c r="U413" s="95" t="s">
        <v>14</v>
      </c>
      <c r="V413" s="95" t="s">
        <v>1910</v>
      </c>
      <c r="W413" s="95" t="s">
        <v>1915</v>
      </c>
      <c r="X413" s="95" t="s">
        <v>2829</v>
      </c>
      <c r="Y413" s="72" t="s">
        <v>4</v>
      </c>
      <c r="Z413" s="72" t="s">
        <v>4</v>
      </c>
      <c r="AA413" s="95" t="s">
        <v>2829</v>
      </c>
      <c r="AB413" s="132"/>
      <c r="AC413" s="132"/>
      <c r="AD413" s="132"/>
      <c r="AE413" s="63"/>
      <c r="AF413" s="63"/>
      <c r="AG413" s="63"/>
    </row>
    <row r="414" spans="1:33" ht="17.2" customHeight="1">
      <c r="A414" s="64" t="str">
        <f>IF(priority(Main[[#This Row],[Comments]])&lt;&gt;0, priority(Main[[#This Row],[Comments]]),"")</f>
        <v/>
      </c>
      <c r="B414" s="60" t="s">
        <v>1384</v>
      </c>
      <c r="C414" s="72" t="s">
        <v>4</v>
      </c>
      <c r="D414" s="59" t="s">
        <v>2352</v>
      </c>
      <c r="E414" s="85">
        <v>40407.653564814813</v>
      </c>
      <c r="F414" s="85"/>
      <c r="G414" s="64" t="str">
        <f>IF(stdProdLT(Main[[#This Row],[Comments]])=0.1,"N/A",IF(stdProdLT(Main[[#This Row],[Comments]])=0,"",stdProdLT(Main[[#This Row],[Comments]])))</f>
        <v/>
      </c>
      <c r="H414" s="94" t="str">
        <f>IF(OR(Main[[#This Row],[Std. Prod. Lead Time]]="N/A",Main[[#This Row],[Std. Prod. Lead Time]]=""), "",IF(AND(Main[[#This Row],[In Stock Date]]&lt;&gt;"",Main[[#This Row],[Revised Due Date]]&lt;&gt;"",Main[[#This Row],[In Stock Date]]&lt;&gt;""),Main[[#This Row],[In Stock Date]]-Main[[#This Row],[Revised Due Date]],""))</f>
        <v/>
      </c>
      <c r="I414" s="101" t="s">
        <v>4</v>
      </c>
      <c r="J414" s="95" t="s">
        <v>28</v>
      </c>
      <c r="K414" s="95" t="s">
        <v>4</v>
      </c>
      <c r="L414" s="85"/>
      <c r="M414" s="73" t="str">
        <f>IF(Main[[#This Row],[Tech Start Date]]&lt;1/1/1990,"",IF(Main[[#This Row],[Class]]="C",WORKDAY(Main[[#This Row],[Tech Start Date]],9),IF(Main[[#This Row],[Class]]="B", WORKDAY(Main[[#This Row],[Tech Start Date]],6),IF(Main[[#This Row],[Class]]="A",WORKDAY(Main[[#This Row],[Tech Start Date]],2),""))))</f>
        <v/>
      </c>
      <c r="N414" s="73" t="str">
        <f>IF(Main[[#This Row],[Tech Start Date]]&lt;1/1/1990,"",IF(Main[[#This Row],[Class]]="C",WORKDAY(Main[[#This Row],[Tech Start Date]],19),IF(Main[[#This Row],[Class]]="B", WORKDAY(Main[[#This Row],[Tech Start Date]],12),IF(Main[[#This Row],[Class]]="A",WORKDAY(Main[[#This Row],[Tech Start Date]],4),""))))</f>
        <v/>
      </c>
      <c r="O414" s="73" t="str">
        <f>IF(Main[[#This Row],[Tech Start Date]]&lt;1/1/1990,"",IF(Main[[#This Row],[Class]]="C",WORKDAY(Main[[#This Row],[Tech Start Date]],23),IF(Main[[#This Row],[Class]]="B", WORKDAY(Main[[#This Row],[Tech Start Date]],15),IF(Main[[#This Row],[Class]]="A",WORKDAY(Main[[#This Row],[Tech Start Date]],5),""))))</f>
        <v/>
      </c>
      <c r="P414" s="73" t="str">
        <f>IF(Main[[#This Row],[Tech Start Date]]&lt;1/1/1990,"",IF(Main[[#This Row],[Class]]="C",WORKDAY(Main[[#This Row],[Tech Start Date]],28),IF(Main[[#This Row],[Class]]="B", WORKDAY(Main[[#This Row],[Tech Start Date]],19),IF(Main[[#This Row],[Class]]="A",WORKDAY(Main[[#This Row],[Tech Start Date]],9),""))))</f>
        <v/>
      </c>
      <c r="Q414" s="85"/>
      <c r="R414" s="112"/>
      <c r="S414" s="95" t="s">
        <v>6</v>
      </c>
      <c r="T414" s="74" t="s">
        <v>4</v>
      </c>
      <c r="U414" s="95" t="s">
        <v>7</v>
      </c>
      <c r="V414" s="95" t="s">
        <v>1910</v>
      </c>
      <c r="W414" s="95" t="s">
        <v>1912</v>
      </c>
      <c r="X414" s="95" t="s">
        <v>877</v>
      </c>
      <c r="Y414" s="72" t="s">
        <v>2991</v>
      </c>
      <c r="Z414" s="72" t="s">
        <v>129</v>
      </c>
      <c r="AA414" s="95" t="s">
        <v>3352</v>
      </c>
      <c r="AB414" s="132"/>
      <c r="AC414" s="132"/>
      <c r="AD414" s="132"/>
      <c r="AE414" s="63"/>
      <c r="AF414" s="63"/>
      <c r="AG414" s="63"/>
    </row>
    <row r="415" spans="1:33" ht="17.2" customHeight="1">
      <c r="A415" s="64" t="str">
        <f>IF(priority(Main[[#This Row],[Comments]])&lt;&gt;0, priority(Main[[#This Row],[Comments]]),"")</f>
        <v/>
      </c>
      <c r="B415" s="60" t="s">
        <v>1209</v>
      </c>
      <c r="C415" s="72" t="s">
        <v>180</v>
      </c>
      <c r="D415" s="59" t="s">
        <v>270</v>
      </c>
      <c r="E415" s="85"/>
      <c r="F415" s="85">
        <v>40389</v>
      </c>
      <c r="G415" s="64" t="str">
        <f>IF(stdProdLT(Main[[#This Row],[Comments]])=0.1,"N/A",IF(stdProdLT(Main[[#This Row],[Comments]])=0,"",stdProdLT(Main[[#This Row],[Comments]])))</f>
        <v/>
      </c>
      <c r="H415" s="94" t="str">
        <f>IF(OR(Main[[#This Row],[Std. Prod. Lead Time]]="N/A",Main[[#This Row],[Std. Prod. Lead Time]]=""), "",IF(AND(Main[[#This Row],[In Stock Date]]&lt;&gt;"",Main[[#This Row],[Revised Due Date]]&lt;&gt;"",Main[[#This Row],[In Stock Date]]&lt;&gt;""),Main[[#This Row],[In Stock Date]]-Main[[#This Row],[Revised Due Date]],""))</f>
        <v/>
      </c>
      <c r="I415" s="101" t="s">
        <v>4</v>
      </c>
      <c r="J415" s="95" t="s">
        <v>4</v>
      </c>
      <c r="K415" s="95" t="s">
        <v>4</v>
      </c>
      <c r="L415" s="85"/>
      <c r="M415" s="73" t="str">
        <f>IF(Main[[#This Row],[Tech Start Date]]&lt;1/1/1990,"",IF(Main[[#This Row],[Class]]="C",WORKDAY(Main[[#This Row],[Tech Start Date]],9),IF(Main[[#This Row],[Class]]="B", WORKDAY(Main[[#This Row],[Tech Start Date]],6),IF(Main[[#This Row],[Class]]="A",WORKDAY(Main[[#This Row],[Tech Start Date]],2),""))))</f>
        <v/>
      </c>
      <c r="N415" s="73" t="str">
        <f>IF(Main[[#This Row],[Tech Start Date]]&lt;1/1/1990,"",IF(Main[[#This Row],[Class]]="C",WORKDAY(Main[[#This Row],[Tech Start Date]],19),IF(Main[[#This Row],[Class]]="B", WORKDAY(Main[[#This Row],[Tech Start Date]],12),IF(Main[[#This Row],[Class]]="A",WORKDAY(Main[[#This Row],[Tech Start Date]],4),""))))</f>
        <v/>
      </c>
      <c r="O415" s="73" t="str">
        <f>IF(Main[[#This Row],[Tech Start Date]]&lt;1/1/1990,"",IF(Main[[#This Row],[Class]]="C",WORKDAY(Main[[#This Row],[Tech Start Date]],23),IF(Main[[#This Row],[Class]]="B", WORKDAY(Main[[#This Row],[Tech Start Date]],15),IF(Main[[#This Row],[Class]]="A",WORKDAY(Main[[#This Row],[Tech Start Date]],5),""))))</f>
        <v/>
      </c>
      <c r="P415" s="73" t="str">
        <f>IF(Main[[#This Row],[Tech Start Date]]&lt;1/1/1990,"",IF(Main[[#This Row],[Class]]="C",WORKDAY(Main[[#This Row],[Tech Start Date]],28),IF(Main[[#This Row],[Class]]="B", WORKDAY(Main[[#This Row],[Tech Start Date]],19),IF(Main[[#This Row],[Class]]="A",WORKDAY(Main[[#This Row],[Tech Start Date]],9),""))))</f>
        <v/>
      </c>
      <c r="Q415" s="85">
        <v>40298</v>
      </c>
      <c r="R415" s="112"/>
      <c r="S415" s="95" t="s">
        <v>11</v>
      </c>
      <c r="T415" s="74" t="s">
        <v>4</v>
      </c>
      <c r="U415" s="95" t="s">
        <v>14</v>
      </c>
      <c r="V415" s="95" t="s">
        <v>1910</v>
      </c>
      <c r="W415" s="95" t="s">
        <v>1916</v>
      </c>
      <c r="X415" s="95" t="s">
        <v>2799</v>
      </c>
      <c r="Y415" s="72" t="s">
        <v>2916</v>
      </c>
      <c r="Z415" s="72" t="s">
        <v>4</v>
      </c>
      <c r="AA415" s="95" t="s">
        <v>2799</v>
      </c>
      <c r="AB415" s="132"/>
      <c r="AC415" s="132"/>
      <c r="AD415" s="132"/>
      <c r="AE415" s="63"/>
      <c r="AF415" s="63"/>
      <c r="AG415" s="63"/>
    </row>
    <row r="416" spans="1:33" ht="17.2" customHeight="1">
      <c r="A416" s="64" t="str">
        <f>IF(priority(Main[[#This Row],[Comments]])&lt;&gt;0, priority(Main[[#This Row],[Comments]]),"")</f>
        <v/>
      </c>
      <c r="B416" s="60" t="s">
        <v>1211</v>
      </c>
      <c r="C416" s="72" t="s">
        <v>273</v>
      </c>
      <c r="D416" s="59" t="s">
        <v>274</v>
      </c>
      <c r="E416" s="85"/>
      <c r="F416" s="85">
        <v>40262</v>
      </c>
      <c r="G416" s="64" t="str">
        <f>IF(stdProdLT(Main[[#This Row],[Comments]])=0.1,"N/A",IF(stdProdLT(Main[[#This Row],[Comments]])=0,"",stdProdLT(Main[[#This Row],[Comments]])))</f>
        <v/>
      </c>
      <c r="H416" s="94" t="str">
        <f>IF(OR(Main[[#This Row],[Std. Prod. Lead Time]]="N/A",Main[[#This Row],[Std. Prod. Lead Time]]=""), "",IF(AND(Main[[#This Row],[In Stock Date]]&lt;&gt;"",Main[[#This Row],[Revised Due Date]]&lt;&gt;"",Main[[#This Row],[In Stock Date]]&lt;&gt;""),Main[[#This Row],[In Stock Date]]-Main[[#This Row],[Revised Due Date]],""))</f>
        <v/>
      </c>
      <c r="I416" s="101" t="s">
        <v>4</v>
      </c>
      <c r="J416" s="95" t="s">
        <v>4</v>
      </c>
      <c r="K416" s="95" t="s">
        <v>4</v>
      </c>
      <c r="L416" s="85"/>
      <c r="M416" s="73" t="str">
        <f>IF(Main[[#This Row],[Tech Start Date]]&lt;1/1/1990,"",IF(Main[[#This Row],[Class]]="C",WORKDAY(Main[[#This Row],[Tech Start Date]],9),IF(Main[[#This Row],[Class]]="B", WORKDAY(Main[[#This Row],[Tech Start Date]],6),IF(Main[[#This Row],[Class]]="A",WORKDAY(Main[[#This Row],[Tech Start Date]],2),""))))</f>
        <v/>
      </c>
      <c r="N416" s="73" t="str">
        <f>IF(Main[[#This Row],[Tech Start Date]]&lt;1/1/1990,"",IF(Main[[#This Row],[Class]]="C",WORKDAY(Main[[#This Row],[Tech Start Date]],19),IF(Main[[#This Row],[Class]]="B", WORKDAY(Main[[#This Row],[Tech Start Date]],12),IF(Main[[#This Row],[Class]]="A",WORKDAY(Main[[#This Row],[Tech Start Date]],4),""))))</f>
        <v/>
      </c>
      <c r="O416" s="73" t="str">
        <f>IF(Main[[#This Row],[Tech Start Date]]&lt;1/1/1990,"",IF(Main[[#This Row],[Class]]="C",WORKDAY(Main[[#This Row],[Tech Start Date]],23),IF(Main[[#This Row],[Class]]="B", WORKDAY(Main[[#This Row],[Tech Start Date]],15),IF(Main[[#This Row],[Class]]="A",WORKDAY(Main[[#This Row],[Tech Start Date]],5),""))))</f>
        <v/>
      </c>
      <c r="P416" s="73" t="str">
        <f>IF(Main[[#This Row],[Tech Start Date]]&lt;1/1/1990,"",IF(Main[[#This Row],[Class]]="C",WORKDAY(Main[[#This Row],[Tech Start Date]],28),IF(Main[[#This Row],[Class]]="B", WORKDAY(Main[[#This Row],[Tech Start Date]],19),IF(Main[[#This Row],[Class]]="A",WORKDAY(Main[[#This Row],[Tech Start Date]],9),""))))</f>
        <v/>
      </c>
      <c r="Q416" s="85">
        <v>40242</v>
      </c>
      <c r="R416" s="112"/>
      <c r="S416" s="95" t="s">
        <v>11</v>
      </c>
      <c r="T416" s="74" t="s">
        <v>4</v>
      </c>
      <c r="U416" s="95" t="s">
        <v>14</v>
      </c>
      <c r="V416" s="95" t="s">
        <v>1920</v>
      </c>
      <c r="W416" s="95" t="s">
        <v>1914</v>
      </c>
      <c r="X416" s="95" t="s">
        <v>2843</v>
      </c>
      <c r="Y416" s="72" t="s">
        <v>2985</v>
      </c>
      <c r="Z416" s="72" t="s">
        <v>4</v>
      </c>
      <c r="AA416" s="95" t="s">
        <v>2843</v>
      </c>
      <c r="AB416" s="132"/>
      <c r="AC416" s="132"/>
      <c r="AD416" s="132"/>
      <c r="AE416" s="63"/>
      <c r="AF416" s="63"/>
      <c r="AG416" s="63"/>
    </row>
    <row r="417" spans="1:33" ht="17.2" customHeight="1">
      <c r="A417" s="64" t="str">
        <f>IF(priority(Main[[#This Row],[Comments]])&lt;&gt;0, priority(Main[[#This Row],[Comments]]),"")</f>
        <v/>
      </c>
      <c r="B417" s="60" t="s">
        <v>3879</v>
      </c>
      <c r="C417" s="72" t="s">
        <v>4</v>
      </c>
      <c r="D417" s="59" t="s">
        <v>3880</v>
      </c>
      <c r="E417" s="85">
        <v>40987.472256944442</v>
      </c>
      <c r="F417" s="85"/>
      <c r="G417" s="64" t="str">
        <f>IF(stdProdLT(Main[[#This Row],[Comments]])=0.1,"N/A",IF(stdProdLT(Main[[#This Row],[Comments]])=0,"",stdProdLT(Main[[#This Row],[Comments]])))</f>
        <v/>
      </c>
      <c r="H417" s="94" t="str">
        <f>IF(OR(Main[[#This Row],[Std. Prod. Lead Time]]="N/A",Main[[#This Row],[Std. Prod. Lead Time]]=""), "",IF(AND(Main[[#This Row],[In Stock Date]]&lt;&gt;"",Main[[#This Row],[Revised Due Date]]&lt;&gt;"",Main[[#This Row],[In Stock Date]]&lt;&gt;""),Main[[#This Row],[In Stock Date]]-Main[[#This Row],[Revised Due Date]],""))</f>
        <v/>
      </c>
      <c r="I417" s="101" t="s">
        <v>2037</v>
      </c>
      <c r="J417" s="95" t="s">
        <v>28</v>
      </c>
      <c r="K417" s="95" t="s">
        <v>4</v>
      </c>
      <c r="L417" s="85"/>
      <c r="M417" s="73" t="str">
        <f>IF(Main[[#This Row],[Tech Start Date]]&lt;1/1/1990,"",IF(Main[[#This Row],[Class]]="C",WORKDAY(Main[[#This Row],[Tech Start Date]],9),IF(Main[[#This Row],[Class]]="B", WORKDAY(Main[[#This Row],[Tech Start Date]],6),IF(Main[[#This Row],[Class]]="A",WORKDAY(Main[[#This Row],[Tech Start Date]],2),""))))</f>
        <v/>
      </c>
      <c r="N417" s="73" t="str">
        <f>IF(Main[[#This Row],[Tech Start Date]]&lt;1/1/1990,"",IF(Main[[#This Row],[Class]]="C",WORKDAY(Main[[#This Row],[Tech Start Date]],19),IF(Main[[#This Row],[Class]]="B", WORKDAY(Main[[#This Row],[Tech Start Date]],12),IF(Main[[#This Row],[Class]]="A",WORKDAY(Main[[#This Row],[Tech Start Date]],4),""))))</f>
        <v/>
      </c>
      <c r="O417" s="73" t="str">
        <f>IF(Main[[#This Row],[Tech Start Date]]&lt;1/1/1990,"",IF(Main[[#This Row],[Class]]="C",WORKDAY(Main[[#This Row],[Tech Start Date]],23),IF(Main[[#This Row],[Class]]="B", WORKDAY(Main[[#This Row],[Tech Start Date]],15),IF(Main[[#This Row],[Class]]="A",WORKDAY(Main[[#This Row],[Tech Start Date]],5),""))))</f>
        <v/>
      </c>
      <c r="P417" s="73" t="str">
        <f>IF(Main[[#This Row],[Tech Start Date]]&lt;1/1/1990,"",IF(Main[[#This Row],[Class]]="C",WORKDAY(Main[[#This Row],[Tech Start Date]],28),IF(Main[[#This Row],[Class]]="B", WORKDAY(Main[[#This Row],[Tech Start Date]],19),IF(Main[[#This Row],[Class]]="A",WORKDAY(Main[[#This Row],[Tech Start Date]],9),""))))</f>
        <v/>
      </c>
      <c r="Q417" s="85"/>
      <c r="R417" s="112"/>
      <c r="S417" s="95" t="s">
        <v>6</v>
      </c>
      <c r="T417" s="74" t="s">
        <v>4</v>
      </c>
      <c r="U417" s="95" t="s">
        <v>29</v>
      </c>
      <c r="V417" s="95" t="s">
        <v>1920</v>
      </c>
      <c r="W417" s="95" t="s">
        <v>1914</v>
      </c>
      <c r="X417" s="95" t="s">
        <v>2037</v>
      </c>
      <c r="Y417" s="72" t="s">
        <v>3129</v>
      </c>
      <c r="Z417" s="72" t="s">
        <v>530</v>
      </c>
      <c r="AA417" s="95" t="s">
        <v>2037</v>
      </c>
      <c r="AB417" s="132"/>
      <c r="AC417" s="132"/>
      <c r="AD417" s="132"/>
      <c r="AE417" s="63"/>
      <c r="AF417" s="63"/>
      <c r="AG417" s="63"/>
    </row>
    <row r="418" spans="1:33" ht="17.2" customHeight="1">
      <c r="A418" s="64" t="str">
        <f>IF(priority(Main[[#This Row],[Comments]])&lt;&gt;0, priority(Main[[#This Row],[Comments]]),"")</f>
        <v/>
      </c>
      <c r="B418" s="60" t="s">
        <v>1212</v>
      </c>
      <c r="C418" s="72" t="s">
        <v>275</v>
      </c>
      <c r="D418" s="59" t="s">
        <v>276</v>
      </c>
      <c r="E418" s="85"/>
      <c r="F418" s="85">
        <v>40186</v>
      </c>
      <c r="G418" s="64" t="str">
        <f>IF(stdProdLT(Main[[#This Row],[Comments]])=0.1,"N/A",IF(stdProdLT(Main[[#This Row],[Comments]])=0,"",stdProdLT(Main[[#This Row],[Comments]])))</f>
        <v/>
      </c>
      <c r="H418" s="94" t="str">
        <f>IF(OR(Main[[#This Row],[Std. Prod. Lead Time]]="N/A",Main[[#This Row],[Std. Prod. Lead Time]]=""), "",IF(AND(Main[[#This Row],[In Stock Date]]&lt;&gt;"",Main[[#This Row],[Revised Due Date]]&lt;&gt;"",Main[[#This Row],[In Stock Date]]&lt;&gt;""),Main[[#This Row],[In Stock Date]]-Main[[#This Row],[Revised Due Date]],""))</f>
        <v/>
      </c>
      <c r="I418" s="101" t="s">
        <v>4</v>
      </c>
      <c r="J418" s="95" t="s">
        <v>4</v>
      </c>
      <c r="K418" s="95" t="s">
        <v>4</v>
      </c>
      <c r="L418" s="85"/>
      <c r="M418" s="73" t="str">
        <f>IF(Main[[#This Row],[Tech Start Date]]&lt;1/1/1990,"",IF(Main[[#This Row],[Class]]="C",WORKDAY(Main[[#This Row],[Tech Start Date]],9),IF(Main[[#This Row],[Class]]="B", WORKDAY(Main[[#This Row],[Tech Start Date]],6),IF(Main[[#This Row],[Class]]="A",WORKDAY(Main[[#This Row],[Tech Start Date]],2),""))))</f>
        <v/>
      </c>
      <c r="N418" s="73" t="str">
        <f>IF(Main[[#This Row],[Tech Start Date]]&lt;1/1/1990,"",IF(Main[[#This Row],[Class]]="C",WORKDAY(Main[[#This Row],[Tech Start Date]],19),IF(Main[[#This Row],[Class]]="B", WORKDAY(Main[[#This Row],[Tech Start Date]],12),IF(Main[[#This Row],[Class]]="A",WORKDAY(Main[[#This Row],[Tech Start Date]],4),""))))</f>
        <v/>
      </c>
      <c r="O418" s="73" t="str">
        <f>IF(Main[[#This Row],[Tech Start Date]]&lt;1/1/1990,"",IF(Main[[#This Row],[Class]]="C",WORKDAY(Main[[#This Row],[Tech Start Date]],23),IF(Main[[#This Row],[Class]]="B", WORKDAY(Main[[#This Row],[Tech Start Date]],15),IF(Main[[#This Row],[Class]]="A",WORKDAY(Main[[#This Row],[Tech Start Date]],5),""))))</f>
        <v/>
      </c>
      <c r="P418" s="73" t="str">
        <f>IF(Main[[#This Row],[Tech Start Date]]&lt;1/1/1990,"",IF(Main[[#This Row],[Class]]="C",WORKDAY(Main[[#This Row],[Tech Start Date]],28),IF(Main[[#This Row],[Class]]="B", WORKDAY(Main[[#This Row],[Tech Start Date]],19),IF(Main[[#This Row],[Class]]="A",WORKDAY(Main[[#This Row],[Tech Start Date]],9),""))))</f>
        <v/>
      </c>
      <c r="Q418" s="85">
        <v>40196</v>
      </c>
      <c r="R418" s="112"/>
      <c r="S418" s="95" t="s">
        <v>11</v>
      </c>
      <c r="T418" s="74" t="s">
        <v>4</v>
      </c>
      <c r="U418" s="95" t="s">
        <v>14</v>
      </c>
      <c r="V418" s="95" t="s">
        <v>1913</v>
      </c>
      <c r="W418" s="95" t="s">
        <v>1918</v>
      </c>
      <c r="X418" s="95" t="s">
        <v>2817</v>
      </c>
      <c r="Y418" s="72" t="s">
        <v>4</v>
      </c>
      <c r="Z418" s="72" t="s">
        <v>4</v>
      </c>
      <c r="AA418" s="95" t="s">
        <v>2817</v>
      </c>
      <c r="AB418" s="132"/>
      <c r="AC418" s="132"/>
      <c r="AD418" s="132"/>
      <c r="AE418" s="63"/>
      <c r="AF418" s="63"/>
      <c r="AG418" s="63"/>
    </row>
    <row r="419" spans="1:33" ht="17.2" customHeight="1">
      <c r="A419" s="64" t="str">
        <f>IF(priority(Main[[#This Row],[Comments]])&lt;&gt;0, priority(Main[[#This Row],[Comments]]),"")</f>
        <v/>
      </c>
      <c r="B419" s="60" t="s">
        <v>2214</v>
      </c>
      <c r="C419" s="72" t="s">
        <v>4</v>
      </c>
      <c r="D419" s="59" t="s">
        <v>2215</v>
      </c>
      <c r="E419" s="85"/>
      <c r="F419" s="85"/>
      <c r="G419" s="64" t="str">
        <f>IF(stdProdLT(Main[[#This Row],[Comments]])=0.1,"N/A",IF(stdProdLT(Main[[#This Row],[Comments]])=0,"",stdProdLT(Main[[#This Row],[Comments]])))</f>
        <v/>
      </c>
      <c r="H419" s="94" t="str">
        <f>IF(OR(Main[[#This Row],[Std. Prod. Lead Time]]="N/A",Main[[#This Row],[Std. Prod. Lead Time]]=""), "",IF(AND(Main[[#This Row],[In Stock Date]]&lt;&gt;"",Main[[#This Row],[Revised Due Date]]&lt;&gt;"",Main[[#This Row],[In Stock Date]]&lt;&gt;""),Main[[#This Row],[In Stock Date]]-Main[[#This Row],[Revised Due Date]],""))</f>
        <v/>
      </c>
      <c r="I419" s="101" t="s">
        <v>4</v>
      </c>
      <c r="J419" s="95" t="s">
        <v>4</v>
      </c>
      <c r="K419" s="95" t="s">
        <v>4</v>
      </c>
      <c r="L419" s="85"/>
      <c r="M419" s="73" t="str">
        <f>IF(Main[[#This Row],[Tech Start Date]]&lt;1/1/1990,"",IF(Main[[#This Row],[Class]]="C",WORKDAY(Main[[#This Row],[Tech Start Date]],9),IF(Main[[#This Row],[Class]]="B", WORKDAY(Main[[#This Row],[Tech Start Date]],6),IF(Main[[#This Row],[Class]]="A",WORKDAY(Main[[#This Row],[Tech Start Date]],2),""))))</f>
        <v/>
      </c>
      <c r="N419" s="73" t="str">
        <f>IF(Main[[#This Row],[Tech Start Date]]&lt;1/1/1990,"",IF(Main[[#This Row],[Class]]="C",WORKDAY(Main[[#This Row],[Tech Start Date]],19),IF(Main[[#This Row],[Class]]="B", WORKDAY(Main[[#This Row],[Tech Start Date]],12),IF(Main[[#This Row],[Class]]="A",WORKDAY(Main[[#This Row],[Tech Start Date]],4),""))))</f>
        <v/>
      </c>
      <c r="O419" s="73" t="str">
        <f>IF(Main[[#This Row],[Tech Start Date]]&lt;1/1/1990,"",IF(Main[[#This Row],[Class]]="C",WORKDAY(Main[[#This Row],[Tech Start Date]],23),IF(Main[[#This Row],[Class]]="B", WORKDAY(Main[[#This Row],[Tech Start Date]],15),IF(Main[[#This Row],[Class]]="A",WORKDAY(Main[[#This Row],[Tech Start Date]],5),""))))</f>
        <v/>
      </c>
      <c r="P419" s="73" t="str">
        <f>IF(Main[[#This Row],[Tech Start Date]]&lt;1/1/1990,"",IF(Main[[#This Row],[Class]]="C",WORKDAY(Main[[#This Row],[Tech Start Date]],28),IF(Main[[#This Row],[Class]]="B", WORKDAY(Main[[#This Row],[Tech Start Date]],19),IF(Main[[#This Row],[Class]]="A",WORKDAY(Main[[#This Row],[Tech Start Date]],9),""))))</f>
        <v/>
      </c>
      <c r="Q419" s="85">
        <v>40837</v>
      </c>
      <c r="R419" s="112"/>
      <c r="S419" s="95" t="s">
        <v>6</v>
      </c>
      <c r="T419" s="74" t="s">
        <v>4</v>
      </c>
      <c r="U419" s="95" t="s">
        <v>14</v>
      </c>
      <c r="V419" s="95" t="s">
        <v>1913</v>
      </c>
      <c r="W419" s="95" t="s">
        <v>4</v>
      </c>
      <c r="X419" s="95" t="s">
        <v>2793</v>
      </c>
      <c r="Y419" s="72" t="s">
        <v>2903</v>
      </c>
      <c r="Z419" s="72" t="s">
        <v>4</v>
      </c>
      <c r="AA419" s="95" t="s">
        <v>2793</v>
      </c>
      <c r="AB419" s="132"/>
      <c r="AC419" s="132"/>
      <c r="AD419" s="132"/>
      <c r="AE419" s="63"/>
      <c r="AF419" s="63"/>
      <c r="AG419" s="63"/>
    </row>
    <row r="420" spans="1:33" ht="17.2" customHeight="1">
      <c r="A420" s="64" t="str">
        <f>IF(priority(Main[[#This Row],[Comments]])&lt;&gt;0, priority(Main[[#This Row],[Comments]]),"")</f>
        <v/>
      </c>
      <c r="B420" s="60" t="s">
        <v>1404</v>
      </c>
      <c r="C420" s="72" t="s">
        <v>4</v>
      </c>
      <c r="D420" s="59" t="s">
        <v>487</v>
      </c>
      <c r="E420" s="85">
        <v>40704.65116898148</v>
      </c>
      <c r="F420" s="85"/>
      <c r="G420" s="64" t="str">
        <f>IF(stdProdLT(Main[[#This Row],[Comments]])=0.1,"N/A",IF(stdProdLT(Main[[#This Row],[Comments]])=0,"",stdProdLT(Main[[#This Row],[Comments]])))</f>
        <v/>
      </c>
      <c r="H420" s="94" t="str">
        <f>IF(OR(Main[[#This Row],[Std. Prod. Lead Time]]="N/A",Main[[#This Row],[Std. Prod. Lead Time]]=""), "",IF(AND(Main[[#This Row],[In Stock Date]]&lt;&gt;"",Main[[#This Row],[Revised Due Date]]&lt;&gt;"",Main[[#This Row],[In Stock Date]]&lt;&gt;""),Main[[#This Row],[In Stock Date]]-Main[[#This Row],[Revised Due Date]],""))</f>
        <v/>
      </c>
      <c r="I420" s="101" t="s">
        <v>4</v>
      </c>
      <c r="J420" s="95" t="s">
        <v>4</v>
      </c>
      <c r="K420" s="95" t="s">
        <v>4</v>
      </c>
      <c r="L420" s="85"/>
      <c r="M420" s="73" t="str">
        <f>IF(Main[[#This Row],[Tech Start Date]]&lt;1/1/1990,"",IF(Main[[#This Row],[Class]]="C",WORKDAY(Main[[#This Row],[Tech Start Date]],9),IF(Main[[#This Row],[Class]]="B", WORKDAY(Main[[#This Row],[Tech Start Date]],6),IF(Main[[#This Row],[Class]]="A",WORKDAY(Main[[#This Row],[Tech Start Date]],2),""))))</f>
        <v/>
      </c>
      <c r="N420" s="73" t="str">
        <f>IF(Main[[#This Row],[Tech Start Date]]&lt;1/1/1990,"",IF(Main[[#This Row],[Class]]="C",WORKDAY(Main[[#This Row],[Tech Start Date]],19),IF(Main[[#This Row],[Class]]="B", WORKDAY(Main[[#This Row],[Tech Start Date]],12),IF(Main[[#This Row],[Class]]="A",WORKDAY(Main[[#This Row],[Tech Start Date]],4),""))))</f>
        <v/>
      </c>
      <c r="O420" s="73" t="str">
        <f>IF(Main[[#This Row],[Tech Start Date]]&lt;1/1/1990,"",IF(Main[[#This Row],[Class]]="C",WORKDAY(Main[[#This Row],[Tech Start Date]],23),IF(Main[[#This Row],[Class]]="B", WORKDAY(Main[[#This Row],[Tech Start Date]],15),IF(Main[[#This Row],[Class]]="A",WORKDAY(Main[[#This Row],[Tech Start Date]],5),""))))</f>
        <v/>
      </c>
      <c r="P420" s="73" t="str">
        <f>IF(Main[[#This Row],[Tech Start Date]]&lt;1/1/1990,"",IF(Main[[#This Row],[Class]]="C",WORKDAY(Main[[#This Row],[Tech Start Date]],28),IF(Main[[#This Row],[Class]]="B", WORKDAY(Main[[#This Row],[Tech Start Date]],19),IF(Main[[#This Row],[Class]]="A",WORKDAY(Main[[#This Row],[Tech Start Date]],9),""))))</f>
        <v/>
      </c>
      <c r="Q420" s="85"/>
      <c r="R420" s="112"/>
      <c r="S420" s="95" t="s">
        <v>6</v>
      </c>
      <c r="T420" s="74" t="s">
        <v>4</v>
      </c>
      <c r="U420" s="95" t="s">
        <v>29</v>
      </c>
      <c r="V420" s="95" t="s">
        <v>1910</v>
      </c>
      <c r="W420" s="95" t="s">
        <v>1914</v>
      </c>
      <c r="X420" s="95" t="s">
        <v>399</v>
      </c>
      <c r="Y420" s="72" t="s">
        <v>4</v>
      </c>
      <c r="Z420" s="72" t="s">
        <v>4</v>
      </c>
      <c r="AA420" s="95" t="s">
        <v>3328</v>
      </c>
      <c r="AB420" s="132"/>
      <c r="AC420" s="132"/>
      <c r="AD420" s="132"/>
      <c r="AE420" s="63"/>
      <c r="AF420" s="63"/>
      <c r="AG420" s="63"/>
    </row>
    <row r="421" spans="1:33" ht="17.2" customHeight="1">
      <c r="A421" s="64" t="str">
        <f>IF(priority(Main[[#This Row],[Comments]])&lt;&gt;0, priority(Main[[#This Row],[Comments]]),"")</f>
        <v/>
      </c>
      <c r="B421" s="60" t="s">
        <v>1214</v>
      </c>
      <c r="C421" s="72" t="s">
        <v>282</v>
      </c>
      <c r="D421" s="59" t="s">
        <v>283</v>
      </c>
      <c r="E421" s="85"/>
      <c r="F421" s="85">
        <v>40391</v>
      </c>
      <c r="G421" s="64" t="str">
        <f>IF(stdProdLT(Main[[#This Row],[Comments]])=0.1,"N/A",IF(stdProdLT(Main[[#This Row],[Comments]])=0,"",stdProdLT(Main[[#This Row],[Comments]])))</f>
        <v/>
      </c>
      <c r="H421" s="94" t="str">
        <f>IF(OR(Main[[#This Row],[Std. Prod. Lead Time]]="N/A",Main[[#This Row],[Std. Prod. Lead Time]]=""), "",IF(AND(Main[[#This Row],[In Stock Date]]&lt;&gt;"",Main[[#This Row],[Revised Due Date]]&lt;&gt;"",Main[[#This Row],[In Stock Date]]&lt;&gt;""),Main[[#This Row],[In Stock Date]]-Main[[#This Row],[Revised Due Date]],""))</f>
        <v/>
      </c>
      <c r="I421" s="101" t="s">
        <v>4</v>
      </c>
      <c r="J421" s="95" t="s">
        <v>4</v>
      </c>
      <c r="K421" s="95" t="s">
        <v>4</v>
      </c>
      <c r="L421" s="85"/>
      <c r="M421" s="73" t="str">
        <f>IF(Main[[#This Row],[Tech Start Date]]&lt;1/1/1990,"",IF(Main[[#This Row],[Class]]="C",WORKDAY(Main[[#This Row],[Tech Start Date]],9),IF(Main[[#This Row],[Class]]="B", WORKDAY(Main[[#This Row],[Tech Start Date]],6),IF(Main[[#This Row],[Class]]="A",WORKDAY(Main[[#This Row],[Tech Start Date]],2),""))))</f>
        <v/>
      </c>
      <c r="N421" s="73" t="str">
        <f>IF(Main[[#This Row],[Tech Start Date]]&lt;1/1/1990,"",IF(Main[[#This Row],[Class]]="C",WORKDAY(Main[[#This Row],[Tech Start Date]],19),IF(Main[[#This Row],[Class]]="B", WORKDAY(Main[[#This Row],[Tech Start Date]],12),IF(Main[[#This Row],[Class]]="A",WORKDAY(Main[[#This Row],[Tech Start Date]],4),""))))</f>
        <v/>
      </c>
      <c r="O421" s="73" t="str">
        <f>IF(Main[[#This Row],[Tech Start Date]]&lt;1/1/1990,"",IF(Main[[#This Row],[Class]]="C",WORKDAY(Main[[#This Row],[Tech Start Date]],23),IF(Main[[#This Row],[Class]]="B", WORKDAY(Main[[#This Row],[Tech Start Date]],15),IF(Main[[#This Row],[Class]]="A",WORKDAY(Main[[#This Row],[Tech Start Date]],5),""))))</f>
        <v/>
      </c>
      <c r="P421" s="73" t="str">
        <f>IF(Main[[#This Row],[Tech Start Date]]&lt;1/1/1990,"",IF(Main[[#This Row],[Class]]="C",WORKDAY(Main[[#This Row],[Tech Start Date]],28),IF(Main[[#This Row],[Class]]="B", WORKDAY(Main[[#This Row],[Tech Start Date]],19),IF(Main[[#This Row],[Class]]="A",WORKDAY(Main[[#This Row],[Tech Start Date]],9),""))))</f>
        <v/>
      </c>
      <c r="Q421" s="85">
        <v>40314</v>
      </c>
      <c r="R421" s="112"/>
      <c r="S421" s="95" t="s">
        <v>11</v>
      </c>
      <c r="T421" s="74" t="s">
        <v>4</v>
      </c>
      <c r="U421" s="95" t="s">
        <v>14</v>
      </c>
      <c r="V421" s="95" t="s">
        <v>1913</v>
      </c>
      <c r="W421" s="95" t="s">
        <v>1916</v>
      </c>
      <c r="X421" s="95" t="s">
        <v>2833</v>
      </c>
      <c r="Y421" s="72" t="s">
        <v>4</v>
      </c>
      <c r="Z421" s="72" t="s">
        <v>4</v>
      </c>
      <c r="AA421" s="95" t="s">
        <v>2833</v>
      </c>
      <c r="AB421" s="132"/>
      <c r="AC421" s="132"/>
      <c r="AD421" s="132"/>
      <c r="AE421" s="63"/>
      <c r="AF421" s="63"/>
      <c r="AG421" s="63"/>
    </row>
    <row r="422" spans="1:33" ht="17.2" customHeight="1">
      <c r="A422" s="64" t="str">
        <f>IF(priority(Main[[#This Row],[Comments]])&lt;&gt;0, priority(Main[[#This Row],[Comments]]),"")</f>
        <v/>
      </c>
      <c r="B422" s="60" t="s">
        <v>1215</v>
      </c>
      <c r="C422" s="72" t="s">
        <v>284</v>
      </c>
      <c r="D422" s="59" t="s">
        <v>285</v>
      </c>
      <c r="E422" s="85"/>
      <c r="F422" s="85"/>
      <c r="G422" s="64" t="str">
        <f>IF(stdProdLT(Main[[#This Row],[Comments]])=0.1,"N/A",IF(stdProdLT(Main[[#This Row],[Comments]])=0,"",stdProdLT(Main[[#This Row],[Comments]])))</f>
        <v/>
      </c>
      <c r="H422" s="94" t="str">
        <f>IF(OR(Main[[#This Row],[Std. Prod. Lead Time]]="N/A",Main[[#This Row],[Std. Prod. Lead Time]]=""), "",IF(AND(Main[[#This Row],[In Stock Date]]&lt;&gt;"",Main[[#This Row],[Revised Due Date]]&lt;&gt;"",Main[[#This Row],[In Stock Date]]&lt;&gt;""),Main[[#This Row],[In Stock Date]]-Main[[#This Row],[Revised Due Date]],""))</f>
        <v/>
      </c>
      <c r="I422" s="101" t="s">
        <v>4</v>
      </c>
      <c r="J422" s="95" t="s">
        <v>4</v>
      </c>
      <c r="K422" s="95" t="s">
        <v>4</v>
      </c>
      <c r="L422" s="85"/>
      <c r="M422" s="73" t="str">
        <f>IF(Main[[#This Row],[Tech Start Date]]&lt;1/1/1990,"",IF(Main[[#This Row],[Class]]="C",WORKDAY(Main[[#This Row],[Tech Start Date]],9),IF(Main[[#This Row],[Class]]="B", WORKDAY(Main[[#This Row],[Tech Start Date]],6),IF(Main[[#This Row],[Class]]="A",WORKDAY(Main[[#This Row],[Tech Start Date]],2),""))))</f>
        <v/>
      </c>
      <c r="N422" s="73" t="str">
        <f>IF(Main[[#This Row],[Tech Start Date]]&lt;1/1/1990,"",IF(Main[[#This Row],[Class]]="C",WORKDAY(Main[[#This Row],[Tech Start Date]],19),IF(Main[[#This Row],[Class]]="B", WORKDAY(Main[[#This Row],[Tech Start Date]],12),IF(Main[[#This Row],[Class]]="A",WORKDAY(Main[[#This Row],[Tech Start Date]],4),""))))</f>
        <v/>
      </c>
      <c r="O422" s="73" t="str">
        <f>IF(Main[[#This Row],[Tech Start Date]]&lt;1/1/1990,"",IF(Main[[#This Row],[Class]]="C",WORKDAY(Main[[#This Row],[Tech Start Date]],23),IF(Main[[#This Row],[Class]]="B", WORKDAY(Main[[#This Row],[Tech Start Date]],15),IF(Main[[#This Row],[Class]]="A",WORKDAY(Main[[#This Row],[Tech Start Date]],5),""))))</f>
        <v/>
      </c>
      <c r="P422" s="73" t="str">
        <f>IF(Main[[#This Row],[Tech Start Date]]&lt;1/1/1990,"",IF(Main[[#This Row],[Class]]="C",WORKDAY(Main[[#This Row],[Tech Start Date]],28),IF(Main[[#This Row],[Class]]="B", WORKDAY(Main[[#This Row],[Tech Start Date]],19),IF(Main[[#This Row],[Class]]="A",WORKDAY(Main[[#This Row],[Tech Start Date]],9),""))))</f>
        <v/>
      </c>
      <c r="Q422" s="85">
        <v>40147</v>
      </c>
      <c r="R422" s="112"/>
      <c r="S422" s="95" t="s">
        <v>11</v>
      </c>
      <c r="T422" s="74" t="s">
        <v>4</v>
      </c>
      <c r="U422" s="95" t="s">
        <v>14</v>
      </c>
      <c r="V422" s="95" t="s">
        <v>1920</v>
      </c>
      <c r="W422" s="95" t="s">
        <v>1918</v>
      </c>
      <c r="X422" s="95" t="s">
        <v>2792</v>
      </c>
      <c r="Y422" s="72" t="s">
        <v>4</v>
      </c>
      <c r="Z422" s="72" t="s">
        <v>4</v>
      </c>
      <c r="AA422" s="95" t="s">
        <v>2792</v>
      </c>
      <c r="AB422" s="132"/>
      <c r="AC422" s="132"/>
      <c r="AD422" s="132"/>
      <c r="AE422" s="63"/>
      <c r="AF422" s="63"/>
      <c r="AG422" s="63"/>
    </row>
    <row r="423" spans="1:33" ht="17.2" customHeight="1">
      <c r="A423" s="64" t="str">
        <f>IF(priority(Main[[#This Row],[Comments]])&lt;&gt;0, priority(Main[[#This Row],[Comments]]),"")</f>
        <v/>
      </c>
      <c r="B423" s="60" t="s">
        <v>2068</v>
      </c>
      <c r="C423" s="72" t="s">
        <v>4</v>
      </c>
      <c r="D423" s="59" t="s">
        <v>2058</v>
      </c>
      <c r="E423" s="85"/>
      <c r="F423" s="85"/>
      <c r="G423" s="64" t="str">
        <f>IF(stdProdLT(Main[[#This Row],[Comments]])=0.1,"N/A",IF(stdProdLT(Main[[#This Row],[Comments]])=0,"",stdProdLT(Main[[#This Row],[Comments]])))</f>
        <v/>
      </c>
      <c r="H423" s="94" t="str">
        <f>IF(OR(Main[[#This Row],[Std. Prod. Lead Time]]="N/A",Main[[#This Row],[Std. Prod. Lead Time]]=""), "",IF(AND(Main[[#This Row],[In Stock Date]]&lt;&gt;"",Main[[#This Row],[Revised Due Date]]&lt;&gt;"",Main[[#This Row],[In Stock Date]]&lt;&gt;""),Main[[#This Row],[In Stock Date]]-Main[[#This Row],[Revised Due Date]],""))</f>
        <v/>
      </c>
      <c r="I423" s="101" t="s">
        <v>4</v>
      </c>
      <c r="J423" s="95" t="s">
        <v>4</v>
      </c>
      <c r="K423" s="95" t="s">
        <v>4</v>
      </c>
      <c r="L423" s="85"/>
      <c r="M423" s="73" t="str">
        <f>IF(Main[[#This Row],[Tech Start Date]]&lt;1/1/1990,"",IF(Main[[#This Row],[Class]]="C",WORKDAY(Main[[#This Row],[Tech Start Date]],9),IF(Main[[#This Row],[Class]]="B", WORKDAY(Main[[#This Row],[Tech Start Date]],6),IF(Main[[#This Row],[Class]]="A",WORKDAY(Main[[#This Row],[Tech Start Date]],2),""))))</f>
        <v/>
      </c>
      <c r="N423" s="73" t="str">
        <f>IF(Main[[#This Row],[Tech Start Date]]&lt;1/1/1990,"",IF(Main[[#This Row],[Class]]="C",WORKDAY(Main[[#This Row],[Tech Start Date]],19),IF(Main[[#This Row],[Class]]="B", WORKDAY(Main[[#This Row],[Tech Start Date]],12),IF(Main[[#This Row],[Class]]="A",WORKDAY(Main[[#This Row],[Tech Start Date]],4),""))))</f>
        <v/>
      </c>
      <c r="O423" s="73" t="str">
        <f>IF(Main[[#This Row],[Tech Start Date]]&lt;1/1/1990,"",IF(Main[[#This Row],[Class]]="C",WORKDAY(Main[[#This Row],[Tech Start Date]],23),IF(Main[[#This Row],[Class]]="B", WORKDAY(Main[[#This Row],[Tech Start Date]],15),IF(Main[[#This Row],[Class]]="A",WORKDAY(Main[[#This Row],[Tech Start Date]],5),""))))</f>
        <v/>
      </c>
      <c r="P423" s="73" t="str">
        <f>IF(Main[[#This Row],[Tech Start Date]]&lt;1/1/1990,"",IF(Main[[#This Row],[Class]]="C",WORKDAY(Main[[#This Row],[Tech Start Date]],28),IF(Main[[#This Row],[Class]]="B", WORKDAY(Main[[#This Row],[Tech Start Date]],19),IF(Main[[#This Row],[Class]]="A",WORKDAY(Main[[#This Row],[Tech Start Date]],9),""))))</f>
        <v/>
      </c>
      <c r="Q423" s="85">
        <v>40798</v>
      </c>
      <c r="R423" s="112"/>
      <c r="S423" s="95" t="s">
        <v>6</v>
      </c>
      <c r="T423" s="74" t="s">
        <v>4</v>
      </c>
      <c r="U423" s="95" t="s">
        <v>12</v>
      </c>
      <c r="V423" s="95" t="s">
        <v>1913</v>
      </c>
      <c r="W423" s="95" t="s">
        <v>4</v>
      </c>
      <c r="X423" s="95" t="s">
        <v>2794</v>
      </c>
      <c r="Y423" s="72" t="s">
        <v>2905</v>
      </c>
      <c r="Z423" s="72" t="s">
        <v>4</v>
      </c>
      <c r="AA423" s="95" t="s">
        <v>2794</v>
      </c>
      <c r="AB423" s="132"/>
      <c r="AC423" s="132"/>
      <c r="AD423" s="132"/>
      <c r="AE423" s="63"/>
      <c r="AF423" s="63"/>
      <c r="AG423" s="63"/>
    </row>
    <row r="424" spans="1:33" ht="17.2" customHeight="1">
      <c r="A424" s="64" t="str">
        <f>IF(priority(Main[[#This Row],[Comments]])&lt;&gt;0, priority(Main[[#This Row],[Comments]]),"")</f>
        <v/>
      </c>
      <c r="B424" s="60" t="s">
        <v>1216</v>
      </c>
      <c r="C424" s="72" t="s">
        <v>286</v>
      </c>
      <c r="D424" s="59" t="s">
        <v>287</v>
      </c>
      <c r="E424" s="85"/>
      <c r="F424" s="85">
        <v>40421</v>
      </c>
      <c r="G424" s="64" t="str">
        <f>IF(stdProdLT(Main[[#This Row],[Comments]])=0.1,"N/A",IF(stdProdLT(Main[[#This Row],[Comments]])=0,"",stdProdLT(Main[[#This Row],[Comments]])))</f>
        <v/>
      </c>
      <c r="H424" s="94" t="str">
        <f>IF(OR(Main[[#This Row],[Std. Prod. Lead Time]]="N/A",Main[[#This Row],[Std. Prod. Lead Time]]=""), "",IF(AND(Main[[#This Row],[In Stock Date]]&lt;&gt;"",Main[[#This Row],[Revised Due Date]]&lt;&gt;"",Main[[#This Row],[In Stock Date]]&lt;&gt;""),Main[[#This Row],[In Stock Date]]-Main[[#This Row],[Revised Due Date]],""))</f>
        <v/>
      </c>
      <c r="I424" s="101" t="s">
        <v>4</v>
      </c>
      <c r="J424" s="95" t="s">
        <v>4</v>
      </c>
      <c r="K424" s="95" t="s">
        <v>4</v>
      </c>
      <c r="L424" s="85"/>
      <c r="M424" s="73" t="str">
        <f>IF(Main[[#This Row],[Tech Start Date]]&lt;1/1/1990,"",IF(Main[[#This Row],[Class]]="C",WORKDAY(Main[[#This Row],[Tech Start Date]],9),IF(Main[[#This Row],[Class]]="B", WORKDAY(Main[[#This Row],[Tech Start Date]],6),IF(Main[[#This Row],[Class]]="A",WORKDAY(Main[[#This Row],[Tech Start Date]],2),""))))</f>
        <v/>
      </c>
      <c r="N424" s="73" t="str">
        <f>IF(Main[[#This Row],[Tech Start Date]]&lt;1/1/1990,"",IF(Main[[#This Row],[Class]]="C",WORKDAY(Main[[#This Row],[Tech Start Date]],19),IF(Main[[#This Row],[Class]]="B", WORKDAY(Main[[#This Row],[Tech Start Date]],12),IF(Main[[#This Row],[Class]]="A",WORKDAY(Main[[#This Row],[Tech Start Date]],4),""))))</f>
        <v/>
      </c>
      <c r="O424" s="73" t="str">
        <f>IF(Main[[#This Row],[Tech Start Date]]&lt;1/1/1990,"",IF(Main[[#This Row],[Class]]="C",WORKDAY(Main[[#This Row],[Tech Start Date]],23),IF(Main[[#This Row],[Class]]="B", WORKDAY(Main[[#This Row],[Tech Start Date]],15),IF(Main[[#This Row],[Class]]="A",WORKDAY(Main[[#This Row],[Tech Start Date]],5),""))))</f>
        <v/>
      </c>
      <c r="P424" s="73" t="str">
        <f>IF(Main[[#This Row],[Tech Start Date]]&lt;1/1/1990,"",IF(Main[[#This Row],[Class]]="C",WORKDAY(Main[[#This Row],[Tech Start Date]],28),IF(Main[[#This Row],[Class]]="B", WORKDAY(Main[[#This Row],[Tech Start Date]],19),IF(Main[[#This Row],[Class]]="A",WORKDAY(Main[[#This Row],[Tech Start Date]],9),""))))</f>
        <v/>
      </c>
      <c r="Q424" s="85">
        <v>40360</v>
      </c>
      <c r="R424" s="112"/>
      <c r="S424" s="95" t="s">
        <v>11</v>
      </c>
      <c r="T424" s="74" t="s">
        <v>4</v>
      </c>
      <c r="U424" s="95" t="s">
        <v>12</v>
      </c>
      <c r="V424" s="95" t="s">
        <v>1911</v>
      </c>
      <c r="W424" s="95" t="s">
        <v>1915</v>
      </c>
      <c r="X424" s="95" t="s">
        <v>2849</v>
      </c>
      <c r="Y424" s="72" t="s">
        <v>2992</v>
      </c>
      <c r="Z424" s="72" t="s">
        <v>4</v>
      </c>
      <c r="AA424" s="95" t="s">
        <v>2849</v>
      </c>
      <c r="AB424" s="132"/>
      <c r="AC424" s="132"/>
      <c r="AD424" s="132"/>
      <c r="AE424" s="63"/>
      <c r="AF424" s="63"/>
      <c r="AG424" s="63"/>
    </row>
    <row r="425" spans="1:33" ht="17.2" customHeight="1">
      <c r="A425" s="64" t="str">
        <f>IF(priority(Main[[#This Row],[Comments]])&lt;&gt;0, priority(Main[[#This Row],[Comments]]),"")</f>
        <v/>
      </c>
      <c r="B425" s="60" t="s">
        <v>1423</v>
      </c>
      <c r="C425" s="72" t="s">
        <v>4</v>
      </c>
      <c r="D425" s="59" t="s">
        <v>1947</v>
      </c>
      <c r="E425" s="85"/>
      <c r="F425" s="85"/>
      <c r="G425" s="64" t="str">
        <f>IF(stdProdLT(Main[[#This Row],[Comments]])=0.1,"N/A",IF(stdProdLT(Main[[#This Row],[Comments]])=0,"",stdProdLT(Main[[#This Row],[Comments]])))</f>
        <v/>
      </c>
      <c r="H425" s="94" t="str">
        <f>IF(OR(Main[[#This Row],[Std. Prod. Lead Time]]="N/A",Main[[#This Row],[Std. Prod. Lead Time]]=""), "",IF(AND(Main[[#This Row],[In Stock Date]]&lt;&gt;"",Main[[#This Row],[Revised Due Date]]&lt;&gt;"",Main[[#This Row],[In Stock Date]]&lt;&gt;""),Main[[#This Row],[In Stock Date]]-Main[[#This Row],[Revised Due Date]],""))</f>
        <v/>
      </c>
      <c r="I425" s="101" t="s">
        <v>4</v>
      </c>
      <c r="J425" s="95" t="s">
        <v>4</v>
      </c>
      <c r="K425" s="95" t="s">
        <v>4</v>
      </c>
      <c r="L425" s="85"/>
      <c r="M425" s="73" t="str">
        <f>IF(Main[[#This Row],[Tech Start Date]]&lt;1/1/1990,"",IF(Main[[#This Row],[Class]]="C",WORKDAY(Main[[#This Row],[Tech Start Date]],9),IF(Main[[#This Row],[Class]]="B", WORKDAY(Main[[#This Row],[Tech Start Date]],6),IF(Main[[#This Row],[Class]]="A",WORKDAY(Main[[#This Row],[Tech Start Date]],2),""))))</f>
        <v/>
      </c>
      <c r="N425" s="73" t="str">
        <f>IF(Main[[#This Row],[Tech Start Date]]&lt;1/1/1990,"",IF(Main[[#This Row],[Class]]="C",WORKDAY(Main[[#This Row],[Tech Start Date]],19),IF(Main[[#This Row],[Class]]="B", WORKDAY(Main[[#This Row],[Tech Start Date]],12),IF(Main[[#This Row],[Class]]="A",WORKDAY(Main[[#This Row],[Tech Start Date]],4),""))))</f>
        <v/>
      </c>
      <c r="O425" s="73" t="str">
        <f>IF(Main[[#This Row],[Tech Start Date]]&lt;1/1/1990,"",IF(Main[[#This Row],[Class]]="C",WORKDAY(Main[[#This Row],[Tech Start Date]],23),IF(Main[[#This Row],[Class]]="B", WORKDAY(Main[[#This Row],[Tech Start Date]],15),IF(Main[[#This Row],[Class]]="A",WORKDAY(Main[[#This Row],[Tech Start Date]],5),""))))</f>
        <v/>
      </c>
      <c r="P425" s="73" t="str">
        <f>IF(Main[[#This Row],[Tech Start Date]]&lt;1/1/1990,"",IF(Main[[#This Row],[Class]]="C",WORKDAY(Main[[#This Row],[Tech Start Date]],28),IF(Main[[#This Row],[Class]]="B", WORKDAY(Main[[#This Row],[Tech Start Date]],19),IF(Main[[#This Row],[Class]]="A",WORKDAY(Main[[#This Row],[Tech Start Date]],9),""))))</f>
        <v/>
      </c>
      <c r="Q425" s="85"/>
      <c r="R425" s="112"/>
      <c r="S425" s="95" t="s">
        <v>6</v>
      </c>
      <c r="T425" s="74" t="s">
        <v>4</v>
      </c>
      <c r="U425" s="95" t="s">
        <v>14</v>
      </c>
      <c r="V425" s="95" t="s">
        <v>1911</v>
      </c>
      <c r="W425" s="95" t="s">
        <v>1912</v>
      </c>
      <c r="X425" s="95" t="s">
        <v>922</v>
      </c>
      <c r="Y425" s="72" t="s">
        <v>2993</v>
      </c>
      <c r="Z425" s="72" t="s">
        <v>4</v>
      </c>
      <c r="AA425" s="95" t="s">
        <v>3353</v>
      </c>
      <c r="AB425" s="132"/>
      <c r="AC425" s="132"/>
      <c r="AD425" s="132"/>
      <c r="AE425" s="63"/>
      <c r="AF425" s="63"/>
      <c r="AG425" s="63"/>
    </row>
    <row r="426" spans="1:33" ht="17.2" customHeight="1">
      <c r="A426" s="64" t="str">
        <f>IF(priority(Main[[#This Row],[Comments]])&lt;&gt;0, priority(Main[[#This Row],[Comments]]),"")</f>
        <v/>
      </c>
      <c r="B426" s="60" t="s">
        <v>1128</v>
      </c>
      <c r="C426" s="72" t="s">
        <v>4</v>
      </c>
      <c r="D426" s="59" t="s">
        <v>2353</v>
      </c>
      <c r="E426" s="85">
        <v>40574.415509259263</v>
      </c>
      <c r="F426" s="85">
        <v>40613</v>
      </c>
      <c r="G426" s="64" t="str">
        <f>IF(stdProdLT(Main[[#This Row],[Comments]])=0.1,"N/A",IF(stdProdLT(Main[[#This Row],[Comments]])=0,"",stdProdLT(Main[[#This Row],[Comments]])))</f>
        <v/>
      </c>
      <c r="H426" s="94" t="str">
        <f>IF(OR(Main[[#This Row],[Std. Prod. Lead Time]]="N/A",Main[[#This Row],[Std. Prod. Lead Time]]=""), "",IF(AND(Main[[#This Row],[In Stock Date]]&lt;&gt;"",Main[[#This Row],[Revised Due Date]]&lt;&gt;"",Main[[#This Row],[In Stock Date]]&lt;&gt;""),Main[[#This Row],[In Stock Date]]-Main[[#This Row],[Revised Due Date]],""))</f>
        <v/>
      </c>
      <c r="I426" s="101" t="s">
        <v>912</v>
      </c>
      <c r="J426" s="95" t="s">
        <v>52</v>
      </c>
      <c r="K426" s="96" t="s">
        <v>1919</v>
      </c>
      <c r="L426" s="85"/>
      <c r="M426" s="73" t="str">
        <f>IF(Main[[#This Row],[Tech Start Date]]&lt;1/1/1990,"",IF(Main[[#This Row],[Class]]="C",WORKDAY(Main[[#This Row],[Tech Start Date]],9),IF(Main[[#This Row],[Class]]="B", WORKDAY(Main[[#This Row],[Tech Start Date]],6),IF(Main[[#This Row],[Class]]="A",WORKDAY(Main[[#This Row],[Tech Start Date]],2),""))))</f>
        <v/>
      </c>
      <c r="N426" s="73" t="str">
        <f>IF(Main[[#This Row],[Tech Start Date]]&lt;1/1/1990,"",IF(Main[[#This Row],[Class]]="C",WORKDAY(Main[[#This Row],[Tech Start Date]],19),IF(Main[[#This Row],[Class]]="B", WORKDAY(Main[[#This Row],[Tech Start Date]],12),IF(Main[[#This Row],[Class]]="A",WORKDAY(Main[[#This Row],[Tech Start Date]],4),""))))</f>
        <v/>
      </c>
      <c r="O426" s="73" t="str">
        <f>IF(Main[[#This Row],[Tech Start Date]]&lt;1/1/1990,"",IF(Main[[#This Row],[Class]]="C",WORKDAY(Main[[#This Row],[Tech Start Date]],23),IF(Main[[#This Row],[Class]]="B", WORKDAY(Main[[#This Row],[Tech Start Date]],15),IF(Main[[#This Row],[Class]]="A",WORKDAY(Main[[#This Row],[Tech Start Date]],5),""))))</f>
        <v/>
      </c>
      <c r="P426" s="73" t="str">
        <f>IF(Main[[#This Row],[Tech Start Date]]&lt;1/1/1990,"",IF(Main[[#This Row],[Class]]="C",WORKDAY(Main[[#This Row],[Tech Start Date]],28),IF(Main[[#This Row],[Class]]="B", WORKDAY(Main[[#This Row],[Tech Start Date]],19),IF(Main[[#This Row],[Class]]="A",WORKDAY(Main[[#This Row],[Tech Start Date]],9),""))))</f>
        <v/>
      </c>
      <c r="Q426" s="85">
        <v>40613</v>
      </c>
      <c r="R426" s="112"/>
      <c r="S426" s="95" t="s">
        <v>6</v>
      </c>
      <c r="T426" s="74" t="s">
        <v>4</v>
      </c>
      <c r="U426" s="95" t="s">
        <v>29</v>
      </c>
      <c r="V426" s="95" t="s">
        <v>1910</v>
      </c>
      <c r="W426" s="95" t="s">
        <v>1912</v>
      </c>
      <c r="X426" s="95" t="s">
        <v>2793</v>
      </c>
      <c r="Y426" s="72" t="s">
        <v>2903</v>
      </c>
      <c r="Z426" s="72" t="s">
        <v>129</v>
      </c>
      <c r="AA426" s="95" t="s">
        <v>2793</v>
      </c>
      <c r="AB426" s="132"/>
      <c r="AC426" s="132"/>
      <c r="AD426" s="132"/>
      <c r="AE426" s="63"/>
      <c r="AF426" s="63"/>
      <c r="AG426" s="63"/>
    </row>
    <row r="427" spans="1:33" ht="17.2" customHeight="1">
      <c r="A427" s="64" t="str">
        <f>IF(priority(Main[[#This Row],[Comments]])&lt;&gt;0, priority(Main[[#This Row],[Comments]]),"")</f>
        <v/>
      </c>
      <c r="B427" s="60" t="s">
        <v>1195</v>
      </c>
      <c r="C427" s="72" t="s">
        <v>31</v>
      </c>
      <c r="D427" s="59" t="s">
        <v>256</v>
      </c>
      <c r="E427" s="85"/>
      <c r="F427" s="85"/>
      <c r="G427" s="64" t="str">
        <f>IF(stdProdLT(Main[[#This Row],[Comments]])=0.1,"N/A",IF(stdProdLT(Main[[#This Row],[Comments]])=0,"",stdProdLT(Main[[#This Row],[Comments]])))</f>
        <v/>
      </c>
      <c r="H427" s="94" t="str">
        <f>IF(OR(Main[[#This Row],[Std. Prod. Lead Time]]="N/A",Main[[#This Row],[Std. Prod. Lead Time]]=""), "",IF(AND(Main[[#This Row],[In Stock Date]]&lt;&gt;"",Main[[#This Row],[Revised Due Date]]&lt;&gt;"",Main[[#This Row],[In Stock Date]]&lt;&gt;""),Main[[#This Row],[In Stock Date]]-Main[[#This Row],[Revised Due Date]],""))</f>
        <v/>
      </c>
      <c r="I427" s="101" t="s">
        <v>4</v>
      </c>
      <c r="J427" s="95" t="s">
        <v>4</v>
      </c>
      <c r="K427" s="96" t="s">
        <v>4</v>
      </c>
      <c r="L427" s="85"/>
      <c r="M427" s="73" t="str">
        <f>IF(Main[[#This Row],[Tech Start Date]]&lt;1/1/1990,"",IF(Main[[#This Row],[Class]]="C",WORKDAY(Main[[#This Row],[Tech Start Date]],9),IF(Main[[#This Row],[Class]]="B", WORKDAY(Main[[#This Row],[Tech Start Date]],6),IF(Main[[#This Row],[Class]]="A",WORKDAY(Main[[#This Row],[Tech Start Date]],2),""))))</f>
        <v/>
      </c>
      <c r="N427" s="73" t="str">
        <f>IF(Main[[#This Row],[Tech Start Date]]&lt;1/1/1990,"",IF(Main[[#This Row],[Class]]="C",WORKDAY(Main[[#This Row],[Tech Start Date]],19),IF(Main[[#This Row],[Class]]="B", WORKDAY(Main[[#This Row],[Tech Start Date]],12),IF(Main[[#This Row],[Class]]="A",WORKDAY(Main[[#This Row],[Tech Start Date]],4),""))))</f>
        <v/>
      </c>
      <c r="O427" s="73" t="str">
        <f>IF(Main[[#This Row],[Tech Start Date]]&lt;1/1/1990,"",IF(Main[[#This Row],[Class]]="C",WORKDAY(Main[[#This Row],[Tech Start Date]],23),IF(Main[[#This Row],[Class]]="B", WORKDAY(Main[[#This Row],[Tech Start Date]],15),IF(Main[[#This Row],[Class]]="A",WORKDAY(Main[[#This Row],[Tech Start Date]],5),""))))</f>
        <v/>
      </c>
      <c r="P427" s="73" t="str">
        <f>IF(Main[[#This Row],[Tech Start Date]]&lt;1/1/1990,"",IF(Main[[#This Row],[Class]]="C",WORKDAY(Main[[#This Row],[Tech Start Date]],28),IF(Main[[#This Row],[Class]]="B", WORKDAY(Main[[#This Row],[Tech Start Date]],19),IF(Main[[#This Row],[Class]]="A",WORKDAY(Main[[#This Row],[Tech Start Date]],9),""))))</f>
        <v/>
      </c>
      <c r="Q427" s="85">
        <v>40318</v>
      </c>
      <c r="R427" s="112"/>
      <c r="S427" s="95" t="s">
        <v>11</v>
      </c>
      <c r="T427" s="74" t="s">
        <v>4</v>
      </c>
      <c r="U427" s="95" t="s">
        <v>14</v>
      </c>
      <c r="V427" s="95" t="s">
        <v>1913</v>
      </c>
      <c r="W427" s="95" t="s">
        <v>1912</v>
      </c>
      <c r="X427" s="95" t="s">
        <v>2805</v>
      </c>
      <c r="Y427" s="72" t="s">
        <v>4</v>
      </c>
      <c r="Z427" s="72" t="s">
        <v>4</v>
      </c>
      <c r="AA427" s="95" t="s">
        <v>2805</v>
      </c>
      <c r="AB427" s="132"/>
      <c r="AC427" s="132"/>
      <c r="AD427" s="132"/>
      <c r="AE427" s="63"/>
      <c r="AF427" s="63"/>
      <c r="AG427" s="63"/>
    </row>
    <row r="428" spans="1:33" ht="17.2" customHeight="1">
      <c r="A428" s="64" t="str">
        <f>IF(priority(Main[[#This Row],[Comments]])&lt;&gt;0, priority(Main[[#This Row],[Comments]]),"")</f>
        <v/>
      </c>
      <c r="B428" s="60" t="s">
        <v>1196</v>
      </c>
      <c r="C428" s="72" t="s">
        <v>4</v>
      </c>
      <c r="D428" s="59" t="s">
        <v>257</v>
      </c>
      <c r="E428" s="85"/>
      <c r="F428" s="85"/>
      <c r="G428" s="64" t="str">
        <f>IF(stdProdLT(Main[[#This Row],[Comments]])=0.1,"N/A",IF(stdProdLT(Main[[#This Row],[Comments]])=0,"",stdProdLT(Main[[#This Row],[Comments]])))</f>
        <v/>
      </c>
      <c r="H428" s="94" t="str">
        <f>IF(OR(Main[[#This Row],[Std. Prod. Lead Time]]="N/A",Main[[#This Row],[Std. Prod. Lead Time]]=""), "",IF(AND(Main[[#This Row],[In Stock Date]]&lt;&gt;"",Main[[#This Row],[Revised Due Date]]&lt;&gt;"",Main[[#This Row],[In Stock Date]]&lt;&gt;""),Main[[#This Row],[In Stock Date]]-Main[[#This Row],[Revised Due Date]],""))</f>
        <v/>
      </c>
      <c r="I428" s="101" t="s">
        <v>4</v>
      </c>
      <c r="J428" s="95" t="s">
        <v>4</v>
      </c>
      <c r="K428" s="96" t="s">
        <v>4</v>
      </c>
      <c r="L428" s="85"/>
      <c r="M428" s="73" t="str">
        <f>IF(Main[[#This Row],[Tech Start Date]]&lt;1/1/1990,"",IF(Main[[#This Row],[Class]]="C",WORKDAY(Main[[#This Row],[Tech Start Date]],9),IF(Main[[#This Row],[Class]]="B", WORKDAY(Main[[#This Row],[Tech Start Date]],6),IF(Main[[#This Row],[Class]]="A",WORKDAY(Main[[#This Row],[Tech Start Date]],2),""))))</f>
        <v/>
      </c>
      <c r="N428" s="73" t="str">
        <f>IF(Main[[#This Row],[Tech Start Date]]&lt;1/1/1990,"",IF(Main[[#This Row],[Class]]="C",WORKDAY(Main[[#This Row],[Tech Start Date]],19),IF(Main[[#This Row],[Class]]="B", WORKDAY(Main[[#This Row],[Tech Start Date]],12),IF(Main[[#This Row],[Class]]="A",WORKDAY(Main[[#This Row],[Tech Start Date]],4),""))))</f>
        <v/>
      </c>
      <c r="O428" s="73" t="str">
        <f>IF(Main[[#This Row],[Tech Start Date]]&lt;1/1/1990,"",IF(Main[[#This Row],[Class]]="C",WORKDAY(Main[[#This Row],[Tech Start Date]],23),IF(Main[[#This Row],[Class]]="B", WORKDAY(Main[[#This Row],[Tech Start Date]],15),IF(Main[[#This Row],[Class]]="A",WORKDAY(Main[[#This Row],[Tech Start Date]],5),""))))</f>
        <v/>
      </c>
      <c r="P428" s="73" t="str">
        <f>IF(Main[[#This Row],[Tech Start Date]]&lt;1/1/1990,"",IF(Main[[#This Row],[Class]]="C",WORKDAY(Main[[#This Row],[Tech Start Date]],28),IF(Main[[#This Row],[Class]]="B", WORKDAY(Main[[#This Row],[Tech Start Date]],19),IF(Main[[#This Row],[Class]]="A",WORKDAY(Main[[#This Row],[Tech Start Date]],9),""))))</f>
        <v/>
      </c>
      <c r="Q428" s="85">
        <v>40390</v>
      </c>
      <c r="R428" s="112"/>
      <c r="S428" s="95" t="s">
        <v>6</v>
      </c>
      <c r="T428" s="74" t="s">
        <v>4</v>
      </c>
      <c r="U428" s="95" t="s">
        <v>14</v>
      </c>
      <c r="V428" s="95" t="s">
        <v>1913</v>
      </c>
      <c r="W428" s="95" t="s">
        <v>4</v>
      </c>
      <c r="X428" s="95" t="s">
        <v>2794</v>
      </c>
      <c r="Y428" s="72" t="s">
        <v>2905</v>
      </c>
      <c r="Z428" s="72" t="s">
        <v>4</v>
      </c>
      <c r="AA428" s="95" t="s">
        <v>2794</v>
      </c>
      <c r="AB428" s="132"/>
      <c r="AC428" s="132"/>
      <c r="AD428" s="132"/>
      <c r="AE428" s="63"/>
      <c r="AF428" s="63"/>
      <c r="AG428" s="63"/>
    </row>
    <row r="429" spans="1:33" ht="17.2" customHeight="1">
      <c r="A429" s="64" t="str">
        <f>IF(priority(Main[[#This Row],[Comments]])&lt;&gt;0, priority(Main[[#This Row],[Comments]]),"")</f>
        <v/>
      </c>
      <c r="B429" s="60" t="s">
        <v>1197</v>
      </c>
      <c r="C429" s="72" t="s">
        <v>211</v>
      </c>
      <c r="D429" s="59" t="s">
        <v>258</v>
      </c>
      <c r="E429" s="85"/>
      <c r="F429" s="85">
        <v>40452</v>
      </c>
      <c r="G429" s="64" t="str">
        <f>IF(stdProdLT(Main[[#This Row],[Comments]])=0.1,"N/A",IF(stdProdLT(Main[[#This Row],[Comments]])=0,"",stdProdLT(Main[[#This Row],[Comments]])))</f>
        <v/>
      </c>
      <c r="H429" s="94" t="str">
        <f>IF(OR(Main[[#This Row],[Std. Prod. Lead Time]]="N/A",Main[[#This Row],[Std. Prod. Lead Time]]=""), "",IF(AND(Main[[#This Row],[In Stock Date]]&lt;&gt;"",Main[[#This Row],[Revised Due Date]]&lt;&gt;"",Main[[#This Row],[In Stock Date]]&lt;&gt;""),Main[[#This Row],[In Stock Date]]-Main[[#This Row],[Revised Due Date]],""))</f>
        <v/>
      </c>
      <c r="I429" s="101" t="s">
        <v>4</v>
      </c>
      <c r="J429" s="95" t="s">
        <v>4</v>
      </c>
      <c r="K429" s="95" t="s">
        <v>4</v>
      </c>
      <c r="L429" s="85"/>
      <c r="M429" s="73" t="str">
        <f>IF(Main[[#This Row],[Tech Start Date]]&lt;1/1/1990,"",IF(Main[[#This Row],[Class]]="C",WORKDAY(Main[[#This Row],[Tech Start Date]],9),IF(Main[[#This Row],[Class]]="B", WORKDAY(Main[[#This Row],[Tech Start Date]],6),IF(Main[[#This Row],[Class]]="A",WORKDAY(Main[[#This Row],[Tech Start Date]],2),""))))</f>
        <v/>
      </c>
      <c r="N429" s="73" t="str">
        <f>IF(Main[[#This Row],[Tech Start Date]]&lt;1/1/1990,"",IF(Main[[#This Row],[Class]]="C",WORKDAY(Main[[#This Row],[Tech Start Date]],19),IF(Main[[#This Row],[Class]]="B", WORKDAY(Main[[#This Row],[Tech Start Date]],12),IF(Main[[#This Row],[Class]]="A",WORKDAY(Main[[#This Row],[Tech Start Date]],4),""))))</f>
        <v/>
      </c>
      <c r="O429" s="73" t="str">
        <f>IF(Main[[#This Row],[Tech Start Date]]&lt;1/1/1990,"",IF(Main[[#This Row],[Class]]="C",WORKDAY(Main[[#This Row],[Tech Start Date]],23),IF(Main[[#This Row],[Class]]="B", WORKDAY(Main[[#This Row],[Tech Start Date]],15),IF(Main[[#This Row],[Class]]="A",WORKDAY(Main[[#This Row],[Tech Start Date]],5),""))))</f>
        <v/>
      </c>
      <c r="P429" s="73" t="str">
        <f>IF(Main[[#This Row],[Tech Start Date]]&lt;1/1/1990,"",IF(Main[[#This Row],[Class]]="C",WORKDAY(Main[[#This Row],[Tech Start Date]],28),IF(Main[[#This Row],[Class]]="B", WORKDAY(Main[[#This Row],[Tech Start Date]],19),IF(Main[[#This Row],[Class]]="A",WORKDAY(Main[[#This Row],[Tech Start Date]],9),""))))</f>
        <v/>
      </c>
      <c r="Q429" s="85">
        <v>40357</v>
      </c>
      <c r="R429" s="112"/>
      <c r="S429" s="95" t="s">
        <v>11</v>
      </c>
      <c r="T429" s="74" t="s">
        <v>4</v>
      </c>
      <c r="U429" s="95" t="s">
        <v>12</v>
      </c>
      <c r="V429" s="95" t="s">
        <v>1910</v>
      </c>
      <c r="W429" s="95" t="s">
        <v>1918</v>
      </c>
      <c r="X429" s="95" t="s">
        <v>2808</v>
      </c>
      <c r="Y429" s="72" t="s">
        <v>4</v>
      </c>
      <c r="Z429" s="72" t="s">
        <v>4</v>
      </c>
      <c r="AA429" s="95" t="s">
        <v>2808</v>
      </c>
      <c r="AB429" s="132"/>
      <c r="AC429" s="132"/>
      <c r="AD429" s="132"/>
      <c r="AE429" s="63"/>
      <c r="AF429" s="63"/>
      <c r="AG429" s="63"/>
    </row>
    <row r="430" spans="1:33" ht="17.2" customHeight="1">
      <c r="A430" s="64" t="str">
        <f>IF(priority(Main[[#This Row],[Comments]])&lt;&gt;0, priority(Main[[#This Row],[Comments]]),"")</f>
        <v/>
      </c>
      <c r="B430" s="60" t="s">
        <v>1198</v>
      </c>
      <c r="C430" s="72" t="s">
        <v>211</v>
      </c>
      <c r="D430" s="59" t="s">
        <v>259</v>
      </c>
      <c r="E430" s="85"/>
      <c r="F430" s="85">
        <v>40452</v>
      </c>
      <c r="G430" s="64" t="str">
        <f>IF(stdProdLT(Main[[#This Row],[Comments]])=0.1,"N/A",IF(stdProdLT(Main[[#This Row],[Comments]])=0,"",stdProdLT(Main[[#This Row],[Comments]])))</f>
        <v/>
      </c>
      <c r="H430" s="94" t="str">
        <f>IF(OR(Main[[#This Row],[Std. Prod. Lead Time]]="N/A",Main[[#This Row],[Std. Prod. Lead Time]]=""), "",IF(AND(Main[[#This Row],[In Stock Date]]&lt;&gt;"",Main[[#This Row],[Revised Due Date]]&lt;&gt;"",Main[[#This Row],[In Stock Date]]&lt;&gt;""),Main[[#This Row],[In Stock Date]]-Main[[#This Row],[Revised Due Date]],""))</f>
        <v/>
      </c>
      <c r="I430" s="101" t="s">
        <v>4</v>
      </c>
      <c r="J430" s="95" t="s">
        <v>4</v>
      </c>
      <c r="K430" s="95" t="s">
        <v>4</v>
      </c>
      <c r="L430" s="85"/>
      <c r="M430" s="73" t="str">
        <f>IF(Main[[#This Row],[Tech Start Date]]&lt;1/1/1990,"",IF(Main[[#This Row],[Class]]="C",WORKDAY(Main[[#This Row],[Tech Start Date]],9),IF(Main[[#This Row],[Class]]="B", WORKDAY(Main[[#This Row],[Tech Start Date]],6),IF(Main[[#This Row],[Class]]="A",WORKDAY(Main[[#This Row],[Tech Start Date]],2),""))))</f>
        <v/>
      </c>
      <c r="N430" s="73" t="str">
        <f>IF(Main[[#This Row],[Tech Start Date]]&lt;1/1/1990,"",IF(Main[[#This Row],[Class]]="C",WORKDAY(Main[[#This Row],[Tech Start Date]],19),IF(Main[[#This Row],[Class]]="B", WORKDAY(Main[[#This Row],[Tech Start Date]],12),IF(Main[[#This Row],[Class]]="A",WORKDAY(Main[[#This Row],[Tech Start Date]],4),""))))</f>
        <v/>
      </c>
      <c r="O430" s="73" t="str">
        <f>IF(Main[[#This Row],[Tech Start Date]]&lt;1/1/1990,"",IF(Main[[#This Row],[Class]]="C",WORKDAY(Main[[#This Row],[Tech Start Date]],23),IF(Main[[#This Row],[Class]]="B", WORKDAY(Main[[#This Row],[Tech Start Date]],15),IF(Main[[#This Row],[Class]]="A",WORKDAY(Main[[#This Row],[Tech Start Date]],5),""))))</f>
        <v/>
      </c>
      <c r="P430" s="73" t="str">
        <f>IF(Main[[#This Row],[Tech Start Date]]&lt;1/1/1990,"",IF(Main[[#This Row],[Class]]="C",WORKDAY(Main[[#This Row],[Tech Start Date]],28),IF(Main[[#This Row],[Class]]="B", WORKDAY(Main[[#This Row],[Tech Start Date]],19),IF(Main[[#This Row],[Class]]="A",WORKDAY(Main[[#This Row],[Tech Start Date]],9),""))))</f>
        <v/>
      </c>
      <c r="Q430" s="85">
        <v>40357</v>
      </c>
      <c r="R430" s="112"/>
      <c r="S430" s="95" t="s">
        <v>11</v>
      </c>
      <c r="T430" s="74" t="s">
        <v>4</v>
      </c>
      <c r="U430" s="95" t="s">
        <v>12</v>
      </c>
      <c r="V430" s="95" t="s">
        <v>1910</v>
      </c>
      <c r="W430" s="95" t="s">
        <v>1918</v>
      </c>
      <c r="X430" s="95" t="s">
        <v>2808</v>
      </c>
      <c r="Y430" s="72" t="s">
        <v>4</v>
      </c>
      <c r="Z430" s="72" t="s">
        <v>4</v>
      </c>
      <c r="AA430" s="95" t="s">
        <v>2808</v>
      </c>
      <c r="AB430" s="132"/>
      <c r="AC430" s="132"/>
      <c r="AD430" s="132"/>
      <c r="AE430" s="63"/>
      <c r="AF430" s="63"/>
      <c r="AG430" s="63"/>
    </row>
    <row r="431" spans="1:33" ht="17.2" customHeight="1">
      <c r="A431" s="64" t="str">
        <f>IF(priority(Main[[#This Row],[Comments]])&lt;&gt;0, priority(Main[[#This Row],[Comments]]),"")</f>
        <v/>
      </c>
      <c r="B431" s="60" t="s">
        <v>1615</v>
      </c>
      <c r="C431" s="72" t="s">
        <v>692</v>
      </c>
      <c r="D431" s="59" t="s">
        <v>693</v>
      </c>
      <c r="E431" s="85"/>
      <c r="F431" s="85"/>
      <c r="G431" s="64" t="str">
        <f>IF(stdProdLT(Main[[#This Row],[Comments]])=0.1,"N/A",IF(stdProdLT(Main[[#This Row],[Comments]])=0,"",stdProdLT(Main[[#This Row],[Comments]])))</f>
        <v/>
      </c>
      <c r="H431" s="94" t="str">
        <f>IF(OR(Main[[#This Row],[Std. Prod. Lead Time]]="N/A",Main[[#This Row],[Std. Prod. Lead Time]]=""), "",IF(AND(Main[[#This Row],[In Stock Date]]&lt;&gt;"",Main[[#This Row],[Revised Due Date]]&lt;&gt;"",Main[[#This Row],[In Stock Date]]&lt;&gt;""),Main[[#This Row],[In Stock Date]]-Main[[#This Row],[Revised Due Date]],""))</f>
        <v/>
      </c>
      <c r="I431" s="101" t="s">
        <v>4</v>
      </c>
      <c r="J431" s="95" t="s">
        <v>4</v>
      </c>
      <c r="K431" s="95" t="s">
        <v>4</v>
      </c>
      <c r="L431" s="85"/>
      <c r="M431" s="73" t="str">
        <f>IF(Main[[#This Row],[Tech Start Date]]&lt;1/1/1990,"",IF(Main[[#This Row],[Class]]="C",WORKDAY(Main[[#This Row],[Tech Start Date]],9),IF(Main[[#This Row],[Class]]="B", WORKDAY(Main[[#This Row],[Tech Start Date]],6),IF(Main[[#This Row],[Class]]="A",WORKDAY(Main[[#This Row],[Tech Start Date]],2),""))))</f>
        <v/>
      </c>
      <c r="N431" s="73" t="str">
        <f>IF(Main[[#This Row],[Tech Start Date]]&lt;1/1/1990,"",IF(Main[[#This Row],[Class]]="C",WORKDAY(Main[[#This Row],[Tech Start Date]],19),IF(Main[[#This Row],[Class]]="B", WORKDAY(Main[[#This Row],[Tech Start Date]],12),IF(Main[[#This Row],[Class]]="A",WORKDAY(Main[[#This Row],[Tech Start Date]],4),""))))</f>
        <v/>
      </c>
      <c r="O431" s="73" t="str">
        <f>IF(Main[[#This Row],[Tech Start Date]]&lt;1/1/1990,"",IF(Main[[#This Row],[Class]]="C",WORKDAY(Main[[#This Row],[Tech Start Date]],23),IF(Main[[#This Row],[Class]]="B", WORKDAY(Main[[#This Row],[Tech Start Date]],15),IF(Main[[#This Row],[Class]]="A",WORKDAY(Main[[#This Row],[Tech Start Date]],5),""))))</f>
        <v/>
      </c>
      <c r="P431" s="73" t="str">
        <f>IF(Main[[#This Row],[Tech Start Date]]&lt;1/1/1990,"",IF(Main[[#This Row],[Class]]="C",WORKDAY(Main[[#This Row],[Tech Start Date]],28),IF(Main[[#This Row],[Class]]="B", WORKDAY(Main[[#This Row],[Tech Start Date]],19),IF(Main[[#This Row],[Class]]="A",WORKDAY(Main[[#This Row],[Tech Start Date]],9),""))))</f>
        <v/>
      </c>
      <c r="Q431" s="85">
        <v>40672</v>
      </c>
      <c r="R431" s="112"/>
      <c r="S431" s="95" t="s">
        <v>11</v>
      </c>
      <c r="T431" s="74" t="s">
        <v>4</v>
      </c>
      <c r="U431" s="95" t="s">
        <v>14</v>
      </c>
      <c r="V431" s="95" t="s">
        <v>1910</v>
      </c>
      <c r="W431" s="95" t="s">
        <v>1912</v>
      </c>
      <c r="X431" s="95" t="s">
        <v>2858</v>
      </c>
      <c r="Y431" s="72" t="s">
        <v>4</v>
      </c>
      <c r="Z431" s="72" t="s">
        <v>4</v>
      </c>
      <c r="AA431" s="95" t="s">
        <v>2858</v>
      </c>
      <c r="AB431" s="132"/>
      <c r="AC431" s="132"/>
      <c r="AD431" s="132"/>
      <c r="AE431" s="63"/>
      <c r="AF431" s="63"/>
      <c r="AG431" s="63"/>
    </row>
    <row r="432" spans="1:33" ht="17.2" customHeight="1">
      <c r="A432" s="64" t="str">
        <f>IF(priority(Main[[#This Row],[Comments]])&lt;&gt;0, priority(Main[[#This Row],[Comments]]),"")</f>
        <v/>
      </c>
      <c r="B432" s="60" t="s">
        <v>1201</v>
      </c>
      <c r="C432" s="72" t="s">
        <v>169</v>
      </c>
      <c r="D432" s="59" t="s">
        <v>260</v>
      </c>
      <c r="E432" s="85"/>
      <c r="F432" s="85">
        <v>40237</v>
      </c>
      <c r="G432" s="64" t="str">
        <f>IF(stdProdLT(Main[[#This Row],[Comments]])=0.1,"N/A",IF(stdProdLT(Main[[#This Row],[Comments]])=0,"",stdProdLT(Main[[#This Row],[Comments]])))</f>
        <v/>
      </c>
      <c r="H432" s="94" t="str">
        <f>IF(OR(Main[[#This Row],[Std. Prod. Lead Time]]="N/A",Main[[#This Row],[Std. Prod. Lead Time]]=""), "",IF(AND(Main[[#This Row],[In Stock Date]]&lt;&gt;"",Main[[#This Row],[Revised Due Date]]&lt;&gt;"",Main[[#This Row],[In Stock Date]]&lt;&gt;""),Main[[#This Row],[In Stock Date]]-Main[[#This Row],[Revised Due Date]],""))</f>
        <v/>
      </c>
      <c r="I432" s="101" t="s">
        <v>4</v>
      </c>
      <c r="J432" s="95" t="s">
        <v>4</v>
      </c>
      <c r="K432" s="95" t="s">
        <v>4</v>
      </c>
      <c r="L432" s="85"/>
      <c r="M432" s="73" t="str">
        <f>IF(Main[[#This Row],[Tech Start Date]]&lt;1/1/1990,"",IF(Main[[#This Row],[Class]]="C",WORKDAY(Main[[#This Row],[Tech Start Date]],9),IF(Main[[#This Row],[Class]]="B", WORKDAY(Main[[#This Row],[Tech Start Date]],6),IF(Main[[#This Row],[Class]]="A",WORKDAY(Main[[#This Row],[Tech Start Date]],2),""))))</f>
        <v/>
      </c>
      <c r="N432" s="73" t="str">
        <f>IF(Main[[#This Row],[Tech Start Date]]&lt;1/1/1990,"",IF(Main[[#This Row],[Class]]="C",WORKDAY(Main[[#This Row],[Tech Start Date]],19),IF(Main[[#This Row],[Class]]="B", WORKDAY(Main[[#This Row],[Tech Start Date]],12),IF(Main[[#This Row],[Class]]="A",WORKDAY(Main[[#This Row],[Tech Start Date]],4),""))))</f>
        <v/>
      </c>
      <c r="O432" s="73" t="str">
        <f>IF(Main[[#This Row],[Tech Start Date]]&lt;1/1/1990,"",IF(Main[[#This Row],[Class]]="C",WORKDAY(Main[[#This Row],[Tech Start Date]],23),IF(Main[[#This Row],[Class]]="B", WORKDAY(Main[[#This Row],[Tech Start Date]],15),IF(Main[[#This Row],[Class]]="A",WORKDAY(Main[[#This Row],[Tech Start Date]],5),""))))</f>
        <v/>
      </c>
      <c r="P432" s="73" t="str">
        <f>IF(Main[[#This Row],[Tech Start Date]]&lt;1/1/1990,"",IF(Main[[#This Row],[Class]]="C",WORKDAY(Main[[#This Row],[Tech Start Date]],28),IF(Main[[#This Row],[Class]]="B", WORKDAY(Main[[#This Row],[Tech Start Date]],19),IF(Main[[#This Row],[Class]]="A",WORKDAY(Main[[#This Row],[Tech Start Date]],9),""))))</f>
        <v/>
      </c>
      <c r="Q432" s="85">
        <v>40132</v>
      </c>
      <c r="R432" s="112"/>
      <c r="S432" s="95" t="s">
        <v>11</v>
      </c>
      <c r="T432" s="74" t="s">
        <v>4</v>
      </c>
      <c r="U432" s="95" t="s">
        <v>14</v>
      </c>
      <c r="V432" s="95" t="s">
        <v>1911</v>
      </c>
      <c r="W432" s="95" t="s">
        <v>1915</v>
      </c>
      <c r="X432" s="95" t="s">
        <v>2833</v>
      </c>
      <c r="Y432" s="72" t="s">
        <v>4</v>
      </c>
      <c r="Z432" s="72" t="s">
        <v>4</v>
      </c>
      <c r="AA432" s="95" t="s">
        <v>2833</v>
      </c>
      <c r="AB432" s="132"/>
      <c r="AC432" s="132"/>
      <c r="AD432" s="132"/>
      <c r="AE432" s="63"/>
      <c r="AF432" s="63"/>
      <c r="AG432" s="63"/>
    </row>
    <row r="433" spans="1:33" ht="17.2" customHeight="1">
      <c r="A433" s="64" t="str">
        <f>IF(priority(Main[[#This Row],[Comments]])&lt;&gt;0, priority(Main[[#This Row],[Comments]]),"")</f>
        <v/>
      </c>
      <c r="B433" s="60" t="s">
        <v>1224</v>
      </c>
      <c r="C433" s="72" t="s">
        <v>33</v>
      </c>
      <c r="D433" s="59" t="s">
        <v>288</v>
      </c>
      <c r="E433" s="85"/>
      <c r="F433" s="85"/>
      <c r="G433" s="64" t="str">
        <f>IF(stdProdLT(Main[[#This Row],[Comments]])=0.1,"N/A",IF(stdProdLT(Main[[#This Row],[Comments]])=0,"",stdProdLT(Main[[#This Row],[Comments]])))</f>
        <v/>
      </c>
      <c r="H433" s="94" t="str">
        <f>IF(OR(Main[[#This Row],[Std. Prod. Lead Time]]="N/A",Main[[#This Row],[Std. Prod. Lead Time]]=""), "",IF(AND(Main[[#This Row],[In Stock Date]]&lt;&gt;"",Main[[#This Row],[Revised Due Date]]&lt;&gt;"",Main[[#This Row],[In Stock Date]]&lt;&gt;""),Main[[#This Row],[In Stock Date]]-Main[[#This Row],[Revised Due Date]],""))</f>
        <v/>
      </c>
      <c r="I433" s="101" t="s">
        <v>4</v>
      </c>
      <c r="J433" s="95" t="s">
        <v>4</v>
      </c>
      <c r="K433" s="95" t="s">
        <v>4</v>
      </c>
      <c r="L433" s="85"/>
      <c r="M433" s="73" t="str">
        <f>IF(Main[[#This Row],[Tech Start Date]]&lt;1/1/1990,"",IF(Main[[#This Row],[Class]]="C",WORKDAY(Main[[#This Row],[Tech Start Date]],9),IF(Main[[#This Row],[Class]]="B", WORKDAY(Main[[#This Row],[Tech Start Date]],6),IF(Main[[#This Row],[Class]]="A",WORKDAY(Main[[#This Row],[Tech Start Date]],2),""))))</f>
        <v/>
      </c>
      <c r="N433" s="73" t="str">
        <f>IF(Main[[#This Row],[Tech Start Date]]&lt;1/1/1990,"",IF(Main[[#This Row],[Class]]="C",WORKDAY(Main[[#This Row],[Tech Start Date]],19),IF(Main[[#This Row],[Class]]="B", WORKDAY(Main[[#This Row],[Tech Start Date]],12),IF(Main[[#This Row],[Class]]="A",WORKDAY(Main[[#This Row],[Tech Start Date]],4),""))))</f>
        <v/>
      </c>
      <c r="O433" s="73" t="str">
        <f>IF(Main[[#This Row],[Tech Start Date]]&lt;1/1/1990,"",IF(Main[[#This Row],[Class]]="C",WORKDAY(Main[[#This Row],[Tech Start Date]],23),IF(Main[[#This Row],[Class]]="B", WORKDAY(Main[[#This Row],[Tech Start Date]],15),IF(Main[[#This Row],[Class]]="A",WORKDAY(Main[[#This Row],[Tech Start Date]],5),""))))</f>
        <v/>
      </c>
      <c r="P433" s="73" t="str">
        <f>IF(Main[[#This Row],[Tech Start Date]]&lt;1/1/1990,"",IF(Main[[#This Row],[Class]]="C",WORKDAY(Main[[#This Row],[Tech Start Date]],28),IF(Main[[#This Row],[Class]]="B", WORKDAY(Main[[#This Row],[Tech Start Date]],19),IF(Main[[#This Row],[Class]]="A",WORKDAY(Main[[#This Row],[Tech Start Date]],9),""))))</f>
        <v/>
      </c>
      <c r="Q433" s="85"/>
      <c r="R433" s="112"/>
      <c r="S433" s="95" t="s">
        <v>11</v>
      </c>
      <c r="T433" s="74" t="s">
        <v>4</v>
      </c>
      <c r="U433" s="95" t="s">
        <v>14</v>
      </c>
      <c r="V433" s="95" t="s">
        <v>1911</v>
      </c>
      <c r="W433" s="95" t="s">
        <v>1918</v>
      </c>
      <c r="X433" s="95" t="s">
        <v>2802</v>
      </c>
      <c r="Y433" s="72" t="s">
        <v>2921</v>
      </c>
      <c r="Z433" s="72" t="s">
        <v>4</v>
      </c>
      <c r="AA433" s="95" t="s">
        <v>2802</v>
      </c>
      <c r="AB433" s="132"/>
      <c r="AC433" s="132"/>
      <c r="AD433" s="132"/>
      <c r="AE433" s="63"/>
      <c r="AF433" s="63"/>
      <c r="AG433" s="63"/>
    </row>
    <row r="434" spans="1:33" ht="17.2" customHeight="1">
      <c r="A434" s="64" t="str">
        <f>IF(priority(Main[[#This Row],[Comments]])&lt;&gt;0, priority(Main[[#This Row],[Comments]]),"")</f>
        <v/>
      </c>
      <c r="B434" s="60" t="s">
        <v>1227</v>
      </c>
      <c r="C434" s="72" t="s">
        <v>4</v>
      </c>
      <c r="D434" s="59" t="s">
        <v>289</v>
      </c>
      <c r="E434" s="85">
        <v>40379.350532407407</v>
      </c>
      <c r="F434" s="85"/>
      <c r="G434" s="64" t="str">
        <f>IF(stdProdLT(Main[[#This Row],[Comments]])=0.1,"N/A",IF(stdProdLT(Main[[#This Row],[Comments]])=0,"",stdProdLT(Main[[#This Row],[Comments]])))</f>
        <v/>
      </c>
      <c r="H434" s="94" t="str">
        <f>IF(OR(Main[[#This Row],[Std. Prod. Lead Time]]="N/A",Main[[#This Row],[Std. Prod. Lead Time]]=""), "",IF(AND(Main[[#This Row],[In Stock Date]]&lt;&gt;"",Main[[#This Row],[Revised Due Date]]&lt;&gt;"",Main[[#This Row],[In Stock Date]]&lt;&gt;""),Main[[#This Row],[In Stock Date]]-Main[[#This Row],[Revised Due Date]],""))</f>
        <v/>
      </c>
      <c r="I434" s="101" t="s">
        <v>4</v>
      </c>
      <c r="J434" s="95" t="s">
        <v>28</v>
      </c>
      <c r="K434" s="96" t="s">
        <v>4</v>
      </c>
      <c r="L434" s="85"/>
      <c r="M434" s="73" t="str">
        <f>IF(Main[[#This Row],[Tech Start Date]]&lt;1/1/1990,"",IF(Main[[#This Row],[Class]]="C",WORKDAY(Main[[#This Row],[Tech Start Date]],9),IF(Main[[#This Row],[Class]]="B", WORKDAY(Main[[#This Row],[Tech Start Date]],6),IF(Main[[#This Row],[Class]]="A",WORKDAY(Main[[#This Row],[Tech Start Date]],2),""))))</f>
        <v/>
      </c>
      <c r="N434" s="73" t="str">
        <f>IF(Main[[#This Row],[Tech Start Date]]&lt;1/1/1990,"",IF(Main[[#This Row],[Class]]="C",WORKDAY(Main[[#This Row],[Tech Start Date]],19),IF(Main[[#This Row],[Class]]="B", WORKDAY(Main[[#This Row],[Tech Start Date]],12),IF(Main[[#This Row],[Class]]="A",WORKDAY(Main[[#This Row],[Tech Start Date]],4),""))))</f>
        <v/>
      </c>
      <c r="O434" s="73" t="str">
        <f>IF(Main[[#This Row],[Tech Start Date]]&lt;1/1/1990,"",IF(Main[[#This Row],[Class]]="C",WORKDAY(Main[[#This Row],[Tech Start Date]],23),IF(Main[[#This Row],[Class]]="B", WORKDAY(Main[[#This Row],[Tech Start Date]],15),IF(Main[[#This Row],[Class]]="A",WORKDAY(Main[[#This Row],[Tech Start Date]],5),""))))</f>
        <v/>
      </c>
      <c r="P434" s="73" t="str">
        <f>IF(Main[[#This Row],[Tech Start Date]]&lt;1/1/1990,"",IF(Main[[#This Row],[Class]]="C",WORKDAY(Main[[#This Row],[Tech Start Date]],28),IF(Main[[#This Row],[Class]]="B", WORKDAY(Main[[#This Row],[Tech Start Date]],19),IF(Main[[#This Row],[Class]]="A",WORKDAY(Main[[#This Row],[Tech Start Date]],9),""))))</f>
        <v/>
      </c>
      <c r="Q434" s="85">
        <v>40413</v>
      </c>
      <c r="R434" s="112"/>
      <c r="S434" s="95" t="s">
        <v>6</v>
      </c>
      <c r="T434" s="74" t="s">
        <v>4</v>
      </c>
      <c r="U434" s="95" t="s">
        <v>7</v>
      </c>
      <c r="V434" s="95" t="s">
        <v>1910</v>
      </c>
      <c r="W434" s="95" t="s">
        <v>1912</v>
      </c>
      <c r="X434" s="95" t="s">
        <v>2793</v>
      </c>
      <c r="Y434" s="72" t="s">
        <v>2903</v>
      </c>
      <c r="Z434" s="72" t="s">
        <v>129</v>
      </c>
      <c r="AA434" s="95" t="s">
        <v>2793</v>
      </c>
      <c r="AB434" s="132"/>
      <c r="AC434" s="132"/>
      <c r="AD434" s="132"/>
      <c r="AE434" s="63"/>
      <c r="AF434" s="63"/>
      <c r="AG434" s="63"/>
    </row>
    <row r="435" spans="1:33" ht="17.2" customHeight="1">
      <c r="A435" s="12" t="str">
        <f>IF(priority(Main[[#This Row],[Comments]])&lt;&gt;0, priority(Main[[#This Row],[Comments]]),"")</f>
        <v/>
      </c>
      <c r="B435" s="60" t="s">
        <v>1228</v>
      </c>
      <c r="C435" s="75" t="s">
        <v>290</v>
      </c>
      <c r="D435" s="110" t="s">
        <v>291</v>
      </c>
      <c r="E435" s="86"/>
      <c r="F435" s="86"/>
      <c r="G435" s="12" t="str">
        <f>IF(stdProdLT(Main[[#This Row],[Comments]])=0.1,"N/A",IF(stdProdLT(Main[[#This Row],[Comments]])=0,"",stdProdLT(Main[[#This Row],[Comments]])))</f>
        <v/>
      </c>
      <c r="H435" s="97" t="str">
        <f>IF(OR(Main[[#This Row],[Std. Prod. Lead Time]]="N/A",Main[[#This Row],[Std. Prod. Lead Time]]=""), "",IF(AND(Main[[#This Row],[In Stock Date]]&lt;&gt;"",Main[[#This Row],[Revised Due Date]]&lt;&gt;"",Main[[#This Row],[In Stock Date]]&lt;&gt;""),Main[[#This Row],[In Stock Date]]-Main[[#This Row],[Revised Due Date]],""))</f>
        <v/>
      </c>
      <c r="I435" s="102" t="s">
        <v>4</v>
      </c>
      <c r="J435" s="12" t="s">
        <v>4</v>
      </c>
      <c r="K435" s="12" t="s">
        <v>4</v>
      </c>
      <c r="L435" s="86"/>
      <c r="M435" s="73" t="str">
        <f>IF(Main[[#This Row],[Tech Start Date]]&lt;1/1/1990,"",IF(Main[[#This Row],[Class]]="C",WORKDAY(Main[[#This Row],[Tech Start Date]],9),IF(Main[[#This Row],[Class]]="B", WORKDAY(Main[[#This Row],[Tech Start Date]],6),IF(Main[[#This Row],[Class]]="A",WORKDAY(Main[[#This Row],[Tech Start Date]],2),""))))</f>
        <v/>
      </c>
      <c r="N435" s="73" t="str">
        <f>IF(Main[[#This Row],[Tech Start Date]]&lt;1/1/1990,"",IF(Main[[#This Row],[Class]]="C",WORKDAY(Main[[#This Row],[Tech Start Date]],19),IF(Main[[#This Row],[Class]]="B", WORKDAY(Main[[#This Row],[Tech Start Date]],12),IF(Main[[#This Row],[Class]]="A",WORKDAY(Main[[#This Row],[Tech Start Date]],4),""))))</f>
        <v/>
      </c>
      <c r="O435" s="73" t="str">
        <f>IF(Main[[#This Row],[Tech Start Date]]&lt;1/1/1990,"",IF(Main[[#This Row],[Class]]="C",WORKDAY(Main[[#This Row],[Tech Start Date]],23),IF(Main[[#This Row],[Class]]="B", WORKDAY(Main[[#This Row],[Tech Start Date]],15),IF(Main[[#This Row],[Class]]="A",WORKDAY(Main[[#This Row],[Tech Start Date]],5),""))))</f>
        <v/>
      </c>
      <c r="P435" s="73" t="str">
        <f>IF(Main[[#This Row],[Tech Start Date]]&lt;1/1/1990,"",IF(Main[[#This Row],[Class]]="C",WORKDAY(Main[[#This Row],[Tech Start Date]],28),IF(Main[[#This Row],[Class]]="B", WORKDAY(Main[[#This Row],[Tech Start Date]],19),IF(Main[[#This Row],[Class]]="A",WORKDAY(Main[[#This Row],[Tech Start Date]],9),""))))</f>
        <v/>
      </c>
      <c r="Q435" s="86">
        <v>40052</v>
      </c>
      <c r="R435" s="115"/>
      <c r="S435" s="12" t="s">
        <v>11</v>
      </c>
      <c r="T435" s="76" t="s">
        <v>4</v>
      </c>
      <c r="U435" s="12" t="s">
        <v>14</v>
      </c>
      <c r="V435" s="12" t="s">
        <v>1913</v>
      </c>
      <c r="W435" s="12" t="s">
        <v>1912</v>
      </c>
      <c r="X435" s="12" t="s">
        <v>2809</v>
      </c>
      <c r="Y435" s="75" t="s">
        <v>4</v>
      </c>
      <c r="Z435" s="75" t="s">
        <v>4</v>
      </c>
      <c r="AA435" s="95" t="s">
        <v>2809</v>
      </c>
      <c r="AB435" s="132"/>
      <c r="AC435" s="132"/>
      <c r="AD435" s="132"/>
      <c r="AE435" s="63"/>
      <c r="AF435" s="63"/>
      <c r="AG435" s="63"/>
    </row>
    <row r="436" spans="1:33" ht="17.2" customHeight="1">
      <c r="A436" s="64" t="str">
        <f>IF(priority(Main[[#This Row],[Comments]])&lt;&gt;0, priority(Main[[#This Row],[Comments]]),"")</f>
        <v/>
      </c>
      <c r="B436" s="60" t="s">
        <v>2684</v>
      </c>
      <c r="C436" s="72" t="s">
        <v>2685</v>
      </c>
      <c r="D436" s="59" t="s">
        <v>2686</v>
      </c>
      <c r="E436" s="85"/>
      <c r="F436" s="85">
        <v>40900</v>
      </c>
      <c r="G436" s="64" t="str">
        <f>IF(stdProdLT(Main[[#This Row],[Comments]])=0.1,"N/A",IF(stdProdLT(Main[[#This Row],[Comments]])=0,"",stdProdLT(Main[[#This Row],[Comments]])))</f>
        <v/>
      </c>
      <c r="H436" s="94" t="str">
        <f>IF(OR(Main[[#This Row],[Std. Prod. Lead Time]]="N/A",Main[[#This Row],[Std. Prod. Lead Time]]=""), "",IF(AND(Main[[#This Row],[In Stock Date]]&lt;&gt;"",Main[[#This Row],[Revised Due Date]]&lt;&gt;"",Main[[#This Row],[In Stock Date]]&lt;&gt;""),Main[[#This Row],[In Stock Date]]-Main[[#This Row],[Revised Due Date]],""))</f>
        <v/>
      </c>
      <c r="I436" s="101" t="s">
        <v>4</v>
      </c>
      <c r="J436" s="95" t="s">
        <v>4</v>
      </c>
      <c r="K436" s="95" t="s">
        <v>4</v>
      </c>
      <c r="L436" s="85"/>
      <c r="M436" s="73" t="str">
        <f>IF(Main[[#This Row],[Tech Start Date]]&lt;1/1/1990,"",IF(Main[[#This Row],[Class]]="C",WORKDAY(Main[[#This Row],[Tech Start Date]],9),IF(Main[[#This Row],[Class]]="B", WORKDAY(Main[[#This Row],[Tech Start Date]],6),IF(Main[[#This Row],[Class]]="A",WORKDAY(Main[[#This Row],[Tech Start Date]],2),""))))</f>
        <v/>
      </c>
      <c r="N436" s="73" t="str">
        <f>IF(Main[[#This Row],[Tech Start Date]]&lt;1/1/1990,"",IF(Main[[#This Row],[Class]]="C",WORKDAY(Main[[#This Row],[Tech Start Date]],19),IF(Main[[#This Row],[Class]]="B", WORKDAY(Main[[#This Row],[Tech Start Date]],12),IF(Main[[#This Row],[Class]]="A",WORKDAY(Main[[#This Row],[Tech Start Date]],4),""))))</f>
        <v/>
      </c>
      <c r="O436" s="73" t="str">
        <f>IF(Main[[#This Row],[Tech Start Date]]&lt;1/1/1990,"",IF(Main[[#This Row],[Class]]="C",WORKDAY(Main[[#This Row],[Tech Start Date]],23),IF(Main[[#This Row],[Class]]="B", WORKDAY(Main[[#This Row],[Tech Start Date]],15),IF(Main[[#This Row],[Class]]="A",WORKDAY(Main[[#This Row],[Tech Start Date]],5),""))))</f>
        <v/>
      </c>
      <c r="P436" s="73" t="str">
        <f>IF(Main[[#This Row],[Tech Start Date]]&lt;1/1/1990,"",IF(Main[[#This Row],[Class]]="C",WORKDAY(Main[[#This Row],[Tech Start Date]],28),IF(Main[[#This Row],[Class]]="B", WORKDAY(Main[[#This Row],[Tech Start Date]],19),IF(Main[[#This Row],[Class]]="A",WORKDAY(Main[[#This Row],[Tech Start Date]],9),""))))</f>
        <v/>
      </c>
      <c r="Q436" s="85">
        <v>40899</v>
      </c>
      <c r="R436" s="112"/>
      <c r="S436" s="95" t="s">
        <v>11</v>
      </c>
      <c r="T436" s="74" t="s">
        <v>4</v>
      </c>
      <c r="U436" s="95" t="s">
        <v>14</v>
      </c>
      <c r="V436" s="95" t="s">
        <v>1913</v>
      </c>
      <c r="W436" s="95" t="s">
        <v>1916</v>
      </c>
      <c r="X436" s="95" t="s">
        <v>2845</v>
      </c>
      <c r="Y436" s="72" t="s">
        <v>2989</v>
      </c>
      <c r="Z436" s="72" t="s">
        <v>4</v>
      </c>
      <c r="AA436" s="95" t="s">
        <v>2845</v>
      </c>
      <c r="AB436" s="132"/>
      <c r="AC436" s="132"/>
      <c r="AD436" s="132"/>
      <c r="AE436" s="63"/>
      <c r="AF436" s="63"/>
      <c r="AG436" s="63"/>
    </row>
    <row r="437" spans="1:33" ht="17.2" customHeight="1">
      <c r="A437" s="64" t="str">
        <f>IF(priority(Main[[#This Row],[Comments]])&lt;&gt;0, priority(Main[[#This Row],[Comments]]),"")</f>
        <v/>
      </c>
      <c r="B437" s="60" t="s">
        <v>2355</v>
      </c>
      <c r="C437" s="72" t="s">
        <v>4</v>
      </c>
      <c r="D437" s="59" t="s">
        <v>2356</v>
      </c>
      <c r="E437" s="85"/>
      <c r="F437" s="85"/>
      <c r="G437" s="64" t="str">
        <f>IF(stdProdLT(Main[[#This Row],[Comments]])=0.1,"N/A",IF(stdProdLT(Main[[#This Row],[Comments]])=0,"",stdProdLT(Main[[#This Row],[Comments]])))</f>
        <v/>
      </c>
      <c r="H437" s="94" t="str">
        <f>IF(OR(Main[[#This Row],[Std. Prod. Lead Time]]="N/A",Main[[#This Row],[Std. Prod. Lead Time]]=""), "",IF(AND(Main[[#This Row],[In Stock Date]]&lt;&gt;"",Main[[#This Row],[Revised Due Date]]&lt;&gt;"",Main[[#This Row],[In Stock Date]]&lt;&gt;""),Main[[#This Row],[In Stock Date]]-Main[[#This Row],[Revised Due Date]],""))</f>
        <v/>
      </c>
      <c r="I437" s="101" t="s">
        <v>4</v>
      </c>
      <c r="J437" s="95" t="s">
        <v>4</v>
      </c>
      <c r="K437" s="95" t="s">
        <v>4</v>
      </c>
      <c r="L437" s="85"/>
      <c r="M437" s="73" t="str">
        <f>IF(Main[[#This Row],[Tech Start Date]]&lt;1/1/1990,"",IF(Main[[#This Row],[Class]]="C",WORKDAY(Main[[#This Row],[Tech Start Date]],9),IF(Main[[#This Row],[Class]]="B", WORKDAY(Main[[#This Row],[Tech Start Date]],6),IF(Main[[#This Row],[Class]]="A",WORKDAY(Main[[#This Row],[Tech Start Date]],2),""))))</f>
        <v/>
      </c>
      <c r="N437" s="73" t="str">
        <f>IF(Main[[#This Row],[Tech Start Date]]&lt;1/1/1990,"",IF(Main[[#This Row],[Class]]="C",WORKDAY(Main[[#This Row],[Tech Start Date]],19),IF(Main[[#This Row],[Class]]="B", WORKDAY(Main[[#This Row],[Tech Start Date]],12),IF(Main[[#This Row],[Class]]="A",WORKDAY(Main[[#This Row],[Tech Start Date]],4),""))))</f>
        <v/>
      </c>
      <c r="O437" s="73" t="str">
        <f>IF(Main[[#This Row],[Tech Start Date]]&lt;1/1/1990,"",IF(Main[[#This Row],[Class]]="C",WORKDAY(Main[[#This Row],[Tech Start Date]],23),IF(Main[[#This Row],[Class]]="B", WORKDAY(Main[[#This Row],[Tech Start Date]],15),IF(Main[[#This Row],[Class]]="A",WORKDAY(Main[[#This Row],[Tech Start Date]],5),""))))</f>
        <v/>
      </c>
      <c r="P437" s="73" t="str">
        <f>IF(Main[[#This Row],[Tech Start Date]]&lt;1/1/1990,"",IF(Main[[#This Row],[Class]]="C",WORKDAY(Main[[#This Row],[Tech Start Date]],28),IF(Main[[#This Row],[Class]]="B", WORKDAY(Main[[#This Row],[Tech Start Date]],19),IF(Main[[#This Row],[Class]]="A",WORKDAY(Main[[#This Row],[Tech Start Date]],9),""))))</f>
        <v/>
      </c>
      <c r="Q437" s="85"/>
      <c r="R437" s="112"/>
      <c r="S437" s="95" t="s">
        <v>11</v>
      </c>
      <c r="T437" s="74" t="s">
        <v>4</v>
      </c>
      <c r="U437" s="95" t="s">
        <v>14</v>
      </c>
      <c r="V437" s="95" t="s">
        <v>1911</v>
      </c>
      <c r="W437" s="95" t="s">
        <v>4</v>
      </c>
      <c r="X437" s="95" t="s">
        <v>2242</v>
      </c>
      <c r="Y437" s="72" t="s">
        <v>4</v>
      </c>
      <c r="Z437" s="72" t="s">
        <v>4</v>
      </c>
      <c r="AA437" s="95" t="s">
        <v>4</v>
      </c>
      <c r="AB437" s="132"/>
      <c r="AC437" s="132"/>
      <c r="AD437" s="132"/>
      <c r="AE437" s="63"/>
      <c r="AF437" s="63"/>
      <c r="AG437" s="63"/>
    </row>
    <row r="438" spans="1:33" ht="17.2" customHeight="1">
      <c r="A438" s="64" t="str">
        <f>IF(priority(Main[[#This Row],[Comments]])&lt;&gt;0, priority(Main[[#This Row],[Comments]]),"")</f>
        <v/>
      </c>
      <c r="B438" s="60" t="s">
        <v>1758</v>
      </c>
      <c r="C438" s="72" t="s">
        <v>4</v>
      </c>
      <c r="D438" s="59" t="s">
        <v>808</v>
      </c>
      <c r="E438" s="85">
        <v>40634.342361111114</v>
      </c>
      <c r="F438" s="85"/>
      <c r="G438" s="64" t="str">
        <f>IF(stdProdLT(Main[[#This Row],[Comments]])=0.1,"N/A",IF(stdProdLT(Main[[#This Row],[Comments]])=0,"",stdProdLT(Main[[#This Row],[Comments]])))</f>
        <v/>
      </c>
      <c r="H438" s="94" t="str">
        <f>IF(OR(Main[[#This Row],[Std. Prod. Lead Time]]="N/A",Main[[#This Row],[Std. Prod. Lead Time]]=""), "",IF(AND(Main[[#This Row],[In Stock Date]]&lt;&gt;"",Main[[#This Row],[Revised Due Date]]&lt;&gt;"",Main[[#This Row],[In Stock Date]]&lt;&gt;""),Main[[#This Row],[In Stock Date]]-Main[[#This Row],[Revised Due Date]],""))</f>
        <v/>
      </c>
      <c r="I438" s="101" t="s">
        <v>4</v>
      </c>
      <c r="J438" s="95" t="s">
        <v>4</v>
      </c>
      <c r="K438" s="95" t="s">
        <v>4</v>
      </c>
      <c r="L438" s="85"/>
      <c r="M438" s="73" t="str">
        <f>IF(Main[[#This Row],[Tech Start Date]]&lt;1/1/1990,"",IF(Main[[#This Row],[Class]]="C",WORKDAY(Main[[#This Row],[Tech Start Date]],9),IF(Main[[#This Row],[Class]]="B", WORKDAY(Main[[#This Row],[Tech Start Date]],6),IF(Main[[#This Row],[Class]]="A",WORKDAY(Main[[#This Row],[Tech Start Date]],2),""))))</f>
        <v/>
      </c>
      <c r="N438" s="73" t="str">
        <f>IF(Main[[#This Row],[Tech Start Date]]&lt;1/1/1990,"",IF(Main[[#This Row],[Class]]="C",WORKDAY(Main[[#This Row],[Tech Start Date]],19),IF(Main[[#This Row],[Class]]="B", WORKDAY(Main[[#This Row],[Tech Start Date]],12),IF(Main[[#This Row],[Class]]="A",WORKDAY(Main[[#This Row],[Tech Start Date]],4),""))))</f>
        <v/>
      </c>
      <c r="O438" s="73" t="str">
        <f>IF(Main[[#This Row],[Tech Start Date]]&lt;1/1/1990,"",IF(Main[[#This Row],[Class]]="C",WORKDAY(Main[[#This Row],[Tech Start Date]],23),IF(Main[[#This Row],[Class]]="B", WORKDAY(Main[[#This Row],[Tech Start Date]],15),IF(Main[[#This Row],[Class]]="A",WORKDAY(Main[[#This Row],[Tech Start Date]],5),""))))</f>
        <v/>
      </c>
      <c r="P438" s="73" t="str">
        <f>IF(Main[[#This Row],[Tech Start Date]]&lt;1/1/1990,"",IF(Main[[#This Row],[Class]]="C",WORKDAY(Main[[#This Row],[Tech Start Date]],28),IF(Main[[#This Row],[Class]]="B", WORKDAY(Main[[#This Row],[Tech Start Date]],19),IF(Main[[#This Row],[Class]]="A",WORKDAY(Main[[#This Row],[Tech Start Date]],9),""))))</f>
        <v/>
      </c>
      <c r="Q438" s="85">
        <v>40676</v>
      </c>
      <c r="R438" s="112"/>
      <c r="S438" s="95" t="s">
        <v>6</v>
      </c>
      <c r="T438" s="74" t="s">
        <v>4</v>
      </c>
      <c r="U438" s="95" t="s">
        <v>7</v>
      </c>
      <c r="V438" s="95" t="s">
        <v>1911</v>
      </c>
      <c r="W438" s="95" t="s">
        <v>4</v>
      </c>
      <c r="X438" s="95" t="s">
        <v>2793</v>
      </c>
      <c r="Y438" s="72" t="s">
        <v>2903</v>
      </c>
      <c r="Z438" s="72" t="s">
        <v>4</v>
      </c>
      <c r="AA438" s="95" t="s">
        <v>2793</v>
      </c>
      <c r="AB438" s="132"/>
      <c r="AC438" s="132"/>
      <c r="AD438" s="132"/>
      <c r="AE438" s="63"/>
      <c r="AF438" s="63"/>
      <c r="AG438" s="63"/>
    </row>
    <row r="439" spans="1:33" ht="17.2" customHeight="1">
      <c r="A439" s="64" t="str">
        <f>IF(priority(Main[[#This Row],[Comments]])&lt;&gt;0, priority(Main[[#This Row],[Comments]]),"")</f>
        <v/>
      </c>
      <c r="B439" s="60" t="s">
        <v>3279</v>
      </c>
      <c r="C439" s="72" t="s">
        <v>4</v>
      </c>
      <c r="D439" s="59" t="s">
        <v>3280</v>
      </c>
      <c r="E439" s="85">
        <v>40938.460057870368</v>
      </c>
      <c r="F439" s="85"/>
      <c r="G439" s="64" t="str">
        <f>IF(stdProdLT(Main[[#This Row],[Comments]])=0.1,"N/A",IF(stdProdLT(Main[[#This Row],[Comments]])=0,"",stdProdLT(Main[[#This Row],[Comments]])))</f>
        <v/>
      </c>
      <c r="H439" s="94" t="str">
        <f>IF(OR(Main[[#This Row],[Std. Prod. Lead Time]]="N/A",Main[[#This Row],[Std. Prod. Lead Time]]=""), "",IF(AND(Main[[#This Row],[In Stock Date]]&lt;&gt;"",Main[[#This Row],[Revised Due Date]]&lt;&gt;"",Main[[#This Row],[In Stock Date]]&lt;&gt;""),Main[[#This Row],[In Stock Date]]-Main[[#This Row],[Revised Due Date]],""))</f>
        <v/>
      </c>
      <c r="I439" s="101" t="s">
        <v>4</v>
      </c>
      <c r="J439" s="95" t="s">
        <v>4</v>
      </c>
      <c r="K439" s="95" t="s">
        <v>4</v>
      </c>
      <c r="L439" s="85"/>
      <c r="M439" s="73" t="str">
        <f>IF(Main[[#This Row],[Tech Start Date]]&lt;1/1/1990,"",IF(Main[[#This Row],[Class]]="C",WORKDAY(Main[[#This Row],[Tech Start Date]],9),IF(Main[[#This Row],[Class]]="B", WORKDAY(Main[[#This Row],[Tech Start Date]],6),IF(Main[[#This Row],[Class]]="A",WORKDAY(Main[[#This Row],[Tech Start Date]],2),""))))</f>
        <v/>
      </c>
      <c r="N439" s="73" t="str">
        <f>IF(Main[[#This Row],[Tech Start Date]]&lt;1/1/1990,"",IF(Main[[#This Row],[Class]]="C",WORKDAY(Main[[#This Row],[Tech Start Date]],19),IF(Main[[#This Row],[Class]]="B", WORKDAY(Main[[#This Row],[Tech Start Date]],12),IF(Main[[#This Row],[Class]]="A",WORKDAY(Main[[#This Row],[Tech Start Date]],4),""))))</f>
        <v/>
      </c>
      <c r="O439" s="73" t="str">
        <f>IF(Main[[#This Row],[Tech Start Date]]&lt;1/1/1990,"",IF(Main[[#This Row],[Class]]="C",WORKDAY(Main[[#This Row],[Tech Start Date]],23),IF(Main[[#This Row],[Class]]="B", WORKDAY(Main[[#This Row],[Tech Start Date]],15),IF(Main[[#This Row],[Class]]="A",WORKDAY(Main[[#This Row],[Tech Start Date]],5),""))))</f>
        <v/>
      </c>
      <c r="P439" s="73" t="str">
        <f>IF(Main[[#This Row],[Tech Start Date]]&lt;1/1/1990,"",IF(Main[[#This Row],[Class]]="C",WORKDAY(Main[[#This Row],[Tech Start Date]],28),IF(Main[[#This Row],[Class]]="B", WORKDAY(Main[[#This Row],[Tech Start Date]],19),IF(Main[[#This Row],[Class]]="A",WORKDAY(Main[[#This Row],[Tech Start Date]],9),""))))</f>
        <v/>
      </c>
      <c r="Q439" s="85"/>
      <c r="R439" s="112"/>
      <c r="S439" s="95" t="s">
        <v>6</v>
      </c>
      <c r="T439" s="74" t="s">
        <v>4</v>
      </c>
      <c r="U439" s="95" t="s">
        <v>7</v>
      </c>
      <c r="V439" s="95" t="s">
        <v>1925</v>
      </c>
      <c r="W439" s="95" t="s">
        <v>1914</v>
      </c>
      <c r="X439" s="95" t="s">
        <v>922</v>
      </c>
      <c r="Y439" s="72" t="s">
        <v>2955</v>
      </c>
      <c r="Z439" s="72" t="s">
        <v>4</v>
      </c>
      <c r="AA439" s="95" t="s">
        <v>922</v>
      </c>
      <c r="AB439" s="132"/>
      <c r="AC439" s="132"/>
      <c r="AD439" s="132"/>
      <c r="AE439" s="63"/>
      <c r="AF439" s="63"/>
      <c r="AG439" s="63"/>
    </row>
    <row r="440" spans="1:33" ht="17.2" customHeight="1">
      <c r="A440" s="64" t="str">
        <f>IF(priority(Main[[#This Row],[Comments]])&lt;&gt;0, priority(Main[[#This Row],[Comments]]),"")</f>
        <v/>
      </c>
      <c r="B440" s="60" t="s">
        <v>1833</v>
      </c>
      <c r="C440" s="72" t="s">
        <v>891</v>
      </c>
      <c r="D440" s="59" t="s">
        <v>892</v>
      </c>
      <c r="E440" s="85"/>
      <c r="F440" s="85"/>
      <c r="G440" s="64" t="str">
        <f>IF(stdProdLT(Main[[#This Row],[Comments]])=0.1,"N/A",IF(stdProdLT(Main[[#This Row],[Comments]])=0,"",stdProdLT(Main[[#This Row],[Comments]])))</f>
        <v/>
      </c>
      <c r="H440" s="94" t="str">
        <f>IF(OR(Main[[#This Row],[Std. Prod. Lead Time]]="N/A",Main[[#This Row],[Std. Prod. Lead Time]]=""), "",IF(AND(Main[[#This Row],[In Stock Date]]&lt;&gt;"",Main[[#This Row],[Revised Due Date]]&lt;&gt;"",Main[[#This Row],[In Stock Date]]&lt;&gt;""),Main[[#This Row],[In Stock Date]]-Main[[#This Row],[Revised Due Date]],""))</f>
        <v/>
      </c>
      <c r="I440" s="101" t="s">
        <v>4</v>
      </c>
      <c r="J440" s="95" t="s">
        <v>4</v>
      </c>
      <c r="K440" s="95" t="s">
        <v>1923</v>
      </c>
      <c r="L440" s="85"/>
      <c r="M440" s="73" t="str">
        <f>IF(Main[[#This Row],[Tech Start Date]]&lt;1/1/1990,"",IF(Main[[#This Row],[Class]]="C",WORKDAY(Main[[#This Row],[Tech Start Date]],9),IF(Main[[#This Row],[Class]]="B", WORKDAY(Main[[#This Row],[Tech Start Date]],6),IF(Main[[#This Row],[Class]]="A",WORKDAY(Main[[#This Row],[Tech Start Date]],2),""))))</f>
        <v/>
      </c>
      <c r="N440" s="73" t="str">
        <f>IF(Main[[#This Row],[Tech Start Date]]&lt;1/1/1990,"",IF(Main[[#This Row],[Class]]="C",WORKDAY(Main[[#This Row],[Tech Start Date]],19),IF(Main[[#This Row],[Class]]="B", WORKDAY(Main[[#This Row],[Tech Start Date]],12),IF(Main[[#This Row],[Class]]="A",WORKDAY(Main[[#This Row],[Tech Start Date]],4),""))))</f>
        <v/>
      </c>
      <c r="O440" s="73" t="str">
        <f>IF(Main[[#This Row],[Tech Start Date]]&lt;1/1/1990,"",IF(Main[[#This Row],[Class]]="C",WORKDAY(Main[[#This Row],[Tech Start Date]],23),IF(Main[[#This Row],[Class]]="B", WORKDAY(Main[[#This Row],[Tech Start Date]],15),IF(Main[[#This Row],[Class]]="A",WORKDAY(Main[[#This Row],[Tech Start Date]],5),""))))</f>
        <v/>
      </c>
      <c r="P440" s="73" t="str">
        <f>IF(Main[[#This Row],[Tech Start Date]]&lt;1/1/1990,"",IF(Main[[#This Row],[Class]]="C",WORKDAY(Main[[#This Row],[Tech Start Date]],28),IF(Main[[#This Row],[Class]]="B", WORKDAY(Main[[#This Row],[Tech Start Date]],19),IF(Main[[#This Row],[Class]]="A",WORKDAY(Main[[#This Row],[Tech Start Date]],9),""))))</f>
        <v/>
      </c>
      <c r="Q440" s="85">
        <v>40436</v>
      </c>
      <c r="R440" s="112">
        <v>40436</v>
      </c>
      <c r="S440" s="95" t="s">
        <v>11</v>
      </c>
      <c r="T440" s="74" t="s">
        <v>4</v>
      </c>
      <c r="U440" s="95" t="s">
        <v>14</v>
      </c>
      <c r="V440" s="95" t="s">
        <v>1911</v>
      </c>
      <c r="W440" s="95" t="s">
        <v>1912</v>
      </c>
      <c r="X440" s="95" t="s">
        <v>2829</v>
      </c>
      <c r="Y440" s="72" t="s">
        <v>4</v>
      </c>
      <c r="Z440" s="72" t="s">
        <v>4</v>
      </c>
      <c r="AA440" s="95" t="s">
        <v>2829</v>
      </c>
      <c r="AB440" s="132"/>
      <c r="AC440" s="132"/>
      <c r="AD440" s="132"/>
      <c r="AE440" s="63"/>
      <c r="AF440" s="63"/>
      <c r="AG440" s="63"/>
    </row>
    <row r="441" spans="1:33" ht="17.2" customHeight="1">
      <c r="A441" s="64" t="str">
        <f>IF(priority(Main[[#This Row],[Comments]])&lt;&gt;0, priority(Main[[#This Row],[Comments]]),"")</f>
        <v/>
      </c>
      <c r="B441" s="60" t="s">
        <v>1229</v>
      </c>
      <c r="C441" s="72" t="s">
        <v>113</v>
      </c>
      <c r="D441" s="59" t="s">
        <v>292</v>
      </c>
      <c r="E441" s="85"/>
      <c r="F441" s="85">
        <v>40193</v>
      </c>
      <c r="G441" s="64" t="str">
        <f>IF(stdProdLT(Main[[#This Row],[Comments]])=0.1,"N/A",IF(stdProdLT(Main[[#This Row],[Comments]])=0,"",stdProdLT(Main[[#This Row],[Comments]])))</f>
        <v/>
      </c>
      <c r="H441" s="94" t="str">
        <f>IF(OR(Main[[#This Row],[Std. Prod. Lead Time]]="N/A",Main[[#This Row],[Std. Prod. Lead Time]]=""), "",IF(AND(Main[[#This Row],[In Stock Date]]&lt;&gt;"",Main[[#This Row],[Revised Due Date]]&lt;&gt;"",Main[[#This Row],[In Stock Date]]&lt;&gt;""),Main[[#This Row],[In Stock Date]]-Main[[#This Row],[Revised Due Date]],""))</f>
        <v/>
      </c>
      <c r="I441" s="101" t="s">
        <v>4</v>
      </c>
      <c r="J441" s="95" t="s">
        <v>4</v>
      </c>
      <c r="K441" s="95" t="s">
        <v>4</v>
      </c>
      <c r="L441" s="85"/>
      <c r="M441" s="73" t="str">
        <f>IF(Main[[#This Row],[Tech Start Date]]&lt;1/1/1990,"",IF(Main[[#This Row],[Class]]="C",WORKDAY(Main[[#This Row],[Tech Start Date]],9),IF(Main[[#This Row],[Class]]="B", WORKDAY(Main[[#This Row],[Tech Start Date]],6),IF(Main[[#This Row],[Class]]="A",WORKDAY(Main[[#This Row],[Tech Start Date]],2),""))))</f>
        <v/>
      </c>
      <c r="N441" s="73" t="str">
        <f>IF(Main[[#This Row],[Tech Start Date]]&lt;1/1/1990,"",IF(Main[[#This Row],[Class]]="C",WORKDAY(Main[[#This Row],[Tech Start Date]],19),IF(Main[[#This Row],[Class]]="B", WORKDAY(Main[[#This Row],[Tech Start Date]],12),IF(Main[[#This Row],[Class]]="A",WORKDAY(Main[[#This Row],[Tech Start Date]],4),""))))</f>
        <v/>
      </c>
      <c r="O441" s="73" t="str">
        <f>IF(Main[[#This Row],[Tech Start Date]]&lt;1/1/1990,"",IF(Main[[#This Row],[Class]]="C",WORKDAY(Main[[#This Row],[Tech Start Date]],23),IF(Main[[#This Row],[Class]]="B", WORKDAY(Main[[#This Row],[Tech Start Date]],15),IF(Main[[#This Row],[Class]]="A",WORKDAY(Main[[#This Row],[Tech Start Date]],5),""))))</f>
        <v/>
      </c>
      <c r="P441" s="73" t="str">
        <f>IF(Main[[#This Row],[Tech Start Date]]&lt;1/1/1990,"",IF(Main[[#This Row],[Class]]="C",WORKDAY(Main[[#This Row],[Tech Start Date]],28),IF(Main[[#This Row],[Class]]="B", WORKDAY(Main[[#This Row],[Tech Start Date]],19),IF(Main[[#This Row],[Class]]="A",WORKDAY(Main[[#This Row],[Tech Start Date]],9),""))))</f>
        <v/>
      </c>
      <c r="Q441" s="85"/>
      <c r="R441" s="112"/>
      <c r="S441" s="95" t="s">
        <v>11</v>
      </c>
      <c r="T441" s="74" t="s">
        <v>4</v>
      </c>
      <c r="U441" s="95" t="s">
        <v>14</v>
      </c>
      <c r="V441" s="95" t="s">
        <v>1920</v>
      </c>
      <c r="W441" s="95" t="s">
        <v>1916</v>
      </c>
      <c r="X441" s="95" t="s">
        <v>2819</v>
      </c>
      <c r="Y441" s="72" t="s">
        <v>2950</v>
      </c>
      <c r="Z441" s="72" t="s">
        <v>4</v>
      </c>
      <c r="AA441" s="95" t="s">
        <v>2819</v>
      </c>
      <c r="AB441" s="132"/>
      <c r="AC441" s="132"/>
      <c r="AD441" s="132"/>
      <c r="AE441" s="63"/>
      <c r="AF441" s="63"/>
      <c r="AG441" s="63"/>
    </row>
    <row r="442" spans="1:33" ht="17.2" customHeight="1">
      <c r="A442" s="64" t="str">
        <f>IF(priority(Main[[#This Row],[Comments]])&lt;&gt;0, priority(Main[[#This Row],[Comments]]),"")</f>
        <v/>
      </c>
      <c r="B442" s="60" t="s">
        <v>1230</v>
      </c>
      <c r="C442" s="72" t="s">
        <v>4</v>
      </c>
      <c r="D442" s="59" t="s">
        <v>293</v>
      </c>
      <c r="E442" s="85"/>
      <c r="F442" s="85"/>
      <c r="G442" s="64" t="str">
        <f>IF(stdProdLT(Main[[#This Row],[Comments]])=0.1,"N/A",IF(stdProdLT(Main[[#This Row],[Comments]])=0,"",stdProdLT(Main[[#This Row],[Comments]])))</f>
        <v/>
      </c>
      <c r="H442" s="94" t="str">
        <f>IF(OR(Main[[#This Row],[Std. Prod. Lead Time]]="N/A",Main[[#This Row],[Std. Prod. Lead Time]]=""), "",IF(AND(Main[[#This Row],[In Stock Date]]&lt;&gt;"",Main[[#This Row],[Revised Due Date]]&lt;&gt;"",Main[[#This Row],[In Stock Date]]&lt;&gt;""),Main[[#This Row],[In Stock Date]]-Main[[#This Row],[Revised Due Date]],""))</f>
        <v/>
      </c>
      <c r="I442" s="101" t="s">
        <v>4</v>
      </c>
      <c r="J442" s="95" t="s">
        <v>28</v>
      </c>
      <c r="K442" s="95" t="s">
        <v>4</v>
      </c>
      <c r="L442" s="85"/>
      <c r="M442" s="73" t="str">
        <f>IF(Main[[#This Row],[Tech Start Date]]&lt;1/1/1990,"",IF(Main[[#This Row],[Class]]="C",WORKDAY(Main[[#This Row],[Tech Start Date]],9),IF(Main[[#This Row],[Class]]="B", WORKDAY(Main[[#This Row],[Tech Start Date]],6),IF(Main[[#This Row],[Class]]="A",WORKDAY(Main[[#This Row],[Tech Start Date]],2),""))))</f>
        <v/>
      </c>
      <c r="N442" s="73" t="str">
        <f>IF(Main[[#This Row],[Tech Start Date]]&lt;1/1/1990,"",IF(Main[[#This Row],[Class]]="C",WORKDAY(Main[[#This Row],[Tech Start Date]],19),IF(Main[[#This Row],[Class]]="B", WORKDAY(Main[[#This Row],[Tech Start Date]],12),IF(Main[[#This Row],[Class]]="A",WORKDAY(Main[[#This Row],[Tech Start Date]],4),""))))</f>
        <v/>
      </c>
      <c r="O442" s="73" t="str">
        <f>IF(Main[[#This Row],[Tech Start Date]]&lt;1/1/1990,"",IF(Main[[#This Row],[Class]]="C",WORKDAY(Main[[#This Row],[Tech Start Date]],23),IF(Main[[#This Row],[Class]]="B", WORKDAY(Main[[#This Row],[Tech Start Date]],15),IF(Main[[#This Row],[Class]]="A",WORKDAY(Main[[#This Row],[Tech Start Date]],5),""))))</f>
        <v/>
      </c>
      <c r="P442" s="73" t="str">
        <f>IF(Main[[#This Row],[Tech Start Date]]&lt;1/1/1990,"",IF(Main[[#This Row],[Class]]="C",WORKDAY(Main[[#This Row],[Tech Start Date]],28),IF(Main[[#This Row],[Class]]="B", WORKDAY(Main[[#This Row],[Tech Start Date]],19),IF(Main[[#This Row],[Class]]="A",WORKDAY(Main[[#This Row],[Tech Start Date]],9),""))))</f>
        <v/>
      </c>
      <c r="Q442" s="85">
        <v>40471</v>
      </c>
      <c r="R442" s="112"/>
      <c r="S442" s="95" t="s">
        <v>6</v>
      </c>
      <c r="T442" s="74" t="s">
        <v>4</v>
      </c>
      <c r="U442" s="95" t="s">
        <v>14</v>
      </c>
      <c r="V442" s="95" t="s">
        <v>1920</v>
      </c>
      <c r="W442" s="95" t="s">
        <v>1912</v>
      </c>
      <c r="X442" s="95" t="s">
        <v>2822</v>
      </c>
      <c r="Y442" s="72" t="s">
        <v>2951</v>
      </c>
      <c r="Z442" s="72" t="s">
        <v>530</v>
      </c>
      <c r="AA442" s="95" t="s">
        <v>2822</v>
      </c>
      <c r="AB442" s="132"/>
      <c r="AC442" s="132"/>
      <c r="AD442" s="132"/>
      <c r="AE442" s="63"/>
      <c r="AF442" s="63"/>
      <c r="AG442" s="63"/>
    </row>
    <row r="443" spans="1:33" ht="17.2" customHeight="1">
      <c r="A443" s="64" t="str">
        <f>IF(priority(Main[[#This Row],[Comments]])&lt;&gt;0, priority(Main[[#This Row],[Comments]]),"")</f>
        <v/>
      </c>
      <c r="B443" s="60" t="s">
        <v>1231</v>
      </c>
      <c r="C443" s="72" t="s">
        <v>4</v>
      </c>
      <c r="D443" s="59" t="s">
        <v>97</v>
      </c>
      <c r="E443" s="85"/>
      <c r="F443" s="85"/>
      <c r="G443" s="64" t="str">
        <f>IF(stdProdLT(Main[[#This Row],[Comments]])=0.1,"N/A",IF(stdProdLT(Main[[#This Row],[Comments]])=0,"",stdProdLT(Main[[#This Row],[Comments]])))</f>
        <v/>
      </c>
      <c r="H443" s="94" t="str">
        <f>IF(OR(Main[[#This Row],[Std. Prod. Lead Time]]="N/A",Main[[#This Row],[Std. Prod. Lead Time]]=""), "",IF(AND(Main[[#This Row],[In Stock Date]]&lt;&gt;"",Main[[#This Row],[Revised Due Date]]&lt;&gt;"",Main[[#This Row],[In Stock Date]]&lt;&gt;""),Main[[#This Row],[In Stock Date]]-Main[[#This Row],[Revised Due Date]],""))</f>
        <v/>
      </c>
      <c r="I443" s="101" t="s">
        <v>4</v>
      </c>
      <c r="J443" s="95" t="s">
        <v>4</v>
      </c>
      <c r="K443" s="95" t="s">
        <v>4</v>
      </c>
      <c r="L443" s="85"/>
      <c r="M443" s="73" t="str">
        <f>IF(Main[[#This Row],[Tech Start Date]]&lt;1/1/1990,"",IF(Main[[#This Row],[Class]]="C",WORKDAY(Main[[#This Row],[Tech Start Date]],9),IF(Main[[#This Row],[Class]]="B", WORKDAY(Main[[#This Row],[Tech Start Date]],6),IF(Main[[#This Row],[Class]]="A",WORKDAY(Main[[#This Row],[Tech Start Date]],2),""))))</f>
        <v/>
      </c>
      <c r="N443" s="73" t="str">
        <f>IF(Main[[#This Row],[Tech Start Date]]&lt;1/1/1990,"",IF(Main[[#This Row],[Class]]="C",WORKDAY(Main[[#This Row],[Tech Start Date]],19),IF(Main[[#This Row],[Class]]="B", WORKDAY(Main[[#This Row],[Tech Start Date]],12),IF(Main[[#This Row],[Class]]="A",WORKDAY(Main[[#This Row],[Tech Start Date]],4),""))))</f>
        <v/>
      </c>
      <c r="O443" s="73" t="str">
        <f>IF(Main[[#This Row],[Tech Start Date]]&lt;1/1/1990,"",IF(Main[[#This Row],[Class]]="C",WORKDAY(Main[[#This Row],[Tech Start Date]],23),IF(Main[[#This Row],[Class]]="B", WORKDAY(Main[[#This Row],[Tech Start Date]],15),IF(Main[[#This Row],[Class]]="A",WORKDAY(Main[[#This Row],[Tech Start Date]],5),""))))</f>
        <v/>
      </c>
      <c r="P443" s="73" t="str">
        <f>IF(Main[[#This Row],[Tech Start Date]]&lt;1/1/1990,"",IF(Main[[#This Row],[Class]]="C",WORKDAY(Main[[#This Row],[Tech Start Date]],28),IF(Main[[#This Row],[Class]]="B", WORKDAY(Main[[#This Row],[Tech Start Date]],19),IF(Main[[#This Row],[Class]]="A",WORKDAY(Main[[#This Row],[Tech Start Date]],9),""))))</f>
        <v/>
      </c>
      <c r="Q443" s="85">
        <v>40858</v>
      </c>
      <c r="R443" s="112"/>
      <c r="S443" s="95" t="s">
        <v>17</v>
      </c>
      <c r="T443" s="74" t="s">
        <v>4</v>
      </c>
      <c r="U443" s="95" t="s">
        <v>14</v>
      </c>
      <c r="V443" s="95" t="s">
        <v>1910</v>
      </c>
      <c r="W443" s="95" t="s">
        <v>1915</v>
      </c>
      <c r="X443" s="95" t="s">
        <v>50</v>
      </c>
      <c r="Y443" s="72" t="s">
        <v>2932</v>
      </c>
      <c r="Z443" s="72" t="s">
        <v>4</v>
      </c>
      <c r="AA443" s="95" t="s">
        <v>2803</v>
      </c>
      <c r="AB443" s="132"/>
      <c r="AC443" s="132"/>
      <c r="AD443" s="132"/>
      <c r="AE443" s="63"/>
      <c r="AF443" s="63"/>
      <c r="AG443" s="63"/>
    </row>
    <row r="444" spans="1:33" ht="17.2" customHeight="1">
      <c r="A444" s="64" t="str">
        <f>IF(priority(Main[[#This Row],[Comments]])&lt;&gt;0, priority(Main[[#This Row],[Comments]]),"")</f>
        <v/>
      </c>
      <c r="B444" s="60" t="s">
        <v>1233</v>
      </c>
      <c r="C444" s="72" t="s">
        <v>4</v>
      </c>
      <c r="D444" s="59" t="s">
        <v>295</v>
      </c>
      <c r="E444" s="85"/>
      <c r="F444" s="85"/>
      <c r="G444" s="64" t="str">
        <f>IF(stdProdLT(Main[[#This Row],[Comments]])=0.1,"N/A",IF(stdProdLT(Main[[#This Row],[Comments]])=0,"",stdProdLT(Main[[#This Row],[Comments]])))</f>
        <v/>
      </c>
      <c r="H444" s="94" t="str">
        <f>IF(OR(Main[[#This Row],[Std. Prod. Lead Time]]="N/A",Main[[#This Row],[Std. Prod. Lead Time]]=""), "",IF(AND(Main[[#This Row],[In Stock Date]]&lt;&gt;"",Main[[#This Row],[Revised Due Date]]&lt;&gt;"",Main[[#This Row],[In Stock Date]]&lt;&gt;""),Main[[#This Row],[In Stock Date]]-Main[[#This Row],[Revised Due Date]],""))</f>
        <v/>
      </c>
      <c r="I444" s="101" t="s">
        <v>4</v>
      </c>
      <c r="J444" s="95" t="s">
        <v>28</v>
      </c>
      <c r="K444" s="95" t="s">
        <v>4</v>
      </c>
      <c r="L444" s="85"/>
      <c r="M444" s="73" t="str">
        <f>IF(Main[[#This Row],[Tech Start Date]]&lt;1/1/1990,"",IF(Main[[#This Row],[Class]]="C",WORKDAY(Main[[#This Row],[Tech Start Date]],9),IF(Main[[#This Row],[Class]]="B", WORKDAY(Main[[#This Row],[Tech Start Date]],6),IF(Main[[#This Row],[Class]]="A",WORKDAY(Main[[#This Row],[Tech Start Date]],2),""))))</f>
        <v/>
      </c>
      <c r="N444" s="73" t="str">
        <f>IF(Main[[#This Row],[Tech Start Date]]&lt;1/1/1990,"",IF(Main[[#This Row],[Class]]="C",WORKDAY(Main[[#This Row],[Tech Start Date]],19),IF(Main[[#This Row],[Class]]="B", WORKDAY(Main[[#This Row],[Tech Start Date]],12),IF(Main[[#This Row],[Class]]="A",WORKDAY(Main[[#This Row],[Tech Start Date]],4),""))))</f>
        <v/>
      </c>
      <c r="O444" s="73" t="str">
        <f>IF(Main[[#This Row],[Tech Start Date]]&lt;1/1/1990,"",IF(Main[[#This Row],[Class]]="C",WORKDAY(Main[[#This Row],[Tech Start Date]],23),IF(Main[[#This Row],[Class]]="B", WORKDAY(Main[[#This Row],[Tech Start Date]],15),IF(Main[[#This Row],[Class]]="A",WORKDAY(Main[[#This Row],[Tech Start Date]],5),""))))</f>
        <v/>
      </c>
      <c r="P444" s="73" t="str">
        <f>IF(Main[[#This Row],[Tech Start Date]]&lt;1/1/1990,"",IF(Main[[#This Row],[Class]]="C",WORKDAY(Main[[#This Row],[Tech Start Date]],28),IF(Main[[#This Row],[Class]]="B", WORKDAY(Main[[#This Row],[Tech Start Date]],19),IF(Main[[#This Row],[Class]]="A",WORKDAY(Main[[#This Row],[Tech Start Date]],9),""))))</f>
        <v/>
      </c>
      <c r="Q444" s="85">
        <v>40471</v>
      </c>
      <c r="R444" s="112"/>
      <c r="S444" s="95" t="s">
        <v>296</v>
      </c>
      <c r="T444" s="74" t="s">
        <v>4</v>
      </c>
      <c r="U444" s="95" t="s">
        <v>14</v>
      </c>
      <c r="V444" s="95" t="s">
        <v>1920</v>
      </c>
      <c r="W444" s="95" t="s">
        <v>1912</v>
      </c>
      <c r="X444" s="95" t="s">
        <v>2822</v>
      </c>
      <c r="Y444" s="72" t="s">
        <v>2951</v>
      </c>
      <c r="Z444" s="72" t="s">
        <v>530</v>
      </c>
      <c r="AA444" s="95" t="s">
        <v>2822</v>
      </c>
      <c r="AB444" s="132"/>
      <c r="AC444" s="132"/>
      <c r="AD444" s="132"/>
      <c r="AE444" s="63"/>
      <c r="AF444" s="63"/>
      <c r="AG444" s="63"/>
    </row>
    <row r="445" spans="1:33" ht="17.2" customHeight="1">
      <c r="A445" s="64" t="str">
        <f>IF(priority(Main[[#This Row],[Comments]])&lt;&gt;0, priority(Main[[#This Row],[Comments]]),"")</f>
        <v/>
      </c>
      <c r="B445" s="60" t="s">
        <v>1234</v>
      </c>
      <c r="C445" s="72" t="s">
        <v>93</v>
      </c>
      <c r="D445" s="59" t="s">
        <v>297</v>
      </c>
      <c r="E445" s="85"/>
      <c r="F445" s="85">
        <v>40210</v>
      </c>
      <c r="G445" s="64" t="str">
        <f>IF(stdProdLT(Main[[#This Row],[Comments]])=0.1,"N/A",IF(stdProdLT(Main[[#This Row],[Comments]])=0,"",stdProdLT(Main[[#This Row],[Comments]])))</f>
        <v/>
      </c>
      <c r="H445" s="94" t="str">
        <f>IF(OR(Main[[#This Row],[Std. Prod. Lead Time]]="N/A",Main[[#This Row],[Std. Prod. Lead Time]]=""), "",IF(AND(Main[[#This Row],[In Stock Date]]&lt;&gt;"",Main[[#This Row],[Revised Due Date]]&lt;&gt;"",Main[[#This Row],[In Stock Date]]&lt;&gt;""),Main[[#This Row],[In Stock Date]]-Main[[#This Row],[Revised Due Date]],""))</f>
        <v/>
      </c>
      <c r="I445" s="101" t="s">
        <v>4</v>
      </c>
      <c r="J445" s="95" t="s">
        <v>4</v>
      </c>
      <c r="K445" s="95" t="s">
        <v>4</v>
      </c>
      <c r="L445" s="85"/>
      <c r="M445" s="73" t="str">
        <f>IF(Main[[#This Row],[Tech Start Date]]&lt;1/1/1990,"",IF(Main[[#This Row],[Class]]="C",WORKDAY(Main[[#This Row],[Tech Start Date]],9),IF(Main[[#This Row],[Class]]="B", WORKDAY(Main[[#This Row],[Tech Start Date]],6),IF(Main[[#This Row],[Class]]="A",WORKDAY(Main[[#This Row],[Tech Start Date]],2),""))))</f>
        <v/>
      </c>
      <c r="N445" s="73" t="str">
        <f>IF(Main[[#This Row],[Tech Start Date]]&lt;1/1/1990,"",IF(Main[[#This Row],[Class]]="C",WORKDAY(Main[[#This Row],[Tech Start Date]],19),IF(Main[[#This Row],[Class]]="B", WORKDAY(Main[[#This Row],[Tech Start Date]],12),IF(Main[[#This Row],[Class]]="A",WORKDAY(Main[[#This Row],[Tech Start Date]],4),""))))</f>
        <v/>
      </c>
      <c r="O445" s="73" t="str">
        <f>IF(Main[[#This Row],[Tech Start Date]]&lt;1/1/1990,"",IF(Main[[#This Row],[Class]]="C",WORKDAY(Main[[#This Row],[Tech Start Date]],23),IF(Main[[#This Row],[Class]]="B", WORKDAY(Main[[#This Row],[Tech Start Date]],15),IF(Main[[#This Row],[Class]]="A",WORKDAY(Main[[#This Row],[Tech Start Date]],5),""))))</f>
        <v/>
      </c>
      <c r="P445" s="73" t="str">
        <f>IF(Main[[#This Row],[Tech Start Date]]&lt;1/1/1990,"",IF(Main[[#This Row],[Class]]="C",WORKDAY(Main[[#This Row],[Tech Start Date]],28),IF(Main[[#This Row],[Class]]="B", WORKDAY(Main[[#This Row],[Tech Start Date]],19),IF(Main[[#This Row],[Class]]="A",WORKDAY(Main[[#This Row],[Tech Start Date]],9),""))))</f>
        <v/>
      </c>
      <c r="Q445" s="85">
        <v>40145</v>
      </c>
      <c r="R445" s="112"/>
      <c r="S445" s="95" t="s">
        <v>11</v>
      </c>
      <c r="T445" s="74" t="s">
        <v>4</v>
      </c>
      <c r="U445" s="95" t="s">
        <v>14</v>
      </c>
      <c r="V445" s="95" t="s">
        <v>1910</v>
      </c>
      <c r="W445" s="95" t="s">
        <v>1916</v>
      </c>
      <c r="X445" s="95" t="s">
        <v>2846</v>
      </c>
      <c r="Y445" s="72" t="s">
        <v>4</v>
      </c>
      <c r="Z445" s="72" t="s">
        <v>4</v>
      </c>
      <c r="AA445" s="95" t="s">
        <v>2846</v>
      </c>
      <c r="AB445" s="132"/>
      <c r="AC445" s="132"/>
      <c r="AD445" s="132"/>
      <c r="AE445" s="63"/>
      <c r="AF445" s="63"/>
      <c r="AG445" s="63"/>
    </row>
    <row r="446" spans="1:33" ht="17.2" customHeight="1">
      <c r="A446" s="64" t="str">
        <f>IF(priority(Main[[#This Row],[Comments]])&lt;&gt;0, priority(Main[[#This Row],[Comments]]),"")</f>
        <v/>
      </c>
      <c r="B446" s="60" t="s">
        <v>1235</v>
      </c>
      <c r="C446" s="72" t="s">
        <v>63</v>
      </c>
      <c r="D446" s="59" t="s">
        <v>298</v>
      </c>
      <c r="E446" s="85"/>
      <c r="F446" s="85">
        <v>40513</v>
      </c>
      <c r="G446" s="64" t="str">
        <f>IF(stdProdLT(Main[[#This Row],[Comments]])=0.1,"N/A",IF(stdProdLT(Main[[#This Row],[Comments]])=0,"",stdProdLT(Main[[#This Row],[Comments]])))</f>
        <v/>
      </c>
      <c r="H446" s="94" t="str">
        <f>IF(OR(Main[[#This Row],[Std. Prod. Lead Time]]="N/A",Main[[#This Row],[Std. Prod. Lead Time]]=""), "",IF(AND(Main[[#This Row],[In Stock Date]]&lt;&gt;"",Main[[#This Row],[Revised Due Date]]&lt;&gt;"",Main[[#This Row],[In Stock Date]]&lt;&gt;""),Main[[#This Row],[In Stock Date]]-Main[[#This Row],[Revised Due Date]],""))</f>
        <v/>
      </c>
      <c r="I446" s="101" t="s">
        <v>65</v>
      </c>
      <c r="J446" s="95" t="s">
        <v>28</v>
      </c>
      <c r="K446" s="95" t="s">
        <v>4</v>
      </c>
      <c r="L446" s="85"/>
      <c r="M446" s="73" t="str">
        <f>IF(Main[[#This Row],[Tech Start Date]]&lt;1/1/1990,"",IF(Main[[#This Row],[Class]]="C",WORKDAY(Main[[#This Row],[Tech Start Date]],9),IF(Main[[#This Row],[Class]]="B", WORKDAY(Main[[#This Row],[Tech Start Date]],6),IF(Main[[#This Row],[Class]]="A",WORKDAY(Main[[#This Row],[Tech Start Date]],2),""))))</f>
        <v/>
      </c>
      <c r="N446" s="73" t="str">
        <f>IF(Main[[#This Row],[Tech Start Date]]&lt;1/1/1990,"",IF(Main[[#This Row],[Class]]="C",WORKDAY(Main[[#This Row],[Tech Start Date]],19),IF(Main[[#This Row],[Class]]="B", WORKDAY(Main[[#This Row],[Tech Start Date]],12),IF(Main[[#This Row],[Class]]="A",WORKDAY(Main[[#This Row],[Tech Start Date]],4),""))))</f>
        <v/>
      </c>
      <c r="O446" s="73" t="str">
        <f>IF(Main[[#This Row],[Tech Start Date]]&lt;1/1/1990,"",IF(Main[[#This Row],[Class]]="C",WORKDAY(Main[[#This Row],[Tech Start Date]],23),IF(Main[[#This Row],[Class]]="B", WORKDAY(Main[[#This Row],[Tech Start Date]],15),IF(Main[[#This Row],[Class]]="A",WORKDAY(Main[[#This Row],[Tech Start Date]],5),""))))</f>
        <v/>
      </c>
      <c r="P446" s="73" t="str">
        <f>IF(Main[[#This Row],[Tech Start Date]]&lt;1/1/1990,"",IF(Main[[#This Row],[Class]]="C",WORKDAY(Main[[#This Row],[Tech Start Date]],28),IF(Main[[#This Row],[Class]]="B", WORKDAY(Main[[#This Row],[Tech Start Date]],19),IF(Main[[#This Row],[Class]]="A",WORKDAY(Main[[#This Row],[Tech Start Date]],9),""))))</f>
        <v/>
      </c>
      <c r="Q446" s="85">
        <v>40513</v>
      </c>
      <c r="R446" s="112"/>
      <c r="S446" s="95" t="s">
        <v>11</v>
      </c>
      <c r="T446" s="74" t="s">
        <v>4</v>
      </c>
      <c r="U446" s="95" t="s">
        <v>14</v>
      </c>
      <c r="V446" s="95" t="s">
        <v>1913</v>
      </c>
      <c r="W446" s="95" t="s">
        <v>1918</v>
      </c>
      <c r="X446" s="95" t="s">
        <v>2790</v>
      </c>
      <c r="Y446" s="72" t="s">
        <v>2901</v>
      </c>
      <c r="Z446" s="72" t="s">
        <v>530</v>
      </c>
      <c r="AA446" s="95" t="s">
        <v>2790</v>
      </c>
      <c r="AB446" s="132"/>
      <c r="AC446" s="132"/>
      <c r="AD446" s="132"/>
      <c r="AE446" s="63"/>
      <c r="AF446" s="63"/>
      <c r="AG446" s="63"/>
    </row>
    <row r="447" spans="1:33" ht="17.2" customHeight="1">
      <c r="A447" s="64" t="str">
        <f>IF(priority(Main[[#This Row],[Comments]])&lt;&gt;0, priority(Main[[#This Row],[Comments]]),"")</f>
        <v/>
      </c>
      <c r="B447" s="60" t="s">
        <v>1236</v>
      </c>
      <c r="C447" s="72" t="s">
        <v>4</v>
      </c>
      <c r="D447" s="59" t="s">
        <v>300</v>
      </c>
      <c r="E447" s="85"/>
      <c r="F447" s="85"/>
      <c r="G447" s="64" t="str">
        <f>IF(stdProdLT(Main[[#This Row],[Comments]])=0.1,"N/A",IF(stdProdLT(Main[[#This Row],[Comments]])=0,"",stdProdLT(Main[[#This Row],[Comments]])))</f>
        <v/>
      </c>
      <c r="H447" s="94" t="str">
        <f>IF(OR(Main[[#This Row],[Std. Prod. Lead Time]]="N/A",Main[[#This Row],[Std. Prod. Lead Time]]=""), "",IF(AND(Main[[#This Row],[In Stock Date]]&lt;&gt;"",Main[[#This Row],[Revised Due Date]]&lt;&gt;"",Main[[#This Row],[In Stock Date]]&lt;&gt;""),Main[[#This Row],[In Stock Date]]-Main[[#This Row],[Revised Due Date]],""))</f>
        <v/>
      </c>
      <c r="I447" s="101" t="s">
        <v>4</v>
      </c>
      <c r="J447" s="95" t="s">
        <v>28</v>
      </c>
      <c r="K447" s="96" t="s">
        <v>1919</v>
      </c>
      <c r="L447" s="85"/>
      <c r="M447" s="73" t="str">
        <f>IF(Main[[#This Row],[Tech Start Date]]&lt;1/1/1990,"",IF(Main[[#This Row],[Class]]="C",WORKDAY(Main[[#This Row],[Tech Start Date]],9),IF(Main[[#This Row],[Class]]="B", WORKDAY(Main[[#This Row],[Tech Start Date]],6),IF(Main[[#This Row],[Class]]="A",WORKDAY(Main[[#This Row],[Tech Start Date]],2),""))))</f>
        <v/>
      </c>
      <c r="N447" s="73" t="str">
        <f>IF(Main[[#This Row],[Tech Start Date]]&lt;1/1/1990,"",IF(Main[[#This Row],[Class]]="C",WORKDAY(Main[[#This Row],[Tech Start Date]],19),IF(Main[[#This Row],[Class]]="B", WORKDAY(Main[[#This Row],[Tech Start Date]],12),IF(Main[[#This Row],[Class]]="A",WORKDAY(Main[[#This Row],[Tech Start Date]],4),""))))</f>
        <v/>
      </c>
      <c r="O447" s="73" t="str">
        <f>IF(Main[[#This Row],[Tech Start Date]]&lt;1/1/1990,"",IF(Main[[#This Row],[Class]]="C",WORKDAY(Main[[#This Row],[Tech Start Date]],23),IF(Main[[#This Row],[Class]]="B", WORKDAY(Main[[#This Row],[Tech Start Date]],15),IF(Main[[#This Row],[Class]]="A",WORKDAY(Main[[#This Row],[Tech Start Date]],5),""))))</f>
        <v/>
      </c>
      <c r="P447" s="73" t="str">
        <f>IF(Main[[#This Row],[Tech Start Date]]&lt;1/1/1990,"",IF(Main[[#This Row],[Class]]="C",WORKDAY(Main[[#This Row],[Tech Start Date]],28),IF(Main[[#This Row],[Class]]="B", WORKDAY(Main[[#This Row],[Tech Start Date]],19),IF(Main[[#This Row],[Class]]="A",WORKDAY(Main[[#This Row],[Tech Start Date]],9),""))))</f>
        <v/>
      </c>
      <c r="Q447" s="85">
        <v>40661</v>
      </c>
      <c r="R447" s="112"/>
      <c r="S447" s="95" t="s">
        <v>6</v>
      </c>
      <c r="T447" s="74" t="s">
        <v>4</v>
      </c>
      <c r="U447" s="95" t="s">
        <v>14</v>
      </c>
      <c r="V447" s="95" t="s">
        <v>1913</v>
      </c>
      <c r="W447" s="95" t="s">
        <v>1914</v>
      </c>
      <c r="X447" s="95" t="s">
        <v>2797</v>
      </c>
      <c r="Y447" s="72" t="s">
        <v>2911</v>
      </c>
      <c r="Z447" s="72" t="s">
        <v>530</v>
      </c>
      <c r="AA447" s="95" t="s">
        <v>2797</v>
      </c>
      <c r="AB447" s="132"/>
      <c r="AC447" s="132"/>
      <c r="AD447" s="132"/>
      <c r="AE447" s="63"/>
      <c r="AF447" s="63"/>
      <c r="AG447" s="63"/>
    </row>
    <row r="448" spans="1:33" ht="17.2" customHeight="1">
      <c r="A448" s="64" t="str">
        <f>IF(priority(Main[[#This Row],[Comments]])&lt;&gt;0, priority(Main[[#This Row],[Comments]]),"")</f>
        <v/>
      </c>
      <c r="B448" s="60" t="s">
        <v>1237</v>
      </c>
      <c r="C448" s="72" t="s">
        <v>4</v>
      </c>
      <c r="D448" s="59" t="s">
        <v>301</v>
      </c>
      <c r="E448" s="85"/>
      <c r="F448" s="85"/>
      <c r="G448" s="64" t="str">
        <f>IF(stdProdLT(Main[[#This Row],[Comments]])=0.1,"N/A",IF(stdProdLT(Main[[#This Row],[Comments]])=0,"",stdProdLT(Main[[#This Row],[Comments]])))</f>
        <v/>
      </c>
      <c r="H448" s="94" t="str">
        <f>IF(OR(Main[[#This Row],[Std. Prod. Lead Time]]="N/A",Main[[#This Row],[Std. Prod. Lead Time]]=""), "",IF(AND(Main[[#This Row],[In Stock Date]]&lt;&gt;"",Main[[#This Row],[Revised Due Date]]&lt;&gt;"",Main[[#This Row],[In Stock Date]]&lt;&gt;""),Main[[#This Row],[In Stock Date]]-Main[[#This Row],[Revised Due Date]],""))</f>
        <v/>
      </c>
      <c r="I448" s="101" t="s">
        <v>4</v>
      </c>
      <c r="J448" s="95" t="s">
        <v>4</v>
      </c>
      <c r="K448" s="95" t="s">
        <v>4</v>
      </c>
      <c r="L448" s="85"/>
      <c r="M448" s="73" t="str">
        <f>IF(Main[[#This Row],[Tech Start Date]]&lt;1/1/1990,"",IF(Main[[#This Row],[Class]]="C",WORKDAY(Main[[#This Row],[Tech Start Date]],9),IF(Main[[#This Row],[Class]]="B", WORKDAY(Main[[#This Row],[Tech Start Date]],6),IF(Main[[#This Row],[Class]]="A",WORKDAY(Main[[#This Row],[Tech Start Date]],2),""))))</f>
        <v/>
      </c>
      <c r="N448" s="73" t="str">
        <f>IF(Main[[#This Row],[Tech Start Date]]&lt;1/1/1990,"",IF(Main[[#This Row],[Class]]="C",WORKDAY(Main[[#This Row],[Tech Start Date]],19),IF(Main[[#This Row],[Class]]="B", WORKDAY(Main[[#This Row],[Tech Start Date]],12),IF(Main[[#This Row],[Class]]="A",WORKDAY(Main[[#This Row],[Tech Start Date]],4),""))))</f>
        <v/>
      </c>
      <c r="O448" s="73" t="str">
        <f>IF(Main[[#This Row],[Tech Start Date]]&lt;1/1/1990,"",IF(Main[[#This Row],[Class]]="C",WORKDAY(Main[[#This Row],[Tech Start Date]],23),IF(Main[[#This Row],[Class]]="B", WORKDAY(Main[[#This Row],[Tech Start Date]],15),IF(Main[[#This Row],[Class]]="A",WORKDAY(Main[[#This Row],[Tech Start Date]],5),""))))</f>
        <v/>
      </c>
      <c r="P448" s="73" t="str">
        <f>IF(Main[[#This Row],[Tech Start Date]]&lt;1/1/1990,"",IF(Main[[#This Row],[Class]]="C",WORKDAY(Main[[#This Row],[Tech Start Date]],28),IF(Main[[#This Row],[Class]]="B", WORKDAY(Main[[#This Row],[Tech Start Date]],19),IF(Main[[#This Row],[Class]]="A",WORKDAY(Main[[#This Row],[Tech Start Date]],9),""))))</f>
        <v/>
      </c>
      <c r="Q448" s="85">
        <v>40287</v>
      </c>
      <c r="R448" s="112"/>
      <c r="S448" s="95" t="s">
        <v>11</v>
      </c>
      <c r="T448" s="74" t="s">
        <v>4</v>
      </c>
      <c r="U448" s="95" t="s">
        <v>14</v>
      </c>
      <c r="V448" s="95" t="s">
        <v>1910</v>
      </c>
      <c r="W448" s="95" t="s">
        <v>1916</v>
      </c>
      <c r="X448" s="95" t="s">
        <v>883</v>
      </c>
      <c r="Y448" s="72" t="s">
        <v>2936</v>
      </c>
      <c r="Z448" s="72" t="s">
        <v>4</v>
      </c>
      <c r="AA448" s="95" t="s">
        <v>883</v>
      </c>
      <c r="AB448" s="132"/>
      <c r="AC448" s="132"/>
      <c r="AD448" s="132"/>
      <c r="AE448" s="63"/>
      <c r="AF448" s="63"/>
      <c r="AG448" s="63"/>
    </row>
    <row r="449" spans="1:33" ht="17.2" customHeight="1">
      <c r="A449" s="64" t="str">
        <f>IF(priority(Main[[#This Row],[Comments]])&lt;&gt;0, priority(Main[[#This Row],[Comments]]),"")</f>
        <v/>
      </c>
      <c r="B449" s="60" t="s">
        <v>1238</v>
      </c>
      <c r="C449" s="72" t="s">
        <v>93</v>
      </c>
      <c r="D449" s="59" t="s">
        <v>302</v>
      </c>
      <c r="E449" s="85"/>
      <c r="F449" s="85">
        <v>40210</v>
      </c>
      <c r="G449" s="64" t="str">
        <f>IF(stdProdLT(Main[[#This Row],[Comments]])=0.1,"N/A",IF(stdProdLT(Main[[#This Row],[Comments]])=0,"",stdProdLT(Main[[#This Row],[Comments]])))</f>
        <v/>
      </c>
      <c r="H449" s="94" t="str">
        <f>IF(OR(Main[[#This Row],[Std. Prod. Lead Time]]="N/A",Main[[#This Row],[Std. Prod. Lead Time]]=""), "",IF(AND(Main[[#This Row],[In Stock Date]]&lt;&gt;"",Main[[#This Row],[Revised Due Date]]&lt;&gt;"",Main[[#This Row],[In Stock Date]]&lt;&gt;""),Main[[#This Row],[In Stock Date]]-Main[[#This Row],[Revised Due Date]],""))</f>
        <v/>
      </c>
      <c r="I449" s="101" t="s">
        <v>4</v>
      </c>
      <c r="J449" s="95" t="s">
        <v>4</v>
      </c>
      <c r="K449" s="95" t="s">
        <v>4</v>
      </c>
      <c r="L449" s="85"/>
      <c r="M449" s="73" t="str">
        <f>IF(Main[[#This Row],[Tech Start Date]]&lt;1/1/1990,"",IF(Main[[#This Row],[Class]]="C",WORKDAY(Main[[#This Row],[Tech Start Date]],9),IF(Main[[#This Row],[Class]]="B", WORKDAY(Main[[#This Row],[Tech Start Date]],6),IF(Main[[#This Row],[Class]]="A",WORKDAY(Main[[#This Row],[Tech Start Date]],2),""))))</f>
        <v/>
      </c>
      <c r="N449" s="73" t="str">
        <f>IF(Main[[#This Row],[Tech Start Date]]&lt;1/1/1990,"",IF(Main[[#This Row],[Class]]="C",WORKDAY(Main[[#This Row],[Tech Start Date]],19),IF(Main[[#This Row],[Class]]="B", WORKDAY(Main[[#This Row],[Tech Start Date]],12),IF(Main[[#This Row],[Class]]="A",WORKDAY(Main[[#This Row],[Tech Start Date]],4),""))))</f>
        <v/>
      </c>
      <c r="O449" s="73" t="str">
        <f>IF(Main[[#This Row],[Tech Start Date]]&lt;1/1/1990,"",IF(Main[[#This Row],[Class]]="C",WORKDAY(Main[[#This Row],[Tech Start Date]],23),IF(Main[[#This Row],[Class]]="B", WORKDAY(Main[[#This Row],[Tech Start Date]],15),IF(Main[[#This Row],[Class]]="A",WORKDAY(Main[[#This Row],[Tech Start Date]],5),""))))</f>
        <v/>
      </c>
      <c r="P449" s="73" t="str">
        <f>IF(Main[[#This Row],[Tech Start Date]]&lt;1/1/1990,"",IF(Main[[#This Row],[Class]]="C",WORKDAY(Main[[#This Row],[Tech Start Date]],28),IF(Main[[#This Row],[Class]]="B", WORKDAY(Main[[#This Row],[Tech Start Date]],19),IF(Main[[#This Row],[Class]]="A",WORKDAY(Main[[#This Row],[Tech Start Date]],9),""))))</f>
        <v/>
      </c>
      <c r="Q449" s="85">
        <v>40210</v>
      </c>
      <c r="R449" s="112"/>
      <c r="S449" s="95" t="s">
        <v>11</v>
      </c>
      <c r="T449" s="74" t="s">
        <v>4</v>
      </c>
      <c r="U449" s="95" t="s">
        <v>12</v>
      </c>
      <c r="V449" s="95" t="s">
        <v>1920</v>
      </c>
      <c r="W449" s="95" t="s">
        <v>1921</v>
      </c>
      <c r="X449" s="95" t="s">
        <v>2820</v>
      </c>
      <c r="Y449" s="72" t="s">
        <v>4</v>
      </c>
      <c r="Z449" s="72" t="s">
        <v>4</v>
      </c>
      <c r="AA449" s="95" t="s">
        <v>2820</v>
      </c>
      <c r="AB449" s="132"/>
      <c r="AC449" s="132"/>
      <c r="AD449" s="132"/>
      <c r="AE449" s="63"/>
      <c r="AF449" s="63"/>
      <c r="AG449" s="63"/>
    </row>
    <row r="450" spans="1:33" ht="17.2" customHeight="1">
      <c r="A450" s="64" t="str">
        <f>IF(priority(Main[[#This Row],[Comments]])&lt;&gt;0, priority(Main[[#This Row],[Comments]]),"")</f>
        <v/>
      </c>
      <c r="B450" s="60" t="s">
        <v>2687</v>
      </c>
      <c r="C450" s="72" t="s">
        <v>4</v>
      </c>
      <c r="D450" s="59" t="s">
        <v>2688</v>
      </c>
      <c r="E450" s="85">
        <v>40897.76525462963</v>
      </c>
      <c r="F450" s="85"/>
      <c r="G450" s="64" t="str">
        <f>IF(stdProdLT(Main[[#This Row],[Comments]])=0.1,"N/A",IF(stdProdLT(Main[[#This Row],[Comments]])=0,"",stdProdLT(Main[[#This Row],[Comments]])))</f>
        <v/>
      </c>
      <c r="H450" s="94" t="str">
        <f>IF(OR(Main[[#This Row],[Std. Prod. Lead Time]]="N/A",Main[[#This Row],[Std. Prod. Lead Time]]=""), "",IF(AND(Main[[#This Row],[In Stock Date]]&lt;&gt;"",Main[[#This Row],[Revised Due Date]]&lt;&gt;"",Main[[#This Row],[In Stock Date]]&lt;&gt;""),Main[[#This Row],[In Stock Date]]-Main[[#This Row],[Revised Due Date]],""))</f>
        <v/>
      </c>
      <c r="I450" s="101" t="s">
        <v>4</v>
      </c>
      <c r="J450" s="95" t="s">
        <v>4</v>
      </c>
      <c r="K450" s="95" t="s">
        <v>4</v>
      </c>
      <c r="L450" s="85"/>
      <c r="M450" s="73" t="str">
        <f>IF(Main[[#This Row],[Tech Start Date]]&lt;1/1/1990,"",IF(Main[[#This Row],[Class]]="C",WORKDAY(Main[[#This Row],[Tech Start Date]],9),IF(Main[[#This Row],[Class]]="B", WORKDAY(Main[[#This Row],[Tech Start Date]],6),IF(Main[[#This Row],[Class]]="A",WORKDAY(Main[[#This Row],[Tech Start Date]],2),""))))</f>
        <v/>
      </c>
      <c r="N450" s="73" t="str">
        <f>IF(Main[[#This Row],[Tech Start Date]]&lt;1/1/1990,"",IF(Main[[#This Row],[Class]]="C",WORKDAY(Main[[#This Row],[Tech Start Date]],19),IF(Main[[#This Row],[Class]]="B", WORKDAY(Main[[#This Row],[Tech Start Date]],12),IF(Main[[#This Row],[Class]]="A",WORKDAY(Main[[#This Row],[Tech Start Date]],4),""))))</f>
        <v/>
      </c>
      <c r="O450" s="73" t="str">
        <f>IF(Main[[#This Row],[Tech Start Date]]&lt;1/1/1990,"",IF(Main[[#This Row],[Class]]="C",WORKDAY(Main[[#This Row],[Tech Start Date]],23),IF(Main[[#This Row],[Class]]="B", WORKDAY(Main[[#This Row],[Tech Start Date]],15),IF(Main[[#This Row],[Class]]="A",WORKDAY(Main[[#This Row],[Tech Start Date]],5),""))))</f>
        <v/>
      </c>
      <c r="P450" s="73" t="str">
        <f>IF(Main[[#This Row],[Tech Start Date]]&lt;1/1/1990,"",IF(Main[[#This Row],[Class]]="C",WORKDAY(Main[[#This Row],[Tech Start Date]],28),IF(Main[[#This Row],[Class]]="B", WORKDAY(Main[[#This Row],[Tech Start Date]],19),IF(Main[[#This Row],[Class]]="A",WORKDAY(Main[[#This Row],[Tech Start Date]],9),""))))</f>
        <v/>
      </c>
      <c r="Q450" s="85">
        <v>40907</v>
      </c>
      <c r="R450" s="112"/>
      <c r="S450" s="95" t="s">
        <v>6</v>
      </c>
      <c r="T450" s="74" t="s">
        <v>4</v>
      </c>
      <c r="U450" s="95" t="s">
        <v>7</v>
      </c>
      <c r="V450" s="95" t="s">
        <v>1910</v>
      </c>
      <c r="W450" s="95" t="s">
        <v>4</v>
      </c>
      <c r="X450" s="95" t="s">
        <v>2794</v>
      </c>
      <c r="Y450" s="72" t="s">
        <v>2905</v>
      </c>
      <c r="Z450" s="72" t="s">
        <v>4</v>
      </c>
      <c r="AA450" s="95" t="s">
        <v>2794</v>
      </c>
      <c r="AB450" s="132"/>
      <c r="AC450" s="132"/>
      <c r="AD450" s="132"/>
      <c r="AE450" s="63"/>
      <c r="AF450" s="63"/>
      <c r="AG450" s="63"/>
    </row>
    <row r="451" spans="1:33" ht="17.2" customHeight="1">
      <c r="A451" s="64" t="str">
        <f>IF(priority(Main[[#This Row],[Comments]])&lt;&gt;0, priority(Main[[#This Row],[Comments]]),"")</f>
        <v/>
      </c>
      <c r="B451" s="60" t="s">
        <v>1239</v>
      </c>
      <c r="C451" s="72" t="s">
        <v>31</v>
      </c>
      <c r="D451" s="59" t="s">
        <v>303</v>
      </c>
      <c r="E451" s="85"/>
      <c r="F451" s="85">
        <v>40269</v>
      </c>
      <c r="G451" s="64" t="str">
        <f>IF(stdProdLT(Main[[#This Row],[Comments]])=0.1,"N/A",IF(stdProdLT(Main[[#This Row],[Comments]])=0,"",stdProdLT(Main[[#This Row],[Comments]])))</f>
        <v/>
      </c>
      <c r="H451" s="94" t="str">
        <f>IF(OR(Main[[#This Row],[Std. Prod. Lead Time]]="N/A",Main[[#This Row],[Std. Prod. Lead Time]]=""), "",IF(AND(Main[[#This Row],[In Stock Date]]&lt;&gt;"",Main[[#This Row],[Revised Due Date]]&lt;&gt;"",Main[[#This Row],[In Stock Date]]&lt;&gt;""),Main[[#This Row],[In Stock Date]]-Main[[#This Row],[Revised Due Date]],""))</f>
        <v/>
      </c>
      <c r="I451" s="101" t="s">
        <v>4</v>
      </c>
      <c r="J451" s="95" t="s">
        <v>4</v>
      </c>
      <c r="K451" s="95" t="s">
        <v>4</v>
      </c>
      <c r="L451" s="85"/>
      <c r="M451" s="73" t="str">
        <f>IF(Main[[#This Row],[Tech Start Date]]&lt;1/1/1990,"",IF(Main[[#This Row],[Class]]="C",WORKDAY(Main[[#This Row],[Tech Start Date]],9),IF(Main[[#This Row],[Class]]="B", WORKDAY(Main[[#This Row],[Tech Start Date]],6),IF(Main[[#This Row],[Class]]="A",WORKDAY(Main[[#This Row],[Tech Start Date]],2),""))))</f>
        <v/>
      </c>
      <c r="N451" s="73" t="str">
        <f>IF(Main[[#This Row],[Tech Start Date]]&lt;1/1/1990,"",IF(Main[[#This Row],[Class]]="C",WORKDAY(Main[[#This Row],[Tech Start Date]],19),IF(Main[[#This Row],[Class]]="B", WORKDAY(Main[[#This Row],[Tech Start Date]],12),IF(Main[[#This Row],[Class]]="A",WORKDAY(Main[[#This Row],[Tech Start Date]],4),""))))</f>
        <v/>
      </c>
      <c r="O451" s="73" t="str">
        <f>IF(Main[[#This Row],[Tech Start Date]]&lt;1/1/1990,"",IF(Main[[#This Row],[Class]]="C",WORKDAY(Main[[#This Row],[Tech Start Date]],23),IF(Main[[#This Row],[Class]]="B", WORKDAY(Main[[#This Row],[Tech Start Date]],15),IF(Main[[#This Row],[Class]]="A",WORKDAY(Main[[#This Row],[Tech Start Date]],5),""))))</f>
        <v/>
      </c>
      <c r="P451" s="73" t="str">
        <f>IF(Main[[#This Row],[Tech Start Date]]&lt;1/1/1990,"",IF(Main[[#This Row],[Class]]="C",WORKDAY(Main[[#This Row],[Tech Start Date]],28),IF(Main[[#This Row],[Class]]="B", WORKDAY(Main[[#This Row],[Tech Start Date]],19),IF(Main[[#This Row],[Class]]="A",WORKDAY(Main[[#This Row],[Tech Start Date]],9),""))))</f>
        <v/>
      </c>
      <c r="Q451" s="85">
        <v>40274</v>
      </c>
      <c r="R451" s="112"/>
      <c r="S451" s="95" t="s">
        <v>11</v>
      </c>
      <c r="T451" s="74" t="s">
        <v>4</v>
      </c>
      <c r="U451" s="95" t="s">
        <v>14</v>
      </c>
      <c r="V451" s="95" t="s">
        <v>1910</v>
      </c>
      <c r="W451" s="95" t="s">
        <v>1916</v>
      </c>
      <c r="X451" s="95" t="s">
        <v>2846</v>
      </c>
      <c r="Y451" s="72" t="s">
        <v>4</v>
      </c>
      <c r="Z451" s="72" t="s">
        <v>4</v>
      </c>
      <c r="AA451" s="95" t="s">
        <v>2846</v>
      </c>
      <c r="AB451" s="132"/>
      <c r="AC451" s="132"/>
      <c r="AD451" s="132"/>
      <c r="AE451" s="63"/>
      <c r="AF451" s="63"/>
      <c r="AG451" s="63"/>
    </row>
    <row r="452" spans="1:33" ht="17.2" customHeight="1">
      <c r="A452" s="64" t="str">
        <f>IF(priority(Main[[#This Row],[Comments]])&lt;&gt;0, priority(Main[[#This Row],[Comments]]),"")</f>
        <v/>
      </c>
      <c r="B452" s="60" t="s">
        <v>1240</v>
      </c>
      <c r="C452" s="72" t="s">
        <v>4</v>
      </c>
      <c r="D452" s="59" t="s">
        <v>304</v>
      </c>
      <c r="E452" s="85"/>
      <c r="F452" s="85">
        <v>40390</v>
      </c>
      <c r="G452" s="64" t="str">
        <f>IF(stdProdLT(Main[[#This Row],[Comments]])=0.1,"N/A",IF(stdProdLT(Main[[#This Row],[Comments]])=0,"",stdProdLT(Main[[#This Row],[Comments]])))</f>
        <v/>
      </c>
      <c r="H452" s="94" t="str">
        <f>IF(OR(Main[[#This Row],[Std. Prod. Lead Time]]="N/A",Main[[#This Row],[Std. Prod. Lead Time]]=""), "",IF(AND(Main[[#This Row],[In Stock Date]]&lt;&gt;"",Main[[#This Row],[Revised Due Date]]&lt;&gt;"",Main[[#This Row],[In Stock Date]]&lt;&gt;""),Main[[#This Row],[In Stock Date]]-Main[[#This Row],[Revised Due Date]],""))</f>
        <v/>
      </c>
      <c r="I452" s="101" t="s">
        <v>4</v>
      </c>
      <c r="J452" s="95" t="s">
        <v>4</v>
      </c>
      <c r="K452" s="95" t="s">
        <v>4</v>
      </c>
      <c r="L452" s="85"/>
      <c r="M452" s="73" t="str">
        <f>IF(Main[[#This Row],[Tech Start Date]]&lt;1/1/1990,"",IF(Main[[#This Row],[Class]]="C",WORKDAY(Main[[#This Row],[Tech Start Date]],9),IF(Main[[#This Row],[Class]]="B", WORKDAY(Main[[#This Row],[Tech Start Date]],6),IF(Main[[#This Row],[Class]]="A",WORKDAY(Main[[#This Row],[Tech Start Date]],2),""))))</f>
        <v/>
      </c>
      <c r="N452" s="73" t="str">
        <f>IF(Main[[#This Row],[Tech Start Date]]&lt;1/1/1990,"",IF(Main[[#This Row],[Class]]="C",WORKDAY(Main[[#This Row],[Tech Start Date]],19),IF(Main[[#This Row],[Class]]="B", WORKDAY(Main[[#This Row],[Tech Start Date]],12),IF(Main[[#This Row],[Class]]="A",WORKDAY(Main[[#This Row],[Tech Start Date]],4),""))))</f>
        <v/>
      </c>
      <c r="O452" s="73" t="str">
        <f>IF(Main[[#This Row],[Tech Start Date]]&lt;1/1/1990,"",IF(Main[[#This Row],[Class]]="C",WORKDAY(Main[[#This Row],[Tech Start Date]],23),IF(Main[[#This Row],[Class]]="B", WORKDAY(Main[[#This Row],[Tech Start Date]],15),IF(Main[[#This Row],[Class]]="A",WORKDAY(Main[[#This Row],[Tech Start Date]],5),""))))</f>
        <v/>
      </c>
      <c r="P452" s="73" t="str">
        <f>IF(Main[[#This Row],[Tech Start Date]]&lt;1/1/1990,"",IF(Main[[#This Row],[Class]]="C",WORKDAY(Main[[#This Row],[Tech Start Date]],28),IF(Main[[#This Row],[Class]]="B", WORKDAY(Main[[#This Row],[Tech Start Date]],19),IF(Main[[#This Row],[Class]]="A",WORKDAY(Main[[#This Row],[Tech Start Date]],9),""))))</f>
        <v/>
      </c>
      <c r="Q452" s="85">
        <v>40329</v>
      </c>
      <c r="R452" s="112"/>
      <c r="S452" s="95" t="s">
        <v>11</v>
      </c>
      <c r="T452" s="74" t="s">
        <v>4</v>
      </c>
      <c r="U452" s="95" t="s">
        <v>12</v>
      </c>
      <c r="V452" s="95" t="s">
        <v>1920</v>
      </c>
      <c r="W452" s="95" t="s">
        <v>1916</v>
      </c>
      <c r="X452" s="95" t="s">
        <v>2847</v>
      </c>
      <c r="Y452" s="72" t="s">
        <v>2969</v>
      </c>
      <c r="Z452" s="72" t="s">
        <v>4</v>
      </c>
      <c r="AA452" s="95" t="s">
        <v>2847</v>
      </c>
      <c r="AB452" s="132"/>
      <c r="AC452" s="132"/>
      <c r="AD452" s="132"/>
      <c r="AE452" s="63"/>
      <c r="AF452" s="63"/>
      <c r="AG452" s="63"/>
    </row>
    <row r="453" spans="1:33" ht="17.2" customHeight="1">
      <c r="A453" s="64" t="str">
        <f>IF(priority(Main[[#This Row],[Comments]])&lt;&gt;0, priority(Main[[#This Row],[Comments]]),"")</f>
        <v/>
      </c>
      <c r="B453" s="60" t="s">
        <v>1241</v>
      </c>
      <c r="C453" s="72" t="s">
        <v>4</v>
      </c>
      <c r="D453" s="59" t="s">
        <v>305</v>
      </c>
      <c r="E453" s="85"/>
      <c r="F453" s="85">
        <v>40574</v>
      </c>
      <c r="G453" s="64" t="str">
        <f>IF(stdProdLT(Main[[#This Row],[Comments]])=0.1,"N/A",IF(stdProdLT(Main[[#This Row],[Comments]])=0,"",stdProdLT(Main[[#This Row],[Comments]])))</f>
        <v/>
      </c>
      <c r="H453" s="94" t="str">
        <f>IF(OR(Main[[#This Row],[Std. Prod. Lead Time]]="N/A",Main[[#This Row],[Std. Prod. Lead Time]]=""), "",IF(AND(Main[[#This Row],[In Stock Date]]&lt;&gt;"",Main[[#This Row],[Revised Due Date]]&lt;&gt;"",Main[[#This Row],[In Stock Date]]&lt;&gt;""),Main[[#This Row],[In Stock Date]]-Main[[#This Row],[Revised Due Date]],""))</f>
        <v/>
      </c>
      <c r="I453" s="101" t="s">
        <v>306</v>
      </c>
      <c r="J453" s="95" t="s">
        <v>75</v>
      </c>
      <c r="K453" s="95" t="s">
        <v>1919</v>
      </c>
      <c r="L453" s="85"/>
      <c r="M453" s="73" t="str">
        <f>IF(Main[[#This Row],[Tech Start Date]]&lt;1/1/1990,"",IF(Main[[#This Row],[Class]]="C",WORKDAY(Main[[#This Row],[Tech Start Date]],9),IF(Main[[#This Row],[Class]]="B", WORKDAY(Main[[#This Row],[Tech Start Date]],6),IF(Main[[#This Row],[Class]]="A",WORKDAY(Main[[#This Row],[Tech Start Date]],2),""))))</f>
        <v/>
      </c>
      <c r="N453" s="73" t="str">
        <f>IF(Main[[#This Row],[Tech Start Date]]&lt;1/1/1990,"",IF(Main[[#This Row],[Class]]="C",WORKDAY(Main[[#This Row],[Tech Start Date]],19),IF(Main[[#This Row],[Class]]="B", WORKDAY(Main[[#This Row],[Tech Start Date]],12),IF(Main[[#This Row],[Class]]="A",WORKDAY(Main[[#This Row],[Tech Start Date]],4),""))))</f>
        <v/>
      </c>
      <c r="O453" s="73" t="str">
        <f>IF(Main[[#This Row],[Tech Start Date]]&lt;1/1/1990,"",IF(Main[[#This Row],[Class]]="C",WORKDAY(Main[[#This Row],[Tech Start Date]],23),IF(Main[[#This Row],[Class]]="B", WORKDAY(Main[[#This Row],[Tech Start Date]],15),IF(Main[[#This Row],[Class]]="A",WORKDAY(Main[[#This Row],[Tech Start Date]],5),""))))</f>
        <v/>
      </c>
      <c r="P453" s="73" t="str">
        <f>IF(Main[[#This Row],[Tech Start Date]]&lt;1/1/1990,"",IF(Main[[#This Row],[Class]]="C",WORKDAY(Main[[#This Row],[Tech Start Date]],28),IF(Main[[#This Row],[Class]]="B", WORKDAY(Main[[#This Row],[Tech Start Date]],19),IF(Main[[#This Row],[Class]]="A",WORKDAY(Main[[#This Row],[Tech Start Date]],9),""))))</f>
        <v/>
      </c>
      <c r="Q453" s="85">
        <v>40574</v>
      </c>
      <c r="R453" s="112"/>
      <c r="S453" s="95" t="s">
        <v>6</v>
      </c>
      <c r="T453" s="74" t="s">
        <v>4</v>
      </c>
      <c r="U453" s="95" t="s">
        <v>14</v>
      </c>
      <c r="V453" s="95" t="s">
        <v>1920</v>
      </c>
      <c r="W453" s="95" t="s">
        <v>1912</v>
      </c>
      <c r="X453" s="95" t="s">
        <v>2793</v>
      </c>
      <c r="Y453" s="72" t="s">
        <v>2903</v>
      </c>
      <c r="Z453" s="72" t="s">
        <v>30</v>
      </c>
      <c r="AA453" s="95" t="s">
        <v>2793</v>
      </c>
      <c r="AB453" s="132"/>
      <c r="AC453" s="132"/>
      <c r="AD453" s="132"/>
      <c r="AE453" s="63"/>
      <c r="AF453" s="63"/>
      <c r="AG453" s="63"/>
    </row>
    <row r="454" spans="1:33" ht="17.2" customHeight="1">
      <c r="A454" s="64" t="str">
        <f>IF(priority(Main[[#This Row],[Comments]])&lt;&gt;0, priority(Main[[#This Row],[Comments]]),"")</f>
        <v/>
      </c>
      <c r="B454" s="60" t="s">
        <v>1242</v>
      </c>
      <c r="C454" s="72" t="s">
        <v>169</v>
      </c>
      <c r="D454" s="59" t="s">
        <v>307</v>
      </c>
      <c r="E454" s="85"/>
      <c r="F454" s="85">
        <v>40237</v>
      </c>
      <c r="G454" s="64" t="str">
        <f>IF(stdProdLT(Main[[#This Row],[Comments]])=0.1,"N/A",IF(stdProdLT(Main[[#This Row],[Comments]])=0,"",stdProdLT(Main[[#This Row],[Comments]])))</f>
        <v/>
      </c>
      <c r="H454" s="94" t="str">
        <f>IF(OR(Main[[#This Row],[Std. Prod. Lead Time]]="N/A",Main[[#This Row],[Std. Prod. Lead Time]]=""), "",IF(AND(Main[[#This Row],[In Stock Date]]&lt;&gt;"",Main[[#This Row],[Revised Due Date]]&lt;&gt;"",Main[[#This Row],[In Stock Date]]&lt;&gt;""),Main[[#This Row],[In Stock Date]]-Main[[#This Row],[Revised Due Date]],""))</f>
        <v/>
      </c>
      <c r="I454" s="101" t="s">
        <v>4</v>
      </c>
      <c r="J454" s="95" t="s">
        <v>4</v>
      </c>
      <c r="K454" s="95" t="s">
        <v>4</v>
      </c>
      <c r="L454" s="85"/>
      <c r="M454" s="73" t="str">
        <f>IF(Main[[#This Row],[Tech Start Date]]&lt;1/1/1990,"",IF(Main[[#This Row],[Class]]="C",WORKDAY(Main[[#This Row],[Tech Start Date]],9),IF(Main[[#This Row],[Class]]="B", WORKDAY(Main[[#This Row],[Tech Start Date]],6),IF(Main[[#This Row],[Class]]="A",WORKDAY(Main[[#This Row],[Tech Start Date]],2),""))))</f>
        <v/>
      </c>
      <c r="N454" s="73" t="str">
        <f>IF(Main[[#This Row],[Tech Start Date]]&lt;1/1/1990,"",IF(Main[[#This Row],[Class]]="C",WORKDAY(Main[[#This Row],[Tech Start Date]],19),IF(Main[[#This Row],[Class]]="B", WORKDAY(Main[[#This Row],[Tech Start Date]],12),IF(Main[[#This Row],[Class]]="A",WORKDAY(Main[[#This Row],[Tech Start Date]],4),""))))</f>
        <v/>
      </c>
      <c r="O454" s="73" t="str">
        <f>IF(Main[[#This Row],[Tech Start Date]]&lt;1/1/1990,"",IF(Main[[#This Row],[Class]]="C",WORKDAY(Main[[#This Row],[Tech Start Date]],23),IF(Main[[#This Row],[Class]]="B", WORKDAY(Main[[#This Row],[Tech Start Date]],15),IF(Main[[#This Row],[Class]]="A",WORKDAY(Main[[#This Row],[Tech Start Date]],5),""))))</f>
        <v/>
      </c>
      <c r="P454" s="73" t="str">
        <f>IF(Main[[#This Row],[Tech Start Date]]&lt;1/1/1990,"",IF(Main[[#This Row],[Class]]="C",WORKDAY(Main[[#This Row],[Tech Start Date]],28),IF(Main[[#This Row],[Class]]="B", WORKDAY(Main[[#This Row],[Tech Start Date]],19),IF(Main[[#This Row],[Class]]="A",WORKDAY(Main[[#This Row],[Tech Start Date]],9),""))))</f>
        <v/>
      </c>
      <c r="Q454" s="85">
        <v>40132</v>
      </c>
      <c r="R454" s="112"/>
      <c r="S454" s="95" t="s">
        <v>11</v>
      </c>
      <c r="T454" s="74" t="s">
        <v>4</v>
      </c>
      <c r="U454" s="95" t="s">
        <v>14</v>
      </c>
      <c r="V454" s="95" t="s">
        <v>1910</v>
      </c>
      <c r="W454" s="95" t="s">
        <v>1915</v>
      </c>
      <c r="X454" s="95" t="s">
        <v>2833</v>
      </c>
      <c r="Y454" s="72" t="s">
        <v>4</v>
      </c>
      <c r="Z454" s="72" t="s">
        <v>4</v>
      </c>
      <c r="AA454" s="95" t="s">
        <v>2833</v>
      </c>
      <c r="AB454" s="132"/>
      <c r="AC454" s="132"/>
      <c r="AD454" s="132"/>
      <c r="AE454" s="63"/>
      <c r="AF454" s="63"/>
      <c r="AG454" s="63"/>
    </row>
    <row r="455" spans="1:33" ht="17.2" customHeight="1">
      <c r="A455" s="64" t="str">
        <f>IF(priority(Main[[#This Row],[Comments]])&lt;&gt;0, priority(Main[[#This Row],[Comments]]),"")</f>
        <v/>
      </c>
      <c r="B455" s="60" t="s">
        <v>1243</v>
      </c>
      <c r="C455" s="72" t="s">
        <v>4</v>
      </c>
      <c r="D455" s="59" t="s">
        <v>308</v>
      </c>
      <c r="E455" s="85"/>
      <c r="F455" s="85"/>
      <c r="G455" s="64" t="str">
        <f>IF(stdProdLT(Main[[#This Row],[Comments]])=0.1,"N/A",IF(stdProdLT(Main[[#This Row],[Comments]])=0,"",stdProdLT(Main[[#This Row],[Comments]])))</f>
        <v/>
      </c>
      <c r="H455" s="94" t="str">
        <f>IF(OR(Main[[#This Row],[Std. Prod. Lead Time]]="N/A",Main[[#This Row],[Std. Prod. Lead Time]]=""), "",IF(AND(Main[[#This Row],[In Stock Date]]&lt;&gt;"",Main[[#This Row],[Revised Due Date]]&lt;&gt;"",Main[[#This Row],[In Stock Date]]&lt;&gt;""),Main[[#This Row],[In Stock Date]]-Main[[#This Row],[Revised Due Date]],""))</f>
        <v/>
      </c>
      <c r="I455" s="101" t="s">
        <v>4</v>
      </c>
      <c r="J455" s="95" t="s">
        <v>4</v>
      </c>
      <c r="K455" s="95" t="s">
        <v>4</v>
      </c>
      <c r="L455" s="85"/>
      <c r="M455" s="73" t="str">
        <f>IF(Main[[#This Row],[Tech Start Date]]&lt;1/1/1990,"",IF(Main[[#This Row],[Class]]="C",WORKDAY(Main[[#This Row],[Tech Start Date]],9),IF(Main[[#This Row],[Class]]="B", WORKDAY(Main[[#This Row],[Tech Start Date]],6),IF(Main[[#This Row],[Class]]="A",WORKDAY(Main[[#This Row],[Tech Start Date]],2),""))))</f>
        <v/>
      </c>
      <c r="N455" s="73" t="str">
        <f>IF(Main[[#This Row],[Tech Start Date]]&lt;1/1/1990,"",IF(Main[[#This Row],[Class]]="C",WORKDAY(Main[[#This Row],[Tech Start Date]],19),IF(Main[[#This Row],[Class]]="B", WORKDAY(Main[[#This Row],[Tech Start Date]],12),IF(Main[[#This Row],[Class]]="A",WORKDAY(Main[[#This Row],[Tech Start Date]],4),""))))</f>
        <v/>
      </c>
      <c r="O455" s="73" t="str">
        <f>IF(Main[[#This Row],[Tech Start Date]]&lt;1/1/1990,"",IF(Main[[#This Row],[Class]]="C",WORKDAY(Main[[#This Row],[Tech Start Date]],23),IF(Main[[#This Row],[Class]]="B", WORKDAY(Main[[#This Row],[Tech Start Date]],15),IF(Main[[#This Row],[Class]]="A",WORKDAY(Main[[#This Row],[Tech Start Date]],5),""))))</f>
        <v/>
      </c>
      <c r="P455" s="73" t="str">
        <f>IF(Main[[#This Row],[Tech Start Date]]&lt;1/1/1990,"",IF(Main[[#This Row],[Class]]="C",WORKDAY(Main[[#This Row],[Tech Start Date]],28),IF(Main[[#This Row],[Class]]="B", WORKDAY(Main[[#This Row],[Tech Start Date]],19),IF(Main[[#This Row],[Class]]="A",WORKDAY(Main[[#This Row],[Tech Start Date]],9),""))))</f>
        <v/>
      </c>
      <c r="Q455" s="85">
        <v>40390</v>
      </c>
      <c r="R455" s="112"/>
      <c r="S455" s="95" t="s">
        <v>6</v>
      </c>
      <c r="T455" s="74" t="s">
        <v>4</v>
      </c>
      <c r="U455" s="95" t="s">
        <v>14</v>
      </c>
      <c r="V455" s="95" t="s">
        <v>1913</v>
      </c>
      <c r="W455" s="95" t="s">
        <v>4</v>
      </c>
      <c r="X455" s="95" t="s">
        <v>2794</v>
      </c>
      <c r="Y455" s="72" t="s">
        <v>2905</v>
      </c>
      <c r="Z455" s="72" t="s">
        <v>4</v>
      </c>
      <c r="AA455" s="95" t="s">
        <v>2794</v>
      </c>
      <c r="AB455" s="132"/>
      <c r="AC455" s="132"/>
      <c r="AD455" s="132"/>
      <c r="AE455" s="63"/>
      <c r="AF455" s="63"/>
      <c r="AG455" s="63"/>
    </row>
    <row r="456" spans="1:33" ht="17.2" customHeight="1">
      <c r="A456" s="64" t="str">
        <f>IF(priority(Main[[#This Row],[Comments]])&lt;&gt;0, priority(Main[[#This Row],[Comments]]),"")</f>
        <v/>
      </c>
      <c r="B456" s="60" t="s">
        <v>1245</v>
      </c>
      <c r="C456" s="72" t="s">
        <v>310</v>
      </c>
      <c r="D456" s="59" t="s">
        <v>311</v>
      </c>
      <c r="E456" s="85"/>
      <c r="F456" s="85">
        <v>40179</v>
      </c>
      <c r="G456" s="64" t="str">
        <f>IF(stdProdLT(Main[[#This Row],[Comments]])=0.1,"N/A",IF(stdProdLT(Main[[#This Row],[Comments]])=0,"",stdProdLT(Main[[#This Row],[Comments]])))</f>
        <v/>
      </c>
      <c r="H456" s="94" t="str">
        <f>IF(OR(Main[[#This Row],[Std. Prod. Lead Time]]="N/A",Main[[#This Row],[Std. Prod. Lead Time]]=""), "",IF(AND(Main[[#This Row],[In Stock Date]]&lt;&gt;"",Main[[#This Row],[Revised Due Date]]&lt;&gt;"",Main[[#This Row],[In Stock Date]]&lt;&gt;""),Main[[#This Row],[In Stock Date]]-Main[[#This Row],[Revised Due Date]],""))</f>
        <v/>
      </c>
      <c r="I456" s="101" t="s">
        <v>4</v>
      </c>
      <c r="J456" s="95" t="s">
        <v>4</v>
      </c>
      <c r="K456" s="95" t="s">
        <v>4</v>
      </c>
      <c r="L456" s="85"/>
      <c r="M456" s="73" t="str">
        <f>IF(Main[[#This Row],[Tech Start Date]]&lt;1/1/1990,"",IF(Main[[#This Row],[Class]]="C",WORKDAY(Main[[#This Row],[Tech Start Date]],9),IF(Main[[#This Row],[Class]]="B", WORKDAY(Main[[#This Row],[Tech Start Date]],6),IF(Main[[#This Row],[Class]]="A",WORKDAY(Main[[#This Row],[Tech Start Date]],2),""))))</f>
        <v/>
      </c>
      <c r="N456" s="73" t="str">
        <f>IF(Main[[#This Row],[Tech Start Date]]&lt;1/1/1990,"",IF(Main[[#This Row],[Class]]="C",WORKDAY(Main[[#This Row],[Tech Start Date]],19),IF(Main[[#This Row],[Class]]="B", WORKDAY(Main[[#This Row],[Tech Start Date]],12),IF(Main[[#This Row],[Class]]="A",WORKDAY(Main[[#This Row],[Tech Start Date]],4),""))))</f>
        <v/>
      </c>
      <c r="O456" s="73" t="str">
        <f>IF(Main[[#This Row],[Tech Start Date]]&lt;1/1/1990,"",IF(Main[[#This Row],[Class]]="C",WORKDAY(Main[[#This Row],[Tech Start Date]],23),IF(Main[[#This Row],[Class]]="B", WORKDAY(Main[[#This Row],[Tech Start Date]],15),IF(Main[[#This Row],[Class]]="A",WORKDAY(Main[[#This Row],[Tech Start Date]],5),""))))</f>
        <v/>
      </c>
      <c r="P456" s="73" t="str">
        <f>IF(Main[[#This Row],[Tech Start Date]]&lt;1/1/1990,"",IF(Main[[#This Row],[Class]]="C",WORKDAY(Main[[#This Row],[Tech Start Date]],28),IF(Main[[#This Row],[Class]]="B", WORKDAY(Main[[#This Row],[Tech Start Date]],19),IF(Main[[#This Row],[Class]]="A",WORKDAY(Main[[#This Row],[Tech Start Date]],9),""))))</f>
        <v/>
      </c>
      <c r="Q456" s="85">
        <v>40174</v>
      </c>
      <c r="R456" s="112"/>
      <c r="S456" s="95" t="s">
        <v>11</v>
      </c>
      <c r="T456" s="74" t="s">
        <v>4</v>
      </c>
      <c r="U456" s="95" t="s">
        <v>12</v>
      </c>
      <c r="V456" s="95" t="s">
        <v>1910</v>
      </c>
      <c r="W456" s="95" t="s">
        <v>1918</v>
      </c>
      <c r="X456" s="95" t="s">
        <v>2848</v>
      </c>
      <c r="Y456" s="72" t="s">
        <v>4</v>
      </c>
      <c r="Z456" s="72" t="s">
        <v>4</v>
      </c>
      <c r="AA456" s="95" t="s">
        <v>2848</v>
      </c>
      <c r="AB456" s="132"/>
      <c r="AC456" s="132"/>
      <c r="AD456" s="132"/>
      <c r="AE456" s="63"/>
      <c r="AF456" s="63"/>
      <c r="AG456" s="63"/>
    </row>
    <row r="457" spans="1:33" ht="17.2" customHeight="1">
      <c r="A457" s="64" t="str">
        <f>IF(priority(Main[[#This Row],[Comments]])&lt;&gt;0, priority(Main[[#This Row],[Comments]]),"")</f>
        <v/>
      </c>
      <c r="B457" s="60" t="s">
        <v>1246</v>
      </c>
      <c r="C457" s="72" t="s">
        <v>4</v>
      </c>
      <c r="D457" s="59" t="s">
        <v>312</v>
      </c>
      <c r="E457" s="85">
        <v>40701.550486111111</v>
      </c>
      <c r="F457" s="85"/>
      <c r="G457" s="64" t="str">
        <f>IF(stdProdLT(Main[[#This Row],[Comments]])=0.1,"N/A",IF(stdProdLT(Main[[#This Row],[Comments]])=0,"",stdProdLT(Main[[#This Row],[Comments]])))</f>
        <v/>
      </c>
      <c r="H457" s="94" t="str">
        <f>IF(OR(Main[[#This Row],[Std. Prod. Lead Time]]="N/A",Main[[#This Row],[Std. Prod. Lead Time]]=""), "",IF(AND(Main[[#This Row],[In Stock Date]]&lt;&gt;"",Main[[#This Row],[Revised Due Date]]&lt;&gt;"",Main[[#This Row],[In Stock Date]]&lt;&gt;""),Main[[#This Row],[In Stock Date]]-Main[[#This Row],[Revised Due Date]],""))</f>
        <v/>
      </c>
      <c r="I457" s="101" t="s">
        <v>4</v>
      </c>
      <c r="J457" s="95" t="s">
        <v>4</v>
      </c>
      <c r="K457" s="95" t="s">
        <v>4</v>
      </c>
      <c r="L457" s="85"/>
      <c r="M457" s="73" t="str">
        <f>IF(Main[[#This Row],[Tech Start Date]]&lt;1/1/1990,"",IF(Main[[#This Row],[Class]]="C",WORKDAY(Main[[#This Row],[Tech Start Date]],9),IF(Main[[#This Row],[Class]]="B", WORKDAY(Main[[#This Row],[Tech Start Date]],6),IF(Main[[#This Row],[Class]]="A",WORKDAY(Main[[#This Row],[Tech Start Date]],2),""))))</f>
        <v/>
      </c>
      <c r="N457" s="73" t="str">
        <f>IF(Main[[#This Row],[Tech Start Date]]&lt;1/1/1990,"",IF(Main[[#This Row],[Class]]="C",WORKDAY(Main[[#This Row],[Tech Start Date]],19),IF(Main[[#This Row],[Class]]="B", WORKDAY(Main[[#This Row],[Tech Start Date]],12),IF(Main[[#This Row],[Class]]="A",WORKDAY(Main[[#This Row],[Tech Start Date]],4),""))))</f>
        <v/>
      </c>
      <c r="O457" s="73" t="str">
        <f>IF(Main[[#This Row],[Tech Start Date]]&lt;1/1/1990,"",IF(Main[[#This Row],[Class]]="C",WORKDAY(Main[[#This Row],[Tech Start Date]],23),IF(Main[[#This Row],[Class]]="B", WORKDAY(Main[[#This Row],[Tech Start Date]],15),IF(Main[[#This Row],[Class]]="A",WORKDAY(Main[[#This Row],[Tech Start Date]],5),""))))</f>
        <v/>
      </c>
      <c r="P457" s="73" t="str">
        <f>IF(Main[[#This Row],[Tech Start Date]]&lt;1/1/1990,"",IF(Main[[#This Row],[Class]]="C",WORKDAY(Main[[#This Row],[Tech Start Date]],28),IF(Main[[#This Row],[Class]]="B", WORKDAY(Main[[#This Row],[Tech Start Date]],19),IF(Main[[#This Row],[Class]]="A",WORKDAY(Main[[#This Row],[Tech Start Date]],9),""))))</f>
        <v/>
      </c>
      <c r="Q457" s="85"/>
      <c r="R457" s="112"/>
      <c r="S457" s="95" t="s">
        <v>6</v>
      </c>
      <c r="T457" s="74" t="s">
        <v>4</v>
      </c>
      <c r="U457" s="95" t="s">
        <v>7</v>
      </c>
      <c r="V457" s="95" t="s">
        <v>1910</v>
      </c>
      <c r="W457" s="95" t="s">
        <v>4</v>
      </c>
      <c r="X457" s="95" t="s">
        <v>907</v>
      </c>
      <c r="Y457" s="72" t="s">
        <v>2990</v>
      </c>
      <c r="Z457" s="72" t="s">
        <v>4</v>
      </c>
      <c r="AA457" s="95" t="s">
        <v>907</v>
      </c>
      <c r="AB457" s="132"/>
      <c r="AC457" s="132"/>
      <c r="AD457" s="132"/>
      <c r="AE457" s="63"/>
      <c r="AF457" s="63"/>
      <c r="AG457" s="63"/>
    </row>
    <row r="458" spans="1:33" ht="17.2" customHeight="1">
      <c r="A458" s="64" t="str">
        <f>IF(priority(Main[[#This Row],[Comments]])&lt;&gt;0, priority(Main[[#This Row],[Comments]]),"")</f>
        <v/>
      </c>
      <c r="B458" s="60" t="s">
        <v>1247</v>
      </c>
      <c r="C458" s="72" t="s">
        <v>4</v>
      </c>
      <c r="D458" s="59" t="s">
        <v>313</v>
      </c>
      <c r="E458" s="85"/>
      <c r="F458" s="85"/>
      <c r="G458" s="64" t="str">
        <f>IF(stdProdLT(Main[[#This Row],[Comments]])=0.1,"N/A",IF(stdProdLT(Main[[#This Row],[Comments]])=0,"",stdProdLT(Main[[#This Row],[Comments]])))</f>
        <v/>
      </c>
      <c r="H458" s="94" t="str">
        <f>IF(OR(Main[[#This Row],[Std. Prod. Lead Time]]="N/A",Main[[#This Row],[Std. Prod. Lead Time]]=""), "",IF(AND(Main[[#This Row],[In Stock Date]]&lt;&gt;"",Main[[#This Row],[Revised Due Date]]&lt;&gt;"",Main[[#This Row],[In Stock Date]]&lt;&gt;""),Main[[#This Row],[In Stock Date]]-Main[[#This Row],[Revised Due Date]],""))</f>
        <v/>
      </c>
      <c r="I458" s="101" t="s">
        <v>4</v>
      </c>
      <c r="J458" s="95" t="s">
        <v>4</v>
      </c>
      <c r="K458" s="95" t="s">
        <v>4</v>
      </c>
      <c r="L458" s="85"/>
      <c r="M458" s="73" t="str">
        <f>IF(Main[[#This Row],[Tech Start Date]]&lt;1/1/1990,"",IF(Main[[#This Row],[Class]]="C",WORKDAY(Main[[#This Row],[Tech Start Date]],9),IF(Main[[#This Row],[Class]]="B", WORKDAY(Main[[#This Row],[Tech Start Date]],6),IF(Main[[#This Row],[Class]]="A",WORKDAY(Main[[#This Row],[Tech Start Date]],2),""))))</f>
        <v/>
      </c>
      <c r="N458" s="73" t="str">
        <f>IF(Main[[#This Row],[Tech Start Date]]&lt;1/1/1990,"",IF(Main[[#This Row],[Class]]="C",WORKDAY(Main[[#This Row],[Tech Start Date]],19),IF(Main[[#This Row],[Class]]="B", WORKDAY(Main[[#This Row],[Tech Start Date]],12),IF(Main[[#This Row],[Class]]="A",WORKDAY(Main[[#This Row],[Tech Start Date]],4),""))))</f>
        <v/>
      </c>
      <c r="O458" s="73" t="str">
        <f>IF(Main[[#This Row],[Tech Start Date]]&lt;1/1/1990,"",IF(Main[[#This Row],[Class]]="C",WORKDAY(Main[[#This Row],[Tech Start Date]],23),IF(Main[[#This Row],[Class]]="B", WORKDAY(Main[[#This Row],[Tech Start Date]],15),IF(Main[[#This Row],[Class]]="A",WORKDAY(Main[[#This Row],[Tech Start Date]],5),""))))</f>
        <v/>
      </c>
      <c r="P458" s="73" t="str">
        <f>IF(Main[[#This Row],[Tech Start Date]]&lt;1/1/1990,"",IF(Main[[#This Row],[Class]]="C",WORKDAY(Main[[#This Row],[Tech Start Date]],28),IF(Main[[#This Row],[Class]]="B", WORKDAY(Main[[#This Row],[Tech Start Date]],19),IF(Main[[#This Row],[Class]]="A",WORKDAY(Main[[#This Row],[Tech Start Date]],9),""))))</f>
        <v/>
      </c>
      <c r="Q458" s="85">
        <v>40374</v>
      </c>
      <c r="R458" s="112"/>
      <c r="S458" s="95" t="s">
        <v>11</v>
      </c>
      <c r="T458" s="74" t="s">
        <v>4</v>
      </c>
      <c r="U458" s="95" t="s">
        <v>12</v>
      </c>
      <c r="V458" s="95" t="s">
        <v>1911</v>
      </c>
      <c r="W458" s="95" t="s">
        <v>1912</v>
      </c>
      <c r="X458" s="95" t="s">
        <v>2847</v>
      </c>
      <c r="Y458" s="72" t="s">
        <v>2969</v>
      </c>
      <c r="Z458" s="72" t="s">
        <v>4</v>
      </c>
      <c r="AA458" s="95" t="s">
        <v>2847</v>
      </c>
      <c r="AB458" s="132"/>
      <c r="AC458" s="132"/>
      <c r="AD458" s="132"/>
      <c r="AE458" s="63"/>
      <c r="AF458" s="63"/>
      <c r="AG458" s="63"/>
    </row>
    <row r="459" spans="1:33" ht="17.2" customHeight="1">
      <c r="A459" s="64" t="str">
        <f>IF(priority(Main[[#This Row],[Comments]])&lt;&gt;0, priority(Main[[#This Row],[Comments]]),"")</f>
        <v/>
      </c>
      <c r="B459" s="60" t="s">
        <v>1248</v>
      </c>
      <c r="C459" s="72" t="s">
        <v>4</v>
      </c>
      <c r="D459" s="59" t="s">
        <v>314</v>
      </c>
      <c r="E459" s="85"/>
      <c r="F459" s="85"/>
      <c r="G459" s="64" t="str">
        <f>IF(stdProdLT(Main[[#This Row],[Comments]])=0.1,"N/A",IF(stdProdLT(Main[[#This Row],[Comments]])=0,"",stdProdLT(Main[[#This Row],[Comments]])))</f>
        <v/>
      </c>
      <c r="H459" s="94" t="str">
        <f>IF(OR(Main[[#This Row],[Std. Prod. Lead Time]]="N/A",Main[[#This Row],[Std. Prod. Lead Time]]=""), "",IF(AND(Main[[#This Row],[In Stock Date]]&lt;&gt;"",Main[[#This Row],[Revised Due Date]]&lt;&gt;"",Main[[#This Row],[In Stock Date]]&lt;&gt;""),Main[[#This Row],[In Stock Date]]-Main[[#This Row],[Revised Due Date]],""))</f>
        <v/>
      </c>
      <c r="I459" s="101" t="s">
        <v>4</v>
      </c>
      <c r="J459" s="95" t="s">
        <v>4</v>
      </c>
      <c r="K459" s="96" t="s">
        <v>4</v>
      </c>
      <c r="L459" s="85"/>
      <c r="M459" s="73" t="str">
        <f>IF(Main[[#This Row],[Tech Start Date]]&lt;1/1/1990,"",IF(Main[[#This Row],[Class]]="C",WORKDAY(Main[[#This Row],[Tech Start Date]],9),IF(Main[[#This Row],[Class]]="B", WORKDAY(Main[[#This Row],[Tech Start Date]],6),IF(Main[[#This Row],[Class]]="A",WORKDAY(Main[[#This Row],[Tech Start Date]],2),""))))</f>
        <v/>
      </c>
      <c r="N459" s="73" t="str">
        <f>IF(Main[[#This Row],[Tech Start Date]]&lt;1/1/1990,"",IF(Main[[#This Row],[Class]]="C",WORKDAY(Main[[#This Row],[Tech Start Date]],19),IF(Main[[#This Row],[Class]]="B", WORKDAY(Main[[#This Row],[Tech Start Date]],12),IF(Main[[#This Row],[Class]]="A",WORKDAY(Main[[#This Row],[Tech Start Date]],4),""))))</f>
        <v/>
      </c>
      <c r="O459" s="73" t="str">
        <f>IF(Main[[#This Row],[Tech Start Date]]&lt;1/1/1990,"",IF(Main[[#This Row],[Class]]="C",WORKDAY(Main[[#This Row],[Tech Start Date]],23),IF(Main[[#This Row],[Class]]="B", WORKDAY(Main[[#This Row],[Tech Start Date]],15),IF(Main[[#This Row],[Class]]="A",WORKDAY(Main[[#This Row],[Tech Start Date]],5),""))))</f>
        <v/>
      </c>
      <c r="P459" s="73" t="str">
        <f>IF(Main[[#This Row],[Tech Start Date]]&lt;1/1/1990,"",IF(Main[[#This Row],[Class]]="C",WORKDAY(Main[[#This Row],[Tech Start Date]],28),IF(Main[[#This Row],[Class]]="B", WORKDAY(Main[[#This Row],[Tech Start Date]],19),IF(Main[[#This Row],[Class]]="A",WORKDAY(Main[[#This Row],[Tech Start Date]],9),""))))</f>
        <v/>
      </c>
      <c r="Q459" s="85"/>
      <c r="R459" s="112"/>
      <c r="S459" s="95" t="s">
        <v>6</v>
      </c>
      <c r="T459" s="74" t="s">
        <v>4</v>
      </c>
      <c r="U459" s="95" t="s">
        <v>14</v>
      </c>
      <c r="V459" s="95" t="s">
        <v>1911</v>
      </c>
      <c r="W459" s="95" t="s">
        <v>1912</v>
      </c>
      <c r="X459" s="95" t="s">
        <v>2837</v>
      </c>
      <c r="Y459" s="72" t="s">
        <v>2979</v>
      </c>
      <c r="Z459" s="72" t="s">
        <v>4</v>
      </c>
      <c r="AA459" s="95" t="s">
        <v>2837</v>
      </c>
      <c r="AB459" s="132"/>
      <c r="AC459" s="132"/>
      <c r="AD459" s="132"/>
      <c r="AE459" s="63"/>
      <c r="AF459" s="63"/>
      <c r="AG459" s="63"/>
    </row>
    <row r="460" spans="1:33" ht="17.2" customHeight="1">
      <c r="A460" s="64" t="str">
        <f>IF(priority(Main[[#This Row],[Comments]])&lt;&gt;0, priority(Main[[#This Row],[Comments]]),"")</f>
        <v/>
      </c>
      <c r="B460" s="60" t="s">
        <v>1249</v>
      </c>
      <c r="C460" s="72" t="s">
        <v>197</v>
      </c>
      <c r="D460" s="59" t="s">
        <v>315</v>
      </c>
      <c r="E460" s="85"/>
      <c r="F460" s="85"/>
      <c r="G460" s="64" t="str">
        <f>IF(stdProdLT(Main[[#This Row],[Comments]])=0.1,"N/A",IF(stdProdLT(Main[[#This Row],[Comments]])=0,"",stdProdLT(Main[[#This Row],[Comments]])))</f>
        <v/>
      </c>
      <c r="H460" s="94" t="str">
        <f>IF(OR(Main[[#This Row],[Std. Prod. Lead Time]]="N/A",Main[[#This Row],[Std. Prod. Lead Time]]=""), "",IF(AND(Main[[#This Row],[In Stock Date]]&lt;&gt;"",Main[[#This Row],[Revised Due Date]]&lt;&gt;"",Main[[#This Row],[In Stock Date]]&lt;&gt;""),Main[[#This Row],[In Stock Date]]-Main[[#This Row],[Revised Due Date]],""))</f>
        <v/>
      </c>
      <c r="I460" s="101" t="s">
        <v>4</v>
      </c>
      <c r="J460" s="95" t="s">
        <v>4</v>
      </c>
      <c r="K460" s="95" t="s">
        <v>4</v>
      </c>
      <c r="L460" s="85"/>
      <c r="M460" s="73" t="str">
        <f>IF(Main[[#This Row],[Tech Start Date]]&lt;1/1/1990,"",IF(Main[[#This Row],[Class]]="C",WORKDAY(Main[[#This Row],[Tech Start Date]],9),IF(Main[[#This Row],[Class]]="B", WORKDAY(Main[[#This Row],[Tech Start Date]],6),IF(Main[[#This Row],[Class]]="A",WORKDAY(Main[[#This Row],[Tech Start Date]],2),""))))</f>
        <v/>
      </c>
      <c r="N460" s="73" t="str">
        <f>IF(Main[[#This Row],[Tech Start Date]]&lt;1/1/1990,"",IF(Main[[#This Row],[Class]]="C",WORKDAY(Main[[#This Row],[Tech Start Date]],19),IF(Main[[#This Row],[Class]]="B", WORKDAY(Main[[#This Row],[Tech Start Date]],12),IF(Main[[#This Row],[Class]]="A",WORKDAY(Main[[#This Row],[Tech Start Date]],4),""))))</f>
        <v/>
      </c>
      <c r="O460" s="73" t="str">
        <f>IF(Main[[#This Row],[Tech Start Date]]&lt;1/1/1990,"",IF(Main[[#This Row],[Class]]="C",WORKDAY(Main[[#This Row],[Tech Start Date]],23),IF(Main[[#This Row],[Class]]="B", WORKDAY(Main[[#This Row],[Tech Start Date]],15),IF(Main[[#This Row],[Class]]="A",WORKDAY(Main[[#This Row],[Tech Start Date]],5),""))))</f>
        <v/>
      </c>
      <c r="P460" s="73" t="str">
        <f>IF(Main[[#This Row],[Tech Start Date]]&lt;1/1/1990,"",IF(Main[[#This Row],[Class]]="C",WORKDAY(Main[[#This Row],[Tech Start Date]],28),IF(Main[[#This Row],[Class]]="B", WORKDAY(Main[[#This Row],[Tech Start Date]],19),IF(Main[[#This Row],[Class]]="A",WORKDAY(Main[[#This Row],[Tech Start Date]],9),""))))</f>
        <v/>
      </c>
      <c r="Q460" s="85">
        <v>40165</v>
      </c>
      <c r="R460" s="112"/>
      <c r="S460" s="95" t="s">
        <v>11</v>
      </c>
      <c r="T460" s="74" t="s">
        <v>4</v>
      </c>
      <c r="U460" s="95" t="s">
        <v>14</v>
      </c>
      <c r="V460" s="95" t="s">
        <v>1920</v>
      </c>
      <c r="W460" s="95" t="s">
        <v>1916</v>
      </c>
      <c r="X460" s="95" t="s">
        <v>306</v>
      </c>
      <c r="Y460" s="72" t="s">
        <v>2936</v>
      </c>
      <c r="Z460" s="72" t="s">
        <v>4</v>
      </c>
      <c r="AA460" s="95" t="s">
        <v>883</v>
      </c>
      <c r="AB460" s="132"/>
      <c r="AC460" s="132"/>
      <c r="AD460" s="132"/>
      <c r="AE460" s="63"/>
      <c r="AF460" s="63"/>
      <c r="AG460" s="63"/>
    </row>
    <row r="461" spans="1:33" ht="17.2" customHeight="1">
      <c r="A461" s="64" t="str">
        <f>IF(priority(Main[[#This Row],[Comments]])&lt;&gt;0, priority(Main[[#This Row],[Comments]]),"")</f>
        <v/>
      </c>
      <c r="B461" s="60" t="s">
        <v>1251</v>
      </c>
      <c r="C461" s="72" t="s">
        <v>4</v>
      </c>
      <c r="D461" s="59" t="s">
        <v>317</v>
      </c>
      <c r="E461" s="85">
        <v>40275.49355324074</v>
      </c>
      <c r="F461" s="85"/>
      <c r="G461" s="64" t="str">
        <f>IF(stdProdLT(Main[[#This Row],[Comments]])=0.1,"N/A",IF(stdProdLT(Main[[#This Row],[Comments]])=0,"",stdProdLT(Main[[#This Row],[Comments]])))</f>
        <v/>
      </c>
      <c r="H461" s="94" t="str">
        <f>IF(OR(Main[[#This Row],[Std. Prod. Lead Time]]="N/A",Main[[#This Row],[Std. Prod. Lead Time]]=""), "",IF(AND(Main[[#This Row],[In Stock Date]]&lt;&gt;"",Main[[#This Row],[Revised Due Date]]&lt;&gt;"",Main[[#This Row],[In Stock Date]]&lt;&gt;""),Main[[#This Row],[In Stock Date]]-Main[[#This Row],[Revised Due Date]],""))</f>
        <v/>
      </c>
      <c r="I461" s="101" t="s">
        <v>4</v>
      </c>
      <c r="J461" s="95" t="s">
        <v>4</v>
      </c>
      <c r="K461" s="95" t="s">
        <v>4</v>
      </c>
      <c r="L461" s="85"/>
      <c r="M461" s="73" t="str">
        <f>IF(Main[[#This Row],[Tech Start Date]]&lt;1/1/1990,"",IF(Main[[#This Row],[Class]]="C",WORKDAY(Main[[#This Row],[Tech Start Date]],9),IF(Main[[#This Row],[Class]]="B", WORKDAY(Main[[#This Row],[Tech Start Date]],6),IF(Main[[#This Row],[Class]]="A",WORKDAY(Main[[#This Row],[Tech Start Date]],2),""))))</f>
        <v/>
      </c>
      <c r="N461" s="73" t="str">
        <f>IF(Main[[#This Row],[Tech Start Date]]&lt;1/1/1990,"",IF(Main[[#This Row],[Class]]="C",WORKDAY(Main[[#This Row],[Tech Start Date]],19),IF(Main[[#This Row],[Class]]="B", WORKDAY(Main[[#This Row],[Tech Start Date]],12),IF(Main[[#This Row],[Class]]="A",WORKDAY(Main[[#This Row],[Tech Start Date]],4),""))))</f>
        <v/>
      </c>
      <c r="O461" s="73" t="str">
        <f>IF(Main[[#This Row],[Tech Start Date]]&lt;1/1/1990,"",IF(Main[[#This Row],[Class]]="C",WORKDAY(Main[[#This Row],[Tech Start Date]],23),IF(Main[[#This Row],[Class]]="B", WORKDAY(Main[[#This Row],[Tech Start Date]],15),IF(Main[[#This Row],[Class]]="A",WORKDAY(Main[[#This Row],[Tech Start Date]],5),""))))</f>
        <v/>
      </c>
      <c r="P461" s="73" t="str">
        <f>IF(Main[[#This Row],[Tech Start Date]]&lt;1/1/1990,"",IF(Main[[#This Row],[Class]]="C",WORKDAY(Main[[#This Row],[Tech Start Date]],28),IF(Main[[#This Row],[Class]]="B", WORKDAY(Main[[#This Row],[Tech Start Date]],19),IF(Main[[#This Row],[Class]]="A",WORKDAY(Main[[#This Row],[Tech Start Date]],9),""))))</f>
        <v/>
      </c>
      <c r="Q461" s="85">
        <v>40289</v>
      </c>
      <c r="R461" s="112"/>
      <c r="S461" s="95" t="s">
        <v>318</v>
      </c>
      <c r="T461" s="74" t="s">
        <v>4</v>
      </c>
      <c r="U461" s="95" t="s">
        <v>7</v>
      </c>
      <c r="V461" s="95" t="s">
        <v>1910</v>
      </c>
      <c r="W461" s="95" t="s">
        <v>1912</v>
      </c>
      <c r="X461" s="95" t="s">
        <v>2796</v>
      </c>
      <c r="Y461" s="72" t="s">
        <v>2909</v>
      </c>
      <c r="Z461" s="72" t="s">
        <v>4</v>
      </c>
      <c r="AA461" s="95" t="s">
        <v>2796</v>
      </c>
      <c r="AB461" s="132"/>
      <c r="AC461" s="132"/>
      <c r="AD461" s="132"/>
      <c r="AE461" s="63"/>
      <c r="AF461" s="63"/>
      <c r="AG461" s="63"/>
    </row>
    <row r="462" spans="1:33" ht="17.2" customHeight="1">
      <c r="A462" s="64" t="str">
        <f>IF(priority(Main[[#This Row],[Comments]])&lt;&gt;0, priority(Main[[#This Row],[Comments]]),"")</f>
        <v/>
      </c>
      <c r="B462" s="60" t="s">
        <v>1253</v>
      </c>
      <c r="C462" s="72" t="s">
        <v>4</v>
      </c>
      <c r="D462" s="59" t="s">
        <v>320</v>
      </c>
      <c r="E462" s="85"/>
      <c r="F462" s="85"/>
      <c r="G462" s="64" t="str">
        <f>IF(stdProdLT(Main[[#This Row],[Comments]])=0.1,"N/A",IF(stdProdLT(Main[[#This Row],[Comments]])=0,"",stdProdLT(Main[[#This Row],[Comments]])))</f>
        <v/>
      </c>
      <c r="H462" s="94" t="str">
        <f>IF(OR(Main[[#This Row],[Std. Prod. Lead Time]]="N/A",Main[[#This Row],[Std. Prod. Lead Time]]=""), "",IF(AND(Main[[#This Row],[In Stock Date]]&lt;&gt;"",Main[[#This Row],[Revised Due Date]]&lt;&gt;"",Main[[#This Row],[In Stock Date]]&lt;&gt;""),Main[[#This Row],[In Stock Date]]-Main[[#This Row],[Revised Due Date]],""))</f>
        <v/>
      </c>
      <c r="I462" s="101" t="s">
        <v>4</v>
      </c>
      <c r="J462" s="95" t="s">
        <v>28</v>
      </c>
      <c r="K462" s="95" t="s">
        <v>4</v>
      </c>
      <c r="L462" s="85"/>
      <c r="M462" s="73" t="str">
        <f>IF(Main[[#This Row],[Tech Start Date]]&lt;1/1/1990,"",IF(Main[[#This Row],[Class]]="C",WORKDAY(Main[[#This Row],[Tech Start Date]],9),IF(Main[[#This Row],[Class]]="B", WORKDAY(Main[[#This Row],[Tech Start Date]],6),IF(Main[[#This Row],[Class]]="A",WORKDAY(Main[[#This Row],[Tech Start Date]],2),""))))</f>
        <v/>
      </c>
      <c r="N462" s="73" t="str">
        <f>IF(Main[[#This Row],[Tech Start Date]]&lt;1/1/1990,"",IF(Main[[#This Row],[Class]]="C",WORKDAY(Main[[#This Row],[Tech Start Date]],19),IF(Main[[#This Row],[Class]]="B", WORKDAY(Main[[#This Row],[Tech Start Date]],12),IF(Main[[#This Row],[Class]]="A",WORKDAY(Main[[#This Row],[Tech Start Date]],4),""))))</f>
        <v/>
      </c>
      <c r="O462" s="73" t="str">
        <f>IF(Main[[#This Row],[Tech Start Date]]&lt;1/1/1990,"",IF(Main[[#This Row],[Class]]="C",WORKDAY(Main[[#This Row],[Tech Start Date]],23),IF(Main[[#This Row],[Class]]="B", WORKDAY(Main[[#This Row],[Tech Start Date]],15),IF(Main[[#This Row],[Class]]="A",WORKDAY(Main[[#This Row],[Tech Start Date]],5),""))))</f>
        <v/>
      </c>
      <c r="P462" s="73" t="str">
        <f>IF(Main[[#This Row],[Tech Start Date]]&lt;1/1/1990,"",IF(Main[[#This Row],[Class]]="C",WORKDAY(Main[[#This Row],[Tech Start Date]],28),IF(Main[[#This Row],[Class]]="B", WORKDAY(Main[[#This Row],[Tech Start Date]],19),IF(Main[[#This Row],[Class]]="A",WORKDAY(Main[[#This Row],[Tech Start Date]],9),""))))</f>
        <v/>
      </c>
      <c r="Q462" s="85"/>
      <c r="R462" s="112"/>
      <c r="S462" s="95" t="s">
        <v>17</v>
      </c>
      <c r="T462" s="74" t="s">
        <v>4</v>
      </c>
      <c r="U462" s="95" t="s">
        <v>14</v>
      </c>
      <c r="V462" s="95" t="s">
        <v>1910</v>
      </c>
      <c r="W462" s="95" t="s">
        <v>1914</v>
      </c>
      <c r="X462" s="95" t="s">
        <v>129</v>
      </c>
      <c r="Y462" s="72" t="s">
        <v>4</v>
      </c>
      <c r="Z462" s="72" t="s">
        <v>129</v>
      </c>
      <c r="AA462" s="95" t="s">
        <v>2796</v>
      </c>
      <c r="AB462" s="132"/>
      <c r="AC462" s="132"/>
      <c r="AD462" s="132"/>
      <c r="AE462" s="63"/>
      <c r="AF462" s="63"/>
      <c r="AG462" s="63"/>
    </row>
    <row r="463" spans="1:33" ht="17.2" customHeight="1">
      <c r="A463" s="64" t="str">
        <f>IF(priority(Main[[#This Row],[Comments]])&lt;&gt;0, priority(Main[[#This Row],[Comments]]),"")</f>
        <v/>
      </c>
      <c r="B463" s="60" t="s">
        <v>1254</v>
      </c>
      <c r="C463" s="72" t="s">
        <v>4</v>
      </c>
      <c r="D463" s="59" t="s">
        <v>321</v>
      </c>
      <c r="E463" s="85"/>
      <c r="F463" s="85"/>
      <c r="G463" s="64" t="str">
        <f>IF(stdProdLT(Main[[#This Row],[Comments]])=0.1,"N/A",IF(stdProdLT(Main[[#This Row],[Comments]])=0,"",stdProdLT(Main[[#This Row],[Comments]])))</f>
        <v/>
      </c>
      <c r="H463" s="94" t="str">
        <f>IF(OR(Main[[#This Row],[Std. Prod. Lead Time]]="N/A",Main[[#This Row],[Std. Prod. Lead Time]]=""), "",IF(AND(Main[[#This Row],[In Stock Date]]&lt;&gt;"",Main[[#This Row],[Revised Due Date]]&lt;&gt;"",Main[[#This Row],[In Stock Date]]&lt;&gt;""),Main[[#This Row],[In Stock Date]]-Main[[#This Row],[Revised Due Date]],""))</f>
        <v/>
      </c>
      <c r="I463" s="101" t="s">
        <v>4</v>
      </c>
      <c r="J463" s="95" t="s">
        <v>4</v>
      </c>
      <c r="K463" s="95" t="s">
        <v>4</v>
      </c>
      <c r="L463" s="85"/>
      <c r="M463" s="73" t="str">
        <f>IF(Main[[#This Row],[Tech Start Date]]&lt;1/1/1990,"",IF(Main[[#This Row],[Class]]="C",WORKDAY(Main[[#This Row],[Tech Start Date]],9),IF(Main[[#This Row],[Class]]="B", WORKDAY(Main[[#This Row],[Tech Start Date]],6),IF(Main[[#This Row],[Class]]="A",WORKDAY(Main[[#This Row],[Tech Start Date]],2),""))))</f>
        <v/>
      </c>
      <c r="N463" s="73" t="str">
        <f>IF(Main[[#This Row],[Tech Start Date]]&lt;1/1/1990,"",IF(Main[[#This Row],[Class]]="C",WORKDAY(Main[[#This Row],[Tech Start Date]],19),IF(Main[[#This Row],[Class]]="B", WORKDAY(Main[[#This Row],[Tech Start Date]],12),IF(Main[[#This Row],[Class]]="A",WORKDAY(Main[[#This Row],[Tech Start Date]],4),""))))</f>
        <v/>
      </c>
      <c r="O463" s="73" t="str">
        <f>IF(Main[[#This Row],[Tech Start Date]]&lt;1/1/1990,"",IF(Main[[#This Row],[Class]]="C",WORKDAY(Main[[#This Row],[Tech Start Date]],23),IF(Main[[#This Row],[Class]]="B", WORKDAY(Main[[#This Row],[Tech Start Date]],15),IF(Main[[#This Row],[Class]]="A",WORKDAY(Main[[#This Row],[Tech Start Date]],5),""))))</f>
        <v/>
      </c>
      <c r="P463" s="73" t="str">
        <f>IF(Main[[#This Row],[Tech Start Date]]&lt;1/1/1990,"",IF(Main[[#This Row],[Class]]="C",WORKDAY(Main[[#This Row],[Tech Start Date]],28),IF(Main[[#This Row],[Class]]="B", WORKDAY(Main[[#This Row],[Tech Start Date]],19),IF(Main[[#This Row],[Class]]="A",WORKDAY(Main[[#This Row],[Tech Start Date]],9),""))))</f>
        <v/>
      </c>
      <c r="Q463" s="85">
        <v>40725</v>
      </c>
      <c r="R463" s="112"/>
      <c r="S463" s="95" t="s">
        <v>17</v>
      </c>
      <c r="T463" s="74" t="s">
        <v>4</v>
      </c>
      <c r="U463" s="95" t="s">
        <v>14</v>
      </c>
      <c r="V463" s="95" t="s">
        <v>1910</v>
      </c>
      <c r="W463" s="95" t="s">
        <v>1912</v>
      </c>
      <c r="X463" s="95" t="s">
        <v>907</v>
      </c>
      <c r="Y463" s="72" t="s">
        <v>2990</v>
      </c>
      <c r="Z463" s="72" t="s">
        <v>4</v>
      </c>
      <c r="AA463" s="95" t="s">
        <v>907</v>
      </c>
      <c r="AB463" s="132"/>
      <c r="AC463" s="132"/>
      <c r="AD463" s="132"/>
      <c r="AE463" s="63"/>
      <c r="AF463" s="63"/>
      <c r="AG463" s="63"/>
    </row>
    <row r="464" spans="1:33" ht="17.2" customHeight="1">
      <c r="A464" s="64" t="str">
        <f>IF(priority(Main[[#This Row],[Comments]])&lt;&gt;0, priority(Main[[#This Row],[Comments]]),"")</f>
        <v/>
      </c>
      <c r="B464" s="60" t="s">
        <v>1255</v>
      </c>
      <c r="C464" s="72" t="s">
        <v>93</v>
      </c>
      <c r="D464" s="59" t="s">
        <v>322</v>
      </c>
      <c r="E464" s="85"/>
      <c r="F464" s="85">
        <v>40168</v>
      </c>
      <c r="G464" s="64" t="str">
        <f>IF(stdProdLT(Main[[#This Row],[Comments]])=0.1,"N/A",IF(stdProdLT(Main[[#This Row],[Comments]])=0,"",stdProdLT(Main[[#This Row],[Comments]])))</f>
        <v/>
      </c>
      <c r="H464" s="94" t="str">
        <f>IF(OR(Main[[#This Row],[Std. Prod. Lead Time]]="N/A",Main[[#This Row],[Std. Prod. Lead Time]]=""), "",IF(AND(Main[[#This Row],[In Stock Date]]&lt;&gt;"",Main[[#This Row],[Revised Due Date]]&lt;&gt;"",Main[[#This Row],[In Stock Date]]&lt;&gt;""),Main[[#This Row],[In Stock Date]]-Main[[#This Row],[Revised Due Date]],""))</f>
        <v/>
      </c>
      <c r="I464" s="101" t="s">
        <v>4</v>
      </c>
      <c r="J464" s="95" t="s">
        <v>4</v>
      </c>
      <c r="K464" s="95" t="s">
        <v>4</v>
      </c>
      <c r="L464" s="85"/>
      <c r="M464" s="73" t="str">
        <f>IF(Main[[#This Row],[Tech Start Date]]&lt;1/1/1990,"",IF(Main[[#This Row],[Class]]="C",WORKDAY(Main[[#This Row],[Tech Start Date]],9),IF(Main[[#This Row],[Class]]="B", WORKDAY(Main[[#This Row],[Tech Start Date]],6),IF(Main[[#This Row],[Class]]="A",WORKDAY(Main[[#This Row],[Tech Start Date]],2),""))))</f>
        <v/>
      </c>
      <c r="N464" s="73" t="str">
        <f>IF(Main[[#This Row],[Tech Start Date]]&lt;1/1/1990,"",IF(Main[[#This Row],[Class]]="C",WORKDAY(Main[[#This Row],[Tech Start Date]],19),IF(Main[[#This Row],[Class]]="B", WORKDAY(Main[[#This Row],[Tech Start Date]],12),IF(Main[[#This Row],[Class]]="A",WORKDAY(Main[[#This Row],[Tech Start Date]],4),""))))</f>
        <v/>
      </c>
      <c r="O464" s="73" t="str">
        <f>IF(Main[[#This Row],[Tech Start Date]]&lt;1/1/1990,"",IF(Main[[#This Row],[Class]]="C",WORKDAY(Main[[#This Row],[Tech Start Date]],23),IF(Main[[#This Row],[Class]]="B", WORKDAY(Main[[#This Row],[Tech Start Date]],15),IF(Main[[#This Row],[Class]]="A",WORKDAY(Main[[#This Row],[Tech Start Date]],5),""))))</f>
        <v/>
      </c>
      <c r="P464" s="73" t="str">
        <f>IF(Main[[#This Row],[Tech Start Date]]&lt;1/1/1990,"",IF(Main[[#This Row],[Class]]="C",WORKDAY(Main[[#This Row],[Tech Start Date]],28),IF(Main[[#This Row],[Class]]="B", WORKDAY(Main[[#This Row],[Tech Start Date]],19),IF(Main[[#This Row],[Class]]="A",WORKDAY(Main[[#This Row],[Tech Start Date]],9),""))))</f>
        <v/>
      </c>
      <c r="Q464" s="85">
        <v>39993</v>
      </c>
      <c r="R464" s="112"/>
      <c r="S464" s="95" t="s">
        <v>11</v>
      </c>
      <c r="T464" s="74" t="s">
        <v>4</v>
      </c>
      <c r="U464" s="95" t="s">
        <v>14</v>
      </c>
      <c r="V464" s="95" t="s">
        <v>1911</v>
      </c>
      <c r="W464" s="95" t="s">
        <v>1918</v>
      </c>
      <c r="X464" s="95" t="s">
        <v>2828</v>
      </c>
      <c r="Y464" s="72" t="s">
        <v>2964</v>
      </c>
      <c r="Z464" s="72" t="s">
        <v>4</v>
      </c>
      <c r="AA464" s="95" t="s">
        <v>2828</v>
      </c>
      <c r="AB464" s="132"/>
      <c r="AC464" s="132"/>
      <c r="AD464" s="132"/>
      <c r="AE464" s="63"/>
      <c r="AF464" s="63"/>
      <c r="AG464" s="63"/>
    </row>
    <row r="465" spans="1:33" ht="17.2" customHeight="1">
      <c r="A465" s="64" t="str">
        <f>IF(priority(Main[[#This Row],[Comments]])&lt;&gt;0, priority(Main[[#This Row],[Comments]]),"")</f>
        <v/>
      </c>
      <c r="B465" s="60" t="s">
        <v>1256</v>
      </c>
      <c r="C465" s="72" t="s">
        <v>93</v>
      </c>
      <c r="D465" s="59" t="s">
        <v>323</v>
      </c>
      <c r="E465" s="85"/>
      <c r="F465" s="85">
        <v>40299</v>
      </c>
      <c r="G465" s="64" t="str">
        <f>IF(stdProdLT(Main[[#This Row],[Comments]])=0.1,"N/A",IF(stdProdLT(Main[[#This Row],[Comments]])=0,"",stdProdLT(Main[[#This Row],[Comments]])))</f>
        <v/>
      </c>
      <c r="H465" s="94" t="str">
        <f>IF(OR(Main[[#This Row],[Std. Prod. Lead Time]]="N/A",Main[[#This Row],[Std. Prod. Lead Time]]=""), "",IF(AND(Main[[#This Row],[In Stock Date]]&lt;&gt;"",Main[[#This Row],[Revised Due Date]]&lt;&gt;"",Main[[#This Row],[In Stock Date]]&lt;&gt;""),Main[[#This Row],[In Stock Date]]-Main[[#This Row],[Revised Due Date]],""))</f>
        <v/>
      </c>
      <c r="I465" s="101" t="s">
        <v>4</v>
      </c>
      <c r="J465" s="95" t="s">
        <v>4</v>
      </c>
      <c r="K465" s="95" t="s">
        <v>4</v>
      </c>
      <c r="L465" s="85"/>
      <c r="M465" s="73" t="str">
        <f>IF(Main[[#This Row],[Tech Start Date]]&lt;1/1/1990,"",IF(Main[[#This Row],[Class]]="C",WORKDAY(Main[[#This Row],[Tech Start Date]],9),IF(Main[[#This Row],[Class]]="B", WORKDAY(Main[[#This Row],[Tech Start Date]],6),IF(Main[[#This Row],[Class]]="A",WORKDAY(Main[[#This Row],[Tech Start Date]],2),""))))</f>
        <v/>
      </c>
      <c r="N465" s="73" t="str">
        <f>IF(Main[[#This Row],[Tech Start Date]]&lt;1/1/1990,"",IF(Main[[#This Row],[Class]]="C",WORKDAY(Main[[#This Row],[Tech Start Date]],19),IF(Main[[#This Row],[Class]]="B", WORKDAY(Main[[#This Row],[Tech Start Date]],12),IF(Main[[#This Row],[Class]]="A",WORKDAY(Main[[#This Row],[Tech Start Date]],4),""))))</f>
        <v/>
      </c>
      <c r="O465" s="73" t="str">
        <f>IF(Main[[#This Row],[Tech Start Date]]&lt;1/1/1990,"",IF(Main[[#This Row],[Class]]="C",WORKDAY(Main[[#This Row],[Tech Start Date]],23),IF(Main[[#This Row],[Class]]="B", WORKDAY(Main[[#This Row],[Tech Start Date]],15),IF(Main[[#This Row],[Class]]="A",WORKDAY(Main[[#This Row],[Tech Start Date]],5),""))))</f>
        <v/>
      </c>
      <c r="P465" s="73" t="str">
        <f>IF(Main[[#This Row],[Tech Start Date]]&lt;1/1/1990,"",IF(Main[[#This Row],[Class]]="C",WORKDAY(Main[[#This Row],[Tech Start Date]],28),IF(Main[[#This Row],[Class]]="B", WORKDAY(Main[[#This Row],[Tech Start Date]],19),IF(Main[[#This Row],[Class]]="A",WORKDAY(Main[[#This Row],[Tech Start Date]],9),""))))</f>
        <v/>
      </c>
      <c r="Q465" s="85">
        <v>40214</v>
      </c>
      <c r="R465" s="112"/>
      <c r="S465" s="95" t="s">
        <v>11</v>
      </c>
      <c r="T465" s="74" t="s">
        <v>4</v>
      </c>
      <c r="U465" s="95" t="s">
        <v>12</v>
      </c>
      <c r="V465" s="95" t="s">
        <v>1910</v>
      </c>
      <c r="W465" s="95" t="s">
        <v>1916</v>
      </c>
      <c r="X465" s="95" t="s">
        <v>2820</v>
      </c>
      <c r="Y465" s="72" t="s">
        <v>4</v>
      </c>
      <c r="Z465" s="72" t="s">
        <v>4</v>
      </c>
      <c r="AA465" s="95" t="s">
        <v>2820</v>
      </c>
      <c r="AB465" s="132"/>
      <c r="AC465" s="132"/>
      <c r="AD465" s="132"/>
      <c r="AE465" s="63"/>
      <c r="AF465" s="63"/>
      <c r="AG465" s="63"/>
    </row>
    <row r="466" spans="1:33" ht="17.2" customHeight="1">
      <c r="A466" s="64" t="str">
        <f>IF(priority(Main[[#This Row],[Comments]])&lt;&gt;0, priority(Main[[#This Row],[Comments]]),"")</f>
        <v/>
      </c>
      <c r="B466" s="60" t="s">
        <v>1257</v>
      </c>
      <c r="C466" s="72" t="s">
        <v>4</v>
      </c>
      <c r="D466" s="59" t="s">
        <v>328</v>
      </c>
      <c r="E466" s="85"/>
      <c r="F466" s="85"/>
      <c r="G466" s="64" t="str">
        <f>IF(stdProdLT(Main[[#This Row],[Comments]])=0.1,"N/A",IF(stdProdLT(Main[[#This Row],[Comments]])=0,"",stdProdLT(Main[[#This Row],[Comments]])))</f>
        <v/>
      </c>
      <c r="H466" s="94" t="str">
        <f>IF(OR(Main[[#This Row],[Std. Prod. Lead Time]]="N/A",Main[[#This Row],[Std. Prod. Lead Time]]=""), "",IF(AND(Main[[#This Row],[In Stock Date]]&lt;&gt;"",Main[[#This Row],[Revised Due Date]]&lt;&gt;"",Main[[#This Row],[In Stock Date]]&lt;&gt;""),Main[[#This Row],[In Stock Date]]-Main[[#This Row],[Revised Due Date]],""))</f>
        <v/>
      </c>
      <c r="I466" s="101" t="s">
        <v>4</v>
      </c>
      <c r="J466" s="95" t="s">
        <v>4</v>
      </c>
      <c r="K466" s="95" t="s">
        <v>4</v>
      </c>
      <c r="L466" s="85"/>
      <c r="M466" s="73" t="str">
        <f>IF(Main[[#This Row],[Tech Start Date]]&lt;1/1/1990,"",IF(Main[[#This Row],[Class]]="C",WORKDAY(Main[[#This Row],[Tech Start Date]],9),IF(Main[[#This Row],[Class]]="B", WORKDAY(Main[[#This Row],[Tech Start Date]],6),IF(Main[[#This Row],[Class]]="A",WORKDAY(Main[[#This Row],[Tech Start Date]],2),""))))</f>
        <v/>
      </c>
      <c r="N466" s="73" t="str">
        <f>IF(Main[[#This Row],[Tech Start Date]]&lt;1/1/1990,"",IF(Main[[#This Row],[Class]]="C",WORKDAY(Main[[#This Row],[Tech Start Date]],19),IF(Main[[#This Row],[Class]]="B", WORKDAY(Main[[#This Row],[Tech Start Date]],12),IF(Main[[#This Row],[Class]]="A",WORKDAY(Main[[#This Row],[Tech Start Date]],4),""))))</f>
        <v/>
      </c>
      <c r="O466" s="73" t="str">
        <f>IF(Main[[#This Row],[Tech Start Date]]&lt;1/1/1990,"",IF(Main[[#This Row],[Class]]="C",WORKDAY(Main[[#This Row],[Tech Start Date]],23),IF(Main[[#This Row],[Class]]="B", WORKDAY(Main[[#This Row],[Tech Start Date]],15),IF(Main[[#This Row],[Class]]="A",WORKDAY(Main[[#This Row],[Tech Start Date]],5),""))))</f>
        <v/>
      </c>
      <c r="P466" s="73" t="str">
        <f>IF(Main[[#This Row],[Tech Start Date]]&lt;1/1/1990,"",IF(Main[[#This Row],[Class]]="C",WORKDAY(Main[[#This Row],[Tech Start Date]],28),IF(Main[[#This Row],[Class]]="B", WORKDAY(Main[[#This Row],[Tech Start Date]],19),IF(Main[[#This Row],[Class]]="A",WORKDAY(Main[[#This Row],[Tech Start Date]],9),""))))</f>
        <v/>
      </c>
      <c r="Q466" s="85"/>
      <c r="R466" s="112"/>
      <c r="S466" s="95" t="s">
        <v>17</v>
      </c>
      <c r="T466" s="74" t="s">
        <v>4</v>
      </c>
      <c r="U466" s="95" t="s">
        <v>14</v>
      </c>
      <c r="V466" s="95" t="s">
        <v>1910</v>
      </c>
      <c r="W466" s="95" t="s">
        <v>1912</v>
      </c>
      <c r="X466" s="95" t="s">
        <v>907</v>
      </c>
      <c r="Y466" s="72" t="s">
        <v>2990</v>
      </c>
      <c r="Z466" s="72" t="s">
        <v>4</v>
      </c>
      <c r="AA466" s="95" t="s">
        <v>907</v>
      </c>
      <c r="AB466" s="132"/>
      <c r="AC466" s="132"/>
      <c r="AD466" s="132"/>
      <c r="AE466" s="63"/>
      <c r="AF466" s="63"/>
      <c r="AG466" s="63"/>
    </row>
    <row r="467" spans="1:33" ht="17.2" customHeight="1">
      <c r="A467" s="64" t="str">
        <f>IF(priority(Main[[#This Row],[Comments]])&lt;&gt;0, priority(Main[[#This Row],[Comments]]),"")</f>
        <v/>
      </c>
      <c r="B467" s="60" t="s">
        <v>3517</v>
      </c>
      <c r="C467" s="72" t="s">
        <v>4</v>
      </c>
      <c r="D467" s="59" t="s">
        <v>3518</v>
      </c>
      <c r="E467" s="85">
        <v>40967.694027777776</v>
      </c>
      <c r="F467" s="85"/>
      <c r="G467" s="64" t="str">
        <f>IF(stdProdLT(Main[[#This Row],[Comments]])=0.1,"N/A",IF(stdProdLT(Main[[#This Row],[Comments]])=0,"",stdProdLT(Main[[#This Row],[Comments]])))</f>
        <v/>
      </c>
      <c r="H467" s="94" t="str">
        <f>IF(OR(Main[[#This Row],[Std. Prod. Lead Time]]="N/A",Main[[#This Row],[Std. Prod. Lead Time]]=""), "",IF(AND(Main[[#This Row],[In Stock Date]]&lt;&gt;"",Main[[#This Row],[Revised Due Date]]&lt;&gt;"",Main[[#This Row],[In Stock Date]]&lt;&gt;""),Main[[#This Row],[In Stock Date]]-Main[[#This Row],[Revised Due Date]],""))</f>
        <v/>
      </c>
      <c r="I467" s="101" t="s">
        <v>4</v>
      </c>
      <c r="J467" s="95" t="s">
        <v>4</v>
      </c>
      <c r="K467" s="96" t="s">
        <v>4</v>
      </c>
      <c r="L467" s="85"/>
      <c r="M467" s="73" t="str">
        <f>IF(Main[[#This Row],[Tech Start Date]]&lt;1/1/1990,"",IF(Main[[#This Row],[Class]]="C",WORKDAY(Main[[#This Row],[Tech Start Date]],9),IF(Main[[#This Row],[Class]]="B", WORKDAY(Main[[#This Row],[Tech Start Date]],6),IF(Main[[#This Row],[Class]]="A",WORKDAY(Main[[#This Row],[Tech Start Date]],2),""))))</f>
        <v/>
      </c>
      <c r="N467" s="73" t="str">
        <f>IF(Main[[#This Row],[Tech Start Date]]&lt;1/1/1990,"",IF(Main[[#This Row],[Class]]="C",WORKDAY(Main[[#This Row],[Tech Start Date]],19),IF(Main[[#This Row],[Class]]="B", WORKDAY(Main[[#This Row],[Tech Start Date]],12),IF(Main[[#This Row],[Class]]="A",WORKDAY(Main[[#This Row],[Tech Start Date]],4),""))))</f>
        <v/>
      </c>
      <c r="O467" s="73" t="str">
        <f>IF(Main[[#This Row],[Tech Start Date]]&lt;1/1/1990,"",IF(Main[[#This Row],[Class]]="C",WORKDAY(Main[[#This Row],[Tech Start Date]],23),IF(Main[[#This Row],[Class]]="B", WORKDAY(Main[[#This Row],[Tech Start Date]],15),IF(Main[[#This Row],[Class]]="A",WORKDAY(Main[[#This Row],[Tech Start Date]],5),""))))</f>
        <v/>
      </c>
      <c r="P467" s="73" t="str">
        <f>IF(Main[[#This Row],[Tech Start Date]]&lt;1/1/1990,"",IF(Main[[#This Row],[Class]]="C",WORKDAY(Main[[#This Row],[Tech Start Date]],28),IF(Main[[#This Row],[Class]]="B", WORKDAY(Main[[#This Row],[Tech Start Date]],19),IF(Main[[#This Row],[Class]]="A",WORKDAY(Main[[#This Row],[Tech Start Date]],9),""))))</f>
        <v/>
      </c>
      <c r="Q467" s="85"/>
      <c r="R467" s="112"/>
      <c r="S467" s="95" t="s">
        <v>6</v>
      </c>
      <c r="T467" s="74" t="s">
        <v>4</v>
      </c>
      <c r="U467" s="95" t="s">
        <v>7</v>
      </c>
      <c r="V467" s="95" t="s">
        <v>1913</v>
      </c>
      <c r="W467" s="95" t="s">
        <v>1914</v>
      </c>
      <c r="X467" s="95" t="s">
        <v>69</v>
      </c>
      <c r="Y467" s="72" t="s">
        <v>4</v>
      </c>
      <c r="Z467" s="72" t="s">
        <v>4</v>
      </c>
      <c r="AA467" s="95" t="s">
        <v>4</v>
      </c>
      <c r="AB467" s="132"/>
      <c r="AC467" s="132"/>
      <c r="AD467" s="132"/>
      <c r="AE467" s="63"/>
      <c r="AF467" s="63"/>
      <c r="AG467" s="63"/>
    </row>
    <row r="468" spans="1:33" ht="17.2" customHeight="1">
      <c r="A468" s="64" t="str">
        <f>IF(priority(Main[[#This Row],[Comments]])&lt;&gt;0, priority(Main[[#This Row],[Comments]]),"")</f>
        <v/>
      </c>
      <c r="B468" s="60" t="s">
        <v>1258</v>
      </c>
      <c r="C468" s="72" t="s">
        <v>4</v>
      </c>
      <c r="D468" s="59" t="s">
        <v>329</v>
      </c>
      <c r="E468" s="85">
        <v>40519.3518287037</v>
      </c>
      <c r="F468" s="85"/>
      <c r="G468" s="64" t="str">
        <f>IF(stdProdLT(Main[[#This Row],[Comments]])=0.1,"N/A",IF(stdProdLT(Main[[#This Row],[Comments]])=0,"",stdProdLT(Main[[#This Row],[Comments]])))</f>
        <v/>
      </c>
      <c r="H468" s="94" t="str">
        <f>IF(OR(Main[[#This Row],[Std. Prod. Lead Time]]="N/A",Main[[#This Row],[Std. Prod. Lead Time]]=""), "",IF(AND(Main[[#This Row],[In Stock Date]]&lt;&gt;"",Main[[#This Row],[Revised Due Date]]&lt;&gt;"",Main[[#This Row],[In Stock Date]]&lt;&gt;""),Main[[#This Row],[In Stock Date]]-Main[[#This Row],[Revised Due Date]],""))</f>
        <v/>
      </c>
      <c r="I468" s="101" t="s">
        <v>4</v>
      </c>
      <c r="J468" s="95" t="s">
        <v>4</v>
      </c>
      <c r="K468" s="95" t="s">
        <v>4</v>
      </c>
      <c r="L468" s="85"/>
      <c r="M468" s="73" t="str">
        <f>IF(Main[[#This Row],[Tech Start Date]]&lt;1/1/1990,"",IF(Main[[#This Row],[Class]]="C",WORKDAY(Main[[#This Row],[Tech Start Date]],9),IF(Main[[#This Row],[Class]]="B", WORKDAY(Main[[#This Row],[Tech Start Date]],6),IF(Main[[#This Row],[Class]]="A",WORKDAY(Main[[#This Row],[Tech Start Date]],2),""))))</f>
        <v/>
      </c>
      <c r="N468" s="73" t="str">
        <f>IF(Main[[#This Row],[Tech Start Date]]&lt;1/1/1990,"",IF(Main[[#This Row],[Class]]="C",WORKDAY(Main[[#This Row],[Tech Start Date]],19),IF(Main[[#This Row],[Class]]="B", WORKDAY(Main[[#This Row],[Tech Start Date]],12),IF(Main[[#This Row],[Class]]="A",WORKDAY(Main[[#This Row],[Tech Start Date]],4),""))))</f>
        <v/>
      </c>
      <c r="O468" s="73" t="str">
        <f>IF(Main[[#This Row],[Tech Start Date]]&lt;1/1/1990,"",IF(Main[[#This Row],[Class]]="C",WORKDAY(Main[[#This Row],[Tech Start Date]],23),IF(Main[[#This Row],[Class]]="B", WORKDAY(Main[[#This Row],[Tech Start Date]],15),IF(Main[[#This Row],[Class]]="A",WORKDAY(Main[[#This Row],[Tech Start Date]],5),""))))</f>
        <v/>
      </c>
      <c r="P468" s="73" t="str">
        <f>IF(Main[[#This Row],[Tech Start Date]]&lt;1/1/1990,"",IF(Main[[#This Row],[Class]]="C",WORKDAY(Main[[#This Row],[Tech Start Date]],28),IF(Main[[#This Row],[Class]]="B", WORKDAY(Main[[#This Row],[Tech Start Date]],19),IF(Main[[#This Row],[Class]]="A",WORKDAY(Main[[#This Row],[Tech Start Date]],9),""))))</f>
        <v/>
      </c>
      <c r="Q468" s="85">
        <v>40536</v>
      </c>
      <c r="R468" s="112"/>
      <c r="S468" s="95" t="s">
        <v>4</v>
      </c>
      <c r="T468" s="74" t="s">
        <v>4</v>
      </c>
      <c r="U468" s="95" t="s">
        <v>7</v>
      </c>
      <c r="V468" s="95" t="s">
        <v>1910</v>
      </c>
      <c r="W468" s="95" t="s">
        <v>4</v>
      </c>
      <c r="X468" s="95" t="s">
        <v>2793</v>
      </c>
      <c r="Y468" s="72" t="s">
        <v>2903</v>
      </c>
      <c r="Z468" s="72" t="s">
        <v>4</v>
      </c>
      <c r="AA468" s="95" t="s">
        <v>2793</v>
      </c>
      <c r="AB468" s="132"/>
      <c r="AC468" s="132"/>
      <c r="AD468" s="132"/>
      <c r="AE468" s="63"/>
      <c r="AF468" s="63"/>
      <c r="AG468" s="63"/>
    </row>
    <row r="469" spans="1:33" ht="17.2" customHeight="1">
      <c r="A469" s="64" t="str">
        <f>IF(priority(Main[[#This Row],[Comments]])&lt;&gt;0, priority(Main[[#This Row],[Comments]]),"")</f>
        <v/>
      </c>
      <c r="B469" s="60" t="s">
        <v>1259</v>
      </c>
      <c r="C469" s="72" t="s">
        <v>72</v>
      </c>
      <c r="D469" s="59" t="s">
        <v>330</v>
      </c>
      <c r="E469" s="85"/>
      <c r="F469" s="85">
        <v>40313</v>
      </c>
      <c r="G469" s="64" t="str">
        <f>IF(stdProdLT(Main[[#This Row],[Comments]])=0.1,"N/A",IF(stdProdLT(Main[[#This Row],[Comments]])=0,"",stdProdLT(Main[[#This Row],[Comments]])))</f>
        <v/>
      </c>
      <c r="H469" s="94" t="str">
        <f>IF(OR(Main[[#This Row],[Std. Prod. Lead Time]]="N/A",Main[[#This Row],[Std. Prod. Lead Time]]=""), "",IF(AND(Main[[#This Row],[In Stock Date]]&lt;&gt;"",Main[[#This Row],[Revised Due Date]]&lt;&gt;"",Main[[#This Row],[In Stock Date]]&lt;&gt;""),Main[[#This Row],[In Stock Date]]-Main[[#This Row],[Revised Due Date]],""))</f>
        <v/>
      </c>
      <c r="I469" s="101" t="s">
        <v>4</v>
      </c>
      <c r="J469" s="95" t="s">
        <v>4</v>
      </c>
      <c r="K469" s="95" t="s">
        <v>4</v>
      </c>
      <c r="L469" s="85"/>
      <c r="M469" s="73" t="str">
        <f>IF(Main[[#This Row],[Tech Start Date]]&lt;1/1/1990,"",IF(Main[[#This Row],[Class]]="C",WORKDAY(Main[[#This Row],[Tech Start Date]],9),IF(Main[[#This Row],[Class]]="B", WORKDAY(Main[[#This Row],[Tech Start Date]],6),IF(Main[[#This Row],[Class]]="A",WORKDAY(Main[[#This Row],[Tech Start Date]],2),""))))</f>
        <v/>
      </c>
      <c r="N469" s="73" t="str">
        <f>IF(Main[[#This Row],[Tech Start Date]]&lt;1/1/1990,"",IF(Main[[#This Row],[Class]]="C",WORKDAY(Main[[#This Row],[Tech Start Date]],19),IF(Main[[#This Row],[Class]]="B", WORKDAY(Main[[#This Row],[Tech Start Date]],12),IF(Main[[#This Row],[Class]]="A",WORKDAY(Main[[#This Row],[Tech Start Date]],4),""))))</f>
        <v/>
      </c>
      <c r="O469" s="73" t="str">
        <f>IF(Main[[#This Row],[Tech Start Date]]&lt;1/1/1990,"",IF(Main[[#This Row],[Class]]="C",WORKDAY(Main[[#This Row],[Tech Start Date]],23),IF(Main[[#This Row],[Class]]="B", WORKDAY(Main[[#This Row],[Tech Start Date]],15),IF(Main[[#This Row],[Class]]="A",WORKDAY(Main[[#This Row],[Tech Start Date]],5),""))))</f>
        <v/>
      </c>
      <c r="P469" s="73" t="str">
        <f>IF(Main[[#This Row],[Tech Start Date]]&lt;1/1/1990,"",IF(Main[[#This Row],[Class]]="C",WORKDAY(Main[[#This Row],[Tech Start Date]],28),IF(Main[[#This Row],[Class]]="B", WORKDAY(Main[[#This Row],[Tech Start Date]],19),IF(Main[[#This Row],[Class]]="A",WORKDAY(Main[[#This Row],[Tech Start Date]],9),""))))</f>
        <v/>
      </c>
      <c r="Q469" s="85">
        <v>40233</v>
      </c>
      <c r="R469" s="112"/>
      <c r="S469" s="95" t="s">
        <v>11</v>
      </c>
      <c r="T469" s="74" t="s">
        <v>4</v>
      </c>
      <c r="U469" s="95" t="s">
        <v>14</v>
      </c>
      <c r="V469" s="95" t="s">
        <v>1913</v>
      </c>
      <c r="W469" s="95" t="s">
        <v>1918</v>
      </c>
      <c r="X469" s="95" t="s">
        <v>2799</v>
      </c>
      <c r="Y469" s="72" t="s">
        <v>2916</v>
      </c>
      <c r="Z469" s="72" t="s">
        <v>4</v>
      </c>
      <c r="AA469" s="95" t="s">
        <v>2799</v>
      </c>
      <c r="AB469" s="132"/>
      <c r="AC469" s="132"/>
      <c r="AD469" s="132"/>
      <c r="AE469" s="63"/>
      <c r="AF469" s="63"/>
      <c r="AG469" s="63"/>
    </row>
    <row r="470" spans="1:33" ht="17.2" customHeight="1">
      <c r="A470" s="64" t="str">
        <f>IF(priority(Main[[#This Row],[Comments]])&lt;&gt;0, priority(Main[[#This Row],[Comments]]),"")</f>
        <v/>
      </c>
      <c r="B470" s="60" t="s">
        <v>1260</v>
      </c>
      <c r="C470" s="72" t="s">
        <v>4</v>
      </c>
      <c r="D470" s="59" t="s">
        <v>331</v>
      </c>
      <c r="E470" s="85"/>
      <c r="F470" s="85"/>
      <c r="G470" s="64" t="str">
        <f>IF(stdProdLT(Main[[#This Row],[Comments]])=0.1,"N/A",IF(stdProdLT(Main[[#This Row],[Comments]])=0,"",stdProdLT(Main[[#This Row],[Comments]])))</f>
        <v/>
      </c>
      <c r="H470" s="94" t="str">
        <f>IF(OR(Main[[#This Row],[Std. Prod. Lead Time]]="N/A",Main[[#This Row],[Std. Prod. Lead Time]]=""), "",IF(AND(Main[[#This Row],[In Stock Date]]&lt;&gt;"",Main[[#This Row],[Revised Due Date]]&lt;&gt;"",Main[[#This Row],[In Stock Date]]&lt;&gt;""),Main[[#This Row],[In Stock Date]]-Main[[#This Row],[Revised Due Date]],""))</f>
        <v/>
      </c>
      <c r="I470" s="101" t="s">
        <v>4</v>
      </c>
      <c r="J470" s="95" t="s">
        <v>4</v>
      </c>
      <c r="K470" s="95" t="s">
        <v>4</v>
      </c>
      <c r="L470" s="85"/>
      <c r="M470" s="73" t="str">
        <f>IF(Main[[#This Row],[Tech Start Date]]&lt;1/1/1990,"",IF(Main[[#This Row],[Class]]="C",WORKDAY(Main[[#This Row],[Tech Start Date]],9),IF(Main[[#This Row],[Class]]="B", WORKDAY(Main[[#This Row],[Tech Start Date]],6),IF(Main[[#This Row],[Class]]="A",WORKDAY(Main[[#This Row],[Tech Start Date]],2),""))))</f>
        <v/>
      </c>
      <c r="N470" s="73" t="str">
        <f>IF(Main[[#This Row],[Tech Start Date]]&lt;1/1/1990,"",IF(Main[[#This Row],[Class]]="C",WORKDAY(Main[[#This Row],[Tech Start Date]],19),IF(Main[[#This Row],[Class]]="B", WORKDAY(Main[[#This Row],[Tech Start Date]],12),IF(Main[[#This Row],[Class]]="A",WORKDAY(Main[[#This Row],[Tech Start Date]],4),""))))</f>
        <v/>
      </c>
      <c r="O470" s="73" t="str">
        <f>IF(Main[[#This Row],[Tech Start Date]]&lt;1/1/1990,"",IF(Main[[#This Row],[Class]]="C",WORKDAY(Main[[#This Row],[Tech Start Date]],23),IF(Main[[#This Row],[Class]]="B", WORKDAY(Main[[#This Row],[Tech Start Date]],15),IF(Main[[#This Row],[Class]]="A",WORKDAY(Main[[#This Row],[Tech Start Date]],5),""))))</f>
        <v/>
      </c>
      <c r="P470" s="73" t="str">
        <f>IF(Main[[#This Row],[Tech Start Date]]&lt;1/1/1990,"",IF(Main[[#This Row],[Class]]="C",WORKDAY(Main[[#This Row],[Tech Start Date]],28),IF(Main[[#This Row],[Class]]="B", WORKDAY(Main[[#This Row],[Tech Start Date]],19),IF(Main[[#This Row],[Class]]="A",WORKDAY(Main[[#This Row],[Tech Start Date]],9),""))))</f>
        <v/>
      </c>
      <c r="Q470" s="85"/>
      <c r="R470" s="112"/>
      <c r="S470" s="95" t="s">
        <v>11</v>
      </c>
      <c r="T470" s="74" t="s">
        <v>4</v>
      </c>
      <c r="U470" s="95" t="s">
        <v>12</v>
      </c>
      <c r="V470" s="95" t="s">
        <v>1910</v>
      </c>
      <c r="W470" s="95" t="s">
        <v>1924</v>
      </c>
      <c r="X470" s="95" t="s">
        <v>922</v>
      </c>
      <c r="Y470" s="72" t="s">
        <v>2955</v>
      </c>
      <c r="Z470" s="72" t="s">
        <v>4</v>
      </c>
      <c r="AA470" s="95" t="s">
        <v>922</v>
      </c>
      <c r="AB470" s="132"/>
      <c r="AC470" s="132"/>
      <c r="AD470" s="132"/>
      <c r="AE470" s="63"/>
      <c r="AF470" s="63"/>
      <c r="AG470" s="63"/>
    </row>
    <row r="471" spans="1:33" ht="17.2" customHeight="1">
      <c r="A471" s="64" t="str">
        <f>IF(priority(Main[[#This Row],[Comments]])&lt;&gt;0, priority(Main[[#This Row],[Comments]]),"")</f>
        <v/>
      </c>
      <c r="B471" s="60" t="s">
        <v>1261</v>
      </c>
      <c r="C471" s="72" t="s">
        <v>4</v>
      </c>
      <c r="D471" s="59" t="s">
        <v>332</v>
      </c>
      <c r="E471" s="85">
        <v>40322.153738425928</v>
      </c>
      <c r="F471" s="85"/>
      <c r="G471" s="64" t="str">
        <f>IF(stdProdLT(Main[[#This Row],[Comments]])=0.1,"N/A",IF(stdProdLT(Main[[#This Row],[Comments]])=0,"",stdProdLT(Main[[#This Row],[Comments]])))</f>
        <v/>
      </c>
      <c r="H471" s="94" t="str">
        <f>IF(OR(Main[[#This Row],[Std. Prod. Lead Time]]="N/A",Main[[#This Row],[Std. Prod. Lead Time]]=""), "",IF(AND(Main[[#This Row],[In Stock Date]]&lt;&gt;"",Main[[#This Row],[Revised Due Date]]&lt;&gt;"",Main[[#This Row],[In Stock Date]]&lt;&gt;""),Main[[#This Row],[In Stock Date]]-Main[[#This Row],[Revised Due Date]],""))</f>
        <v/>
      </c>
      <c r="I471" s="101" t="s">
        <v>129</v>
      </c>
      <c r="J471" s="95" t="s">
        <v>4</v>
      </c>
      <c r="K471" s="96" t="s">
        <v>4</v>
      </c>
      <c r="L471" s="85"/>
      <c r="M471" s="73" t="str">
        <f>IF(Main[[#This Row],[Tech Start Date]]&lt;1/1/1990,"",IF(Main[[#This Row],[Class]]="C",WORKDAY(Main[[#This Row],[Tech Start Date]],9),IF(Main[[#This Row],[Class]]="B", WORKDAY(Main[[#This Row],[Tech Start Date]],6),IF(Main[[#This Row],[Class]]="A",WORKDAY(Main[[#This Row],[Tech Start Date]],2),""))))</f>
        <v/>
      </c>
      <c r="N471" s="73" t="str">
        <f>IF(Main[[#This Row],[Tech Start Date]]&lt;1/1/1990,"",IF(Main[[#This Row],[Class]]="C",WORKDAY(Main[[#This Row],[Tech Start Date]],19),IF(Main[[#This Row],[Class]]="B", WORKDAY(Main[[#This Row],[Tech Start Date]],12),IF(Main[[#This Row],[Class]]="A",WORKDAY(Main[[#This Row],[Tech Start Date]],4),""))))</f>
        <v/>
      </c>
      <c r="O471" s="73" t="str">
        <f>IF(Main[[#This Row],[Tech Start Date]]&lt;1/1/1990,"",IF(Main[[#This Row],[Class]]="C",WORKDAY(Main[[#This Row],[Tech Start Date]],23),IF(Main[[#This Row],[Class]]="B", WORKDAY(Main[[#This Row],[Tech Start Date]],15),IF(Main[[#This Row],[Class]]="A",WORKDAY(Main[[#This Row],[Tech Start Date]],5),""))))</f>
        <v/>
      </c>
      <c r="P471" s="73" t="str">
        <f>IF(Main[[#This Row],[Tech Start Date]]&lt;1/1/1990,"",IF(Main[[#This Row],[Class]]="C",WORKDAY(Main[[#This Row],[Tech Start Date]],28),IF(Main[[#This Row],[Class]]="B", WORKDAY(Main[[#This Row],[Tech Start Date]],19),IF(Main[[#This Row],[Class]]="A",WORKDAY(Main[[#This Row],[Tech Start Date]],9),""))))</f>
        <v/>
      </c>
      <c r="Q471" s="85">
        <v>40353</v>
      </c>
      <c r="R471" s="112"/>
      <c r="S471" s="95" t="s">
        <v>6</v>
      </c>
      <c r="T471" s="74" t="s">
        <v>4</v>
      </c>
      <c r="U471" s="95" t="s">
        <v>7</v>
      </c>
      <c r="V471" s="95" t="s">
        <v>1910</v>
      </c>
      <c r="W471" s="95" t="s">
        <v>1912</v>
      </c>
      <c r="X471" s="95" t="s">
        <v>2797</v>
      </c>
      <c r="Y471" s="72" t="s">
        <v>2911</v>
      </c>
      <c r="Z471" s="72" t="s">
        <v>4</v>
      </c>
      <c r="AA471" s="95" t="s">
        <v>2797</v>
      </c>
      <c r="AB471" s="132"/>
      <c r="AC471" s="132"/>
      <c r="AD471" s="132"/>
      <c r="AE471" s="63"/>
      <c r="AF471" s="63"/>
      <c r="AG471" s="63"/>
    </row>
    <row r="472" spans="1:33" ht="17.2" customHeight="1">
      <c r="A472" s="64" t="str">
        <f>IF(priority(Main[[#This Row],[Comments]])&lt;&gt;0, priority(Main[[#This Row],[Comments]]),"")</f>
        <v/>
      </c>
      <c r="B472" s="60" t="s">
        <v>1262</v>
      </c>
      <c r="C472" s="72" t="s">
        <v>169</v>
      </c>
      <c r="D472" s="59" t="s">
        <v>333</v>
      </c>
      <c r="E472" s="85"/>
      <c r="F472" s="85">
        <v>40237</v>
      </c>
      <c r="G472" s="64" t="str">
        <f>IF(stdProdLT(Main[[#This Row],[Comments]])=0.1,"N/A",IF(stdProdLT(Main[[#This Row],[Comments]])=0,"",stdProdLT(Main[[#This Row],[Comments]])))</f>
        <v/>
      </c>
      <c r="H472" s="94" t="str">
        <f>IF(OR(Main[[#This Row],[Std. Prod. Lead Time]]="N/A",Main[[#This Row],[Std. Prod. Lead Time]]=""), "",IF(AND(Main[[#This Row],[In Stock Date]]&lt;&gt;"",Main[[#This Row],[Revised Due Date]]&lt;&gt;"",Main[[#This Row],[In Stock Date]]&lt;&gt;""),Main[[#This Row],[In Stock Date]]-Main[[#This Row],[Revised Due Date]],""))</f>
        <v/>
      </c>
      <c r="I472" s="101" t="s">
        <v>4</v>
      </c>
      <c r="J472" s="95" t="s">
        <v>4</v>
      </c>
      <c r="K472" s="95" t="s">
        <v>4</v>
      </c>
      <c r="L472" s="85"/>
      <c r="M472" s="73" t="str">
        <f>IF(Main[[#This Row],[Tech Start Date]]&lt;1/1/1990,"",IF(Main[[#This Row],[Class]]="C",WORKDAY(Main[[#This Row],[Tech Start Date]],9),IF(Main[[#This Row],[Class]]="B", WORKDAY(Main[[#This Row],[Tech Start Date]],6),IF(Main[[#This Row],[Class]]="A",WORKDAY(Main[[#This Row],[Tech Start Date]],2),""))))</f>
        <v/>
      </c>
      <c r="N472" s="73" t="str">
        <f>IF(Main[[#This Row],[Tech Start Date]]&lt;1/1/1990,"",IF(Main[[#This Row],[Class]]="C",WORKDAY(Main[[#This Row],[Tech Start Date]],19),IF(Main[[#This Row],[Class]]="B", WORKDAY(Main[[#This Row],[Tech Start Date]],12),IF(Main[[#This Row],[Class]]="A",WORKDAY(Main[[#This Row],[Tech Start Date]],4),""))))</f>
        <v/>
      </c>
      <c r="O472" s="73" t="str">
        <f>IF(Main[[#This Row],[Tech Start Date]]&lt;1/1/1990,"",IF(Main[[#This Row],[Class]]="C",WORKDAY(Main[[#This Row],[Tech Start Date]],23),IF(Main[[#This Row],[Class]]="B", WORKDAY(Main[[#This Row],[Tech Start Date]],15),IF(Main[[#This Row],[Class]]="A",WORKDAY(Main[[#This Row],[Tech Start Date]],5),""))))</f>
        <v/>
      </c>
      <c r="P472" s="73" t="str">
        <f>IF(Main[[#This Row],[Tech Start Date]]&lt;1/1/1990,"",IF(Main[[#This Row],[Class]]="C",WORKDAY(Main[[#This Row],[Tech Start Date]],28),IF(Main[[#This Row],[Class]]="B", WORKDAY(Main[[#This Row],[Tech Start Date]],19),IF(Main[[#This Row],[Class]]="A",WORKDAY(Main[[#This Row],[Tech Start Date]],9),""))))</f>
        <v/>
      </c>
      <c r="Q472" s="85">
        <v>40132</v>
      </c>
      <c r="R472" s="112"/>
      <c r="S472" s="95" t="s">
        <v>11</v>
      </c>
      <c r="T472" s="74" t="s">
        <v>4</v>
      </c>
      <c r="U472" s="95" t="s">
        <v>14</v>
      </c>
      <c r="V472" s="95" t="s">
        <v>1910</v>
      </c>
      <c r="W472" s="95" t="s">
        <v>1915</v>
      </c>
      <c r="X472" s="95" t="s">
        <v>2833</v>
      </c>
      <c r="Y472" s="72" t="s">
        <v>4</v>
      </c>
      <c r="Z472" s="72" t="s">
        <v>4</v>
      </c>
      <c r="AA472" s="95" t="s">
        <v>2833</v>
      </c>
      <c r="AB472" s="132"/>
      <c r="AC472" s="132"/>
      <c r="AD472" s="132"/>
      <c r="AE472" s="63"/>
      <c r="AF472" s="63"/>
      <c r="AG472" s="63"/>
    </row>
    <row r="473" spans="1:33" ht="17.2" customHeight="1">
      <c r="A473" s="64" t="str">
        <f>IF(priority(Main[[#This Row],[Comments]])&lt;&gt;0, priority(Main[[#This Row],[Comments]]),"")</f>
        <v/>
      </c>
      <c r="B473" s="60" t="s">
        <v>1263</v>
      </c>
      <c r="C473" s="72" t="s">
        <v>4</v>
      </c>
      <c r="D473" s="59" t="s">
        <v>341</v>
      </c>
      <c r="E473" s="85"/>
      <c r="F473" s="85"/>
      <c r="G473" s="64" t="str">
        <f>IF(stdProdLT(Main[[#This Row],[Comments]])=0.1,"N/A",IF(stdProdLT(Main[[#This Row],[Comments]])=0,"",stdProdLT(Main[[#This Row],[Comments]])))</f>
        <v/>
      </c>
      <c r="H473" s="94" t="str">
        <f>IF(OR(Main[[#This Row],[Std. Prod. Lead Time]]="N/A",Main[[#This Row],[Std. Prod. Lead Time]]=""), "",IF(AND(Main[[#This Row],[In Stock Date]]&lt;&gt;"",Main[[#This Row],[Revised Due Date]]&lt;&gt;"",Main[[#This Row],[In Stock Date]]&lt;&gt;""),Main[[#This Row],[In Stock Date]]-Main[[#This Row],[Revised Due Date]],""))</f>
        <v/>
      </c>
      <c r="I473" s="101" t="s">
        <v>4</v>
      </c>
      <c r="J473" s="95" t="s">
        <v>4</v>
      </c>
      <c r="K473" s="95" t="s">
        <v>4</v>
      </c>
      <c r="L473" s="85"/>
      <c r="M473" s="73" t="str">
        <f>IF(Main[[#This Row],[Tech Start Date]]&lt;1/1/1990,"",IF(Main[[#This Row],[Class]]="C",WORKDAY(Main[[#This Row],[Tech Start Date]],9),IF(Main[[#This Row],[Class]]="B", WORKDAY(Main[[#This Row],[Tech Start Date]],6),IF(Main[[#This Row],[Class]]="A",WORKDAY(Main[[#This Row],[Tech Start Date]],2),""))))</f>
        <v/>
      </c>
      <c r="N473" s="73" t="str">
        <f>IF(Main[[#This Row],[Tech Start Date]]&lt;1/1/1990,"",IF(Main[[#This Row],[Class]]="C",WORKDAY(Main[[#This Row],[Tech Start Date]],19),IF(Main[[#This Row],[Class]]="B", WORKDAY(Main[[#This Row],[Tech Start Date]],12),IF(Main[[#This Row],[Class]]="A",WORKDAY(Main[[#This Row],[Tech Start Date]],4),""))))</f>
        <v/>
      </c>
      <c r="O473" s="73" t="str">
        <f>IF(Main[[#This Row],[Tech Start Date]]&lt;1/1/1990,"",IF(Main[[#This Row],[Class]]="C",WORKDAY(Main[[#This Row],[Tech Start Date]],23),IF(Main[[#This Row],[Class]]="B", WORKDAY(Main[[#This Row],[Tech Start Date]],15),IF(Main[[#This Row],[Class]]="A",WORKDAY(Main[[#This Row],[Tech Start Date]],5),""))))</f>
        <v/>
      </c>
      <c r="P473" s="73" t="str">
        <f>IF(Main[[#This Row],[Tech Start Date]]&lt;1/1/1990,"",IF(Main[[#This Row],[Class]]="C",WORKDAY(Main[[#This Row],[Tech Start Date]],28),IF(Main[[#This Row],[Class]]="B", WORKDAY(Main[[#This Row],[Tech Start Date]],19),IF(Main[[#This Row],[Class]]="A",WORKDAY(Main[[#This Row],[Tech Start Date]],9),""))))</f>
        <v/>
      </c>
      <c r="Q473" s="85"/>
      <c r="R473" s="112"/>
      <c r="S473" s="95" t="s">
        <v>11</v>
      </c>
      <c r="T473" s="74" t="s">
        <v>4</v>
      </c>
      <c r="U473" s="95" t="s">
        <v>14</v>
      </c>
      <c r="V473" s="95" t="s">
        <v>1911</v>
      </c>
      <c r="W473" s="95" t="s">
        <v>1918</v>
      </c>
      <c r="X473" s="95" t="s">
        <v>2837</v>
      </c>
      <c r="Y473" s="72" t="s">
        <v>2979</v>
      </c>
      <c r="Z473" s="72" t="s">
        <v>4</v>
      </c>
      <c r="AA473" s="95" t="s">
        <v>2837</v>
      </c>
      <c r="AB473" s="132"/>
      <c r="AC473" s="132"/>
      <c r="AD473" s="132"/>
      <c r="AE473" s="63"/>
      <c r="AF473" s="63"/>
      <c r="AG473" s="63"/>
    </row>
    <row r="474" spans="1:33" ht="17.2" customHeight="1">
      <c r="A474" s="64" t="str">
        <f>IF(priority(Main[[#This Row],[Comments]])&lt;&gt;0, priority(Main[[#This Row],[Comments]]),"")</f>
        <v/>
      </c>
      <c r="B474" s="60" t="s">
        <v>1284</v>
      </c>
      <c r="C474" s="72" t="s">
        <v>33</v>
      </c>
      <c r="D474" s="59" t="s">
        <v>359</v>
      </c>
      <c r="E474" s="85"/>
      <c r="F474" s="85"/>
      <c r="G474" s="64" t="str">
        <f>IF(stdProdLT(Main[[#This Row],[Comments]])=0.1,"N/A",IF(stdProdLT(Main[[#This Row],[Comments]])=0,"",stdProdLT(Main[[#This Row],[Comments]])))</f>
        <v/>
      </c>
      <c r="H474" s="94" t="str">
        <f>IF(OR(Main[[#This Row],[Std. Prod. Lead Time]]="N/A",Main[[#This Row],[Std. Prod. Lead Time]]=""), "",IF(AND(Main[[#This Row],[In Stock Date]]&lt;&gt;"",Main[[#This Row],[Revised Due Date]]&lt;&gt;"",Main[[#This Row],[In Stock Date]]&lt;&gt;""),Main[[#This Row],[In Stock Date]]-Main[[#This Row],[Revised Due Date]],""))</f>
        <v/>
      </c>
      <c r="I474" s="101" t="s">
        <v>4</v>
      </c>
      <c r="J474" s="95" t="s">
        <v>4</v>
      </c>
      <c r="K474" s="95" t="s">
        <v>4</v>
      </c>
      <c r="L474" s="85"/>
      <c r="M474" s="73" t="str">
        <f>IF(Main[[#This Row],[Tech Start Date]]&lt;1/1/1990,"",IF(Main[[#This Row],[Class]]="C",WORKDAY(Main[[#This Row],[Tech Start Date]],9),IF(Main[[#This Row],[Class]]="B", WORKDAY(Main[[#This Row],[Tech Start Date]],6),IF(Main[[#This Row],[Class]]="A",WORKDAY(Main[[#This Row],[Tech Start Date]],2),""))))</f>
        <v/>
      </c>
      <c r="N474" s="73" t="str">
        <f>IF(Main[[#This Row],[Tech Start Date]]&lt;1/1/1990,"",IF(Main[[#This Row],[Class]]="C",WORKDAY(Main[[#This Row],[Tech Start Date]],19),IF(Main[[#This Row],[Class]]="B", WORKDAY(Main[[#This Row],[Tech Start Date]],12),IF(Main[[#This Row],[Class]]="A",WORKDAY(Main[[#This Row],[Tech Start Date]],4),""))))</f>
        <v/>
      </c>
      <c r="O474" s="73" t="str">
        <f>IF(Main[[#This Row],[Tech Start Date]]&lt;1/1/1990,"",IF(Main[[#This Row],[Class]]="C",WORKDAY(Main[[#This Row],[Tech Start Date]],23),IF(Main[[#This Row],[Class]]="B", WORKDAY(Main[[#This Row],[Tech Start Date]],15),IF(Main[[#This Row],[Class]]="A",WORKDAY(Main[[#This Row],[Tech Start Date]],5),""))))</f>
        <v/>
      </c>
      <c r="P474" s="73" t="str">
        <f>IF(Main[[#This Row],[Tech Start Date]]&lt;1/1/1990,"",IF(Main[[#This Row],[Class]]="C",WORKDAY(Main[[#This Row],[Tech Start Date]],28),IF(Main[[#This Row],[Class]]="B", WORKDAY(Main[[#This Row],[Tech Start Date]],19),IF(Main[[#This Row],[Class]]="A",WORKDAY(Main[[#This Row],[Tech Start Date]],9),""))))</f>
        <v/>
      </c>
      <c r="Q474" s="85"/>
      <c r="R474" s="112"/>
      <c r="S474" s="95" t="s">
        <v>11</v>
      </c>
      <c r="T474" s="74" t="s">
        <v>4</v>
      </c>
      <c r="U474" s="95" t="s">
        <v>14</v>
      </c>
      <c r="V474" s="95" t="s">
        <v>1911</v>
      </c>
      <c r="W474" s="95" t="s">
        <v>1918</v>
      </c>
      <c r="X474" s="95" t="s">
        <v>2802</v>
      </c>
      <c r="Y474" s="72" t="s">
        <v>2921</v>
      </c>
      <c r="Z474" s="72" t="s">
        <v>4</v>
      </c>
      <c r="AA474" s="95" t="s">
        <v>2802</v>
      </c>
      <c r="AB474" s="132"/>
      <c r="AC474" s="132"/>
      <c r="AD474" s="132"/>
      <c r="AE474" s="63"/>
      <c r="AF474" s="63"/>
      <c r="AG474" s="63"/>
    </row>
    <row r="475" spans="1:33" ht="17.2" customHeight="1">
      <c r="A475" s="64" t="str">
        <f>IF(priority(Main[[#This Row],[Comments]])&lt;&gt;0, priority(Main[[#This Row],[Comments]]),"")</f>
        <v/>
      </c>
      <c r="B475" s="60" t="s">
        <v>1285</v>
      </c>
      <c r="C475" s="72" t="s">
        <v>33</v>
      </c>
      <c r="D475" s="59" t="s">
        <v>360</v>
      </c>
      <c r="E475" s="85"/>
      <c r="F475" s="85"/>
      <c r="G475" s="64" t="str">
        <f>IF(stdProdLT(Main[[#This Row],[Comments]])=0.1,"N/A",IF(stdProdLT(Main[[#This Row],[Comments]])=0,"",stdProdLT(Main[[#This Row],[Comments]])))</f>
        <v/>
      </c>
      <c r="H475" s="94" t="str">
        <f>IF(OR(Main[[#This Row],[Std. Prod. Lead Time]]="N/A",Main[[#This Row],[Std. Prod. Lead Time]]=""), "",IF(AND(Main[[#This Row],[In Stock Date]]&lt;&gt;"",Main[[#This Row],[Revised Due Date]]&lt;&gt;"",Main[[#This Row],[In Stock Date]]&lt;&gt;""),Main[[#This Row],[In Stock Date]]-Main[[#This Row],[Revised Due Date]],""))</f>
        <v/>
      </c>
      <c r="I475" s="101" t="s">
        <v>4</v>
      </c>
      <c r="J475" s="95" t="s">
        <v>4</v>
      </c>
      <c r="K475" s="95" t="s">
        <v>4</v>
      </c>
      <c r="L475" s="85"/>
      <c r="M475" s="73" t="str">
        <f>IF(Main[[#This Row],[Tech Start Date]]&lt;1/1/1990,"",IF(Main[[#This Row],[Class]]="C",WORKDAY(Main[[#This Row],[Tech Start Date]],9),IF(Main[[#This Row],[Class]]="B", WORKDAY(Main[[#This Row],[Tech Start Date]],6),IF(Main[[#This Row],[Class]]="A",WORKDAY(Main[[#This Row],[Tech Start Date]],2),""))))</f>
        <v/>
      </c>
      <c r="N475" s="73" t="str">
        <f>IF(Main[[#This Row],[Tech Start Date]]&lt;1/1/1990,"",IF(Main[[#This Row],[Class]]="C",WORKDAY(Main[[#This Row],[Tech Start Date]],19),IF(Main[[#This Row],[Class]]="B", WORKDAY(Main[[#This Row],[Tech Start Date]],12),IF(Main[[#This Row],[Class]]="A",WORKDAY(Main[[#This Row],[Tech Start Date]],4),""))))</f>
        <v/>
      </c>
      <c r="O475" s="73" t="str">
        <f>IF(Main[[#This Row],[Tech Start Date]]&lt;1/1/1990,"",IF(Main[[#This Row],[Class]]="C",WORKDAY(Main[[#This Row],[Tech Start Date]],23),IF(Main[[#This Row],[Class]]="B", WORKDAY(Main[[#This Row],[Tech Start Date]],15),IF(Main[[#This Row],[Class]]="A",WORKDAY(Main[[#This Row],[Tech Start Date]],5),""))))</f>
        <v/>
      </c>
      <c r="P475" s="73" t="str">
        <f>IF(Main[[#This Row],[Tech Start Date]]&lt;1/1/1990,"",IF(Main[[#This Row],[Class]]="C",WORKDAY(Main[[#This Row],[Tech Start Date]],28),IF(Main[[#This Row],[Class]]="B", WORKDAY(Main[[#This Row],[Tech Start Date]],19),IF(Main[[#This Row],[Class]]="A",WORKDAY(Main[[#This Row],[Tech Start Date]],9),""))))</f>
        <v/>
      </c>
      <c r="Q475" s="85"/>
      <c r="R475" s="112"/>
      <c r="S475" s="95" t="s">
        <v>11</v>
      </c>
      <c r="T475" s="74" t="s">
        <v>4</v>
      </c>
      <c r="U475" s="95" t="s">
        <v>14</v>
      </c>
      <c r="V475" s="95" t="s">
        <v>1911</v>
      </c>
      <c r="W475" s="95" t="s">
        <v>1918</v>
      </c>
      <c r="X475" s="95" t="s">
        <v>2802</v>
      </c>
      <c r="Y475" s="72" t="s">
        <v>2921</v>
      </c>
      <c r="Z475" s="72" t="s">
        <v>4</v>
      </c>
      <c r="AA475" s="95" t="s">
        <v>2802</v>
      </c>
      <c r="AB475" s="132"/>
      <c r="AC475" s="132"/>
      <c r="AD475" s="132"/>
      <c r="AE475" s="63"/>
      <c r="AF475" s="63"/>
      <c r="AG475" s="63"/>
    </row>
    <row r="476" spans="1:33" ht="17.2" customHeight="1">
      <c r="A476" s="64" t="str">
        <f>IF(priority(Main[[#This Row],[Comments]])&lt;&gt;0, priority(Main[[#This Row],[Comments]]),"")</f>
        <v/>
      </c>
      <c r="B476" s="60" t="s">
        <v>1286</v>
      </c>
      <c r="C476" s="72" t="s">
        <v>361</v>
      </c>
      <c r="D476" s="59" t="s">
        <v>362</v>
      </c>
      <c r="E476" s="85"/>
      <c r="F476" s="85"/>
      <c r="G476" s="64" t="str">
        <f>IF(stdProdLT(Main[[#This Row],[Comments]])=0.1,"N/A",IF(stdProdLT(Main[[#This Row],[Comments]])=0,"",stdProdLT(Main[[#This Row],[Comments]])))</f>
        <v/>
      </c>
      <c r="H476" s="94" t="str">
        <f>IF(OR(Main[[#This Row],[Std. Prod. Lead Time]]="N/A",Main[[#This Row],[Std. Prod. Lead Time]]=""), "",IF(AND(Main[[#This Row],[In Stock Date]]&lt;&gt;"",Main[[#This Row],[Revised Due Date]]&lt;&gt;"",Main[[#This Row],[In Stock Date]]&lt;&gt;""),Main[[#This Row],[In Stock Date]]-Main[[#This Row],[Revised Due Date]],""))</f>
        <v/>
      </c>
      <c r="I476" s="101" t="s">
        <v>4</v>
      </c>
      <c r="J476" s="95" t="s">
        <v>4</v>
      </c>
      <c r="K476" s="95" t="s">
        <v>4</v>
      </c>
      <c r="L476" s="85"/>
      <c r="M476" s="73" t="str">
        <f>IF(Main[[#This Row],[Tech Start Date]]&lt;1/1/1990,"",IF(Main[[#This Row],[Class]]="C",WORKDAY(Main[[#This Row],[Tech Start Date]],9),IF(Main[[#This Row],[Class]]="B", WORKDAY(Main[[#This Row],[Tech Start Date]],6),IF(Main[[#This Row],[Class]]="A",WORKDAY(Main[[#This Row],[Tech Start Date]],2),""))))</f>
        <v/>
      </c>
      <c r="N476" s="73" t="str">
        <f>IF(Main[[#This Row],[Tech Start Date]]&lt;1/1/1990,"",IF(Main[[#This Row],[Class]]="C",WORKDAY(Main[[#This Row],[Tech Start Date]],19),IF(Main[[#This Row],[Class]]="B", WORKDAY(Main[[#This Row],[Tech Start Date]],12),IF(Main[[#This Row],[Class]]="A",WORKDAY(Main[[#This Row],[Tech Start Date]],4),""))))</f>
        <v/>
      </c>
      <c r="O476" s="73" t="str">
        <f>IF(Main[[#This Row],[Tech Start Date]]&lt;1/1/1990,"",IF(Main[[#This Row],[Class]]="C",WORKDAY(Main[[#This Row],[Tech Start Date]],23),IF(Main[[#This Row],[Class]]="B", WORKDAY(Main[[#This Row],[Tech Start Date]],15),IF(Main[[#This Row],[Class]]="A",WORKDAY(Main[[#This Row],[Tech Start Date]],5),""))))</f>
        <v/>
      </c>
      <c r="P476" s="73" t="str">
        <f>IF(Main[[#This Row],[Tech Start Date]]&lt;1/1/1990,"",IF(Main[[#This Row],[Class]]="C",WORKDAY(Main[[#This Row],[Tech Start Date]],28),IF(Main[[#This Row],[Class]]="B", WORKDAY(Main[[#This Row],[Tech Start Date]],19),IF(Main[[#This Row],[Class]]="A",WORKDAY(Main[[#This Row],[Tech Start Date]],9),""))))</f>
        <v/>
      </c>
      <c r="Q476" s="85"/>
      <c r="R476" s="112"/>
      <c r="S476" s="95" t="s">
        <v>11</v>
      </c>
      <c r="T476" s="74" t="s">
        <v>4</v>
      </c>
      <c r="U476" s="95" t="s">
        <v>14</v>
      </c>
      <c r="V476" s="95" t="s">
        <v>1911</v>
      </c>
      <c r="W476" s="95" t="s">
        <v>1918</v>
      </c>
      <c r="X476" s="95" t="s">
        <v>2802</v>
      </c>
      <c r="Y476" s="72" t="s">
        <v>2921</v>
      </c>
      <c r="Z476" s="72" t="s">
        <v>4</v>
      </c>
      <c r="AA476" s="95" t="s">
        <v>2802</v>
      </c>
      <c r="AB476" s="132"/>
      <c r="AC476" s="132"/>
      <c r="AD476" s="132"/>
      <c r="AE476" s="63"/>
      <c r="AF476" s="63"/>
      <c r="AG476" s="63"/>
    </row>
    <row r="477" spans="1:33" ht="17.2" customHeight="1">
      <c r="A477" s="64" t="str">
        <f>IF(priority(Main[[#This Row],[Comments]])&lt;&gt;0, priority(Main[[#This Row],[Comments]]),"")</f>
        <v/>
      </c>
      <c r="B477" s="60" t="s">
        <v>1287</v>
      </c>
      <c r="C477" s="72" t="s">
        <v>363</v>
      </c>
      <c r="D477" s="59" t="s">
        <v>364</v>
      </c>
      <c r="E477" s="85"/>
      <c r="F477" s="85"/>
      <c r="G477" s="64" t="str">
        <f>IF(stdProdLT(Main[[#This Row],[Comments]])=0.1,"N/A",IF(stdProdLT(Main[[#This Row],[Comments]])=0,"",stdProdLT(Main[[#This Row],[Comments]])))</f>
        <v/>
      </c>
      <c r="H477" s="94" t="str">
        <f>IF(OR(Main[[#This Row],[Std. Prod. Lead Time]]="N/A",Main[[#This Row],[Std. Prod. Lead Time]]=""), "",IF(AND(Main[[#This Row],[In Stock Date]]&lt;&gt;"",Main[[#This Row],[Revised Due Date]]&lt;&gt;"",Main[[#This Row],[In Stock Date]]&lt;&gt;""),Main[[#This Row],[In Stock Date]]-Main[[#This Row],[Revised Due Date]],""))</f>
        <v/>
      </c>
      <c r="I477" s="101" t="s">
        <v>4</v>
      </c>
      <c r="J477" s="95" t="s">
        <v>4</v>
      </c>
      <c r="K477" s="95" t="s">
        <v>4</v>
      </c>
      <c r="L477" s="85"/>
      <c r="M477" s="73" t="str">
        <f>IF(Main[[#This Row],[Tech Start Date]]&lt;1/1/1990,"",IF(Main[[#This Row],[Class]]="C",WORKDAY(Main[[#This Row],[Tech Start Date]],9),IF(Main[[#This Row],[Class]]="B", WORKDAY(Main[[#This Row],[Tech Start Date]],6),IF(Main[[#This Row],[Class]]="A",WORKDAY(Main[[#This Row],[Tech Start Date]],2),""))))</f>
        <v/>
      </c>
      <c r="N477" s="73" t="str">
        <f>IF(Main[[#This Row],[Tech Start Date]]&lt;1/1/1990,"",IF(Main[[#This Row],[Class]]="C",WORKDAY(Main[[#This Row],[Tech Start Date]],19),IF(Main[[#This Row],[Class]]="B", WORKDAY(Main[[#This Row],[Tech Start Date]],12),IF(Main[[#This Row],[Class]]="A",WORKDAY(Main[[#This Row],[Tech Start Date]],4),""))))</f>
        <v/>
      </c>
      <c r="O477" s="73" t="str">
        <f>IF(Main[[#This Row],[Tech Start Date]]&lt;1/1/1990,"",IF(Main[[#This Row],[Class]]="C",WORKDAY(Main[[#This Row],[Tech Start Date]],23),IF(Main[[#This Row],[Class]]="B", WORKDAY(Main[[#This Row],[Tech Start Date]],15),IF(Main[[#This Row],[Class]]="A",WORKDAY(Main[[#This Row],[Tech Start Date]],5),""))))</f>
        <v/>
      </c>
      <c r="P477" s="73" t="str">
        <f>IF(Main[[#This Row],[Tech Start Date]]&lt;1/1/1990,"",IF(Main[[#This Row],[Class]]="C",WORKDAY(Main[[#This Row],[Tech Start Date]],28),IF(Main[[#This Row],[Class]]="B", WORKDAY(Main[[#This Row],[Tech Start Date]],19),IF(Main[[#This Row],[Class]]="A",WORKDAY(Main[[#This Row],[Tech Start Date]],9),""))))</f>
        <v/>
      </c>
      <c r="Q477" s="85"/>
      <c r="R477" s="112"/>
      <c r="S477" s="95" t="s">
        <v>11</v>
      </c>
      <c r="T477" s="74" t="s">
        <v>4</v>
      </c>
      <c r="U477" s="95" t="s">
        <v>14</v>
      </c>
      <c r="V477" s="95" t="s">
        <v>1911</v>
      </c>
      <c r="W477" s="95" t="s">
        <v>1918</v>
      </c>
      <c r="X477" s="95" t="s">
        <v>2802</v>
      </c>
      <c r="Y477" s="72" t="s">
        <v>2921</v>
      </c>
      <c r="Z477" s="72" t="s">
        <v>4</v>
      </c>
      <c r="AA477" s="95" t="s">
        <v>2802</v>
      </c>
      <c r="AB477" s="132"/>
      <c r="AC477" s="132"/>
      <c r="AD477" s="132"/>
      <c r="AE477" s="63"/>
      <c r="AF477" s="63"/>
      <c r="AG477" s="63"/>
    </row>
    <row r="478" spans="1:33" ht="17.2" customHeight="1">
      <c r="A478" s="64" t="str">
        <f>IF(priority(Main[[#This Row],[Comments]])&lt;&gt;0, priority(Main[[#This Row],[Comments]]),"")</f>
        <v/>
      </c>
      <c r="B478" s="60" t="s">
        <v>1288</v>
      </c>
      <c r="C478" s="72" t="s">
        <v>365</v>
      </c>
      <c r="D478" s="59" t="s">
        <v>366</v>
      </c>
      <c r="E478" s="85"/>
      <c r="F478" s="85"/>
      <c r="G478" s="64" t="str">
        <f>IF(stdProdLT(Main[[#This Row],[Comments]])=0.1,"N/A",IF(stdProdLT(Main[[#This Row],[Comments]])=0,"",stdProdLT(Main[[#This Row],[Comments]])))</f>
        <v/>
      </c>
      <c r="H478" s="94" t="str">
        <f>IF(OR(Main[[#This Row],[Std. Prod. Lead Time]]="N/A",Main[[#This Row],[Std. Prod. Lead Time]]=""), "",IF(AND(Main[[#This Row],[In Stock Date]]&lt;&gt;"",Main[[#This Row],[Revised Due Date]]&lt;&gt;"",Main[[#This Row],[In Stock Date]]&lt;&gt;""),Main[[#This Row],[In Stock Date]]-Main[[#This Row],[Revised Due Date]],""))</f>
        <v/>
      </c>
      <c r="I478" s="101" t="s">
        <v>4</v>
      </c>
      <c r="J478" s="95" t="s">
        <v>4</v>
      </c>
      <c r="K478" s="96" t="s">
        <v>4</v>
      </c>
      <c r="L478" s="85"/>
      <c r="M478" s="73" t="str">
        <f>IF(Main[[#This Row],[Tech Start Date]]&lt;1/1/1990,"",IF(Main[[#This Row],[Class]]="C",WORKDAY(Main[[#This Row],[Tech Start Date]],9),IF(Main[[#This Row],[Class]]="B", WORKDAY(Main[[#This Row],[Tech Start Date]],6),IF(Main[[#This Row],[Class]]="A",WORKDAY(Main[[#This Row],[Tech Start Date]],2),""))))</f>
        <v/>
      </c>
      <c r="N478" s="73" t="str">
        <f>IF(Main[[#This Row],[Tech Start Date]]&lt;1/1/1990,"",IF(Main[[#This Row],[Class]]="C",WORKDAY(Main[[#This Row],[Tech Start Date]],19),IF(Main[[#This Row],[Class]]="B", WORKDAY(Main[[#This Row],[Tech Start Date]],12),IF(Main[[#This Row],[Class]]="A",WORKDAY(Main[[#This Row],[Tech Start Date]],4),""))))</f>
        <v/>
      </c>
      <c r="O478" s="73" t="str">
        <f>IF(Main[[#This Row],[Tech Start Date]]&lt;1/1/1990,"",IF(Main[[#This Row],[Class]]="C",WORKDAY(Main[[#This Row],[Tech Start Date]],23),IF(Main[[#This Row],[Class]]="B", WORKDAY(Main[[#This Row],[Tech Start Date]],15),IF(Main[[#This Row],[Class]]="A",WORKDAY(Main[[#This Row],[Tech Start Date]],5),""))))</f>
        <v/>
      </c>
      <c r="P478" s="73" t="str">
        <f>IF(Main[[#This Row],[Tech Start Date]]&lt;1/1/1990,"",IF(Main[[#This Row],[Class]]="C",WORKDAY(Main[[#This Row],[Tech Start Date]],28),IF(Main[[#This Row],[Class]]="B", WORKDAY(Main[[#This Row],[Tech Start Date]],19),IF(Main[[#This Row],[Class]]="A",WORKDAY(Main[[#This Row],[Tech Start Date]],9),""))))</f>
        <v/>
      </c>
      <c r="Q478" s="85"/>
      <c r="R478" s="112"/>
      <c r="S478" s="95" t="s">
        <v>11</v>
      </c>
      <c r="T478" s="74" t="s">
        <v>4</v>
      </c>
      <c r="U478" s="95" t="s">
        <v>14</v>
      </c>
      <c r="V478" s="95" t="s">
        <v>1911</v>
      </c>
      <c r="W478" s="95" t="s">
        <v>1918</v>
      </c>
      <c r="X478" s="95" t="s">
        <v>2802</v>
      </c>
      <c r="Y478" s="72" t="s">
        <v>2921</v>
      </c>
      <c r="Z478" s="72" t="s">
        <v>4</v>
      </c>
      <c r="AA478" s="95" t="s">
        <v>2802</v>
      </c>
      <c r="AB478" s="132"/>
      <c r="AC478" s="132"/>
      <c r="AD478" s="132"/>
      <c r="AE478" s="63"/>
      <c r="AF478" s="63"/>
      <c r="AG478" s="63"/>
    </row>
    <row r="479" spans="1:33" ht="17.2" customHeight="1">
      <c r="A479" s="64" t="str">
        <f>IF(priority(Main[[#This Row],[Comments]])&lt;&gt;0, priority(Main[[#This Row],[Comments]]),"")</f>
        <v/>
      </c>
      <c r="B479" s="60" t="s">
        <v>1289</v>
      </c>
      <c r="C479" s="72" t="s">
        <v>367</v>
      </c>
      <c r="D479" s="59" t="s">
        <v>368</v>
      </c>
      <c r="E479" s="85">
        <v>40210.419814814813</v>
      </c>
      <c r="F479" s="85">
        <v>40405</v>
      </c>
      <c r="G479" s="64" t="str">
        <f>IF(stdProdLT(Main[[#This Row],[Comments]])=0.1,"N/A",IF(stdProdLT(Main[[#This Row],[Comments]])=0,"",stdProdLT(Main[[#This Row],[Comments]])))</f>
        <v/>
      </c>
      <c r="H479" s="94" t="str">
        <f>IF(OR(Main[[#This Row],[Std. Prod. Lead Time]]="N/A",Main[[#This Row],[Std. Prod. Lead Time]]=""), "",IF(AND(Main[[#This Row],[In Stock Date]]&lt;&gt;"",Main[[#This Row],[Revised Due Date]]&lt;&gt;"",Main[[#This Row],[In Stock Date]]&lt;&gt;""),Main[[#This Row],[In Stock Date]]-Main[[#This Row],[Revised Due Date]],""))</f>
        <v/>
      </c>
      <c r="I479" s="101" t="s">
        <v>163</v>
      </c>
      <c r="J479" s="95" t="s">
        <v>4</v>
      </c>
      <c r="K479" s="95" t="s">
        <v>1922</v>
      </c>
      <c r="L479" s="85"/>
      <c r="M479" s="73" t="str">
        <f>IF(Main[[#This Row],[Tech Start Date]]&lt;1/1/1990,"",IF(Main[[#This Row],[Class]]="C",WORKDAY(Main[[#This Row],[Tech Start Date]],9),IF(Main[[#This Row],[Class]]="B", WORKDAY(Main[[#This Row],[Tech Start Date]],6),IF(Main[[#This Row],[Class]]="A",WORKDAY(Main[[#This Row],[Tech Start Date]],2),""))))</f>
        <v/>
      </c>
      <c r="N479" s="73" t="str">
        <f>IF(Main[[#This Row],[Tech Start Date]]&lt;1/1/1990,"",IF(Main[[#This Row],[Class]]="C",WORKDAY(Main[[#This Row],[Tech Start Date]],19),IF(Main[[#This Row],[Class]]="B", WORKDAY(Main[[#This Row],[Tech Start Date]],12),IF(Main[[#This Row],[Class]]="A",WORKDAY(Main[[#This Row],[Tech Start Date]],4),""))))</f>
        <v/>
      </c>
      <c r="O479" s="73" t="str">
        <f>IF(Main[[#This Row],[Tech Start Date]]&lt;1/1/1990,"",IF(Main[[#This Row],[Class]]="C",WORKDAY(Main[[#This Row],[Tech Start Date]],23),IF(Main[[#This Row],[Class]]="B", WORKDAY(Main[[#This Row],[Tech Start Date]],15),IF(Main[[#This Row],[Class]]="A",WORKDAY(Main[[#This Row],[Tech Start Date]],5),""))))</f>
        <v/>
      </c>
      <c r="P479" s="73" t="str">
        <f>IF(Main[[#This Row],[Tech Start Date]]&lt;1/1/1990,"",IF(Main[[#This Row],[Class]]="C",WORKDAY(Main[[#This Row],[Tech Start Date]],28),IF(Main[[#This Row],[Class]]="B", WORKDAY(Main[[#This Row],[Tech Start Date]],19),IF(Main[[#This Row],[Class]]="A",WORKDAY(Main[[#This Row],[Tech Start Date]],9),""))))</f>
        <v/>
      </c>
      <c r="Q479" s="85">
        <v>40223</v>
      </c>
      <c r="R479" s="112"/>
      <c r="S479" s="95" t="s">
        <v>17</v>
      </c>
      <c r="T479" s="74" t="s">
        <v>4</v>
      </c>
      <c r="U479" s="95" t="s">
        <v>29</v>
      </c>
      <c r="V479" s="95" t="s">
        <v>1913</v>
      </c>
      <c r="W479" s="95" t="s">
        <v>1915</v>
      </c>
      <c r="X479" s="95" t="s">
        <v>553</v>
      </c>
      <c r="Y479" s="72" t="s">
        <v>4</v>
      </c>
      <c r="Z479" s="72" t="s">
        <v>4</v>
      </c>
      <c r="AA479" s="95" t="s">
        <v>553</v>
      </c>
      <c r="AB479" s="132"/>
      <c r="AC479" s="132"/>
      <c r="AD479" s="132"/>
      <c r="AE479" s="63"/>
      <c r="AF479" s="63"/>
      <c r="AG479" s="63"/>
    </row>
    <row r="480" spans="1:33" ht="17.2" customHeight="1">
      <c r="A480" s="64" t="str">
        <f>IF(priority(Main[[#This Row],[Comments]])&lt;&gt;0, priority(Main[[#This Row],[Comments]]),"")</f>
        <v/>
      </c>
      <c r="B480" s="60" t="s">
        <v>1293</v>
      </c>
      <c r="C480" s="72" t="s">
        <v>4</v>
      </c>
      <c r="D480" s="59" t="s">
        <v>412</v>
      </c>
      <c r="E480" s="85"/>
      <c r="F480" s="85"/>
      <c r="G480" s="64" t="str">
        <f>IF(stdProdLT(Main[[#This Row],[Comments]])=0.1,"N/A",IF(stdProdLT(Main[[#This Row],[Comments]])=0,"",stdProdLT(Main[[#This Row],[Comments]])))</f>
        <v/>
      </c>
      <c r="H480" s="94" t="str">
        <f>IF(OR(Main[[#This Row],[Std. Prod. Lead Time]]="N/A",Main[[#This Row],[Std. Prod. Lead Time]]=""), "",IF(AND(Main[[#This Row],[In Stock Date]]&lt;&gt;"",Main[[#This Row],[Revised Due Date]]&lt;&gt;"",Main[[#This Row],[In Stock Date]]&lt;&gt;""),Main[[#This Row],[In Stock Date]]-Main[[#This Row],[Revised Due Date]],""))</f>
        <v/>
      </c>
      <c r="I480" s="101" t="s">
        <v>306</v>
      </c>
      <c r="J480" s="95" t="s">
        <v>75</v>
      </c>
      <c r="K480" s="95" t="s">
        <v>1919</v>
      </c>
      <c r="L480" s="85"/>
      <c r="M480" s="73" t="str">
        <f>IF(Main[[#This Row],[Tech Start Date]]&lt;1/1/1990,"",IF(Main[[#This Row],[Class]]="C",WORKDAY(Main[[#This Row],[Tech Start Date]],9),IF(Main[[#This Row],[Class]]="B", WORKDAY(Main[[#This Row],[Tech Start Date]],6),IF(Main[[#This Row],[Class]]="A",WORKDAY(Main[[#This Row],[Tech Start Date]],2),""))))</f>
        <v/>
      </c>
      <c r="N480" s="73" t="str">
        <f>IF(Main[[#This Row],[Tech Start Date]]&lt;1/1/1990,"",IF(Main[[#This Row],[Class]]="C",WORKDAY(Main[[#This Row],[Tech Start Date]],19),IF(Main[[#This Row],[Class]]="B", WORKDAY(Main[[#This Row],[Tech Start Date]],12),IF(Main[[#This Row],[Class]]="A",WORKDAY(Main[[#This Row],[Tech Start Date]],4),""))))</f>
        <v/>
      </c>
      <c r="O480" s="73" t="str">
        <f>IF(Main[[#This Row],[Tech Start Date]]&lt;1/1/1990,"",IF(Main[[#This Row],[Class]]="C",WORKDAY(Main[[#This Row],[Tech Start Date]],23),IF(Main[[#This Row],[Class]]="B", WORKDAY(Main[[#This Row],[Tech Start Date]],15),IF(Main[[#This Row],[Class]]="A",WORKDAY(Main[[#This Row],[Tech Start Date]],5),""))))</f>
        <v/>
      </c>
      <c r="P480" s="73" t="str">
        <f>IF(Main[[#This Row],[Tech Start Date]]&lt;1/1/1990,"",IF(Main[[#This Row],[Class]]="C",WORKDAY(Main[[#This Row],[Tech Start Date]],28),IF(Main[[#This Row],[Class]]="B", WORKDAY(Main[[#This Row],[Tech Start Date]],19),IF(Main[[#This Row],[Class]]="A",WORKDAY(Main[[#This Row],[Tech Start Date]],9),""))))</f>
        <v/>
      </c>
      <c r="Q480" s="85">
        <v>40655</v>
      </c>
      <c r="R480" s="112"/>
      <c r="S480" s="95" t="s">
        <v>6</v>
      </c>
      <c r="T480" s="74" t="s">
        <v>4</v>
      </c>
      <c r="U480" s="95" t="s">
        <v>14</v>
      </c>
      <c r="V480" s="95" t="s">
        <v>1913</v>
      </c>
      <c r="W480" s="95" t="s">
        <v>1912</v>
      </c>
      <c r="X480" s="95" t="s">
        <v>2794</v>
      </c>
      <c r="Y480" s="72" t="s">
        <v>2905</v>
      </c>
      <c r="Z480" s="72" t="s">
        <v>44</v>
      </c>
      <c r="AA480" s="95" t="s">
        <v>2794</v>
      </c>
      <c r="AB480" s="132"/>
      <c r="AC480" s="132"/>
      <c r="AD480" s="132"/>
      <c r="AE480" s="63"/>
      <c r="AF480" s="63"/>
      <c r="AG480" s="63"/>
    </row>
    <row r="481" spans="1:33" ht="17.2" customHeight="1">
      <c r="A481" s="64" t="str">
        <f>IF(priority(Main[[#This Row],[Comments]])&lt;&gt;0, priority(Main[[#This Row],[Comments]]),"")</f>
        <v/>
      </c>
      <c r="B481" s="60" t="s">
        <v>1294</v>
      </c>
      <c r="C481" s="72" t="s">
        <v>211</v>
      </c>
      <c r="D481" s="59" t="s">
        <v>413</v>
      </c>
      <c r="E481" s="85"/>
      <c r="F481" s="85">
        <v>40452</v>
      </c>
      <c r="G481" s="64" t="str">
        <f>IF(stdProdLT(Main[[#This Row],[Comments]])=0.1,"N/A",IF(stdProdLT(Main[[#This Row],[Comments]])=0,"",stdProdLT(Main[[#This Row],[Comments]])))</f>
        <v/>
      </c>
      <c r="H481" s="94" t="str">
        <f>IF(OR(Main[[#This Row],[Std. Prod. Lead Time]]="N/A",Main[[#This Row],[Std. Prod. Lead Time]]=""), "",IF(AND(Main[[#This Row],[In Stock Date]]&lt;&gt;"",Main[[#This Row],[Revised Due Date]]&lt;&gt;"",Main[[#This Row],[In Stock Date]]&lt;&gt;""),Main[[#This Row],[In Stock Date]]-Main[[#This Row],[Revised Due Date]],""))</f>
        <v/>
      </c>
      <c r="I481" s="101" t="s">
        <v>4</v>
      </c>
      <c r="J481" s="95" t="s">
        <v>4</v>
      </c>
      <c r="K481" s="96" t="s">
        <v>4</v>
      </c>
      <c r="L481" s="85"/>
      <c r="M481" s="73" t="str">
        <f>IF(Main[[#This Row],[Tech Start Date]]&lt;1/1/1990,"",IF(Main[[#This Row],[Class]]="C",WORKDAY(Main[[#This Row],[Tech Start Date]],9),IF(Main[[#This Row],[Class]]="B", WORKDAY(Main[[#This Row],[Tech Start Date]],6),IF(Main[[#This Row],[Class]]="A",WORKDAY(Main[[#This Row],[Tech Start Date]],2),""))))</f>
        <v/>
      </c>
      <c r="N481" s="73" t="str">
        <f>IF(Main[[#This Row],[Tech Start Date]]&lt;1/1/1990,"",IF(Main[[#This Row],[Class]]="C",WORKDAY(Main[[#This Row],[Tech Start Date]],19),IF(Main[[#This Row],[Class]]="B", WORKDAY(Main[[#This Row],[Tech Start Date]],12),IF(Main[[#This Row],[Class]]="A",WORKDAY(Main[[#This Row],[Tech Start Date]],4),""))))</f>
        <v/>
      </c>
      <c r="O481" s="73" t="str">
        <f>IF(Main[[#This Row],[Tech Start Date]]&lt;1/1/1990,"",IF(Main[[#This Row],[Class]]="C",WORKDAY(Main[[#This Row],[Tech Start Date]],23),IF(Main[[#This Row],[Class]]="B", WORKDAY(Main[[#This Row],[Tech Start Date]],15),IF(Main[[#This Row],[Class]]="A",WORKDAY(Main[[#This Row],[Tech Start Date]],5),""))))</f>
        <v/>
      </c>
      <c r="P481" s="73" t="str">
        <f>IF(Main[[#This Row],[Tech Start Date]]&lt;1/1/1990,"",IF(Main[[#This Row],[Class]]="C",WORKDAY(Main[[#This Row],[Tech Start Date]],28),IF(Main[[#This Row],[Class]]="B", WORKDAY(Main[[#This Row],[Tech Start Date]],19),IF(Main[[#This Row],[Class]]="A",WORKDAY(Main[[#This Row],[Tech Start Date]],9),""))))</f>
        <v/>
      </c>
      <c r="Q481" s="85">
        <v>40357</v>
      </c>
      <c r="R481" s="112"/>
      <c r="S481" s="95" t="s">
        <v>11</v>
      </c>
      <c r="T481" s="74" t="s">
        <v>4</v>
      </c>
      <c r="U481" s="95" t="s">
        <v>12</v>
      </c>
      <c r="V481" s="95" t="s">
        <v>1910</v>
      </c>
      <c r="W481" s="95" t="s">
        <v>1918</v>
      </c>
      <c r="X481" s="95" t="s">
        <v>2808</v>
      </c>
      <c r="Y481" s="72" t="s">
        <v>4</v>
      </c>
      <c r="Z481" s="72" t="s">
        <v>4</v>
      </c>
      <c r="AA481" s="95" t="s">
        <v>2808</v>
      </c>
      <c r="AB481" s="132"/>
      <c r="AC481" s="132"/>
      <c r="AD481" s="132"/>
      <c r="AE481" s="63"/>
      <c r="AF481" s="63"/>
      <c r="AG481" s="63"/>
    </row>
    <row r="482" spans="1:33" ht="17.2" customHeight="1">
      <c r="A482" s="64" t="str">
        <f>IF(priority(Main[[#This Row],[Comments]])&lt;&gt;0, priority(Main[[#This Row],[Comments]]),"")</f>
        <v/>
      </c>
      <c r="B482" s="60" t="s">
        <v>1333</v>
      </c>
      <c r="C482" s="72" t="s">
        <v>4</v>
      </c>
      <c r="D482" s="59" t="s">
        <v>414</v>
      </c>
      <c r="E482" s="85"/>
      <c r="F482" s="85">
        <v>40633</v>
      </c>
      <c r="G482" s="64" t="str">
        <f>IF(stdProdLT(Main[[#This Row],[Comments]])=0.1,"N/A",IF(stdProdLT(Main[[#This Row],[Comments]])=0,"",stdProdLT(Main[[#This Row],[Comments]])))</f>
        <v/>
      </c>
      <c r="H482" s="94" t="str">
        <f>IF(OR(Main[[#This Row],[Std. Prod. Lead Time]]="N/A",Main[[#This Row],[Std. Prod. Lead Time]]=""), "",IF(AND(Main[[#This Row],[In Stock Date]]&lt;&gt;"",Main[[#This Row],[Revised Due Date]]&lt;&gt;"",Main[[#This Row],[In Stock Date]]&lt;&gt;""),Main[[#This Row],[In Stock Date]]-Main[[#This Row],[Revised Due Date]],""))</f>
        <v/>
      </c>
      <c r="I482" s="101" t="s">
        <v>415</v>
      </c>
      <c r="J482" s="95" t="s">
        <v>28</v>
      </c>
      <c r="K482" s="95" t="s">
        <v>1919</v>
      </c>
      <c r="L482" s="85"/>
      <c r="M482" s="73" t="str">
        <f>IF(Main[[#This Row],[Tech Start Date]]&lt;1/1/1990,"",IF(Main[[#This Row],[Class]]="C",WORKDAY(Main[[#This Row],[Tech Start Date]],9),IF(Main[[#This Row],[Class]]="B", WORKDAY(Main[[#This Row],[Tech Start Date]],6),IF(Main[[#This Row],[Class]]="A",WORKDAY(Main[[#This Row],[Tech Start Date]],2),""))))</f>
        <v/>
      </c>
      <c r="N482" s="73" t="str">
        <f>IF(Main[[#This Row],[Tech Start Date]]&lt;1/1/1990,"",IF(Main[[#This Row],[Class]]="C",WORKDAY(Main[[#This Row],[Tech Start Date]],19),IF(Main[[#This Row],[Class]]="B", WORKDAY(Main[[#This Row],[Tech Start Date]],12),IF(Main[[#This Row],[Class]]="A",WORKDAY(Main[[#This Row],[Tech Start Date]],4),""))))</f>
        <v/>
      </c>
      <c r="O482" s="73" t="str">
        <f>IF(Main[[#This Row],[Tech Start Date]]&lt;1/1/1990,"",IF(Main[[#This Row],[Class]]="C",WORKDAY(Main[[#This Row],[Tech Start Date]],23),IF(Main[[#This Row],[Class]]="B", WORKDAY(Main[[#This Row],[Tech Start Date]],15),IF(Main[[#This Row],[Class]]="A",WORKDAY(Main[[#This Row],[Tech Start Date]],5),""))))</f>
        <v/>
      </c>
      <c r="P482" s="73" t="str">
        <f>IF(Main[[#This Row],[Tech Start Date]]&lt;1/1/1990,"",IF(Main[[#This Row],[Class]]="C",WORKDAY(Main[[#This Row],[Tech Start Date]],28),IF(Main[[#This Row],[Class]]="B", WORKDAY(Main[[#This Row],[Tech Start Date]],19),IF(Main[[#This Row],[Class]]="A",WORKDAY(Main[[#This Row],[Tech Start Date]],9),""))))</f>
        <v/>
      </c>
      <c r="Q482" s="85">
        <v>40633</v>
      </c>
      <c r="R482" s="112"/>
      <c r="S482" s="95" t="s">
        <v>6</v>
      </c>
      <c r="T482" s="74" t="s">
        <v>4</v>
      </c>
      <c r="U482" s="95" t="s">
        <v>14</v>
      </c>
      <c r="V482" s="95" t="s">
        <v>1913</v>
      </c>
      <c r="W482" s="95" t="s">
        <v>1912</v>
      </c>
      <c r="X482" s="95" t="s">
        <v>2794</v>
      </c>
      <c r="Y482" s="72" t="s">
        <v>2905</v>
      </c>
      <c r="Z482" s="72" t="s">
        <v>30</v>
      </c>
      <c r="AA482" s="95" t="s">
        <v>2794</v>
      </c>
      <c r="AB482" s="132"/>
      <c r="AC482" s="132"/>
      <c r="AD482" s="132"/>
      <c r="AE482" s="63"/>
      <c r="AF482" s="63"/>
      <c r="AG482" s="63"/>
    </row>
    <row r="483" spans="1:33" ht="17.2" customHeight="1">
      <c r="A483" s="64" t="str">
        <f>IF(priority(Main[[#This Row],[Comments]])&lt;&gt;0, priority(Main[[#This Row],[Comments]]),"")</f>
        <v/>
      </c>
      <c r="B483" s="60" t="s">
        <v>1831</v>
      </c>
      <c r="C483" s="72" t="s">
        <v>4</v>
      </c>
      <c r="D483" s="59" t="s">
        <v>888</v>
      </c>
      <c r="E483" s="85">
        <v>40365.442546296297</v>
      </c>
      <c r="F483" s="85"/>
      <c r="G483" s="64" t="str">
        <f>IF(stdProdLT(Main[[#This Row],[Comments]])=0.1,"N/A",IF(stdProdLT(Main[[#This Row],[Comments]])=0,"",stdProdLT(Main[[#This Row],[Comments]])))</f>
        <v/>
      </c>
      <c r="H483" s="94" t="str">
        <f>IF(OR(Main[[#This Row],[Std. Prod. Lead Time]]="N/A",Main[[#This Row],[Std. Prod. Lead Time]]=""), "",IF(AND(Main[[#This Row],[In Stock Date]]&lt;&gt;"",Main[[#This Row],[Revised Due Date]]&lt;&gt;"",Main[[#This Row],[In Stock Date]]&lt;&gt;""),Main[[#This Row],[In Stock Date]]-Main[[#This Row],[Revised Due Date]],""))</f>
        <v/>
      </c>
      <c r="I483" s="101" t="s">
        <v>889</v>
      </c>
      <c r="J483" s="95" t="s">
        <v>28</v>
      </c>
      <c r="K483" s="95" t="s">
        <v>1922</v>
      </c>
      <c r="L483" s="85"/>
      <c r="M483" s="73" t="str">
        <f>IF(Main[[#This Row],[Tech Start Date]]&lt;1/1/1990,"",IF(Main[[#This Row],[Class]]="C",WORKDAY(Main[[#This Row],[Tech Start Date]],9),IF(Main[[#This Row],[Class]]="B", WORKDAY(Main[[#This Row],[Tech Start Date]],6),IF(Main[[#This Row],[Class]]="A",WORKDAY(Main[[#This Row],[Tech Start Date]],2),""))))</f>
        <v/>
      </c>
      <c r="N483" s="73" t="str">
        <f>IF(Main[[#This Row],[Tech Start Date]]&lt;1/1/1990,"",IF(Main[[#This Row],[Class]]="C",WORKDAY(Main[[#This Row],[Tech Start Date]],19),IF(Main[[#This Row],[Class]]="B", WORKDAY(Main[[#This Row],[Tech Start Date]],12),IF(Main[[#This Row],[Class]]="A",WORKDAY(Main[[#This Row],[Tech Start Date]],4),""))))</f>
        <v/>
      </c>
      <c r="O483" s="73" t="str">
        <f>IF(Main[[#This Row],[Tech Start Date]]&lt;1/1/1990,"",IF(Main[[#This Row],[Class]]="C",WORKDAY(Main[[#This Row],[Tech Start Date]],23),IF(Main[[#This Row],[Class]]="B", WORKDAY(Main[[#This Row],[Tech Start Date]],15),IF(Main[[#This Row],[Class]]="A",WORKDAY(Main[[#This Row],[Tech Start Date]],5),""))))</f>
        <v/>
      </c>
      <c r="P483" s="73" t="str">
        <f>IF(Main[[#This Row],[Tech Start Date]]&lt;1/1/1990,"",IF(Main[[#This Row],[Class]]="C",WORKDAY(Main[[#This Row],[Tech Start Date]],28),IF(Main[[#This Row],[Class]]="B", WORKDAY(Main[[#This Row],[Tech Start Date]],19),IF(Main[[#This Row],[Class]]="A",WORKDAY(Main[[#This Row],[Tech Start Date]],9),""))))</f>
        <v/>
      </c>
      <c r="Q483" s="85">
        <v>40420</v>
      </c>
      <c r="R483" s="112">
        <v>40420</v>
      </c>
      <c r="S483" s="95" t="s">
        <v>318</v>
      </c>
      <c r="T483" s="74" t="s">
        <v>4</v>
      </c>
      <c r="U483" s="95" t="s">
        <v>29</v>
      </c>
      <c r="V483" s="95" t="s">
        <v>1910</v>
      </c>
      <c r="W483" s="95" t="s">
        <v>1914</v>
      </c>
      <c r="X483" s="95" t="s">
        <v>129</v>
      </c>
      <c r="Y483" s="72" t="s">
        <v>2906</v>
      </c>
      <c r="Z483" s="72" t="s">
        <v>129</v>
      </c>
      <c r="AA483" s="95" t="s">
        <v>129</v>
      </c>
      <c r="AB483" s="132"/>
      <c r="AC483" s="132"/>
      <c r="AD483" s="132"/>
      <c r="AE483" s="63"/>
      <c r="AF483" s="63"/>
      <c r="AG483" s="63"/>
    </row>
    <row r="484" spans="1:33" ht="17.2" customHeight="1">
      <c r="A484" s="64" t="str">
        <f>IF(priority(Main[[#This Row],[Comments]])&lt;&gt;0, priority(Main[[#This Row],[Comments]]),"")</f>
        <v/>
      </c>
      <c r="B484" s="60" t="s">
        <v>1334</v>
      </c>
      <c r="C484" s="72" t="s">
        <v>31</v>
      </c>
      <c r="D484" s="59" t="s">
        <v>416</v>
      </c>
      <c r="E484" s="85"/>
      <c r="F484" s="85">
        <v>40330</v>
      </c>
      <c r="G484" s="64" t="str">
        <f>IF(stdProdLT(Main[[#This Row],[Comments]])=0.1,"N/A",IF(stdProdLT(Main[[#This Row],[Comments]])=0,"",stdProdLT(Main[[#This Row],[Comments]])))</f>
        <v/>
      </c>
      <c r="H484" s="94" t="str">
        <f>IF(OR(Main[[#This Row],[Std. Prod. Lead Time]]="N/A",Main[[#This Row],[Std. Prod. Lead Time]]=""), "",IF(AND(Main[[#This Row],[In Stock Date]]&lt;&gt;"",Main[[#This Row],[Revised Due Date]]&lt;&gt;"",Main[[#This Row],[In Stock Date]]&lt;&gt;""),Main[[#This Row],[In Stock Date]]-Main[[#This Row],[Revised Due Date]],""))</f>
        <v/>
      </c>
      <c r="I484" s="101" t="s">
        <v>417</v>
      </c>
      <c r="J484" s="95" t="s">
        <v>4</v>
      </c>
      <c r="K484" s="95" t="s">
        <v>4</v>
      </c>
      <c r="L484" s="85"/>
      <c r="M484" s="73" t="str">
        <f>IF(Main[[#This Row],[Tech Start Date]]&lt;1/1/1990,"",IF(Main[[#This Row],[Class]]="C",WORKDAY(Main[[#This Row],[Tech Start Date]],9),IF(Main[[#This Row],[Class]]="B", WORKDAY(Main[[#This Row],[Tech Start Date]],6),IF(Main[[#This Row],[Class]]="A",WORKDAY(Main[[#This Row],[Tech Start Date]],2),""))))</f>
        <v/>
      </c>
      <c r="N484" s="73" t="str">
        <f>IF(Main[[#This Row],[Tech Start Date]]&lt;1/1/1990,"",IF(Main[[#This Row],[Class]]="C",WORKDAY(Main[[#This Row],[Tech Start Date]],19),IF(Main[[#This Row],[Class]]="B", WORKDAY(Main[[#This Row],[Tech Start Date]],12),IF(Main[[#This Row],[Class]]="A",WORKDAY(Main[[#This Row],[Tech Start Date]],4),""))))</f>
        <v/>
      </c>
      <c r="O484" s="73" t="str">
        <f>IF(Main[[#This Row],[Tech Start Date]]&lt;1/1/1990,"",IF(Main[[#This Row],[Class]]="C",WORKDAY(Main[[#This Row],[Tech Start Date]],23),IF(Main[[#This Row],[Class]]="B", WORKDAY(Main[[#This Row],[Tech Start Date]],15),IF(Main[[#This Row],[Class]]="A",WORKDAY(Main[[#This Row],[Tech Start Date]],5),""))))</f>
        <v/>
      </c>
      <c r="P484" s="73" t="str">
        <f>IF(Main[[#This Row],[Tech Start Date]]&lt;1/1/1990,"",IF(Main[[#This Row],[Class]]="C",WORKDAY(Main[[#This Row],[Tech Start Date]],28),IF(Main[[#This Row],[Class]]="B", WORKDAY(Main[[#This Row],[Tech Start Date]],19),IF(Main[[#This Row],[Class]]="A",WORKDAY(Main[[#This Row],[Tech Start Date]],9),""))))</f>
        <v/>
      </c>
      <c r="Q484" s="85">
        <v>40210</v>
      </c>
      <c r="R484" s="112"/>
      <c r="S484" s="95" t="s">
        <v>11</v>
      </c>
      <c r="T484" s="74" t="s">
        <v>4</v>
      </c>
      <c r="U484" s="95" t="s">
        <v>14</v>
      </c>
      <c r="V484" s="95" t="s">
        <v>1913</v>
      </c>
      <c r="W484" s="95" t="s">
        <v>1916</v>
      </c>
      <c r="X484" s="95" t="s">
        <v>2799</v>
      </c>
      <c r="Y484" s="72" t="s">
        <v>2916</v>
      </c>
      <c r="Z484" s="72" t="s">
        <v>4</v>
      </c>
      <c r="AA484" s="95" t="s">
        <v>2799</v>
      </c>
      <c r="AB484" s="132">
        <v>40207</v>
      </c>
      <c r="AC484" s="132"/>
      <c r="AD484" s="132"/>
      <c r="AE484" s="63"/>
      <c r="AF484" s="63"/>
      <c r="AG484" s="63"/>
    </row>
    <row r="485" spans="1:33" ht="17.2" customHeight="1">
      <c r="A485" s="64" t="str">
        <f>IF(priority(Main[[#This Row],[Comments]])&lt;&gt;0, priority(Main[[#This Row],[Comments]]),"")</f>
        <v/>
      </c>
      <c r="B485" s="60" t="s">
        <v>1335</v>
      </c>
      <c r="C485" s="72" t="s">
        <v>4</v>
      </c>
      <c r="D485" s="59" t="s">
        <v>418</v>
      </c>
      <c r="E485" s="85">
        <v>40305.512083333335</v>
      </c>
      <c r="F485" s="85"/>
      <c r="G485" s="64" t="str">
        <f>IF(stdProdLT(Main[[#This Row],[Comments]])=0.1,"N/A",IF(stdProdLT(Main[[#This Row],[Comments]])=0,"",stdProdLT(Main[[#This Row],[Comments]])))</f>
        <v/>
      </c>
      <c r="H485" s="94" t="str">
        <f>IF(OR(Main[[#This Row],[Std. Prod. Lead Time]]="N/A",Main[[#This Row],[Std. Prod. Lead Time]]=""), "",IF(AND(Main[[#This Row],[In Stock Date]]&lt;&gt;"",Main[[#This Row],[Revised Due Date]]&lt;&gt;"",Main[[#This Row],[In Stock Date]]&lt;&gt;""),Main[[#This Row],[In Stock Date]]-Main[[#This Row],[Revised Due Date]],""))</f>
        <v/>
      </c>
      <c r="I485" s="101" t="s">
        <v>4</v>
      </c>
      <c r="J485" s="95" t="s">
        <v>4</v>
      </c>
      <c r="K485" s="95" t="s">
        <v>4</v>
      </c>
      <c r="L485" s="85"/>
      <c r="M485" s="73" t="str">
        <f>IF(Main[[#This Row],[Tech Start Date]]&lt;1/1/1990,"",IF(Main[[#This Row],[Class]]="C",WORKDAY(Main[[#This Row],[Tech Start Date]],9),IF(Main[[#This Row],[Class]]="B", WORKDAY(Main[[#This Row],[Tech Start Date]],6),IF(Main[[#This Row],[Class]]="A",WORKDAY(Main[[#This Row],[Tech Start Date]],2),""))))</f>
        <v/>
      </c>
      <c r="N485" s="73" t="str">
        <f>IF(Main[[#This Row],[Tech Start Date]]&lt;1/1/1990,"",IF(Main[[#This Row],[Class]]="C",WORKDAY(Main[[#This Row],[Tech Start Date]],19),IF(Main[[#This Row],[Class]]="B", WORKDAY(Main[[#This Row],[Tech Start Date]],12),IF(Main[[#This Row],[Class]]="A",WORKDAY(Main[[#This Row],[Tech Start Date]],4),""))))</f>
        <v/>
      </c>
      <c r="O485" s="73" t="str">
        <f>IF(Main[[#This Row],[Tech Start Date]]&lt;1/1/1990,"",IF(Main[[#This Row],[Class]]="C",WORKDAY(Main[[#This Row],[Tech Start Date]],23),IF(Main[[#This Row],[Class]]="B", WORKDAY(Main[[#This Row],[Tech Start Date]],15),IF(Main[[#This Row],[Class]]="A",WORKDAY(Main[[#This Row],[Tech Start Date]],5),""))))</f>
        <v/>
      </c>
      <c r="P485" s="73" t="str">
        <f>IF(Main[[#This Row],[Tech Start Date]]&lt;1/1/1990,"",IF(Main[[#This Row],[Class]]="C",WORKDAY(Main[[#This Row],[Tech Start Date]],28),IF(Main[[#This Row],[Class]]="B", WORKDAY(Main[[#This Row],[Tech Start Date]],19),IF(Main[[#This Row],[Class]]="A",WORKDAY(Main[[#This Row],[Tech Start Date]],9),""))))</f>
        <v/>
      </c>
      <c r="Q485" s="85">
        <v>40312</v>
      </c>
      <c r="R485" s="112"/>
      <c r="S485" s="95" t="s">
        <v>6</v>
      </c>
      <c r="T485" s="74" t="s">
        <v>4</v>
      </c>
      <c r="U485" s="95" t="s">
        <v>7</v>
      </c>
      <c r="V485" s="95" t="s">
        <v>1910</v>
      </c>
      <c r="W485" s="95" t="s">
        <v>4</v>
      </c>
      <c r="X485" s="95" t="s">
        <v>102</v>
      </c>
      <c r="Y485" s="72" t="s">
        <v>2984</v>
      </c>
      <c r="Z485" s="72" t="s">
        <v>4</v>
      </c>
      <c r="AA485" s="95" t="s">
        <v>3358</v>
      </c>
      <c r="AB485" s="132"/>
      <c r="AC485" s="132"/>
      <c r="AD485" s="132"/>
      <c r="AE485" s="63"/>
      <c r="AF485" s="63"/>
      <c r="AG485" s="63"/>
    </row>
    <row r="486" spans="1:33" ht="17.2" customHeight="1">
      <c r="A486" s="64" t="str">
        <f>IF(priority(Main[[#This Row],[Comments]])&lt;&gt;0, priority(Main[[#This Row],[Comments]]),"")</f>
        <v/>
      </c>
      <c r="B486" s="60" t="s">
        <v>1296</v>
      </c>
      <c r="C486" s="72" t="s">
        <v>31</v>
      </c>
      <c r="D486" s="59" t="s">
        <v>371</v>
      </c>
      <c r="E486" s="85"/>
      <c r="F486" s="85"/>
      <c r="G486" s="64" t="str">
        <f>IF(stdProdLT(Main[[#This Row],[Comments]])=0.1,"N/A",IF(stdProdLT(Main[[#This Row],[Comments]])=0,"",stdProdLT(Main[[#This Row],[Comments]])))</f>
        <v/>
      </c>
      <c r="H486" s="94" t="str">
        <f>IF(OR(Main[[#This Row],[Std. Prod. Lead Time]]="N/A",Main[[#This Row],[Std. Prod. Lead Time]]=""), "",IF(AND(Main[[#This Row],[In Stock Date]]&lt;&gt;"",Main[[#This Row],[Revised Due Date]]&lt;&gt;"",Main[[#This Row],[In Stock Date]]&lt;&gt;""),Main[[#This Row],[In Stock Date]]-Main[[#This Row],[Revised Due Date]],""))</f>
        <v/>
      </c>
      <c r="I486" s="101" t="s">
        <v>4</v>
      </c>
      <c r="J486" s="95" t="s">
        <v>4</v>
      </c>
      <c r="K486" s="95" t="s">
        <v>4</v>
      </c>
      <c r="L486" s="85"/>
      <c r="M486" s="73" t="str">
        <f>IF(Main[[#This Row],[Tech Start Date]]&lt;1/1/1990,"",IF(Main[[#This Row],[Class]]="C",WORKDAY(Main[[#This Row],[Tech Start Date]],9),IF(Main[[#This Row],[Class]]="B", WORKDAY(Main[[#This Row],[Tech Start Date]],6),IF(Main[[#This Row],[Class]]="A",WORKDAY(Main[[#This Row],[Tech Start Date]],2),""))))</f>
        <v/>
      </c>
      <c r="N486" s="73" t="str">
        <f>IF(Main[[#This Row],[Tech Start Date]]&lt;1/1/1990,"",IF(Main[[#This Row],[Class]]="C",WORKDAY(Main[[#This Row],[Tech Start Date]],19),IF(Main[[#This Row],[Class]]="B", WORKDAY(Main[[#This Row],[Tech Start Date]],12),IF(Main[[#This Row],[Class]]="A",WORKDAY(Main[[#This Row],[Tech Start Date]],4),""))))</f>
        <v/>
      </c>
      <c r="O486" s="73" t="str">
        <f>IF(Main[[#This Row],[Tech Start Date]]&lt;1/1/1990,"",IF(Main[[#This Row],[Class]]="C",WORKDAY(Main[[#This Row],[Tech Start Date]],23),IF(Main[[#This Row],[Class]]="B", WORKDAY(Main[[#This Row],[Tech Start Date]],15),IF(Main[[#This Row],[Class]]="A",WORKDAY(Main[[#This Row],[Tech Start Date]],5),""))))</f>
        <v/>
      </c>
      <c r="P486" s="73" t="str">
        <f>IF(Main[[#This Row],[Tech Start Date]]&lt;1/1/1990,"",IF(Main[[#This Row],[Class]]="C",WORKDAY(Main[[#This Row],[Tech Start Date]],28),IF(Main[[#This Row],[Class]]="B", WORKDAY(Main[[#This Row],[Tech Start Date]],19),IF(Main[[#This Row],[Class]]="A",WORKDAY(Main[[#This Row],[Tech Start Date]],9),""))))</f>
        <v/>
      </c>
      <c r="Q486" s="85">
        <v>40318</v>
      </c>
      <c r="R486" s="112"/>
      <c r="S486" s="95" t="s">
        <v>11</v>
      </c>
      <c r="T486" s="74" t="s">
        <v>4</v>
      </c>
      <c r="U486" s="95" t="s">
        <v>14</v>
      </c>
      <c r="V486" s="95" t="s">
        <v>1913</v>
      </c>
      <c r="W486" s="95" t="s">
        <v>1912</v>
      </c>
      <c r="X486" s="95" t="s">
        <v>2805</v>
      </c>
      <c r="Y486" s="72" t="s">
        <v>4</v>
      </c>
      <c r="Z486" s="72" t="s">
        <v>4</v>
      </c>
      <c r="AA486" s="95" t="s">
        <v>2805</v>
      </c>
      <c r="AB486" s="132"/>
      <c r="AC486" s="132"/>
      <c r="AD486" s="132"/>
      <c r="AE486" s="63"/>
      <c r="AF486" s="63"/>
      <c r="AG486" s="63"/>
    </row>
    <row r="487" spans="1:33" ht="17.2" customHeight="1">
      <c r="A487" s="64" t="str">
        <f>IF(priority(Main[[#This Row],[Comments]])&lt;&gt;0, priority(Main[[#This Row],[Comments]]),"")</f>
        <v/>
      </c>
      <c r="B487" s="60" t="s">
        <v>1297</v>
      </c>
      <c r="C487" s="72" t="s">
        <v>4</v>
      </c>
      <c r="D487" s="59" t="s">
        <v>372</v>
      </c>
      <c r="E487" s="85">
        <v>40679.255486111113</v>
      </c>
      <c r="F487" s="85"/>
      <c r="G487" s="64" t="str">
        <f>IF(stdProdLT(Main[[#This Row],[Comments]])=0.1,"N/A",IF(stdProdLT(Main[[#This Row],[Comments]])=0,"",stdProdLT(Main[[#This Row],[Comments]])))</f>
        <v/>
      </c>
      <c r="H487" s="94" t="str">
        <f>IF(OR(Main[[#This Row],[Std. Prod. Lead Time]]="N/A",Main[[#This Row],[Std. Prod. Lead Time]]=""), "",IF(AND(Main[[#This Row],[In Stock Date]]&lt;&gt;"",Main[[#This Row],[Revised Due Date]]&lt;&gt;"",Main[[#This Row],[In Stock Date]]&lt;&gt;""),Main[[#This Row],[In Stock Date]]-Main[[#This Row],[Revised Due Date]],""))</f>
        <v/>
      </c>
      <c r="I487" s="101" t="s">
        <v>4</v>
      </c>
      <c r="J487" s="95" t="s">
        <v>4</v>
      </c>
      <c r="K487" s="95" t="s">
        <v>4</v>
      </c>
      <c r="L487" s="85"/>
      <c r="M487" s="73" t="str">
        <f>IF(Main[[#This Row],[Tech Start Date]]&lt;1/1/1990,"",IF(Main[[#This Row],[Class]]="C",WORKDAY(Main[[#This Row],[Tech Start Date]],9),IF(Main[[#This Row],[Class]]="B", WORKDAY(Main[[#This Row],[Tech Start Date]],6),IF(Main[[#This Row],[Class]]="A",WORKDAY(Main[[#This Row],[Tech Start Date]],2),""))))</f>
        <v/>
      </c>
      <c r="N487" s="73" t="str">
        <f>IF(Main[[#This Row],[Tech Start Date]]&lt;1/1/1990,"",IF(Main[[#This Row],[Class]]="C",WORKDAY(Main[[#This Row],[Tech Start Date]],19),IF(Main[[#This Row],[Class]]="B", WORKDAY(Main[[#This Row],[Tech Start Date]],12),IF(Main[[#This Row],[Class]]="A",WORKDAY(Main[[#This Row],[Tech Start Date]],4),""))))</f>
        <v/>
      </c>
      <c r="O487" s="73" t="str">
        <f>IF(Main[[#This Row],[Tech Start Date]]&lt;1/1/1990,"",IF(Main[[#This Row],[Class]]="C",WORKDAY(Main[[#This Row],[Tech Start Date]],23),IF(Main[[#This Row],[Class]]="B", WORKDAY(Main[[#This Row],[Tech Start Date]],15),IF(Main[[#This Row],[Class]]="A",WORKDAY(Main[[#This Row],[Tech Start Date]],5),""))))</f>
        <v/>
      </c>
      <c r="P487" s="73" t="str">
        <f>IF(Main[[#This Row],[Tech Start Date]]&lt;1/1/1990,"",IF(Main[[#This Row],[Class]]="C",WORKDAY(Main[[#This Row],[Tech Start Date]],28),IF(Main[[#This Row],[Class]]="B", WORKDAY(Main[[#This Row],[Tech Start Date]],19),IF(Main[[#This Row],[Class]]="A",WORKDAY(Main[[#This Row],[Tech Start Date]],9),""))))</f>
        <v/>
      </c>
      <c r="Q487" s="85">
        <v>40724</v>
      </c>
      <c r="R487" s="112"/>
      <c r="S487" s="95" t="s">
        <v>6</v>
      </c>
      <c r="T487" s="74" t="s">
        <v>4</v>
      </c>
      <c r="U487" s="95" t="s">
        <v>7</v>
      </c>
      <c r="V487" s="95" t="s">
        <v>1910</v>
      </c>
      <c r="W487" s="95" t="s">
        <v>4</v>
      </c>
      <c r="X487" s="95" t="s">
        <v>2797</v>
      </c>
      <c r="Y487" s="72" t="s">
        <v>2911</v>
      </c>
      <c r="Z487" s="72" t="s">
        <v>4</v>
      </c>
      <c r="AA487" s="95" t="s">
        <v>2797</v>
      </c>
      <c r="AB487" s="132"/>
      <c r="AC487" s="132"/>
      <c r="AD487" s="132"/>
      <c r="AE487" s="63"/>
      <c r="AF487" s="63"/>
      <c r="AG487" s="63"/>
    </row>
    <row r="488" spans="1:33" ht="17.2" customHeight="1">
      <c r="A488" s="64" t="str">
        <f>IF(priority(Main[[#This Row],[Comments]])&lt;&gt;0, priority(Main[[#This Row],[Comments]]),"")</f>
        <v/>
      </c>
      <c r="B488" s="60" t="s">
        <v>1298</v>
      </c>
      <c r="C488" s="72" t="s">
        <v>4</v>
      </c>
      <c r="D488" s="59" t="s">
        <v>373</v>
      </c>
      <c r="E488" s="85"/>
      <c r="F488" s="85"/>
      <c r="G488" s="64" t="str">
        <f>IF(stdProdLT(Main[[#This Row],[Comments]])=0.1,"N/A",IF(stdProdLT(Main[[#This Row],[Comments]])=0,"",stdProdLT(Main[[#This Row],[Comments]])))</f>
        <v/>
      </c>
      <c r="H488" s="94" t="str">
        <f>IF(OR(Main[[#This Row],[Std. Prod. Lead Time]]="N/A",Main[[#This Row],[Std. Prod. Lead Time]]=""), "",IF(AND(Main[[#This Row],[In Stock Date]]&lt;&gt;"",Main[[#This Row],[Revised Due Date]]&lt;&gt;"",Main[[#This Row],[In Stock Date]]&lt;&gt;""),Main[[#This Row],[In Stock Date]]-Main[[#This Row],[Revised Due Date]],""))</f>
        <v/>
      </c>
      <c r="I488" s="101" t="s">
        <v>4</v>
      </c>
      <c r="J488" s="95" t="s">
        <v>4</v>
      </c>
      <c r="K488" s="95" t="s">
        <v>4</v>
      </c>
      <c r="L488" s="85"/>
      <c r="M488" s="73" t="str">
        <f>IF(Main[[#This Row],[Tech Start Date]]&lt;1/1/1990,"",IF(Main[[#This Row],[Class]]="C",WORKDAY(Main[[#This Row],[Tech Start Date]],9),IF(Main[[#This Row],[Class]]="B", WORKDAY(Main[[#This Row],[Tech Start Date]],6),IF(Main[[#This Row],[Class]]="A",WORKDAY(Main[[#This Row],[Tech Start Date]],2),""))))</f>
        <v/>
      </c>
      <c r="N488" s="73" t="str">
        <f>IF(Main[[#This Row],[Tech Start Date]]&lt;1/1/1990,"",IF(Main[[#This Row],[Class]]="C",WORKDAY(Main[[#This Row],[Tech Start Date]],19),IF(Main[[#This Row],[Class]]="B", WORKDAY(Main[[#This Row],[Tech Start Date]],12),IF(Main[[#This Row],[Class]]="A",WORKDAY(Main[[#This Row],[Tech Start Date]],4),""))))</f>
        <v/>
      </c>
      <c r="O488" s="73" t="str">
        <f>IF(Main[[#This Row],[Tech Start Date]]&lt;1/1/1990,"",IF(Main[[#This Row],[Class]]="C",WORKDAY(Main[[#This Row],[Tech Start Date]],23),IF(Main[[#This Row],[Class]]="B", WORKDAY(Main[[#This Row],[Tech Start Date]],15),IF(Main[[#This Row],[Class]]="A",WORKDAY(Main[[#This Row],[Tech Start Date]],5),""))))</f>
        <v/>
      </c>
      <c r="P488" s="73" t="str">
        <f>IF(Main[[#This Row],[Tech Start Date]]&lt;1/1/1990,"",IF(Main[[#This Row],[Class]]="C",WORKDAY(Main[[#This Row],[Tech Start Date]],28),IF(Main[[#This Row],[Class]]="B", WORKDAY(Main[[#This Row],[Tech Start Date]],19),IF(Main[[#This Row],[Class]]="A",WORKDAY(Main[[#This Row],[Tech Start Date]],9),""))))</f>
        <v/>
      </c>
      <c r="Q488" s="85"/>
      <c r="R488" s="112"/>
      <c r="S488" s="95" t="s">
        <v>11</v>
      </c>
      <c r="T488" s="74" t="s">
        <v>4</v>
      </c>
      <c r="U488" s="95" t="s">
        <v>14</v>
      </c>
      <c r="V488" s="95" t="s">
        <v>1913</v>
      </c>
      <c r="W488" s="95" t="s">
        <v>1921</v>
      </c>
      <c r="X488" s="95" t="s">
        <v>306</v>
      </c>
      <c r="Y488" s="72" t="s">
        <v>4</v>
      </c>
      <c r="Z488" s="72" t="s">
        <v>4</v>
      </c>
      <c r="AA488" s="95" t="s">
        <v>3346</v>
      </c>
      <c r="AB488" s="132"/>
      <c r="AC488" s="132"/>
      <c r="AD488" s="132"/>
      <c r="AE488" s="63"/>
      <c r="AF488" s="63"/>
      <c r="AG488" s="63"/>
    </row>
    <row r="489" spans="1:33" ht="17.2" customHeight="1">
      <c r="A489" s="64" t="str">
        <f>IF(priority(Main[[#This Row],[Comments]])&lt;&gt;0, priority(Main[[#This Row],[Comments]]),"")</f>
        <v/>
      </c>
      <c r="B489" s="60" t="s">
        <v>1976</v>
      </c>
      <c r="C489" s="72" t="s">
        <v>4</v>
      </c>
      <c r="D489" s="59" t="s">
        <v>1977</v>
      </c>
      <c r="E489" s="85"/>
      <c r="F489" s="85"/>
      <c r="G489" s="64" t="str">
        <f>IF(stdProdLT(Main[[#This Row],[Comments]])=0.1,"N/A",IF(stdProdLT(Main[[#This Row],[Comments]])=0,"",stdProdLT(Main[[#This Row],[Comments]])))</f>
        <v/>
      </c>
      <c r="H489" s="94" t="str">
        <f>IF(OR(Main[[#This Row],[Std. Prod. Lead Time]]="N/A",Main[[#This Row],[Std. Prod. Lead Time]]=""), "",IF(AND(Main[[#This Row],[In Stock Date]]&lt;&gt;"",Main[[#This Row],[Revised Due Date]]&lt;&gt;"",Main[[#This Row],[In Stock Date]]&lt;&gt;""),Main[[#This Row],[In Stock Date]]-Main[[#This Row],[Revised Due Date]],""))</f>
        <v/>
      </c>
      <c r="I489" s="101" t="s">
        <v>4</v>
      </c>
      <c r="J489" s="95" t="s">
        <v>4</v>
      </c>
      <c r="K489" s="95" t="s">
        <v>4</v>
      </c>
      <c r="L489" s="85"/>
      <c r="M489" s="73" t="str">
        <f>IF(Main[[#This Row],[Tech Start Date]]&lt;1/1/1990,"",IF(Main[[#This Row],[Class]]="C",WORKDAY(Main[[#This Row],[Tech Start Date]],9),IF(Main[[#This Row],[Class]]="B", WORKDAY(Main[[#This Row],[Tech Start Date]],6),IF(Main[[#This Row],[Class]]="A",WORKDAY(Main[[#This Row],[Tech Start Date]],2),""))))</f>
        <v/>
      </c>
      <c r="N489" s="73" t="str">
        <f>IF(Main[[#This Row],[Tech Start Date]]&lt;1/1/1990,"",IF(Main[[#This Row],[Class]]="C",WORKDAY(Main[[#This Row],[Tech Start Date]],19),IF(Main[[#This Row],[Class]]="B", WORKDAY(Main[[#This Row],[Tech Start Date]],12),IF(Main[[#This Row],[Class]]="A",WORKDAY(Main[[#This Row],[Tech Start Date]],4),""))))</f>
        <v/>
      </c>
      <c r="O489" s="73" t="str">
        <f>IF(Main[[#This Row],[Tech Start Date]]&lt;1/1/1990,"",IF(Main[[#This Row],[Class]]="C",WORKDAY(Main[[#This Row],[Tech Start Date]],23),IF(Main[[#This Row],[Class]]="B", WORKDAY(Main[[#This Row],[Tech Start Date]],15),IF(Main[[#This Row],[Class]]="A",WORKDAY(Main[[#This Row],[Tech Start Date]],5),""))))</f>
        <v/>
      </c>
      <c r="P489" s="73" t="str">
        <f>IF(Main[[#This Row],[Tech Start Date]]&lt;1/1/1990,"",IF(Main[[#This Row],[Class]]="C",WORKDAY(Main[[#This Row],[Tech Start Date]],28),IF(Main[[#This Row],[Class]]="B", WORKDAY(Main[[#This Row],[Tech Start Date]],19),IF(Main[[#This Row],[Class]]="A",WORKDAY(Main[[#This Row],[Tech Start Date]],9),""))))</f>
        <v/>
      </c>
      <c r="Q489" s="85"/>
      <c r="R489" s="112"/>
      <c r="S489" s="95" t="s">
        <v>11</v>
      </c>
      <c r="T489" s="74" t="s">
        <v>4</v>
      </c>
      <c r="U489" s="95" t="s">
        <v>12</v>
      </c>
      <c r="V489" s="95" t="s">
        <v>1910</v>
      </c>
      <c r="W489" s="95" t="s">
        <v>1914</v>
      </c>
      <c r="X489" s="95" t="s">
        <v>937</v>
      </c>
      <c r="Y489" s="72" t="s">
        <v>2957</v>
      </c>
      <c r="Z489" s="72" t="s">
        <v>4</v>
      </c>
      <c r="AA489" s="95" t="s">
        <v>937</v>
      </c>
      <c r="AB489" s="132"/>
      <c r="AC489" s="132"/>
      <c r="AD489" s="132"/>
      <c r="AE489" s="63"/>
      <c r="AF489" s="63"/>
      <c r="AG489" s="63"/>
    </row>
    <row r="490" spans="1:33" ht="17.2" customHeight="1">
      <c r="A490" s="64" t="str">
        <f>IF(priority(Main[[#This Row],[Comments]])&lt;&gt;0, priority(Main[[#This Row],[Comments]]),"")</f>
        <v/>
      </c>
      <c r="B490" s="60" t="s">
        <v>1300</v>
      </c>
      <c r="C490" s="72" t="s">
        <v>4</v>
      </c>
      <c r="D490" s="59" t="s">
        <v>97</v>
      </c>
      <c r="E490" s="85"/>
      <c r="F490" s="85"/>
      <c r="G490" s="64" t="str">
        <f>IF(stdProdLT(Main[[#This Row],[Comments]])=0.1,"N/A",IF(stdProdLT(Main[[#This Row],[Comments]])=0,"",stdProdLT(Main[[#This Row],[Comments]])))</f>
        <v/>
      </c>
      <c r="H490" s="94" t="str">
        <f>IF(OR(Main[[#This Row],[Std. Prod. Lead Time]]="N/A",Main[[#This Row],[Std. Prod. Lead Time]]=""), "",IF(AND(Main[[#This Row],[In Stock Date]]&lt;&gt;"",Main[[#This Row],[Revised Due Date]]&lt;&gt;"",Main[[#This Row],[In Stock Date]]&lt;&gt;""),Main[[#This Row],[In Stock Date]]-Main[[#This Row],[Revised Due Date]],""))</f>
        <v/>
      </c>
      <c r="I490" s="101" t="s">
        <v>4</v>
      </c>
      <c r="J490" s="95" t="s">
        <v>4</v>
      </c>
      <c r="K490" s="95" t="s">
        <v>4</v>
      </c>
      <c r="L490" s="85"/>
      <c r="M490" s="73" t="str">
        <f>IF(Main[[#This Row],[Tech Start Date]]&lt;1/1/1990,"",IF(Main[[#This Row],[Class]]="C",WORKDAY(Main[[#This Row],[Tech Start Date]],9),IF(Main[[#This Row],[Class]]="B", WORKDAY(Main[[#This Row],[Tech Start Date]],6),IF(Main[[#This Row],[Class]]="A",WORKDAY(Main[[#This Row],[Tech Start Date]],2),""))))</f>
        <v/>
      </c>
      <c r="N490" s="73" t="str">
        <f>IF(Main[[#This Row],[Tech Start Date]]&lt;1/1/1990,"",IF(Main[[#This Row],[Class]]="C",WORKDAY(Main[[#This Row],[Tech Start Date]],19),IF(Main[[#This Row],[Class]]="B", WORKDAY(Main[[#This Row],[Tech Start Date]],12),IF(Main[[#This Row],[Class]]="A",WORKDAY(Main[[#This Row],[Tech Start Date]],4),""))))</f>
        <v/>
      </c>
      <c r="O490" s="73" t="str">
        <f>IF(Main[[#This Row],[Tech Start Date]]&lt;1/1/1990,"",IF(Main[[#This Row],[Class]]="C",WORKDAY(Main[[#This Row],[Tech Start Date]],23),IF(Main[[#This Row],[Class]]="B", WORKDAY(Main[[#This Row],[Tech Start Date]],15),IF(Main[[#This Row],[Class]]="A",WORKDAY(Main[[#This Row],[Tech Start Date]],5),""))))</f>
        <v/>
      </c>
      <c r="P490" s="73" t="str">
        <f>IF(Main[[#This Row],[Tech Start Date]]&lt;1/1/1990,"",IF(Main[[#This Row],[Class]]="C",WORKDAY(Main[[#This Row],[Tech Start Date]],28),IF(Main[[#This Row],[Class]]="B", WORKDAY(Main[[#This Row],[Tech Start Date]],19),IF(Main[[#This Row],[Class]]="A",WORKDAY(Main[[#This Row],[Tech Start Date]],9),""))))</f>
        <v/>
      </c>
      <c r="Q490" s="85">
        <v>40858</v>
      </c>
      <c r="R490" s="112"/>
      <c r="S490" s="95" t="s">
        <v>17</v>
      </c>
      <c r="T490" s="74" t="s">
        <v>4</v>
      </c>
      <c r="U490" s="95" t="s">
        <v>14</v>
      </c>
      <c r="V490" s="95" t="s">
        <v>1910</v>
      </c>
      <c r="W490" s="95" t="s">
        <v>1915</v>
      </c>
      <c r="X490" s="95" t="s">
        <v>50</v>
      </c>
      <c r="Y490" s="72" t="s">
        <v>2932</v>
      </c>
      <c r="Z490" s="72" t="s">
        <v>4</v>
      </c>
      <c r="AA490" s="95" t="s">
        <v>2803</v>
      </c>
      <c r="AB490" s="132"/>
      <c r="AC490" s="132"/>
      <c r="AD490" s="132"/>
      <c r="AE490" s="63"/>
      <c r="AF490" s="63"/>
      <c r="AG490" s="63"/>
    </row>
    <row r="491" spans="1:33" ht="17.2" customHeight="1">
      <c r="A491" s="64" t="str">
        <f>IF(priority(Main[[#This Row],[Comments]])&lt;&gt;0, priority(Main[[#This Row],[Comments]]),"")</f>
        <v/>
      </c>
      <c r="B491" s="60" t="s">
        <v>1301</v>
      </c>
      <c r="C491" s="72" t="s">
        <v>95</v>
      </c>
      <c r="D491" s="59" t="s">
        <v>375</v>
      </c>
      <c r="E491" s="85"/>
      <c r="F491" s="85">
        <v>40195</v>
      </c>
      <c r="G491" s="64" t="str">
        <f>IF(stdProdLT(Main[[#This Row],[Comments]])=0.1,"N/A",IF(stdProdLT(Main[[#This Row],[Comments]])=0,"",stdProdLT(Main[[#This Row],[Comments]])))</f>
        <v/>
      </c>
      <c r="H491" s="94" t="str">
        <f>IF(OR(Main[[#This Row],[Std. Prod. Lead Time]]="N/A",Main[[#This Row],[Std. Prod. Lead Time]]=""), "",IF(AND(Main[[#This Row],[In Stock Date]]&lt;&gt;"",Main[[#This Row],[Revised Due Date]]&lt;&gt;"",Main[[#This Row],[In Stock Date]]&lt;&gt;""),Main[[#This Row],[In Stock Date]]-Main[[#This Row],[Revised Due Date]],""))</f>
        <v/>
      </c>
      <c r="I491" s="101" t="s">
        <v>4</v>
      </c>
      <c r="J491" s="95" t="s">
        <v>4</v>
      </c>
      <c r="K491" s="96" t="s">
        <v>4</v>
      </c>
      <c r="L491" s="85"/>
      <c r="M491" s="73" t="str">
        <f>IF(Main[[#This Row],[Tech Start Date]]&lt;1/1/1990,"",IF(Main[[#This Row],[Class]]="C",WORKDAY(Main[[#This Row],[Tech Start Date]],9),IF(Main[[#This Row],[Class]]="B", WORKDAY(Main[[#This Row],[Tech Start Date]],6),IF(Main[[#This Row],[Class]]="A",WORKDAY(Main[[#This Row],[Tech Start Date]],2),""))))</f>
        <v/>
      </c>
      <c r="N491" s="73" t="str">
        <f>IF(Main[[#This Row],[Tech Start Date]]&lt;1/1/1990,"",IF(Main[[#This Row],[Class]]="C",WORKDAY(Main[[#This Row],[Tech Start Date]],19),IF(Main[[#This Row],[Class]]="B", WORKDAY(Main[[#This Row],[Tech Start Date]],12),IF(Main[[#This Row],[Class]]="A",WORKDAY(Main[[#This Row],[Tech Start Date]],4),""))))</f>
        <v/>
      </c>
      <c r="O491" s="73" t="str">
        <f>IF(Main[[#This Row],[Tech Start Date]]&lt;1/1/1990,"",IF(Main[[#This Row],[Class]]="C",WORKDAY(Main[[#This Row],[Tech Start Date]],23),IF(Main[[#This Row],[Class]]="B", WORKDAY(Main[[#This Row],[Tech Start Date]],15),IF(Main[[#This Row],[Class]]="A",WORKDAY(Main[[#This Row],[Tech Start Date]],5),""))))</f>
        <v/>
      </c>
      <c r="P491" s="73" t="str">
        <f>IF(Main[[#This Row],[Tech Start Date]]&lt;1/1/1990,"",IF(Main[[#This Row],[Class]]="C",WORKDAY(Main[[#This Row],[Tech Start Date]],28),IF(Main[[#This Row],[Class]]="B", WORKDAY(Main[[#This Row],[Tech Start Date]],19),IF(Main[[#This Row],[Class]]="A",WORKDAY(Main[[#This Row],[Tech Start Date]],9),""))))</f>
        <v/>
      </c>
      <c r="Q491" s="85">
        <v>40070</v>
      </c>
      <c r="R491" s="112"/>
      <c r="S491" s="95" t="s">
        <v>11</v>
      </c>
      <c r="T491" s="74" t="s">
        <v>4</v>
      </c>
      <c r="U491" s="95" t="s">
        <v>14</v>
      </c>
      <c r="V491" s="95" t="s">
        <v>1913</v>
      </c>
      <c r="W491" s="95" t="s">
        <v>1916</v>
      </c>
      <c r="X491" s="95" t="s">
        <v>2851</v>
      </c>
      <c r="Y491" s="72" t="s">
        <v>4</v>
      </c>
      <c r="Z491" s="72" t="s">
        <v>4</v>
      </c>
      <c r="AA491" s="95" t="s">
        <v>3356</v>
      </c>
      <c r="AB491" s="132"/>
      <c r="AC491" s="132"/>
      <c r="AD491" s="132"/>
      <c r="AE491" s="63"/>
      <c r="AF491" s="63"/>
      <c r="AG491" s="63"/>
    </row>
    <row r="492" spans="1:33" ht="17.2" customHeight="1">
      <c r="A492" s="64" t="str">
        <f>IF(priority(Main[[#This Row],[Comments]])&lt;&gt;0, priority(Main[[#This Row],[Comments]]),"")</f>
        <v/>
      </c>
      <c r="B492" s="60" t="s">
        <v>1823</v>
      </c>
      <c r="C492" s="72" t="s">
        <v>4</v>
      </c>
      <c r="D492" s="59" t="s">
        <v>878</v>
      </c>
      <c r="E492" s="85">
        <v>40122.528101851851</v>
      </c>
      <c r="F492" s="85"/>
      <c r="G492" s="64" t="str">
        <f>IF(stdProdLT(Main[[#This Row],[Comments]])=0.1,"N/A",IF(stdProdLT(Main[[#This Row],[Comments]])=0,"",stdProdLT(Main[[#This Row],[Comments]])))</f>
        <v/>
      </c>
      <c r="H492" s="94" t="str">
        <f>IF(OR(Main[[#This Row],[Std. Prod. Lead Time]]="N/A",Main[[#This Row],[Std. Prod. Lead Time]]=""), "",IF(AND(Main[[#This Row],[In Stock Date]]&lt;&gt;"",Main[[#This Row],[Revised Due Date]]&lt;&gt;"",Main[[#This Row],[In Stock Date]]&lt;&gt;""),Main[[#This Row],[In Stock Date]]-Main[[#This Row],[Revised Due Date]],""))</f>
        <v/>
      </c>
      <c r="I492" s="101" t="s">
        <v>4</v>
      </c>
      <c r="J492" s="95" t="s">
        <v>4</v>
      </c>
      <c r="K492" s="95" t="s">
        <v>4</v>
      </c>
      <c r="L492" s="85"/>
      <c r="M492" s="73" t="str">
        <f>IF(Main[[#This Row],[Tech Start Date]]&lt;1/1/1990,"",IF(Main[[#This Row],[Class]]="C",WORKDAY(Main[[#This Row],[Tech Start Date]],9),IF(Main[[#This Row],[Class]]="B", WORKDAY(Main[[#This Row],[Tech Start Date]],6),IF(Main[[#This Row],[Class]]="A",WORKDAY(Main[[#This Row],[Tech Start Date]],2),""))))</f>
        <v/>
      </c>
      <c r="N492" s="73" t="str">
        <f>IF(Main[[#This Row],[Tech Start Date]]&lt;1/1/1990,"",IF(Main[[#This Row],[Class]]="C",WORKDAY(Main[[#This Row],[Tech Start Date]],19),IF(Main[[#This Row],[Class]]="B", WORKDAY(Main[[#This Row],[Tech Start Date]],12),IF(Main[[#This Row],[Class]]="A",WORKDAY(Main[[#This Row],[Tech Start Date]],4),""))))</f>
        <v/>
      </c>
      <c r="O492" s="73" t="str">
        <f>IF(Main[[#This Row],[Tech Start Date]]&lt;1/1/1990,"",IF(Main[[#This Row],[Class]]="C",WORKDAY(Main[[#This Row],[Tech Start Date]],23),IF(Main[[#This Row],[Class]]="B", WORKDAY(Main[[#This Row],[Tech Start Date]],15),IF(Main[[#This Row],[Class]]="A",WORKDAY(Main[[#This Row],[Tech Start Date]],5),""))))</f>
        <v/>
      </c>
      <c r="P492" s="73" t="str">
        <f>IF(Main[[#This Row],[Tech Start Date]]&lt;1/1/1990,"",IF(Main[[#This Row],[Class]]="C",WORKDAY(Main[[#This Row],[Tech Start Date]],28),IF(Main[[#This Row],[Class]]="B", WORKDAY(Main[[#This Row],[Tech Start Date]],19),IF(Main[[#This Row],[Class]]="A",WORKDAY(Main[[#This Row],[Tech Start Date]],9),""))))</f>
        <v/>
      </c>
      <c r="Q492" s="85"/>
      <c r="R492" s="112">
        <v>40368</v>
      </c>
      <c r="S492" s="95" t="s">
        <v>17</v>
      </c>
      <c r="T492" s="74" t="s">
        <v>4</v>
      </c>
      <c r="U492" s="95" t="s">
        <v>29</v>
      </c>
      <c r="V492" s="95" t="s">
        <v>1911</v>
      </c>
      <c r="W492" s="95" t="s">
        <v>1915</v>
      </c>
      <c r="X492" s="95" t="s">
        <v>2837</v>
      </c>
      <c r="Y492" s="72" t="s">
        <v>2979</v>
      </c>
      <c r="Z492" s="72" t="s">
        <v>4</v>
      </c>
      <c r="AA492" s="95" t="s">
        <v>2837</v>
      </c>
      <c r="AB492" s="132"/>
      <c r="AC492" s="132"/>
      <c r="AD492" s="132"/>
      <c r="AE492" s="63"/>
      <c r="AF492" s="63"/>
      <c r="AG492" s="63"/>
    </row>
    <row r="493" spans="1:33" ht="17.2" customHeight="1">
      <c r="A493" s="64" t="str">
        <f>IF(priority(Main[[#This Row],[Comments]])&lt;&gt;0, priority(Main[[#This Row],[Comments]]),"")</f>
        <v/>
      </c>
      <c r="B493" s="60" t="s">
        <v>1849</v>
      </c>
      <c r="C493" s="72" t="s">
        <v>67</v>
      </c>
      <c r="D493" s="59" t="s">
        <v>908</v>
      </c>
      <c r="E493" s="85">
        <v>39981.49927083333</v>
      </c>
      <c r="F493" s="85"/>
      <c r="G493" s="64" t="str">
        <f>IF(stdProdLT(Main[[#This Row],[Comments]])=0.1,"N/A",IF(stdProdLT(Main[[#This Row],[Comments]])=0,"",stdProdLT(Main[[#This Row],[Comments]])))</f>
        <v/>
      </c>
      <c r="H493" s="94" t="str">
        <f>IF(OR(Main[[#This Row],[Std. Prod. Lead Time]]="N/A",Main[[#This Row],[Std. Prod. Lead Time]]=""), "",IF(AND(Main[[#This Row],[In Stock Date]]&lt;&gt;"",Main[[#This Row],[Revised Due Date]]&lt;&gt;"",Main[[#This Row],[In Stock Date]]&lt;&gt;""),Main[[#This Row],[In Stock Date]]-Main[[#This Row],[Revised Due Date]],""))</f>
        <v/>
      </c>
      <c r="I493" s="101" t="s">
        <v>974</v>
      </c>
      <c r="J493" s="95" t="s">
        <v>4</v>
      </c>
      <c r="K493" s="95" t="s">
        <v>1922</v>
      </c>
      <c r="L493" s="85"/>
      <c r="M493" s="73" t="str">
        <f>IF(Main[[#This Row],[Tech Start Date]]&lt;1/1/1990,"",IF(Main[[#This Row],[Class]]="C",WORKDAY(Main[[#This Row],[Tech Start Date]],9),IF(Main[[#This Row],[Class]]="B", WORKDAY(Main[[#This Row],[Tech Start Date]],6),IF(Main[[#This Row],[Class]]="A",WORKDAY(Main[[#This Row],[Tech Start Date]],2),""))))</f>
        <v/>
      </c>
      <c r="N493" s="73" t="str">
        <f>IF(Main[[#This Row],[Tech Start Date]]&lt;1/1/1990,"",IF(Main[[#This Row],[Class]]="C",WORKDAY(Main[[#This Row],[Tech Start Date]],19),IF(Main[[#This Row],[Class]]="B", WORKDAY(Main[[#This Row],[Tech Start Date]],12),IF(Main[[#This Row],[Class]]="A",WORKDAY(Main[[#This Row],[Tech Start Date]],4),""))))</f>
        <v/>
      </c>
      <c r="O493" s="73" t="str">
        <f>IF(Main[[#This Row],[Tech Start Date]]&lt;1/1/1990,"",IF(Main[[#This Row],[Class]]="C",WORKDAY(Main[[#This Row],[Tech Start Date]],23),IF(Main[[#This Row],[Class]]="B", WORKDAY(Main[[#This Row],[Tech Start Date]],15),IF(Main[[#This Row],[Class]]="A",WORKDAY(Main[[#This Row],[Tech Start Date]],5),""))))</f>
        <v/>
      </c>
      <c r="P493" s="73" t="str">
        <f>IF(Main[[#This Row],[Tech Start Date]]&lt;1/1/1990,"",IF(Main[[#This Row],[Class]]="C",WORKDAY(Main[[#This Row],[Tech Start Date]],28),IF(Main[[#This Row],[Class]]="B", WORKDAY(Main[[#This Row],[Tech Start Date]],19),IF(Main[[#This Row],[Class]]="A",WORKDAY(Main[[#This Row],[Tech Start Date]],9),""))))</f>
        <v/>
      </c>
      <c r="Q493" s="85">
        <v>40057</v>
      </c>
      <c r="R493" s="112">
        <v>40908</v>
      </c>
      <c r="S493" s="95" t="s">
        <v>17</v>
      </c>
      <c r="T493" s="74" t="s">
        <v>4</v>
      </c>
      <c r="U493" s="95" t="s">
        <v>29</v>
      </c>
      <c r="V493" s="95" t="s">
        <v>1913</v>
      </c>
      <c r="W493" s="95" t="s">
        <v>1915</v>
      </c>
      <c r="X493" s="95" t="s">
        <v>2795</v>
      </c>
      <c r="Y493" s="72" t="s">
        <v>3001</v>
      </c>
      <c r="Z493" s="72" t="s">
        <v>415</v>
      </c>
      <c r="AA493" s="95" t="s">
        <v>3359</v>
      </c>
      <c r="AB493" s="132"/>
      <c r="AC493" s="132"/>
      <c r="AD493" s="132"/>
      <c r="AE493" s="63"/>
      <c r="AF493" s="63"/>
      <c r="AG493" s="63"/>
    </row>
    <row r="494" spans="1:33" ht="17.2" customHeight="1">
      <c r="A494" s="64" t="str">
        <f>IF(priority(Main[[#This Row],[Comments]])&lt;&gt;0, priority(Main[[#This Row],[Comments]]),"")</f>
        <v/>
      </c>
      <c r="B494" s="60" t="s">
        <v>2072</v>
      </c>
      <c r="C494" s="72" t="s">
        <v>951</v>
      </c>
      <c r="D494" s="59" t="s">
        <v>2073</v>
      </c>
      <c r="E494" s="85"/>
      <c r="F494" s="85">
        <v>40871</v>
      </c>
      <c r="G494" s="64" t="str">
        <f>IF(stdProdLT(Main[[#This Row],[Comments]])=0.1,"N/A",IF(stdProdLT(Main[[#This Row],[Comments]])=0,"",stdProdLT(Main[[#This Row],[Comments]])))</f>
        <v/>
      </c>
      <c r="H494" s="94" t="str">
        <f>IF(OR(Main[[#This Row],[Std. Prod. Lead Time]]="N/A",Main[[#This Row],[Std. Prod. Lead Time]]=""), "",IF(AND(Main[[#This Row],[In Stock Date]]&lt;&gt;"",Main[[#This Row],[Revised Due Date]]&lt;&gt;"",Main[[#This Row],[In Stock Date]]&lt;&gt;""),Main[[#This Row],[In Stock Date]]-Main[[#This Row],[Revised Due Date]],""))</f>
        <v/>
      </c>
      <c r="I494" s="101" t="s">
        <v>4</v>
      </c>
      <c r="J494" s="95" t="s">
        <v>4</v>
      </c>
      <c r="K494" s="95" t="s">
        <v>4</v>
      </c>
      <c r="L494" s="85"/>
      <c r="M494" s="73" t="str">
        <f>IF(Main[[#This Row],[Tech Start Date]]&lt;1/1/1990,"",IF(Main[[#This Row],[Class]]="C",WORKDAY(Main[[#This Row],[Tech Start Date]],9),IF(Main[[#This Row],[Class]]="B", WORKDAY(Main[[#This Row],[Tech Start Date]],6),IF(Main[[#This Row],[Class]]="A",WORKDAY(Main[[#This Row],[Tech Start Date]],2),""))))</f>
        <v/>
      </c>
      <c r="N494" s="73" t="str">
        <f>IF(Main[[#This Row],[Tech Start Date]]&lt;1/1/1990,"",IF(Main[[#This Row],[Class]]="C",WORKDAY(Main[[#This Row],[Tech Start Date]],19),IF(Main[[#This Row],[Class]]="B", WORKDAY(Main[[#This Row],[Tech Start Date]],12),IF(Main[[#This Row],[Class]]="A",WORKDAY(Main[[#This Row],[Tech Start Date]],4),""))))</f>
        <v/>
      </c>
      <c r="O494" s="73" t="str">
        <f>IF(Main[[#This Row],[Tech Start Date]]&lt;1/1/1990,"",IF(Main[[#This Row],[Class]]="C",WORKDAY(Main[[#This Row],[Tech Start Date]],23),IF(Main[[#This Row],[Class]]="B", WORKDAY(Main[[#This Row],[Tech Start Date]],15),IF(Main[[#This Row],[Class]]="A",WORKDAY(Main[[#This Row],[Tech Start Date]],5),""))))</f>
        <v/>
      </c>
      <c r="P494" s="73" t="str">
        <f>IF(Main[[#This Row],[Tech Start Date]]&lt;1/1/1990,"",IF(Main[[#This Row],[Class]]="C",WORKDAY(Main[[#This Row],[Tech Start Date]],28),IF(Main[[#This Row],[Class]]="B", WORKDAY(Main[[#This Row],[Tech Start Date]],19),IF(Main[[#This Row],[Class]]="A",WORKDAY(Main[[#This Row],[Tech Start Date]],9),""))))</f>
        <v/>
      </c>
      <c r="Q494" s="85"/>
      <c r="R494" s="112"/>
      <c r="S494" s="95" t="s">
        <v>11</v>
      </c>
      <c r="T494" s="74" t="s">
        <v>4</v>
      </c>
      <c r="U494" s="95" t="s">
        <v>14</v>
      </c>
      <c r="V494" s="95" t="s">
        <v>1913</v>
      </c>
      <c r="W494" s="95" t="s">
        <v>1918</v>
      </c>
      <c r="X494" s="95" t="s">
        <v>50</v>
      </c>
      <c r="Y494" s="72" t="s">
        <v>2934</v>
      </c>
      <c r="Z494" s="72" t="s">
        <v>4</v>
      </c>
      <c r="AA494" s="95" t="s">
        <v>50</v>
      </c>
      <c r="AB494" s="132"/>
      <c r="AC494" s="132"/>
      <c r="AD494" s="132"/>
      <c r="AE494" s="63"/>
      <c r="AF494" s="63"/>
      <c r="AG494" s="63"/>
    </row>
    <row r="495" spans="1:33" ht="17.2" customHeight="1">
      <c r="A495" s="64" t="str">
        <f>IF(priority(Main[[#This Row],[Comments]])&lt;&gt;0, priority(Main[[#This Row],[Comments]]),"")</f>
        <v/>
      </c>
      <c r="B495" s="60" t="s">
        <v>1302</v>
      </c>
      <c r="C495" s="72" t="s">
        <v>376</v>
      </c>
      <c r="D495" s="59" t="s">
        <v>377</v>
      </c>
      <c r="E495" s="85">
        <v>39952.325474537036</v>
      </c>
      <c r="F495" s="85"/>
      <c r="G495" s="64" t="str">
        <f>IF(stdProdLT(Main[[#This Row],[Comments]])=0.1,"N/A",IF(stdProdLT(Main[[#This Row],[Comments]])=0,"",stdProdLT(Main[[#This Row],[Comments]])))</f>
        <v/>
      </c>
      <c r="H495" s="94" t="str">
        <f>IF(OR(Main[[#This Row],[Std. Prod. Lead Time]]="N/A",Main[[#This Row],[Std. Prod. Lead Time]]=""), "",IF(AND(Main[[#This Row],[In Stock Date]]&lt;&gt;"",Main[[#This Row],[Revised Due Date]]&lt;&gt;"",Main[[#This Row],[In Stock Date]]&lt;&gt;""),Main[[#This Row],[In Stock Date]]-Main[[#This Row],[Revised Due Date]],""))</f>
        <v/>
      </c>
      <c r="I495" s="101" t="s">
        <v>4</v>
      </c>
      <c r="J495" s="95" t="s">
        <v>4</v>
      </c>
      <c r="K495" s="95" t="s">
        <v>4</v>
      </c>
      <c r="L495" s="85"/>
      <c r="M495" s="73" t="str">
        <f>IF(Main[[#This Row],[Tech Start Date]]&lt;1/1/1990,"",IF(Main[[#This Row],[Class]]="C",WORKDAY(Main[[#This Row],[Tech Start Date]],9),IF(Main[[#This Row],[Class]]="B", WORKDAY(Main[[#This Row],[Tech Start Date]],6),IF(Main[[#This Row],[Class]]="A",WORKDAY(Main[[#This Row],[Tech Start Date]],2),""))))</f>
        <v/>
      </c>
      <c r="N495" s="73" t="str">
        <f>IF(Main[[#This Row],[Tech Start Date]]&lt;1/1/1990,"",IF(Main[[#This Row],[Class]]="C",WORKDAY(Main[[#This Row],[Tech Start Date]],19),IF(Main[[#This Row],[Class]]="B", WORKDAY(Main[[#This Row],[Tech Start Date]],12),IF(Main[[#This Row],[Class]]="A",WORKDAY(Main[[#This Row],[Tech Start Date]],4),""))))</f>
        <v/>
      </c>
      <c r="O495" s="73" t="str">
        <f>IF(Main[[#This Row],[Tech Start Date]]&lt;1/1/1990,"",IF(Main[[#This Row],[Class]]="C",WORKDAY(Main[[#This Row],[Tech Start Date]],23),IF(Main[[#This Row],[Class]]="B", WORKDAY(Main[[#This Row],[Tech Start Date]],15),IF(Main[[#This Row],[Class]]="A",WORKDAY(Main[[#This Row],[Tech Start Date]],5),""))))</f>
        <v/>
      </c>
      <c r="P495" s="73" t="str">
        <f>IF(Main[[#This Row],[Tech Start Date]]&lt;1/1/1990,"",IF(Main[[#This Row],[Class]]="C",WORKDAY(Main[[#This Row],[Tech Start Date]],28),IF(Main[[#This Row],[Class]]="B", WORKDAY(Main[[#This Row],[Tech Start Date]],19),IF(Main[[#This Row],[Class]]="A",WORKDAY(Main[[#This Row],[Tech Start Date]],9),""))))</f>
        <v/>
      </c>
      <c r="Q495" s="85"/>
      <c r="R495" s="112"/>
      <c r="S495" s="95" t="s">
        <v>17</v>
      </c>
      <c r="T495" s="74" t="s">
        <v>4</v>
      </c>
      <c r="U495" s="95" t="s">
        <v>7</v>
      </c>
      <c r="V495" s="95" t="s">
        <v>1913</v>
      </c>
      <c r="W495" s="95" t="s">
        <v>4</v>
      </c>
      <c r="X495" s="95" t="s">
        <v>2855</v>
      </c>
      <c r="Y495" s="72" t="s">
        <v>4</v>
      </c>
      <c r="Z495" s="72" t="s">
        <v>4</v>
      </c>
      <c r="AA495" s="95" t="s">
        <v>2855</v>
      </c>
      <c r="AB495" s="132"/>
      <c r="AC495" s="132"/>
      <c r="AD495" s="132"/>
      <c r="AE495" s="63"/>
      <c r="AF495" s="63"/>
      <c r="AG495" s="63"/>
    </row>
    <row r="496" spans="1:33" ht="17.2" customHeight="1">
      <c r="A496" s="64" t="str">
        <f>IF(priority(Main[[#This Row],[Comments]])&lt;&gt;0, priority(Main[[#This Row],[Comments]]),"")</f>
        <v/>
      </c>
      <c r="B496" s="60" t="s">
        <v>1303</v>
      </c>
      <c r="C496" s="72" t="s">
        <v>378</v>
      </c>
      <c r="D496" s="59" t="s">
        <v>379</v>
      </c>
      <c r="E496" s="85"/>
      <c r="F496" s="85">
        <v>40228</v>
      </c>
      <c r="G496" s="64" t="str">
        <f>IF(stdProdLT(Main[[#This Row],[Comments]])=0.1,"N/A",IF(stdProdLT(Main[[#This Row],[Comments]])=0,"",stdProdLT(Main[[#This Row],[Comments]])))</f>
        <v/>
      </c>
      <c r="H496" s="94" t="str">
        <f>IF(OR(Main[[#This Row],[Std. Prod. Lead Time]]="N/A",Main[[#This Row],[Std. Prod. Lead Time]]=""), "",IF(AND(Main[[#This Row],[In Stock Date]]&lt;&gt;"",Main[[#This Row],[Revised Due Date]]&lt;&gt;"",Main[[#This Row],[In Stock Date]]&lt;&gt;""),Main[[#This Row],[In Stock Date]]-Main[[#This Row],[Revised Due Date]],""))</f>
        <v/>
      </c>
      <c r="I496" s="101" t="s">
        <v>4</v>
      </c>
      <c r="J496" s="95" t="s">
        <v>4</v>
      </c>
      <c r="K496" s="95" t="s">
        <v>4</v>
      </c>
      <c r="L496" s="85"/>
      <c r="M496" s="73" t="str">
        <f>IF(Main[[#This Row],[Tech Start Date]]&lt;1/1/1990,"",IF(Main[[#This Row],[Class]]="C",WORKDAY(Main[[#This Row],[Tech Start Date]],9),IF(Main[[#This Row],[Class]]="B", WORKDAY(Main[[#This Row],[Tech Start Date]],6),IF(Main[[#This Row],[Class]]="A",WORKDAY(Main[[#This Row],[Tech Start Date]],2),""))))</f>
        <v/>
      </c>
      <c r="N496" s="73" t="str">
        <f>IF(Main[[#This Row],[Tech Start Date]]&lt;1/1/1990,"",IF(Main[[#This Row],[Class]]="C",WORKDAY(Main[[#This Row],[Tech Start Date]],19),IF(Main[[#This Row],[Class]]="B", WORKDAY(Main[[#This Row],[Tech Start Date]],12),IF(Main[[#This Row],[Class]]="A",WORKDAY(Main[[#This Row],[Tech Start Date]],4),""))))</f>
        <v/>
      </c>
      <c r="O496" s="73" t="str">
        <f>IF(Main[[#This Row],[Tech Start Date]]&lt;1/1/1990,"",IF(Main[[#This Row],[Class]]="C",WORKDAY(Main[[#This Row],[Tech Start Date]],23),IF(Main[[#This Row],[Class]]="B", WORKDAY(Main[[#This Row],[Tech Start Date]],15),IF(Main[[#This Row],[Class]]="A",WORKDAY(Main[[#This Row],[Tech Start Date]],5),""))))</f>
        <v/>
      </c>
      <c r="P496" s="73" t="str">
        <f>IF(Main[[#This Row],[Tech Start Date]]&lt;1/1/1990,"",IF(Main[[#This Row],[Class]]="C",WORKDAY(Main[[#This Row],[Tech Start Date]],28),IF(Main[[#This Row],[Class]]="B", WORKDAY(Main[[#This Row],[Tech Start Date]],19),IF(Main[[#This Row],[Class]]="A",WORKDAY(Main[[#This Row],[Tech Start Date]],9),""))))</f>
        <v/>
      </c>
      <c r="Q496" s="85">
        <v>40153</v>
      </c>
      <c r="R496" s="112"/>
      <c r="S496" s="95" t="s">
        <v>11</v>
      </c>
      <c r="T496" s="74" t="s">
        <v>4</v>
      </c>
      <c r="U496" s="95" t="s">
        <v>14</v>
      </c>
      <c r="V496" s="95" t="s">
        <v>1913</v>
      </c>
      <c r="W496" s="95" t="s">
        <v>1918</v>
      </c>
      <c r="X496" s="95" t="s">
        <v>2838</v>
      </c>
      <c r="Y496" s="72" t="s">
        <v>4</v>
      </c>
      <c r="Z496" s="72" t="s">
        <v>4</v>
      </c>
      <c r="AA496" s="95" t="s">
        <v>2838</v>
      </c>
      <c r="AB496" s="132"/>
      <c r="AC496" s="132"/>
      <c r="AD496" s="132"/>
      <c r="AE496" s="63"/>
      <c r="AF496" s="63"/>
      <c r="AG496" s="63"/>
    </row>
    <row r="497" spans="1:33" ht="17.2" customHeight="1">
      <c r="A497" s="64" t="str">
        <f>IF(priority(Main[[#This Row],[Comments]])&lt;&gt;0, priority(Main[[#This Row],[Comments]]),"")</f>
        <v/>
      </c>
      <c r="B497" s="60" t="s">
        <v>1305</v>
      </c>
      <c r="C497" s="72" t="s">
        <v>380</v>
      </c>
      <c r="D497" s="59" t="s">
        <v>381</v>
      </c>
      <c r="E497" s="85"/>
      <c r="F497" s="85"/>
      <c r="G497" s="64" t="str">
        <f>IF(stdProdLT(Main[[#This Row],[Comments]])=0.1,"N/A",IF(stdProdLT(Main[[#This Row],[Comments]])=0,"",stdProdLT(Main[[#This Row],[Comments]])))</f>
        <v/>
      </c>
      <c r="H497" s="94" t="str">
        <f>IF(OR(Main[[#This Row],[Std. Prod. Lead Time]]="N/A",Main[[#This Row],[Std. Prod. Lead Time]]=""), "",IF(AND(Main[[#This Row],[In Stock Date]]&lt;&gt;"",Main[[#This Row],[Revised Due Date]]&lt;&gt;"",Main[[#This Row],[In Stock Date]]&lt;&gt;""),Main[[#This Row],[In Stock Date]]-Main[[#This Row],[Revised Due Date]],""))</f>
        <v/>
      </c>
      <c r="I497" s="101" t="s">
        <v>4</v>
      </c>
      <c r="J497" s="95" t="s">
        <v>4</v>
      </c>
      <c r="K497" s="95" t="s">
        <v>4</v>
      </c>
      <c r="L497" s="85"/>
      <c r="M497" s="73" t="str">
        <f>IF(Main[[#This Row],[Tech Start Date]]&lt;1/1/1990,"",IF(Main[[#This Row],[Class]]="C",WORKDAY(Main[[#This Row],[Tech Start Date]],9),IF(Main[[#This Row],[Class]]="B", WORKDAY(Main[[#This Row],[Tech Start Date]],6),IF(Main[[#This Row],[Class]]="A",WORKDAY(Main[[#This Row],[Tech Start Date]],2),""))))</f>
        <v/>
      </c>
      <c r="N497" s="73" t="str">
        <f>IF(Main[[#This Row],[Tech Start Date]]&lt;1/1/1990,"",IF(Main[[#This Row],[Class]]="C",WORKDAY(Main[[#This Row],[Tech Start Date]],19),IF(Main[[#This Row],[Class]]="B", WORKDAY(Main[[#This Row],[Tech Start Date]],12),IF(Main[[#This Row],[Class]]="A",WORKDAY(Main[[#This Row],[Tech Start Date]],4),""))))</f>
        <v/>
      </c>
      <c r="O497" s="73" t="str">
        <f>IF(Main[[#This Row],[Tech Start Date]]&lt;1/1/1990,"",IF(Main[[#This Row],[Class]]="C",WORKDAY(Main[[#This Row],[Tech Start Date]],23),IF(Main[[#This Row],[Class]]="B", WORKDAY(Main[[#This Row],[Tech Start Date]],15),IF(Main[[#This Row],[Class]]="A",WORKDAY(Main[[#This Row],[Tech Start Date]],5),""))))</f>
        <v/>
      </c>
      <c r="P497" s="73" t="str">
        <f>IF(Main[[#This Row],[Tech Start Date]]&lt;1/1/1990,"",IF(Main[[#This Row],[Class]]="C",WORKDAY(Main[[#This Row],[Tech Start Date]],28),IF(Main[[#This Row],[Class]]="B", WORKDAY(Main[[#This Row],[Tech Start Date]],19),IF(Main[[#This Row],[Class]]="A",WORKDAY(Main[[#This Row],[Tech Start Date]],9),""))))</f>
        <v/>
      </c>
      <c r="Q497" s="85"/>
      <c r="R497" s="112"/>
      <c r="S497" s="95" t="s">
        <v>11</v>
      </c>
      <c r="T497" s="74" t="s">
        <v>4</v>
      </c>
      <c r="U497" s="95" t="s">
        <v>14</v>
      </c>
      <c r="V497" s="95" t="s">
        <v>1911</v>
      </c>
      <c r="W497" s="95" t="s">
        <v>1918</v>
      </c>
      <c r="X497" s="95" t="s">
        <v>2802</v>
      </c>
      <c r="Y497" s="72" t="s">
        <v>2921</v>
      </c>
      <c r="Z497" s="72" t="s">
        <v>4</v>
      </c>
      <c r="AA497" s="95" t="s">
        <v>2802</v>
      </c>
      <c r="AB497" s="132"/>
      <c r="AC497" s="132"/>
      <c r="AD497" s="132"/>
      <c r="AE497" s="63"/>
      <c r="AF497" s="63"/>
      <c r="AG497" s="63"/>
    </row>
    <row r="498" spans="1:33" ht="17.2" customHeight="1">
      <c r="A498" s="64" t="str">
        <f>IF(priority(Main[[#This Row],[Comments]])&lt;&gt;0, priority(Main[[#This Row],[Comments]]),"")</f>
        <v/>
      </c>
      <c r="B498" s="60" t="s">
        <v>1306</v>
      </c>
      <c r="C498" s="72" t="s">
        <v>382</v>
      </c>
      <c r="D498" s="59" t="s">
        <v>383</v>
      </c>
      <c r="E498" s="85"/>
      <c r="F498" s="85"/>
      <c r="G498" s="64" t="str">
        <f>IF(stdProdLT(Main[[#This Row],[Comments]])=0.1,"N/A",IF(stdProdLT(Main[[#This Row],[Comments]])=0,"",stdProdLT(Main[[#This Row],[Comments]])))</f>
        <v/>
      </c>
      <c r="H498" s="94" t="str">
        <f>IF(OR(Main[[#This Row],[Std. Prod. Lead Time]]="N/A",Main[[#This Row],[Std. Prod. Lead Time]]=""), "",IF(AND(Main[[#This Row],[In Stock Date]]&lt;&gt;"",Main[[#This Row],[Revised Due Date]]&lt;&gt;"",Main[[#This Row],[In Stock Date]]&lt;&gt;""),Main[[#This Row],[In Stock Date]]-Main[[#This Row],[Revised Due Date]],""))</f>
        <v/>
      </c>
      <c r="I498" s="101" t="s">
        <v>4</v>
      </c>
      <c r="J498" s="95" t="s">
        <v>4</v>
      </c>
      <c r="K498" s="95" t="s">
        <v>4</v>
      </c>
      <c r="L498" s="85"/>
      <c r="M498" s="73" t="str">
        <f>IF(Main[[#This Row],[Tech Start Date]]&lt;1/1/1990,"",IF(Main[[#This Row],[Class]]="C",WORKDAY(Main[[#This Row],[Tech Start Date]],9),IF(Main[[#This Row],[Class]]="B", WORKDAY(Main[[#This Row],[Tech Start Date]],6),IF(Main[[#This Row],[Class]]="A",WORKDAY(Main[[#This Row],[Tech Start Date]],2),""))))</f>
        <v/>
      </c>
      <c r="N498" s="73" t="str">
        <f>IF(Main[[#This Row],[Tech Start Date]]&lt;1/1/1990,"",IF(Main[[#This Row],[Class]]="C",WORKDAY(Main[[#This Row],[Tech Start Date]],19),IF(Main[[#This Row],[Class]]="B", WORKDAY(Main[[#This Row],[Tech Start Date]],12),IF(Main[[#This Row],[Class]]="A",WORKDAY(Main[[#This Row],[Tech Start Date]],4),""))))</f>
        <v/>
      </c>
      <c r="O498" s="73" t="str">
        <f>IF(Main[[#This Row],[Tech Start Date]]&lt;1/1/1990,"",IF(Main[[#This Row],[Class]]="C",WORKDAY(Main[[#This Row],[Tech Start Date]],23),IF(Main[[#This Row],[Class]]="B", WORKDAY(Main[[#This Row],[Tech Start Date]],15),IF(Main[[#This Row],[Class]]="A",WORKDAY(Main[[#This Row],[Tech Start Date]],5),""))))</f>
        <v/>
      </c>
      <c r="P498" s="73" t="str">
        <f>IF(Main[[#This Row],[Tech Start Date]]&lt;1/1/1990,"",IF(Main[[#This Row],[Class]]="C",WORKDAY(Main[[#This Row],[Tech Start Date]],28),IF(Main[[#This Row],[Class]]="B", WORKDAY(Main[[#This Row],[Tech Start Date]],19),IF(Main[[#This Row],[Class]]="A",WORKDAY(Main[[#This Row],[Tech Start Date]],9),""))))</f>
        <v/>
      </c>
      <c r="Q498" s="85"/>
      <c r="R498" s="112"/>
      <c r="S498" s="95" t="s">
        <v>11</v>
      </c>
      <c r="T498" s="74" t="s">
        <v>4</v>
      </c>
      <c r="U498" s="95" t="s">
        <v>14</v>
      </c>
      <c r="V498" s="95" t="s">
        <v>1911</v>
      </c>
      <c r="W498" s="95" t="s">
        <v>1918</v>
      </c>
      <c r="X498" s="95" t="s">
        <v>2802</v>
      </c>
      <c r="Y498" s="72" t="s">
        <v>2921</v>
      </c>
      <c r="Z498" s="72" t="s">
        <v>4</v>
      </c>
      <c r="AA498" s="95" t="s">
        <v>2802</v>
      </c>
      <c r="AB498" s="132"/>
      <c r="AC498" s="132"/>
      <c r="AD498" s="132"/>
      <c r="AE498" s="63"/>
      <c r="AF498" s="63"/>
      <c r="AG498" s="63"/>
    </row>
    <row r="499" spans="1:33" ht="17.2" customHeight="1">
      <c r="A499" s="64" t="str">
        <f>IF(priority(Main[[#This Row],[Comments]])&lt;&gt;0, priority(Main[[#This Row],[Comments]]),"")</f>
        <v/>
      </c>
      <c r="B499" s="60" t="s">
        <v>1328</v>
      </c>
      <c r="C499" s="72" t="s">
        <v>93</v>
      </c>
      <c r="D499" s="59" t="s">
        <v>384</v>
      </c>
      <c r="E499" s="85"/>
      <c r="F499" s="85">
        <v>40299</v>
      </c>
      <c r="G499" s="64" t="str">
        <f>IF(stdProdLT(Main[[#This Row],[Comments]])=0.1,"N/A",IF(stdProdLT(Main[[#This Row],[Comments]])=0,"",stdProdLT(Main[[#This Row],[Comments]])))</f>
        <v/>
      </c>
      <c r="H499" s="94" t="str">
        <f>IF(OR(Main[[#This Row],[Std. Prod. Lead Time]]="N/A",Main[[#This Row],[Std. Prod. Lead Time]]=""), "",IF(AND(Main[[#This Row],[In Stock Date]]&lt;&gt;"",Main[[#This Row],[Revised Due Date]]&lt;&gt;"",Main[[#This Row],[In Stock Date]]&lt;&gt;""),Main[[#This Row],[In Stock Date]]-Main[[#This Row],[Revised Due Date]],""))</f>
        <v/>
      </c>
      <c r="I499" s="101" t="s">
        <v>4</v>
      </c>
      <c r="J499" s="95" t="s">
        <v>4</v>
      </c>
      <c r="K499" s="95" t="s">
        <v>4</v>
      </c>
      <c r="L499" s="85"/>
      <c r="M499" s="73" t="str">
        <f>IF(Main[[#This Row],[Tech Start Date]]&lt;1/1/1990,"",IF(Main[[#This Row],[Class]]="C",WORKDAY(Main[[#This Row],[Tech Start Date]],9),IF(Main[[#This Row],[Class]]="B", WORKDAY(Main[[#This Row],[Tech Start Date]],6),IF(Main[[#This Row],[Class]]="A",WORKDAY(Main[[#This Row],[Tech Start Date]],2),""))))</f>
        <v/>
      </c>
      <c r="N499" s="73" t="str">
        <f>IF(Main[[#This Row],[Tech Start Date]]&lt;1/1/1990,"",IF(Main[[#This Row],[Class]]="C",WORKDAY(Main[[#This Row],[Tech Start Date]],19),IF(Main[[#This Row],[Class]]="B", WORKDAY(Main[[#This Row],[Tech Start Date]],12),IF(Main[[#This Row],[Class]]="A",WORKDAY(Main[[#This Row],[Tech Start Date]],4),""))))</f>
        <v/>
      </c>
      <c r="O499" s="73" t="str">
        <f>IF(Main[[#This Row],[Tech Start Date]]&lt;1/1/1990,"",IF(Main[[#This Row],[Class]]="C",WORKDAY(Main[[#This Row],[Tech Start Date]],23),IF(Main[[#This Row],[Class]]="B", WORKDAY(Main[[#This Row],[Tech Start Date]],15),IF(Main[[#This Row],[Class]]="A",WORKDAY(Main[[#This Row],[Tech Start Date]],5),""))))</f>
        <v/>
      </c>
      <c r="P499" s="73" t="str">
        <f>IF(Main[[#This Row],[Tech Start Date]]&lt;1/1/1990,"",IF(Main[[#This Row],[Class]]="C",WORKDAY(Main[[#This Row],[Tech Start Date]],28),IF(Main[[#This Row],[Class]]="B", WORKDAY(Main[[#This Row],[Tech Start Date]],19),IF(Main[[#This Row],[Class]]="A",WORKDAY(Main[[#This Row],[Tech Start Date]],9),""))))</f>
        <v/>
      </c>
      <c r="Q499" s="85">
        <v>40209</v>
      </c>
      <c r="R499" s="112"/>
      <c r="S499" s="95" t="s">
        <v>11</v>
      </c>
      <c r="T499" s="74" t="s">
        <v>4</v>
      </c>
      <c r="U499" s="95" t="s">
        <v>14</v>
      </c>
      <c r="V499" s="95" t="s">
        <v>1910</v>
      </c>
      <c r="W499" s="95" t="s">
        <v>1921</v>
      </c>
      <c r="X499" s="95" t="s">
        <v>2820</v>
      </c>
      <c r="Y499" s="72" t="s">
        <v>4</v>
      </c>
      <c r="Z499" s="72" t="s">
        <v>4</v>
      </c>
      <c r="AA499" s="95" t="s">
        <v>2820</v>
      </c>
      <c r="AB499" s="132"/>
      <c r="AC499" s="132"/>
      <c r="AD499" s="132"/>
      <c r="AE499" s="63"/>
      <c r="AF499" s="63"/>
      <c r="AG499" s="63"/>
    </row>
    <row r="500" spans="1:33" ht="17.2" customHeight="1">
      <c r="A500" s="64" t="str">
        <f>IF(priority(Main[[#This Row],[Comments]])&lt;&gt;0, priority(Main[[#This Row],[Comments]]),"")</f>
        <v/>
      </c>
      <c r="B500" s="60" t="s">
        <v>2076</v>
      </c>
      <c r="C500" s="72" t="s">
        <v>4</v>
      </c>
      <c r="D500" s="59" t="s">
        <v>2077</v>
      </c>
      <c r="E500" s="85">
        <v>40763.356041666666</v>
      </c>
      <c r="F500" s="85"/>
      <c r="G500" s="64" t="str">
        <f>IF(stdProdLT(Main[[#This Row],[Comments]])=0.1,"N/A",IF(stdProdLT(Main[[#This Row],[Comments]])=0,"",stdProdLT(Main[[#This Row],[Comments]])))</f>
        <v/>
      </c>
      <c r="H500" s="94" t="str">
        <f>IF(OR(Main[[#This Row],[Std. Prod. Lead Time]]="N/A",Main[[#This Row],[Std. Prod. Lead Time]]=""), "",IF(AND(Main[[#This Row],[In Stock Date]]&lt;&gt;"",Main[[#This Row],[Revised Due Date]]&lt;&gt;"",Main[[#This Row],[In Stock Date]]&lt;&gt;""),Main[[#This Row],[In Stock Date]]-Main[[#This Row],[Revised Due Date]],""))</f>
        <v/>
      </c>
      <c r="I500" s="101" t="s">
        <v>912</v>
      </c>
      <c r="J500" s="95" t="s">
        <v>52</v>
      </c>
      <c r="K500" s="95" t="s">
        <v>4</v>
      </c>
      <c r="L500" s="85"/>
      <c r="M500" s="73" t="str">
        <f>IF(Main[[#This Row],[Tech Start Date]]&lt;1/1/1990,"",IF(Main[[#This Row],[Class]]="C",WORKDAY(Main[[#This Row],[Tech Start Date]],9),IF(Main[[#This Row],[Class]]="B", WORKDAY(Main[[#This Row],[Tech Start Date]],6),IF(Main[[#This Row],[Class]]="A",WORKDAY(Main[[#This Row],[Tech Start Date]],2),""))))</f>
        <v/>
      </c>
      <c r="N500" s="73" t="str">
        <f>IF(Main[[#This Row],[Tech Start Date]]&lt;1/1/1990,"",IF(Main[[#This Row],[Class]]="C",WORKDAY(Main[[#This Row],[Tech Start Date]],19),IF(Main[[#This Row],[Class]]="B", WORKDAY(Main[[#This Row],[Tech Start Date]],12),IF(Main[[#This Row],[Class]]="A",WORKDAY(Main[[#This Row],[Tech Start Date]],4),""))))</f>
        <v/>
      </c>
      <c r="O500" s="73" t="str">
        <f>IF(Main[[#This Row],[Tech Start Date]]&lt;1/1/1990,"",IF(Main[[#This Row],[Class]]="C",WORKDAY(Main[[#This Row],[Tech Start Date]],23),IF(Main[[#This Row],[Class]]="B", WORKDAY(Main[[#This Row],[Tech Start Date]],15),IF(Main[[#This Row],[Class]]="A",WORKDAY(Main[[#This Row],[Tech Start Date]],5),""))))</f>
        <v/>
      </c>
      <c r="P500" s="73" t="str">
        <f>IF(Main[[#This Row],[Tech Start Date]]&lt;1/1/1990,"",IF(Main[[#This Row],[Class]]="C",WORKDAY(Main[[#This Row],[Tech Start Date]],28),IF(Main[[#This Row],[Class]]="B", WORKDAY(Main[[#This Row],[Tech Start Date]],19),IF(Main[[#This Row],[Class]]="A",WORKDAY(Main[[#This Row],[Tech Start Date]],9),""))))</f>
        <v/>
      </c>
      <c r="Q500" s="85">
        <v>40787</v>
      </c>
      <c r="R500" s="112"/>
      <c r="S500" s="95" t="s">
        <v>6</v>
      </c>
      <c r="T500" s="74" t="s">
        <v>4</v>
      </c>
      <c r="U500" s="95" t="s">
        <v>29</v>
      </c>
      <c r="V500" s="95" t="s">
        <v>1910</v>
      </c>
      <c r="W500" s="95" t="s">
        <v>4</v>
      </c>
      <c r="X500" s="95" t="s">
        <v>2797</v>
      </c>
      <c r="Y500" s="72" t="s">
        <v>2911</v>
      </c>
      <c r="Z500" s="72" t="s">
        <v>129</v>
      </c>
      <c r="AA500" s="95" t="s">
        <v>2797</v>
      </c>
      <c r="AB500" s="132"/>
      <c r="AC500" s="132"/>
      <c r="AD500" s="132"/>
      <c r="AE500" s="63"/>
      <c r="AF500" s="63"/>
      <c r="AG500" s="63"/>
    </row>
    <row r="501" spans="1:33" ht="17.2" customHeight="1">
      <c r="A501" s="64" t="str">
        <f>IF(priority(Main[[#This Row],[Comments]])&lt;&gt;0, priority(Main[[#This Row],[Comments]]),"")</f>
        <v/>
      </c>
      <c r="B501" s="60" t="s">
        <v>1660</v>
      </c>
      <c r="C501" s="72" t="s">
        <v>4</v>
      </c>
      <c r="D501" s="59" t="s">
        <v>725</v>
      </c>
      <c r="E501" s="85"/>
      <c r="F501" s="85"/>
      <c r="G501" s="64" t="str">
        <f>IF(stdProdLT(Main[[#This Row],[Comments]])=0.1,"N/A",IF(stdProdLT(Main[[#This Row],[Comments]])=0,"",stdProdLT(Main[[#This Row],[Comments]])))</f>
        <v/>
      </c>
      <c r="H501" s="94" t="str">
        <f>IF(OR(Main[[#This Row],[Std. Prod. Lead Time]]="N/A",Main[[#This Row],[Std. Prod. Lead Time]]=""), "",IF(AND(Main[[#This Row],[In Stock Date]]&lt;&gt;"",Main[[#This Row],[Revised Due Date]]&lt;&gt;"",Main[[#This Row],[In Stock Date]]&lt;&gt;""),Main[[#This Row],[In Stock Date]]-Main[[#This Row],[Revised Due Date]],""))</f>
        <v/>
      </c>
      <c r="I501" s="101" t="s">
        <v>894</v>
      </c>
      <c r="J501" s="95" t="s">
        <v>52</v>
      </c>
      <c r="K501" s="95" t="s">
        <v>1919</v>
      </c>
      <c r="L501" s="85"/>
      <c r="M501" s="73" t="str">
        <f>IF(Main[[#This Row],[Tech Start Date]]&lt;1/1/1990,"",IF(Main[[#This Row],[Class]]="C",WORKDAY(Main[[#This Row],[Tech Start Date]],9),IF(Main[[#This Row],[Class]]="B", WORKDAY(Main[[#This Row],[Tech Start Date]],6),IF(Main[[#This Row],[Class]]="A",WORKDAY(Main[[#This Row],[Tech Start Date]],2),""))))</f>
        <v/>
      </c>
      <c r="N501" s="73" t="str">
        <f>IF(Main[[#This Row],[Tech Start Date]]&lt;1/1/1990,"",IF(Main[[#This Row],[Class]]="C",WORKDAY(Main[[#This Row],[Tech Start Date]],19),IF(Main[[#This Row],[Class]]="B", WORKDAY(Main[[#This Row],[Tech Start Date]],12),IF(Main[[#This Row],[Class]]="A",WORKDAY(Main[[#This Row],[Tech Start Date]],4),""))))</f>
        <v/>
      </c>
      <c r="O501" s="73" t="str">
        <f>IF(Main[[#This Row],[Tech Start Date]]&lt;1/1/1990,"",IF(Main[[#This Row],[Class]]="C",WORKDAY(Main[[#This Row],[Tech Start Date]],23),IF(Main[[#This Row],[Class]]="B", WORKDAY(Main[[#This Row],[Tech Start Date]],15),IF(Main[[#This Row],[Class]]="A",WORKDAY(Main[[#This Row],[Tech Start Date]],5),""))))</f>
        <v/>
      </c>
      <c r="P501" s="73" t="str">
        <f>IF(Main[[#This Row],[Tech Start Date]]&lt;1/1/1990,"",IF(Main[[#This Row],[Class]]="C",WORKDAY(Main[[#This Row],[Tech Start Date]],28),IF(Main[[#This Row],[Class]]="B", WORKDAY(Main[[#This Row],[Tech Start Date]],19),IF(Main[[#This Row],[Class]]="A",WORKDAY(Main[[#This Row],[Tech Start Date]],9),""))))</f>
        <v/>
      </c>
      <c r="Q501" s="85">
        <v>40581</v>
      </c>
      <c r="R501" s="112"/>
      <c r="S501" s="95" t="s">
        <v>6</v>
      </c>
      <c r="T501" s="74" t="s">
        <v>4</v>
      </c>
      <c r="U501" s="95" t="s">
        <v>14</v>
      </c>
      <c r="V501" s="95" t="s">
        <v>1913</v>
      </c>
      <c r="W501" s="95" t="s">
        <v>1914</v>
      </c>
      <c r="X501" s="95" t="s">
        <v>2794</v>
      </c>
      <c r="Y501" s="72" t="s">
        <v>2905</v>
      </c>
      <c r="Z501" s="72" t="s">
        <v>44</v>
      </c>
      <c r="AA501" s="95" t="s">
        <v>2794</v>
      </c>
      <c r="AB501" s="132"/>
      <c r="AC501" s="132"/>
      <c r="AD501" s="132"/>
      <c r="AE501" s="63"/>
      <c r="AF501" s="63"/>
      <c r="AG501" s="63"/>
    </row>
    <row r="502" spans="1:33" ht="17.2" customHeight="1">
      <c r="A502" s="64" t="str">
        <f>IF(priority(Main[[#This Row],[Comments]])&lt;&gt;0, priority(Main[[#This Row],[Comments]]),"")</f>
        <v/>
      </c>
      <c r="B502" s="60" t="s">
        <v>1329</v>
      </c>
      <c r="C502" s="72" t="s">
        <v>31</v>
      </c>
      <c r="D502" s="59" t="s">
        <v>385</v>
      </c>
      <c r="E502" s="85"/>
      <c r="F502" s="85"/>
      <c r="G502" s="64" t="str">
        <f>IF(stdProdLT(Main[[#This Row],[Comments]])=0.1,"N/A",IF(stdProdLT(Main[[#This Row],[Comments]])=0,"",stdProdLT(Main[[#This Row],[Comments]])))</f>
        <v/>
      </c>
      <c r="H502" s="94" t="str">
        <f>IF(OR(Main[[#This Row],[Std. Prod. Lead Time]]="N/A",Main[[#This Row],[Std. Prod. Lead Time]]=""), "",IF(AND(Main[[#This Row],[In Stock Date]]&lt;&gt;"",Main[[#This Row],[Revised Due Date]]&lt;&gt;"",Main[[#This Row],[In Stock Date]]&lt;&gt;""),Main[[#This Row],[In Stock Date]]-Main[[#This Row],[Revised Due Date]],""))</f>
        <v/>
      </c>
      <c r="I502" s="101" t="s">
        <v>4</v>
      </c>
      <c r="J502" s="95" t="s">
        <v>4</v>
      </c>
      <c r="K502" s="95" t="s">
        <v>4</v>
      </c>
      <c r="L502" s="85"/>
      <c r="M502" s="73" t="str">
        <f>IF(Main[[#This Row],[Tech Start Date]]&lt;1/1/1990,"",IF(Main[[#This Row],[Class]]="C",WORKDAY(Main[[#This Row],[Tech Start Date]],9),IF(Main[[#This Row],[Class]]="B", WORKDAY(Main[[#This Row],[Tech Start Date]],6),IF(Main[[#This Row],[Class]]="A",WORKDAY(Main[[#This Row],[Tech Start Date]],2),""))))</f>
        <v/>
      </c>
      <c r="N502" s="73" t="str">
        <f>IF(Main[[#This Row],[Tech Start Date]]&lt;1/1/1990,"",IF(Main[[#This Row],[Class]]="C",WORKDAY(Main[[#This Row],[Tech Start Date]],19),IF(Main[[#This Row],[Class]]="B", WORKDAY(Main[[#This Row],[Tech Start Date]],12),IF(Main[[#This Row],[Class]]="A",WORKDAY(Main[[#This Row],[Tech Start Date]],4),""))))</f>
        <v/>
      </c>
      <c r="O502" s="73" t="str">
        <f>IF(Main[[#This Row],[Tech Start Date]]&lt;1/1/1990,"",IF(Main[[#This Row],[Class]]="C",WORKDAY(Main[[#This Row],[Tech Start Date]],23),IF(Main[[#This Row],[Class]]="B", WORKDAY(Main[[#This Row],[Tech Start Date]],15),IF(Main[[#This Row],[Class]]="A",WORKDAY(Main[[#This Row],[Tech Start Date]],5),""))))</f>
        <v/>
      </c>
      <c r="P502" s="73" t="str">
        <f>IF(Main[[#This Row],[Tech Start Date]]&lt;1/1/1990,"",IF(Main[[#This Row],[Class]]="C",WORKDAY(Main[[#This Row],[Tech Start Date]],28),IF(Main[[#This Row],[Class]]="B", WORKDAY(Main[[#This Row],[Tech Start Date]],19),IF(Main[[#This Row],[Class]]="A",WORKDAY(Main[[#This Row],[Tech Start Date]],9),""))))</f>
        <v/>
      </c>
      <c r="Q502" s="85">
        <v>40318</v>
      </c>
      <c r="R502" s="112"/>
      <c r="S502" s="95" t="s">
        <v>11</v>
      </c>
      <c r="T502" s="74" t="s">
        <v>4</v>
      </c>
      <c r="U502" s="95" t="s">
        <v>14</v>
      </c>
      <c r="V502" s="95" t="s">
        <v>1913</v>
      </c>
      <c r="W502" s="95" t="s">
        <v>1912</v>
      </c>
      <c r="X502" s="95" t="s">
        <v>2805</v>
      </c>
      <c r="Y502" s="72" t="s">
        <v>4</v>
      </c>
      <c r="Z502" s="72" t="s">
        <v>4</v>
      </c>
      <c r="AA502" s="95" t="s">
        <v>2805</v>
      </c>
      <c r="AB502" s="132"/>
      <c r="AC502" s="132"/>
      <c r="AD502" s="132"/>
      <c r="AE502" s="63"/>
      <c r="AF502" s="63"/>
      <c r="AG502" s="63"/>
    </row>
    <row r="503" spans="1:33" ht="17.2" customHeight="1">
      <c r="A503" s="64" t="str">
        <f>IF(priority(Main[[#This Row],[Comments]])&lt;&gt;0, priority(Main[[#This Row],[Comments]]),"")</f>
        <v/>
      </c>
      <c r="B503" s="60" t="s">
        <v>1330</v>
      </c>
      <c r="C503" s="72" t="s">
        <v>31</v>
      </c>
      <c r="D503" s="59" t="s">
        <v>386</v>
      </c>
      <c r="E503" s="85"/>
      <c r="F503" s="85"/>
      <c r="G503" s="64" t="str">
        <f>IF(stdProdLT(Main[[#This Row],[Comments]])=0.1,"N/A",IF(stdProdLT(Main[[#This Row],[Comments]])=0,"",stdProdLT(Main[[#This Row],[Comments]])))</f>
        <v/>
      </c>
      <c r="H503" s="94" t="str">
        <f>IF(OR(Main[[#This Row],[Std. Prod. Lead Time]]="N/A",Main[[#This Row],[Std. Prod. Lead Time]]=""), "",IF(AND(Main[[#This Row],[In Stock Date]]&lt;&gt;"",Main[[#This Row],[Revised Due Date]]&lt;&gt;"",Main[[#This Row],[In Stock Date]]&lt;&gt;""),Main[[#This Row],[In Stock Date]]-Main[[#This Row],[Revised Due Date]],""))</f>
        <v/>
      </c>
      <c r="I503" s="101" t="s">
        <v>4</v>
      </c>
      <c r="J503" s="95" t="s">
        <v>4</v>
      </c>
      <c r="K503" s="95" t="s">
        <v>4</v>
      </c>
      <c r="L503" s="85"/>
      <c r="M503" s="73" t="str">
        <f>IF(Main[[#This Row],[Tech Start Date]]&lt;1/1/1990,"",IF(Main[[#This Row],[Class]]="C",WORKDAY(Main[[#This Row],[Tech Start Date]],9),IF(Main[[#This Row],[Class]]="B", WORKDAY(Main[[#This Row],[Tech Start Date]],6),IF(Main[[#This Row],[Class]]="A",WORKDAY(Main[[#This Row],[Tech Start Date]],2),""))))</f>
        <v/>
      </c>
      <c r="N503" s="73" t="str">
        <f>IF(Main[[#This Row],[Tech Start Date]]&lt;1/1/1990,"",IF(Main[[#This Row],[Class]]="C",WORKDAY(Main[[#This Row],[Tech Start Date]],19),IF(Main[[#This Row],[Class]]="B", WORKDAY(Main[[#This Row],[Tech Start Date]],12),IF(Main[[#This Row],[Class]]="A",WORKDAY(Main[[#This Row],[Tech Start Date]],4),""))))</f>
        <v/>
      </c>
      <c r="O503" s="73" t="str">
        <f>IF(Main[[#This Row],[Tech Start Date]]&lt;1/1/1990,"",IF(Main[[#This Row],[Class]]="C",WORKDAY(Main[[#This Row],[Tech Start Date]],23),IF(Main[[#This Row],[Class]]="B", WORKDAY(Main[[#This Row],[Tech Start Date]],15),IF(Main[[#This Row],[Class]]="A",WORKDAY(Main[[#This Row],[Tech Start Date]],5),""))))</f>
        <v/>
      </c>
      <c r="P503" s="73" t="str">
        <f>IF(Main[[#This Row],[Tech Start Date]]&lt;1/1/1990,"",IF(Main[[#This Row],[Class]]="C",WORKDAY(Main[[#This Row],[Tech Start Date]],28),IF(Main[[#This Row],[Class]]="B", WORKDAY(Main[[#This Row],[Tech Start Date]],19),IF(Main[[#This Row],[Class]]="A",WORKDAY(Main[[#This Row],[Tech Start Date]],9),""))))</f>
        <v/>
      </c>
      <c r="Q503" s="85">
        <v>40318</v>
      </c>
      <c r="R503" s="112"/>
      <c r="S503" s="95" t="s">
        <v>11</v>
      </c>
      <c r="T503" s="74" t="s">
        <v>4</v>
      </c>
      <c r="U503" s="95" t="s">
        <v>14</v>
      </c>
      <c r="V503" s="95" t="s">
        <v>1920</v>
      </c>
      <c r="W503" s="95" t="s">
        <v>1921</v>
      </c>
      <c r="X503" s="95" t="s">
        <v>2805</v>
      </c>
      <c r="Y503" s="72" t="s">
        <v>4</v>
      </c>
      <c r="Z503" s="72" t="s">
        <v>4</v>
      </c>
      <c r="AA503" s="95" t="s">
        <v>2805</v>
      </c>
      <c r="AB503" s="132"/>
      <c r="AC503" s="132"/>
      <c r="AD503" s="132"/>
      <c r="AE503" s="63"/>
      <c r="AF503" s="63"/>
      <c r="AG503" s="63"/>
    </row>
    <row r="504" spans="1:33" ht="17.2" customHeight="1">
      <c r="A504" s="64" t="str">
        <f>IF(priority(Main[[#This Row],[Comments]])&lt;&gt;0, priority(Main[[#This Row],[Comments]]),"")</f>
        <v/>
      </c>
      <c r="B504" s="60" t="s">
        <v>2362</v>
      </c>
      <c r="C504" s="72" t="s">
        <v>4</v>
      </c>
      <c r="D504" s="59" t="s">
        <v>2363</v>
      </c>
      <c r="E504" s="85"/>
      <c r="F504" s="85"/>
      <c r="G504" s="64" t="str">
        <f>IF(stdProdLT(Main[[#This Row],[Comments]])=0.1,"N/A",IF(stdProdLT(Main[[#This Row],[Comments]])=0,"",stdProdLT(Main[[#This Row],[Comments]])))</f>
        <v/>
      </c>
      <c r="H504" s="94" t="str">
        <f>IF(OR(Main[[#This Row],[Std. Prod. Lead Time]]="N/A",Main[[#This Row],[Std. Prod. Lead Time]]=""), "",IF(AND(Main[[#This Row],[In Stock Date]]&lt;&gt;"",Main[[#This Row],[Revised Due Date]]&lt;&gt;"",Main[[#This Row],[In Stock Date]]&lt;&gt;""),Main[[#This Row],[In Stock Date]]-Main[[#This Row],[Revised Due Date]],""))</f>
        <v/>
      </c>
      <c r="I504" s="101" t="s">
        <v>4</v>
      </c>
      <c r="J504" s="95" t="s">
        <v>4</v>
      </c>
      <c r="K504" s="95" t="s">
        <v>4</v>
      </c>
      <c r="L504" s="85"/>
      <c r="M504" s="73" t="str">
        <f>IF(Main[[#This Row],[Tech Start Date]]&lt;1/1/1990,"",IF(Main[[#This Row],[Class]]="C",WORKDAY(Main[[#This Row],[Tech Start Date]],9),IF(Main[[#This Row],[Class]]="B", WORKDAY(Main[[#This Row],[Tech Start Date]],6),IF(Main[[#This Row],[Class]]="A",WORKDAY(Main[[#This Row],[Tech Start Date]],2),""))))</f>
        <v/>
      </c>
      <c r="N504" s="73" t="str">
        <f>IF(Main[[#This Row],[Tech Start Date]]&lt;1/1/1990,"",IF(Main[[#This Row],[Class]]="C",WORKDAY(Main[[#This Row],[Tech Start Date]],19),IF(Main[[#This Row],[Class]]="B", WORKDAY(Main[[#This Row],[Tech Start Date]],12),IF(Main[[#This Row],[Class]]="A",WORKDAY(Main[[#This Row],[Tech Start Date]],4),""))))</f>
        <v/>
      </c>
      <c r="O504" s="73" t="str">
        <f>IF(Main[[#This Row],[Tech Start Date]]&lt;1/1/1990,"",IF(Main[[#This Row],[Class]]="C",WORKDAY(Main[[#This Row],[Tech Start Date]],23),IF(Main[[#This Row],[Class]]="B", WORKDAY(Main[[#This Row],[Tech Start Date]],15),IF(Main[[#This Row],[Class]]="A",WORKDAY(Main[[#This Row],[Tech Start Date]],5),""))))</f>
        <v/>
      </c>
      <c r="P504" s="73" t="str">
        <f>IF(Main[[#This Row],[Tech Start Date]]&lt;1/1/1990,"",IF(Main[[#This Row],[Class]]="C",WORKDAY(Main[[#This Row],[Tech Start Date]],28),IF(Main[[#This Row],[Class]]="B", WORKDAY(Main[[#This Row],[Tech Start Date]],19),IF(Main[[#This Row],[Class]]="A",WORKDAY(Main[[#This Row],[Tech Start Date]],9),""))))</f>
        <v/>
      </c>
      <c r="Q504" s="85"/>
      <c r="R504" s="112"/>
      <c r="S504" s="95" t="s">
        <v>11</v>
      </c>
      <c r="T504" s="74" t="s">
        <v>4</v>
      </c>
      <c r="U504" s="95" t="s">
        <v>14</v>
      </c>
      <c r="V504" s="95" t="s">
        <v>1911</v>
      </c>
      <c r="W504" s="95" t="s">
        <v>4</v>
      </c>
      <c r="X504" s="95" t="s">
        <v>2242</v>
      </c>
      <c r="Y504" s="72" t="s">
        <v>4</v>
      </c>
      <c r="Z504" s="72" t="s">
        <v>4</v>
      </c>
      <c r="AA504" s="95" t="s">
        <v>4</v>
      </c>
      <c r="AB504" s="132"/>
      <c r="AC504" s="132"/>
      <c r="AD504" s="132"/>
      <c r="AE504" s="63"/>
      <c r="AF504" s="63"/>
      <c r="AG504" s="63"/>
    </row>
    <row r="505" spans="1:33" ht="17.2" customHeight="1">
      <c r="A505" s="64" t="str">
        <f>IF(priority(Main[[#This Row],[Comments]])&lt;&gt;0, priority(Main[[#This Row],[Comments]]),"")</f>
        <v/>
      </c>
      <c r="B505" s="60" t="s">
        <v>1331</v>
      </c>
      <c r="C505" s="72" t="s">
        <v>31</v>
      </c>
      <c r="D505" s="59" t="s">
        <v>387</v>
      </c>
      <c r="E505" s="85"/>
      <c r="F505" s="85"/>
      <c r="G505" s="64" t="str">
        <f>IF(stdProdLT(Main[[#This Row],[Comments]])=0.1,"N/A",IF(stdProdLT(Main[[#This Row],[Comments]])=0,"",stdProdLT(Main[[#This Row],[Comments]])))</f>
        <v/>
      </c>
      <c r="H505" s="94" t="str">
        <f>IF(OR(Main[[#This Row],[Std. Prod. Lead Time]]="N/A",Main[[#This Row],[Std. Prod. Lead Time]]=""), "",IF(AND(Main[[#This Row],[In Stock Date]]&lt;&gt;"",Main[[#This Row],[Revised Due Date]]&lt;&gt;"",Main[[#This Row],[In Stock Date]]&lt;&gt;""),Main[[#This Row],[In Stock Date]]-Main[[#This Row],[Revised Due Date]],""))</f>
        <v/>
      </c>
      <c r="I505" s="101" t="s">
        <v>4</v>
      </c>
      <c r="J505" s="95" t="s">
        <v>4</v>
      </c>
      <c r="K505" s="95" t="s">
        <v>4</v>
      </c>
      <c r="L505" s="85"/>
      <c r="M505" s="73" t="str">
        <f>IF(Main[[#This Row],[Tech Start Date]]&lt;1/1/1990,"",IF(Main[[#This Row],[Class]]="C",WORKDAY(Main[[#This Row],[Tech Start Date]],9),IF(Main[[#This Row],[Class]]="B", WORKDAY(Main[[#This Row],[Tech Start Date]],6),IF(Main[[#This Row],[Class]]="A",WORKDAY(Main[[#This Row],[Tech Start Date]],2),""))))</f>
        <v/>
      </c>
      <c r="N505" s="73" t="str">
        <f>IF(Main[[#This Row],[Tech Start Date]]&lt;1/1/1990,"",IF(Main[[#This Row],[Class]]="C",WORKDAY(Main[[#This Row],[Tech Start Date]],19),IF(Main[[#This Row],[Class]]="B", WORKDAY(Main[[#This Row],[Tech Start Date]],12),IF(Main[[#This Row],[Class]]="A",WORKDAY(Main[[#This Row],[Tech Start Date]],4),""))))</f>
        <v/>
      </c>
      <c r="O505" s="73" t="str">
        <f>IF(Main[[#This Row],[Tech Start Date]]&lt;1/1/1990,"",IF(Main[[#This Row],[Class]]="C",WORKDAY(Main[[#This Row],[Tech Start Date]],23),IF(Main[[#This Row],[Class]]="B", WORKDAY(Main[[#This Row],[Tech Start Date]],15),IF(Main[[#This Row],[Class]]="A",WORKDAY(Main[[#This Row],[Tech Start Date]],5),""))))</f>
        <v/>
      </c>
      <c r="P505" s="73" t="str">
        <f>IF(Main[[#This Row],[Tech Start Date]]&lt;1/1/1990,"",IF(Main[[#This Row],[Class]]="C",WORKDAY(Main[[#This Row],[Tech Start Date]],28),IF(Main[[#This Row],[Class]]="B", WORKDAY(Main[[#This Row],[Tech Start Date]],19),IF(Main[[#This Row],[Class]]="A",WORKDAY(Main[[#This Row],[Tech Start Date]],9),""))))</f>
        <v/>
      </c>
      <c r="Q505" s="85">
        <v>40318</v>
      </c>
      <c r="R505" s="112"/>
      <c r="S505" s="95" t="s">
        <v>11</v>
      </c>
      <c r="T505" s="74" t="s">
        <v>4</v>
      </c>
      <c r="U505" s="95" t="s">
        <v>14</v>
      </c>
      <c r="V505" s="95" t="s">
        <v>1920</v>
      </c>
      <c r="W505" s="95" t="s">
        <v>1912</v>
      </c>
      <c r="X505" s="95" t="s">
        <v>2805</v>
      </c>
      <c r="Y505" s="72" t="s">
        <v>4</v>
      </c>
      <c r="Z505" s="72" t="s">
        <v>4</v>
      </c>
      <c r="AA505" s="95" t="s">
        <v>2805</v>
      </c>
      <c r="AB505" s="132"/>
      <c r="AC505" s="132"/>
      <c r="AD505" s="132"/>
      <c r="AE505" s="63"/>
      <c r="AF505" s="63"/>
      <c r="AG505" s="63"/>
    </row>
    <row r="506" spans="1:33" ht="17.2" customHeight="1">
      <c r="A506" s="64" t="str">
        <f>IF(priority(Main[[#This Row],[Comments]])&lt;&gt;0, priority(Main[[#This Row],[Comments]]),"")</f>
        <v/>
      </c>
      <c r="B506" s="60" t="s">
        <v>1332</v>
      </c>
      <c r="C506" s="72" t="s">
        <v>31</v>
      </c>
      <c r="D506" s="59" t="s">
        <v>388</v>
      </c>
      <c r="E506" s="85"/>
      <c r="F506" s="85">
        <v>40288</v>
      </c>
      <c r="G506" s="64" t="str">
        <f>IF(stdProdLT(Main[[#This Row],[Comments]])=0.1,"N/A",IF(stdProdLT(Main[[#This Row],[Comments]])=0,"",stdProdLT(Main[[#This Row],[Comments]])))</f>
        <v/>
      </c>
      <c r="H506" s="94" t="str">
        <f>IF(OR(Main[[#This Row],[Std. Prod. Lead Time]]="N/A",Main[[#This Row],[Std. Prod. Lead Time]]=""), "",IF(AND(Main[[#This Row],[In Stock Date]]&lt;&gt;"",Main[[#This Row],[Revised Due Date]]&lt;&gt;"",Main[[#This Row],[In Stock Date]]&lt;&gt;""),Main[[#This Row],[In Stock Date]]-Main[[#This Row],[Revised Due Date]],""))</f>
        <v/>
      </c>
      <c r="I506" s="101" t="s">
        <v>4</v>
      </c>
      <c r="J506" s="95" t="s">
        <v>4</v>
      </c>
      <c r="K506" s="95" t="s">
        <v>4</v>
      </c>
      <c r="L506" s="85"/>
      <c r="M506" s="73" t="str">
        <f>IF(Main[[#This Row],[Tech Start Date]]&lt;1/1/1990,"",IF(Main[[#This Row],[Class]]="C",WORKDAY(Main[[#This Row],[Tech Start Date]],9),IF(Main[[#This Row],[Class]]="B", WORKDAY(Main[[#This Row],[Tech Start Date]],6),IF(Main[[#This Row],[Class]]="A",WORKDAY(Main[[#This Row],[Tech Start Date]],2),""))))</f>
        <v/>
      </c>
      <c r="N506" s="73" t="str">
        <f>IF(Main[[#This Row],[Tech Start Date]]&lt;1/1/1990,"",IF(Main[[#This Row],[Class]]="C",WORKDAY(Main[[#This Row],[Tech Start Date]],19),IF(Main[[#This Row],[Class]]="B", WORKDAY(Main[[#This Row],[Tech Start Date]],12),IF(Main[[#This Row],[Class]]="A",WORKDAY(Main[[#This Row],[Tech Start Date]],4),""))))</f>
        <v/>
      </c>
      <c r="O506" s="73" t="str">
        <f>IF(Main[[#This Row],[Tech Start Date]]&lt;1/1/1990,"",IF(Main[[#This Row],[Class]]="C",WORKDAY(Main[[#This Row],[Tech Start Date]],23),IF(Main[[#This Row],[Class]]="B", WORKDAY(Main[[#This Row],[Tech Start Date]],15),IF(Main[[#This Row],[Class]]="A",WORKDAY(Main[[#This Row],[Tech Start Date]],5),""))))</f>
        <v/>
      </c>
      <c r="P506" s="73" t="str">
        <f>IF(Main[[#This Row],[Tech Start Date]]&lt;1/1/1990,"",IF(Main[[#This Row],[Class]]="C",WORKDAY(Main[[#This Row],[Tech Start Date]],28),IF(Main[[#This Row],[Class]]="B", WORKDAY(Main[[#This Row],[Tech Start Date]],19),IF(Main[[#This Row],[Class]]="A",WORKDAY(Main[[#This Row],[Tech Start Date]],9),""))))</f>
        <v/>
      </c>
      <c r="Q506" s="85">
        <v>40106</v>
      </c>
      <c r="R506" s="112"/>
      <c r="S506" s="95" t="s">
        <v>11</v>
      </c>
      <c r="T506" s="74" t="s">
        <v>4</v>
      </c>
      <c r="U506" s="95" t="s">
        <v>14</v>
      </c>
      <c r="V506" s="95" t="s">
        <v>1913</v>
      </c>
      <c r="W506" s="95" t="s">
        <v>1921</v>
      </c>
      <c r="X506" s="95" t="s">
        <v>2805</v>
      </c>
      <c r="Y506" s="72" t="s">
        <v>4</v>
      </c>
      <c r="Z506" s="72" t="s">
        <v>4</v>
      </c>
      <c r="AA506" s="95" t="s">
        <v>2805</v>
      </c>
      <c r="AB506" s="132"/>
      <c r="AC506" s="132"/>
      <c r="AD506" s="132"/>
      <c r="AE506" s="63"/>
      <c r="AF506" s="63"/>
      <c r="AG506" s="63"/>
    </row>
    <row r="507" spans="1:33" ht="17.2" customHeight="1">
      <c r="A507" s="64" t="str">
        <f>IF(priority(Main[[#This Row],[Comments]])&lt;&gt;0, priority(Main[[#This Row],[Comments]]),"")</f>
        <v/>
      </c>
      <c r="B507" s="60" t="s">
        <v>1898</v>
      </c>
      <c r="C507" s="72" t="s">
        <v>277</v>
      </c>
      <c r="D507" s="59" t="s">
        <v>953</v>
      </c>
      <c r="E507" s="85"/>
      <c r="F507" s="85">
        <v>40543</v>
      </c>
      <c r="G507" s="64" t="str">
        <f>IF(stdProdLT(Main[[#This Row],[Comments]])=0.1,"N/A",IF(stdProdLT(Main[[#This Row],[Comments]])=0,"",stdProdLT(Main[[#This Row],[Comments]])))</f>
        <v/>
      </c>
      <c r="H507" s="94" t="str">
        <f>IF(OR(Main[[#This Row],[Std. Prod. Lead Time]]="N/A",Main[[#This Row],[Std. Prod. Lead Time]]=""), "",IF(AND(Main[[#This Row],[In Stock Date]]&lt;&gt;"",Main[[#This Row],[Revised Due Date]]&lt;&gt;"",Main[[#This Row],[In Stock Date]]&lt;&gt;""),Main[[#This Row],[In Stock Date]]-Main[[#This Row],[Revised Due Date]],""))</f>
        <v/>
      </c>
      <c r="I507" s="101" t="s">
        <v>163</v>
      </c>
      <c r="J507" s="95" t="s">
        <v>4</v>
      </c>
      <c r="K507" s="95" t="s">
        <v>1922</v>
      </c>
      <c r="L507" s="85"/>
      <c r="M507" s="73" t="str">
        <f>IF(Main[[#This Row],[Tech Start Date]]&lt;1/1/1990,"",IF(Main[[#This Row],[Class]]="C",WORKDAY(Main[[#This Row],[Tech Start Date]],9),IF(Main[[#This Row],[Class]]="B", WORKDAY(Main[[#This Row],[Tech Start Date]],6),IF(Main[[#This Row],[Class]]="A",WORKDAY(Main[[#This Row],[Tech Start Date]],2),""))))</f>
        <v/>
      </c>
      <c r="N507" s="73" t="str">
        <f>IF(Main[[#This Row],[Tech Start Date]]&lt;1/1/1990,"",IF(Main[[#This Row],[Class]]="C",WORKDAY(Main[[#This Row],[Tech Start Date]],19),IF(Main[[#This Row],[Class]]="B", WORKDAY(Main[[#This Row],[Tech Start Date]],12),IF(Main[[#This Row],[Class]]="A",WORKDAY(Main[[#This Row],[Tech Start Date]],4),""))))</f>
        <v/>
      </c>
      <c r="O507" s="73" t="str">
        <f>IF(Main[[#This Row],[Tech Start Date]]&lt;1/1/1990,"",IF(Main[[#This Row],[Class]]="C",WORKDAY(Main[[#This Row],[Tech Start Date]],23),IF(Main[[#This Row],[Class]]="B", WORKDAY(Main[[#This Row],[Tech Start Date]],15),IF(Main[[#This Row],[Class]]="A",WORKDAY(Main[[#This Row],[Tech Start Date]],5),""))))</f>
        <v/>
      </c>
      <c r="P507" s="73" t="str">
        <f>IF(Main[[#This Row],[Tech Start Date]]&lt;1/1/1990,"",IF(Main[[#This Row],[Class]]="C",WORKDAY(Main[[#This Row],[Tech Start Date]],28),IF(Main[[#This Row],[Class]]="B", WORKDAY(Main[[#This Row],[Tech Start Date]],19),IF(Main[[#This Row],[Class]]="A",WORKDAY(Main[[#This Row],[Tech Start Date]],9),""))))</f>
        <v/>
      </c>
      <c r="Q507" s="85">
        <v>40543</v>
      </c>
      <c r="R507" s="112">
        <v>40743</v>
      </c>
      <c r="S507" s="95" t="s">
        <v>17</v>
      </c>
      <c r="T507" s="74" t="s">
        <v>4</v>
      </c>
      <c r="U507" s="95" t="s">
        <v>14</v>
      </c>
      <c r="V507" s="95" t="s">
        <v>1913</v>
      </c>
      <c r="W507" s="95" t="s">
        <v>1912</v>
      </c>
      <c r="X507" s="95" t="s">
        <v>65</v>
      </c>
      <c r="Y507" s="72" t="s">
        <v>4</v>
      </c>
      <c r="Z507" s="72" t="s">
        <v>415</v>
      </c>
      <c r="AA507" s="95" t="s">
        <v>65</v>
      </c>
      <c r="AB507" s="132"/>
      <c r="AC507" s="132"/>
      <c r="AD507" s="132"/>
      <c r="AE507" s="63"/>
      <c r="AF507" s="63"/>
      <c r="AG507" s="63"/>
    </row>
    <row r="508" spans="1:33" ht="17.2" customHeight="1">
      <c r="A508" s="64" t="str">
        <f>IF(priority(Main[[#This Row],[Comments]])&lt;&gt;0, priority(Main[[#This Row],[Comments]]),"")</f>
        <v/>
      </c>
      <c r="B508" s="60" t="s">
        <v>1307</v>
      </c>
      <c r="C508" s="72" t="s">
        <v>4</v>
      </c>
      <c r="D508" s="59" t="s">
        <v>389</v>
      </c>
      <c r="E508" s="85"/>
      <c r="F508" s="85"/>
      <c r="G508" s="64" t="str">
        <f>IF(stdProdLT(Main[[#This Row],[Comments]])=0.1,"N/A",IF(stdProdLT(Main[[#This Row],[Comments]])=0,"",stdProdLT(Main[[#This Row],[Comments]])))</f>
        <v/>
      </c>
      <c r="H508" s="94" t="str">
        <f>IF(OR(Main[[#This Row],[Std. Prod. Lead Time]]="N/A",Main[[#This Row],[Std. Prod. Lead Time]]=""), "",IF(AND(Main[[#This Row],[In Stock Date]]&lt;&gt;"",Main[[#This Row],[Revised Due Date]]&lt;&gt;"",Main[[#This Row],[In Stock Date]]&lt;&gt;""),Main[[#This Row],[In Stock Date]]-Main[[#This Row],[Revised Due Date]],""))</f>
        <v/>
      </c>
      <c r="I508" s="101" t="s">
        <v>4</v>
      </c>
      <c r="J508" s="95" t="s">
        <v>4</v>
      </c>
      <c r="K508" s="95" t="s">
        <v>4</v>
      </c>
      <c r="L508" s="85"/>
      <c r="M508" s="73" t="str">
        <f>IF(Main[[#This Row],[Tech Start Date]]&lt;1/1/1990,"",IF(Main[[#This Row],[Class]]="C",WORKDAY(Main[[#This Row],[Tech Start Date]],9),IF(Main[[#This Row],[Class]]="B", WORKDAY(Main[[#This Row],[Tech Start Date]],6),IF(Main[[#This Row],[Class]]="A",WORKDAY(Main[[#This Row],[Tech Start Date]],2),""))))</f>
        <v/>
      </c>
      <c r="N508" s="73" t="str">
        <f>IF(Main[[#This Row],[Tech Start Date]]&lt;1/1/1990,"",IF(Main[[#This Row],[Class]]="C",WORKDAY(Main[[#This Row],[Tech Start Date]],19),IF(Main[[#This Row],[Class]]="B", WORKDAY(Main[[#This Row],[Tech Start Date]],12),IF(Main[[#This Row],[Class]]="A",WORKDAY(Main[[#This Row],[Tech Start Date]],4),""))))</f>
        <v/>
      </c>
      <c r="O508" s="73" t="str">
        <f>IF(Main[[#This Row],[Tech Start Date]]&lt;1/1/1990,"",IF(Main[[#This Row],[Class]]="C",WORKDAY(Main[[#This Row],[Tech Start Date]],23),IF(Main[[#This Row],[Class]]="B", WORKDAY(Main[[#This Row],[Tech Start Date]],15),IF(Main[[#This Row],[Class]]="A",WORKDAY(Main[[#This Row],[Tech Start Date]],5),""))))</f>
        <v/>
      </c>
      <c r="P508" s="73" t="str">
        <f>IF(Main[[#This Row],[Tech Start Date]]&lt;1/1/1990,"",IF(Main[[#This Row],[Class]]="C",WORKDAY(Main[[#This Row],[Tech Start Date]],28),IF(Main[[#This Row],[Class]]="B", WORKDAY(Main[[#This Row],[Tech Start Date]],19),IF(Main[[#This Row],[Class]]="A",WORKDAY(Main[[#This Row],[Tech Start Date]],9),""))))</f>
        <v/>
      </c>
      <c r="Q508" s="85"/>
      <c r="R508" s="112"/>
      <c r="S508" s="95" t="s">
        <v>4</v>
      </c>
      <c r="T508" s="74" t="s">
        <v>4</v>
      </c>
      <c r="U508" s="95" t="s">
        <v>14</v>
      </c>
      <c r="V508" s="95" t="s">
        <v>1911</v>
      </c>
      <c r="W508" s="95" t="s">
        <v>4</v>
      </c>
      <c r="X508" s="95" t="s">
        <v>922</v>
      </c>
      <c r="Y508" s="72" t="s">
        <v>4</v>
      </c>
      <c r="Z508" s="72" t="s">
        <v>4</v>
      </c>
      <c r="AA508" s="95" t="s">
        <v>4</v>
      </c>
      <c r="AB508" s="132"/>
      <c r="AC508" s="132"/>
      <c r="AD508" s="132"/>
      <c r="AE508" s="63"/>
      <c r="AF508" s="63"/>
      <c r="AG508" s="63"/>
    </row>
    <row r="509" spans="1:33" ht="17.2" customHeight="1">
      <c r="A509" s="64" t="str">
        <f>IF(priority(Main[[#This Row],[Comments]])&lt;&gt;0, priority(Main[[#This Row],[Comments]]),"")</f>
        <v/>
      </c>
      <c r="B509" s="60" t="s">
        <v>1392</v>
      </c>
      <c r="C509" s="72" t="s">
        <v>93</v>
      </c>
      <c r="D509" s="59" t="s">
        <v>420</v>
      </c>
      <c r="E509" s="85"/>
      <c r="F509" s="85">
        <v>40269</v>
      </c>
      <c r="G509" s="64" t="str">
        <f>IF(stdProdLT(Main[[#This Row],[Comments]])=0.1,"N/A",IF(stdProdLT(Main[[#This Row],[Comments]])=0,"",stdProdLT(Main[[#This Row],[Comments]])))</f>
        <v/>
      </c>
      <c r="H509" s="94" t="str">
        <f>IF(OR(Main[[#This Row],[Std. Prod. Lead Time]]="N/A",Main[[#This Row],[Std. Prod. Lead Time]]=""), "",IF(AND(Main[[#This Row],[In Stock Date]]&lt;&gt;"",Main[[#This Row],[Revised Due Date]]&lt;&gt;"",Main[[#This Row],[In Stock Date]]&lt;&gt;""),Main[[#This Row],[In Stock Date]]-Main[[#This Row],[Revised Due Date]],""))</f>
        <v/>
      </c>
      <c r="I509" s="101" t="s">
        <v>4</v>
      </c>
      <c r="J509" s="95" t="s">
        <v>4</v>
      </c>
      <c r="K509" s="95" t="s">
        <v>4</v>
      </c>
      <c r="L509" s="85"/>
      <c r="M509" s="73" t="str">
        <f>IF(Main[[#This Row],[Tech Start Date]]&lt;1/1/1990,"",IF(Main[[#This Row],[Class]]="C",WORKDAY(Main[[#This Row],[Tech Start Date]],9),IF(Main[[#This Row],[Class]]="B", WORKDAY(Main[[#This Row],[Tech Start Date]],6),IF(Main[[#This Row],[Class]]="A",WORKDAY(Main[[#This Row],[Tech Start Date]],2),""))))</f>
        <v/>
      </c>
      <c r="N509" s="73" t="str">
        <f>IF(Main[[#This Row],[Tech Start Date]]&lt;1/1/1990,"",IF(Main[[#This Row],[Class]]="C",WORKDAY(Main[[#This Row],[Tech Start Date]],19),IF(Main[[#This Row],[Class]]="B", WORKDAY(Main[[#This Row],[Tech Start Date]],12),IF(Main[[#This Row],[Class]]="A",WORKDAY(Main[[#This Row],[Tech Start Date]],4),""))))</f>
        <v/>
      </c>
      <c r="O509" s="73" t="str">
        <f>IF(Main[[#This Row],[Tech Start Date]]&lt;1/1/1990,"",IF(Main[[#This Row],[Class]]="C",WORKDAY(Main[[#This Row],[Tech Start Date]],23),IF(Main[[#This Row],[Class]]="B", WORKDAY(Main[[#This Row],[Tech Start Date]],15),IF(Main[[#This Row],[Class]]="A",WORKDAY(Main[[#This Row],[Tech Start Date]],5),""))))</f>
        <v/>
      </c>
      <c r="P509" s="73" t="str">
        <f>IF(Main[[#This Row],[Tech Start Date]]&lt;1/1/1990,"",IF(Main[[#This Row],[Class]]="C",WORKDAY(Main[[#This Row],[Tech Start Date]],28),IF(Main[[#This Row],[Class]]="B", WORKDAY(Main[[#This Row],[Tech Start Date]],19),IF(Main[[#This Row],[Class]]="A",WORKDAY(Main[[#This Row],[Tech Start Date]],9),""))))</f>
        <v/>
      </c>
      <c r="Q509" s="85">
        <v>40185</v>
      </c>
      <c r="R509" s="112"/>
      <c r="S509" s="95" t="s">
        <v>11</v>
      </c>
      <c r="T509" s="74" t="s">
        <v>4</v>
      </c>
      <c r="U509" s="95" t="s">
        <v>12</v>
      </c>
      <c r="V509" s="95" t="s">
        <v>1920</v>
      </c>
      <c r="W509" s="95" t="s">
        <v>1921</v>
      </c>
      <c r="X509" s="95" t="s">
        <v>2820</v>
      </c>
      <c r="Y509" s="72" t="s">
        <v>4</v>
      </c>
      <c r="Z509" s="72" t="s">
        <v>4</v>
      </c>
      <c r="AA509" s="95" t="s">
        <v>2820</v>
      </c>
      <c r="AB509" s="132"/>
      <c r="AC509" s="132"/>
      <c r="AD509" s="132"/>
      <c r="AE509" s="63"/>
      <c r="AF509" s="63"/>
      <c r="AG509" s="63"/>
    </row>
    <row r="510" spans="1:33" ht="17.2" customHeight="1">
      <c r="A510" s="64" t="str">
        <f>IF(priority(Main[[#This Row],[Comments]])&lt;&gt;0, priority(Main[[#This Row],[Comments]]),"")</f>
        <v/>
      </c>
      <c r="B510" s="60" t="s">
        <v>1393</v>
      </c>
      <c r="C510" s="72" t="s">
        <v>169</v>
      </c>
      <c r="D510" s="59" t="s">
        <v>421</v>
      </c>
      <c r="E510" s="85"/>
      <c r="F510" s="85">
        <v>40237</v>
      </c>
      <c r="G510" s="64" t="str">
        <f>IF(stdProdLT(Main[[#This Row],[Comments]])=0.1,"N/A",IF(stdProdLT(Main[[#This Row],[Comments]])=0,"",stdProdLT(Main[[#This Row],[Comments]])))</f>
        <v/>
      </c>
      <c r="H510" s="94" t="str">
        <f>IF(OR(Main[[#This Row],[Std. Prod. Lead Time]]="N/A",Main[[#This Row],[Std. Prod. Lead Time]]=""), "",IF(AND(Main[[#This Row],[In Stock Date]]&lt;&gt;"",Main[[#This Row],[Revised Due Date]]&lt;&gt;"",Main[[#This Row],[In Stock Date]]&lt;&gt;""),Main[[#This Row],[In Stock Date]]-Main[[#This Row],[Revised Due Date]],""))</f>
        <v/>
      </c>
      <c r="I510" s="101" t="s">
        <v>4</v>
      </c>
      <c r="J510" s="95" t="s">
        <v>4</v>
      </c>
      <c r="K510" s="95" t="s">
        <v>4</v>
      </c>
      <c r="L510" s="85"/>
      <c r="M510" s="73" t="str">
        <f>IF(Main[[#This Row],[Tech Start Date]]&lt;1/1/1990,"",IF(Main[[#This Row],[Class]]="C",WORKDAY(Main[[#This Row],[Tech Start Date]],9),IF(Main[[#This Row],[Class]]="B", WORKDAY(Main[[#This Row],[Tech Start Date]],6),IF(Main[[#This Row],[Class]]="A",WORKDAY(Main[[#This Row],[Tech Start Date]],2),""))))</f>
        <v/>
      </c>
      <c r="N510" s="73" t="str">
        <f>IF(Main[[#This Row],[Tech Start Date]]&lt;1/1/1990,"",IF(Main[[#This Row],[Class]]="C",WORKDAY(Main[[#This Row],[Tech Start Date]],19),IF(Main[[#This Row],[Class]]="B", WORKDAY(Main[[#This Row],[Tech Start Date]],12),IF(Main[[#This Row],[Class]]="A",WORKDAY(Main[[#This Row],[Tech Start Date]],4),""))))</f>
        <v/>
      </c>
      <c r="O510" s="73" t="str">
        <f>IF(Main[[#This Row],[Tech Start Date]]&lt;1/1/1990,"",IF(Main[[#This Row],[Class]]="C",WORKDAY(Main[[#This Row],[Tech Start Date]],23),IF(Main[[#This Row],[Class]]="B", WORKDAY(Main[[#This Row],[Tech Start Date]],15),IF(Main[[#This Row],[Class]]="A",WORKDAY(Main[[#This Row],[Tech Start Date]],5),""))))</f>
        <v/>
      </c>
      <c r="P510" s="73" t="str">
        <f>IF(Main[[#This Row],[Tech Start Date]]&lt;1/1/1990,"",IF(Main[[#This Row],[Class]]="C",WORKDAY(Main[[#This Row],[Tech Start Date]],28),IF(Main[[#This Row],[Class]]="B", WORKDAY(Main[[#This Row],[Tech Start Date]],19),IF(Main[[#This Row],[Class]]="A",WORKDAY(Main[[#This Row],[Tech Start Date]],9),""))))</f>
        <v/>
      </c>
      <c r="Q510" s="85">
        <v>40132</v>
      </c>
      <c r="R510" s="112"/>
      <c r="S510" s="95" t="s">
        <v>11</v>
      </c>
      <c r="T510" s="74" t="s">
        <v>4</v>
      </c>
      <c r="U510" s="95" t="s">
        <v>14</v>
      </c>
      <c r="V510" s="95" t="s">
        <v>1910</v>
      </c>
      <c r="W510" s="95" t="s">
        <v>1915</v>
      </c>
      <c r="X510" s="95" t="s">
        <v>2833</v>
      </c>
      <c r="Y510" s="72" t="s">
        <v>4</v>
      </c>
      <c r="Z510" s="72" t="s">
        <v>4</v>
      </c>
      <c r="AA510" s="95" t="s">
        <v>2833</v>
      </c>
      <c r="AB510" s="132"/>
      <c r="AC510" s="132"/>
      <c r="AD510" s="132"/>
      <c r="AE510" s="63"/>
      <c r="AF510" s="63"/>
      <c r="AG510" s="63"/>
    </row>
    <row r="511" spans="1:33" ht="17.2" customHeight="1">
      <c r="A511" s="64" t="str">
        <f>IF(priority(Main[[#This Row],[Comments]])&lt;&gt;0, priority(Main[[#This Row],[Comments]]),"")</f>
        <v/>
      </c>
      <c r="B511" s="60" t="s">
        <v>1394</v>
      </c>
      <c r="C511" s="72" t="s">
        <v>93</v>
      </c>
      <c r="D511" s="59" t="s">
        <v>422</v>
      </c>
      <c r="E511" s="85"/>
      <c r="F511" s="85">
        <v>40144</v>
      </c>
      <c r="G511" s="64" t="str">
        <f>IF(stdProdLT(Main[[#This Row],[Comments]])=0.1,"N/A",IF(stdProdLT(Main[[#This Row],[Comments]])=0,"",stdProdLT(Main[[#This Row],[Comments]])))</f>
        <v/>
      </c>
      <c r="H511" s="94" t="str">
        <f>IF(OR(Main[[#This Row],[Std. Prod. Lead Time]]="N/A",Main[[#This Row],[Std. Prod. Lead Time]]=""), "",IF(AND(Main[[#This Row],[In Stock Date]]&lt;&gt;"",Main[[#This Row],[Revised Due Date]]&lt;&gt;"",Main[[#This Row],[In Stock Date]]&lt;&gt;""),Main[[#This Row],[In Stock Date]]-Main[[#This Row],[Revised Due Date]],""))</f>
        <v/>
      </c>
      <c r="I511" s="101" t="s">
        <v>4</v>
      </c>
      <c r="J511" s="95" t="s">
        <v>4</v>
      </c>
      <c r="K511" s="96" t="s">
        <v>4</v>
      </c>
      <c r="L511" s="85"/>
      <c r="M511" s="73" t="str">
        <f>IF(Main[[#This Row],[Tech Start Date]]&lt;1/1/1990,"",IF(Main[[#This Row],[Class]]="C",WORKDAY(Main[[#This Row],[Tech Start Date]],9),IF(Main[[#This Row],[Class]]="B", WORKDAY(Main[[#This Row],[Tech Start Date]],6),IF(Main[[#This Row],[Class]]="A",WORKDAY(Main[[#This Row],[Tech Start Date]],2),""))))</f>
        <v/>
      </c>
      <c r="N511" s="73" t="str">
        <f>IF(Main[[#This Row],[Tech Start Date]]&lt;1/1/1990,"",IF(Main[[#This Row],[Class]]="C",WORKDAY(Main[[#This Row],[Tech Start Date]],19),IF(Main[[#This Row],[Class]]="B", WORKDAY(Main[[#This Row],[Tech Start Date]],12),IF(Main[[#This Row],[Class]]="A",WORKDAY(Main[[#This Row],[Tech Start Date]],4),""))))</f>
        <v/>
      </c>
      <c r="O511" s="73" t="str">
        <f>IF(Main[[#This Row],[Tech Start Date]]&lt;1/1/1990,"",IF(Main[[#This Row],[Class]]="C",WORKDAY(Main[[#This Row],[Tech Start Date]],23),IF(Main[[#This Row],[Class]]="B", WORKDAY(Main[[#This Row],[Tech Start Date]],15),IF(Main[[#This Row],[Class]]="A",WORKDAY(Main[[#This Row],[Tech Start Date]],5),""))))</f>
        <v/>
      </c>
      <c r="P511" s="73" t="str">
        <f>IF(Main[[#This Row],[Tech Start Date]]&lt;1/1/1990,"",IF(Main[[#This Row],[Class]]="C",WORKDAY(Main[[#This Row],[Tech Start Date]],28),IF(Main[[#This Row],[Class]]="B", WORKDAY(Main[[#This Row],[Tech Start Date]],19),IF(Main[[#This Row],[Class]]="A",WORKDAY(Main[[#This Row],[Tech Start Date]],9),""))))</f>
        <v/>
      </c>
      <c r="Q511" s="85">
        <v>40144</v>
      </c>
      <c r="R511" s="112"/>
      <c r="S511" s="95" t="s">
        <v>11</v>
      </c>
      <c r="T511" s="74" t="s">
        <v>4</v>
      </c>
      <c r="U511" s="95" t="s">
        <v>14</v>
      </c>
      <c r="V511" s="95" t="s">
        <v>1913</v>
      </c>
      <c r="W511" s="95" t="s">
        <v>1921</v>
      </c>
      <c r="X511" s="95" t="s">
        <v>2831</v>
      </c>
      <c r="Y511" s="72" t="s">
        <v>4</v>
      </c>
      <c r="Z511" s="72" t="s">
        <v>4</v>
      </c>
      <c r="AA511" s="95" t="s">
        <v>2831</v>
      </c>
      <c r="AB511" s="132"/>
      <c r="AC511" s="132"/>
      <c r="AD511" s="132"/>
      <c r="AE511" s="63"/>
      <c r="AF511" s="63"/>
      <c r="AG511" s="63"/>
    </row>
    <row r="512" spans="1:33" ht="17.2" customHeight="1">
      <c r="A512" s="64" t="str">
        <f>IF(priority(Main[[#This Row],[Comments]])&lt;&gt;0, priority(Main[[#This Row],[Comments]]),"")</f>
        <v/>
      </c>
      <c r="B512" s="60" t="s">
        <v>1337</v>
      </c>
      <c r="C512" s="72" t="s">
        <v>93</v>
      </c>
      <c r="D512" s="59" t="s">
        <v>423</v>
      </c>
      <c r="E512" s="85"/>
      <c r="F512" s="85">
        <v>40162</v>
      </c>
      <c r="G512" s="64" t="str">
        <f>IF(stdProdLT(Main[[#This Row],[Comments]])=0.1,"N/A",IF(stdProdLT(Main[[#This Row],[Comments]])=0,"",stdProdLT(Main[[#This Row],[Comments]])))</f>
        <v/>
      </c>
      <c r="H512" s="94" t="str">
        <f>IF(OR(Main[[#This Row],[Std. Prod. Lead Time]]="N/A",Main[[#This Row],[Std. Prod. Lead Time]]=""), "",IF(AND(Main[[#This Row],[In Stock Date]]&lt;&gt;"",Main[[#This Row],[Revised Due Date]]&lt;&gt;"",Main[[#This Row],[In Stock Date]]&lt;&gt;""),Main[[#This Row],[In Stock Date]]-Main[[#This Row],[Revised Due Date]],""))</f>
        <v/>
      </c>
      <c r="I512" s="101" t="s">
        <v>4</v>
      </c>
      <c r="J512" s="95" t="s">
        <v>4</v>
      </c>
      <c r="K512" s="95" t="s">
        <v>4</v>
      </c>
      <c r="L512" s="85"/>
      <c r="M512" s="73" t="str">
        <f>IF(Main[[#This Row],[Tech Start Date]]&lt;1/1/1990,"",IF(Main[[#This Row],[Class]]="C",WORKDAY(Main[[#This Row],[Tech Start Date]],9),IF(Main[[#This Row],[Class]]="B", WORKDAY(Main[[#This Row],[Tech Start Date]],6),IF(Main[[#This Row],[Class]]="A",WORKDAY(Main[[#This Row],[Tech Start Date]],2),""))))</f>
        <v/>
      </c>
      <c r="N512" s="73" t="str">
        <f>IF(Main[[#This Row],[Tech Start Date]]&lt;1/1/1990,"",IF(Main[[#This Row],[Class]]="C",WORKDAY(Main[[#This Row],[Tech Start Date]],19),IF(Main[[#This Row],[Class]]="B", WORKDAY(Main[[#This Row],[Tech Start Date]],12),IF(Main[[#This Row],[Class]]="A",WORKDAY(Main[[#This Row],[Tech Start Date]],4),""))))</f>
        <v/>
      </c>
      <c r="O512" s="73" t="str">
        <f>IF(Main[[#This Row],[Tech Start Date]]&lt;1/1/1990,"",IF(Main[[#This Row],[Class]]="C",WORKDAY(Main[[#This Row],[Tech Start Date]],23),IF(Main[[#This Row],[Class]]="B", WORKDAY(Main[[#This Row],[Tech Start Date]],15),IF(Main[[#This Row],[Class]]="A",WORKDAY(Main[[#This Row],[Tech Start Date]],5),""))))</f>
        <v/>
      </c>
      <c r="P512" s="73" t="str">
        <f>IF(Main[[#This Row],[Tech Start Date]]&lt;1/1/1990,"",IF(Main[[#This Row],[Class]]="C",WORKDAY(Main[[#This Row],[Tech Start Date]],28),IF(Main[[#This Row],[Class]]="B", WORKDAY(Main[[#This Row],[Tech Start Date]],19),IF(Main[[#This Row],[Class]]="A",WORKDAY(Main[[#This Row],[Tech Start Date]],9),""))))</f>
        <v/>
      </c>
      <c r="Q512" s="85">
        <v>40127</v>
      </c>
      <c r="R512" s="112"/>
      <c r="S512" s="95" t="s">
        <v>11</v>
      </c>
      <c r="T512" s="74" t="s">
        <v>4</v>
      </c>
      <c r="U512" s="95" t="s">
        <v>14</v>
      </c>
      <c r="V512" s="95" t="s">
        <v>1920</v>
      </c>
      <c r="W512" s="95" t="s">
        <v>1921</v>
      </c>
      <c r="X512" s="95" t="s">
        <v>2820</v>
      </c>
      <c r="Y512" s="72" t="s">
        <v>4</v>
      </c>
      <c r="Z512" s="72" t="s">
        <v>4</v>
      </c>
      <c r="AA512" s="95" t="s">
        <v>2820</v>
      </c>
      <c r="AB512" s="132"/>
      <c r="AC512" s="132"/>
      <c r="AD512" s="132"/>
      <c r="AE512" s="63"/>
      <c r="AF512" s="63"/>
      <c r="AG512" s="63"/>
    </row>
    <row r="513" spans="1:33" ht="17.2" customHeight="1">
      <c r="A513" s="64" t="str">
        <f>IF(priority(Main[[#This Row],[Comments]])&lt;&gt;0, priority(Main[[#This Row],[Comments]]),"")</f>
        <v/>
      </c>
      <c r="B513" s="60" t="s">
        <v>1338</v>
      </c>
      <c r="C513" s="72" t="s">
        <v>424</v>
      </c>
      <c r="D513" s="59" t="s">
        <v>425</v>
      </c>
      <c r="E513" s="85"/>
      <c r="F513" s="85">
        <v>40179</v>
      </c>
      <c r="G513" s="64" t="str">
        <f>IF(stdProdLT(Main[[#This Row],[Comments]])=0.1,"N/A",IF(stdProdLT(Main[[#This Row],[Comments]])=0,"",stdProdLT(Main[[#This Row],[Comments]])))</f>
        <v/>
      </c>
      <c r="H513" s="94" t="str">
        <f>IF(OR(Main[[#This Row],[Std. Prod. Lead Time]]="N/A",Main[[#This Row],[Std. Prod. Lead Time]]=""), "",IF(AND(Main[[#This Row],[In Stock Date]]&lt;&gt;"",Main[[#This Row],[Revised Due Date]]&lt;&gt;"",Main[[#This Row],[In Stock Date]]&lt;&gt;""),Main[[#This Row],[In Stock Date]]-Main[[#This Row],[Revised Due Date]],""))</f>
        <v/>
      </c>
      <c r="I513" s="101" t="s">
        <v>4</v>
      </c>
      <c r="J513" s="95" t="s">
        <v>4</v>
      </c>
      <c r="K513" s="96" t="s">
        <v>4</v>
      </c>
      <c r="L513" s="85"/>
      <c r="M513" s="73" t="str">
        <f>IF(Main[[#This Row],[Tech Start Date]]&lt;1/1/1990,"",IF(Main[[#This Row],[Class]]="C",WORKDAY(Main[[#This Row],[Tech Start Date]],9),IF(Main[[#This Row],[Class]]="B", WORKDAY(Main[[#This Row],[Tech Start Date]],6),IF(Main[[#This Row],[Class]]="A",WORKDAY(Main[[#This Row],[Tech Start Date]],2),""))))</f>
        <v/>
      </c>
      <c r="N513" s="73" t="str">
        <f>IF(Main[[#This Row],[Tech Start Date]]&lt;1/1/1990,"",IF(Main[[#This Row],[Class]]="C",WORKDAY(Main[[#This Row],[Tech Start Date]],19),IF(Main[[#This Row],[Class]]="B", WORKDAY(Main[[#This Row],[Tech Start Date]],12),IF(Main[[#This Row],[Class]]="A",WORKDAY(Main[[#This Row],[Tech Start Date]],4),""))))</f>
        <v/>
      </c>
      <c r="O513" s="73" t="str">
        <f>IF(Main[[#This Row],[Tech Start Date]]&lt;1/1/1990,"",IF(Main[[#This Row],[Class]]="C",WORKDAY(Main[[#This Row],[Tech Start Date]],23),IF(Main[[#This Row],[Class]]="B", WORKDAY(Main[[#This Row],[Tech Start Date]],15),IF(Main[[#This Row],[Class]]="A",WORKDAY(Main[[#This Row],[Tech Start Date]],5),""))))</f>
        <v/>
      </c>
      <c r="P513" s="73" t="str">
        <f>IF(Main[[#This Row],[Tech Start Date]]&lt;1/1/1990,"",IF(Main[[#This Row],[Class]]="C",WORKDAY(Main[[#This Row],[Tech Start Date]],28),IF(Main[[#This Row],[Class]]="B", WORKDAY(Main[[#This Row],[Tech Start Date]],19),IF(Main[[#This Row],[Class]]="A",WORKDAY(Main[[#This Row],[Tech Start Date]],9),""))))</f>
        <v/>
      </c>
      <c r="Q513" s="85">
        <v>40179</v>
      </c>
      <c r="R513" s="112"/>
      <c r="S513" s="95" t="s">
        <v>11</v>
      </c>
      <c r="T513" s="74" t="s">
        <v>4</v>
      </c>
      <c r="U513" s="95" t="s">
        <v>14</v>
      </c>
      <c r="V513" s="95" t="s">
        <v>1910</v>
      </c>
      <c r="W513" s="95" t="s">
        <v>1915</v>
      </c>
      <c r="X513" s="95" t="s">
        <v>2829</v>
      </c>
      <c r="Y513" s="72" t="s">
        <v>4</v>
      </c>
      <c r="Z513" s="72" t="s">
        <v>4</v>
      </c>
      <c r="AA513" s="95" t="s">
        <v>2829</v>
      </c>
      <c r="AB513" s="132"/>
      <c r="AC513" s="132"/>
      <c r="AD513" s="132"/>
      <c r="AE513" s="63"/>
      <c r="AF513" s="63"/>
      <c r="AG513" s="63"/>
    </row>
    <row r="514" spans="1:33" ht="17.2" customHeight="1">
      <c r="A514" s="64" t="str">
        <f>IF(priority(Main[[#This Row],[Comments]])&lt;&gt;0, priority(Main[[#This Row],[Comments]]),"")</f>
        <v/>
      </c>
      <c r="B514" s="60" t="s">
        <v>1339</v>
      </c>
      <c r="C514" s="72" t="s">
        <v>197</v>
      </c>
      <c r="D514" s="59" t="s">
        <v>426</v>
      </c>
      <c r="E514" s="85"/>
      <c r="F514" s="85"/>
      <c r="G514" s="64" t="str">
        <f>IF(stdProdLT(Main[[#This Row],[Comments]])=0.1,"N/A",IF(stdProdLT(Main[[#This Row],[Comments]])=0,"",stdProdLT(Main[[#This Row],[Comments]])))</f>
        <v/>
      </c>
      <c r="H514" s="94" t="str">
        <f>IF(OR(Main[[#This Row],[Std. Prod. Lead Time]]="N/A",Main[[#This Row],[Std. Prod. Lead Time]]=""), "",IF(AND(Main[[#This Row],[In Stock Date]]&lt;&gt;"",Main[[#This Row],[Revised Due Date]]&lt;&gt;"",Main[[#This Row],[In Stock Date]]&lt;&gt;""),Main[[#This Row],[In Stock Date]]-Main[[#This Row],[Revised Due Date]],""))</f>
        <v/>
      </c>
      <c r="I514" s="101" t="s">
        <v>4</v>
      </c>
      <c r="J514" s="95" t="s">
        <v>4</v>
      </c>
      <c r="K514" s="95" t="s">
        <v>4</v>
      </c>
      <c r="L514" s="85"/>
      <c r="M514" s="73" t="str">
        <f>IF(Main[[#This Row],[Tech Start Date]]&lt;1/1/1990,"",IF(Main[[#This Row],[Class]]="C",WORKDAY(Main[[#This Row],[Tech Start Date]],9),IF(Main[[#This Row],[Class]]="B", WORKDAY(Main[[#This Row],[Tech Start Date]],6),IF(Main[[#This Row],[Class]]="A",WORKDAY(Main[[#This Row],[Tech Start Date]],2),""))))</f>
        <v/>
      </c>
      <c r="N514" s="73" t="str">
        <f>IF(Main[[#This Row],[Tech Start Date]]&lt;1/1/1990,"",IF(Main[[#This Row],[Class]]="C",WORKDAY(Main[[#This Row],[Tech Start Date]],19),IF(Main[[#This Row],[Class]]="B", WORKDAY(Main[[#This Row],[Tech Start Date]],12),IF(Main[[#This Row],[Class]]="A",WORKDAY(Main[[#This Row],[Tech Start Date]],4),""))))</f>
        <v/>
      </c>
      <c r="O514" s="73" t="str">
        <f>IF(Main[[#This Row],[Tech Start Date]]&lt;1/1/1990,"",IF(Main[[#This Row],[Class]]="C",WORKDAY(Main[[#This Row],[Tech Start Date]],23),IF(Main[[#This Row],[Class]]="B", WORKDAY(Main[[#This Row],[Tech Start Date]],15),IF(Main[[#This Row],[Class]]="A",WORKDAY(Main[[#This Row],[Tech Start Date]],5),""))))</f>
        <v/>
      </c>
      <c r="P514" s="73" t="str">
        <f>IF(Main[[#This Row],[Tech Start Date]]&lt;1/1/1990,"",IF(Main[[#This Row],[Class]]="C",WORKDAY(Main[[#This Row],[Tech Start Date]],28),IF(Main[[#This Row],[Class]]="B", WORKDAY(Main[[#This Row],[Tech Start Date]],19),IF(Main[[#This Row],[Class]]="A",WORKDAY(Main[[#This Row],[Tech Start Date]],9),""))))</f>
        <v/>
      </c>
      <c r="Q514" s="85">
        <v>40165</v>
      </c>
      <c r="R514" s="112"/>
      <c r="S514" s="95" t="s">
        <v>11</v>
      </c>
      <c r="T514" s="74" t="s">
        <v>4</v>
      </c>
      <c r="U514" s="95" t="s">
        <v>14</v>
      </c>
      <c r="V514" s="95" t="s">
        <v>1920</v>
      </c>
      <c r="W514" s="95" t="s">
        <v>1916</v>
      </c>
      <c r="X514" s="95" t="s">
        <v>883</v>
      </c>
      <c r="Y514" s="72" t="s">
        <v>2936</v>
      </c>
      <c r="Z514" s="72" t="s">
        <v>4</v>
      </c>
      <c r="AA514" s="95" t="s">
        <v>883</v>
      </c>
      <c r="AB514" s="132"/>
      <c r="AC514" s="132"/>
      <c r="AD514" s="132"/>
      <c r="AE514" s="63"/>
      <c r="AF514" s="63"/>
      <c r="AG514" s="63"/>
    </row>
    <row r="515" spans="1:33" ht="17.2" customHeight="1">
      <c r="A515" s="64" t="str">
        <f>IF(priority(Main[[#This Row],[Comments]])&lt;&gt;0, priority(Main[[#This Row],[Comments]]),"")</f>
        <v/>
      </c>
      <c r="B515" s="60" t="s">
        <v>1340</v>
      </c>
      <c r="C515" s="72" t="s">
        <v>4</v>
      </c>
      <c r="D515" s="59" t="s">
        <v>427</v>
      </c>
      <c r="E515" s="85"/>
      <c r="F515" s="85"/>
      <c r="G515" s="64" t="str">
        <f>IF(stdProdLT(Main[[#This Row],[Comments]])=0.1,"N/A",IF(stdProdLT(Main[[#This Row],[Comments]])=0,"",stdProdLT(Main[[#This Row],[Comments]])))</f>
        <v/>
      </c>
      <c r="H515" s="94" t="str">
        <f>IF(OR(Main[[#This Row],[Std. Prod. Lead Time]]="N/A",Main[[#This Row],[Std. Prod. Lead Time]]=""), "",IF(AND(Main[[#This Row],[In Stock Date]]&lt;&gt;"",Main[[#This Row],[Revised Due Date]]&lt;&gt;"",Main[[#This Row],[In Stock Date]]&lt;&gt;""),Main[[#This Row],[In Stock Date]]-Main[[#This Row],[Revised Due Date]],""))</f>
        <v/>
      </c>
      <c r="I515" s="101" t="s">
        <v>4</v>
      </c>
      <c r="J515" s="95" t="s">
        <v>4</v>
      </c>
      <c r="K515" s="95" t="s">
        <v>4</v>
      </c>
      <c r="L515" s="85"/>
      <c r="M515" s="73" t="str">
        <f>IF(Main[[#This Row],[Tech Start Date]]&lt;1/1/1990,"",IF(Main[[#This Row],[Class]]="C",WORKDAY(Main[[#This Row],[Tech Start Date]],9),IF(Main[[#This Row],[Class]]="B", WORKDAY(Main[[#This Row],[Tech Start Date]],6),IF(Main[[#This Row],[Class]]="A",WORKDAY(Main[[#This Row],[Tech Start Date]],2),""))))</f>
        <v/>
      </c>
      <c r="N515" s="73" t="str">
        <f>IF(Main[[#This Row],[Tech Start Date]]&lt;1/1/1990,"",IF(Main[[#This Row],[Class]]="C",WORKDAY(Main[[#This Row],[Tech Start Date]],19),IF(Main[[#This Row],[Class]]="B", WORKDAY(Main[[#This Row],[Tech Start Date]],12),IF(Main[[#This Row],[Class]]="A",WORKDAY(Main[[#This Row],[Tech Start Date]],4),""))))</f>
        <v/>
      </c>
      <c r="O515" s="73" t="str">
        <f>IF(Main[[#This Row],[Tech Start Date]]&lt;1/1/1990,"",IF(Main[[#This Row],[Class]]="C",WORKDAY(Main[[#This Row],[Tech Start Date]],23),IF(Main[[#This Row],[Class]]="B", WORKDAY(Main[[#This Row],[Tech Start Date]],15),IF(Main[[#This Row],[Class]]="A",WORKDAY(Main[[#This Row],[Tech Start Date]],5),""))))</f>
        <v/>
      </c>
      <c r="P515" s="73" t="str">
        <f>IF(Main[[#This Row],[Tech Start Date]]&lt;1/1/1990,"",IF(Main[[#This Row],[Class]]="C",WORKDAY(Main[[#This Row],[Tech Start Date]],28),IF(Main[[#This Row],[Class]]="B", WORKDAY(Main[[#This Row],[Tech Start Date]],19),IF(Main[[#This Row],[Class]]="A",WORKDAY(Main[[#This Row],[Tech Start Date]],9),""))))</f>
        <v/>
      </c>
      <c r="Q515" s="85"/>
      <c r="R515" s="112"/>
      <c r="S515" s="95" t="s">
        <v>6</v>
      </c>
      <c r="T515" s="74" t="s">
        <v>4</v>
      </c>
      <c r="U515" s="95" t="s">
        <v>12</v>
      </c>
      <c r="V515" s="95" t="s">
        <v>1910</v>
      </c>
      <c r="W515" s="95" t="s">
        <v>4</v>
      </c>
      <c r="X515" s="95" t="s">
        <v>912</v>
      </c>
      <c r="Y515" s="72" t="s">
        <v>4</v>
      </c>
      <c r="Z515" s="72" t="s">
        <v>4</v>
      </c>
      <c r="AA515" s="95" t="s">
        <v>4</v>
      </c>
      <c r="AB515" s="132"/>
      <c r="AC515" s="132"/>
      <c r="AD515" s="132"/>
      <c r="AE515" s="63"/>
      <c r="AF515" s="63"/>
      <c r="AG515" s="63"/>
    </row>
    <row r="516" spans="1:33" ht="17.2" customHeight="1">
      <c r="A516" s="64" t="str">
        <f>IF(priority(Main[[#This Row],[Comments]])&lt;&gt;0, priority(Main[[#This Row],[Comments]]),"")</f>
        <v/>
      </c>
      <c r="B516" s="60" t="s">
        <v>1341</v>
      </c>
      <c r="C516" s="72" t="s">
        <v>4</v>
      </c>
      <c r="D516" s="59" t="s">
        <v>428</v>
      </c>
      <c r="E516" s="85">
        <v>40367.39403935185</v>
      </c>
      <c r="F516" s="85"/>
      <c r="G516" s="64" t="str">
        <f>IF(stdProdLT(Main[[#This Row],[Comments]])=0.1,"N/A",IF(stdProdLT(Main[[#This Row],[Comments]])=0,"",stdProdLT(Main[[#This Row],[Comments]])))</f>
        <v/>
      </c>
      <c r="H516" s="94" t="str">
        <f>IF(OR(Main[[#This Row],[Std. Prod. Lead Time]]="N/A",Main[[#This Row],[Std. Prod. Lead Time]]=""), "",IF(AND(Main[[#This Row],[In Stock Date]]&lt;&gt;"",Main[[#This Row],[Revised Due Date]]&lt;&gt;"",Main[[#This Row],[In Stock Date]]&lt;&gt;""),Main[[#This Row],[In Stock Date]]-Main[[#This Row],[Revised Due Date]],""))</f>
        <v/>
      </c>
      <c r="I516" s="101" t="s">
        <v>126</v>
      </c>
      <c r="J516" s="95" t="s">
        <v>28</v>
      </c>
      <c r="K516" s="95" t="s">
        <v>1919</v>
      </c>
      <c r="L516" s="85"/>
      <c r="M516" s="73" t="str">
        <f>IF(Main[[#This Row],[Tech Start Date]]&lt;1/1/1990,"",IF(Main[[#This Row],[Class]]="C",WORKDAY(Main[[#This Row],[Tech Start Date]],9),IF(Main[[#This Row],[Class]]="B", WORKDAY(Main[[#This Row],[Tech Start Date]],6),IF(Main[[#This Row],[Class]]="A",WORKDAY(Main[[#This Row],[Tech Start Date]],2),""))))</f>
        <v/>
      </c>
      <c r="N516" s="73" t="str">
        <f>IF(Main[[#This Row],[Tech Start Date]]&lt;1/1/1990,"",IF(Main[[#This Row],[Class]]="C",WORKDAY(Main[[#This Row],[Tech Start Date]],19),IF(Main[[#This Row],[Class]]="B", WORKDAY(Main[[#This Row],[Tech Start Date]],12),IF(Main[[#This Row],[Class]]="A",WORKDAY(Main[[#This Row],[Tech Start Date]],4),""))))</f>
        <v/>
      </c>
      <c r="O516" s="73" t="str">
        <f>IF(Main[[#This Row],[Tech Start Date]]&lt;1/1/1990,"",IF(Main[[#This Row],[Class]]="C",WORKDAY(Main[[#This Row],[Tech Start Date]],23),IF(Main[[#This Row],[Class]]="B", WORKDAY(Main[[#This Row],[Tech Start Date]],15),IF(Main[[#This Row],[Class]]="A",WORKDAY(Main[[#This Row],[Tech Start Date]],5),""))))</f>
        <v/>
      </c>
      <c r="P516" s="73" t="str">
        <f>IF(Main[[#This Row],[Tech Start Date]]&lt;1/1/1990,"",IF(Main[[#This Row],[Class]]="C",WORKDAY(Main[[#This Row],[Tech Start Date]],28),IF(Main[[#This Row],[Class]]="B", WORKDAY(Main[[#This Row],[Tech Start Date]],19),IF(Main[[#This Row],[Class]]="A",WORKDAY(Main[[#This Row],[Tech Start Date]],9),""))))</f>
        <v/>
      </c>
      <c r="Q516" s="85">
        <v>40405</v>
      </c>
      <c r="R516" s="112"/>
      <c r="S516" s="95" t="s">
        <v>6</v>
      </c>
      <c r="T516" s="74" t="s">
        <v>4</v>
      </c>
      <c r="U516" s="95" t="s">
        <v>29</v>
      </c>
      <c r="V516" s="95" t="s">
        <v>1910</v>
      </c>
      <c r="W516" s="95" t="s">
        <v>1918</v>
      </c>
      <c r="X516" s="95" t="s">
        <v>2045</v>
      </c>
      <c r="Y516" s="72" t="s">
        <v>2945</v>
      </c>
      <c r="Z516" s="72" t="s">
        <v>129</v>
      </c>
      <c r="AA516" s="95" t="s">
        <v>2045</v>
      </c>
      <c r="AB516" s="132"/>
      <c r="AC516" s="132"/>
      <c r="AD516" s="132"/>
      <c r="AE516" s="63"/>
      <c r="AF516" s="63"/>
      <c r="AG516" s="63"/>
    </row>
    <row r="517" spans="1:33" ht="17.2" customHeight="1">
      <c r="A517" s="64" t="str">
        <f>IF(priority(Main[[#This Row],[Comments]])&lt;&gt;0, priority(Main[[#This Row],[Comments]]),"")</f>
        <v/>
      </c>
      <c r="B517" s="60" t="s">
        <v>1810</v>
      </c>
      <c r="C517" s="72" t="s">
        <v>95</v>
      </c>
      <c r="D517" s="59" t="s">
        <v>864</v>
      </c>
      <c r="E517" s="85"/>
      <c r="F517" s="85"/>
      <c r="G517" s="64" t="str">
        <f>IF(stdProdLT(Main[[#This Row],[Comments]])=0.1,"N/A",IF(stdProdLT(Main[[#This Row],[Comments]])=0,"",stdProdLT(Main[[#This Row],[Comments]])))</f>
        <v/>
      </c>
      <c r="H517" s="94" t="str">
        <f>IF(OR(Main[[#This Row],[Std. Prod. Lead Time]]="N/A",Main[[#This Row],[Std. Prod. Lead Time]]=""), "",IF(AND(Main[[#This Row],[In Stock Date]]&lt;&gt;"",Main[[#This Row],[Revised Due Date]]&lt;&gt;"",Main[[#This Row],[In Stock Date]]&lt;&gt;""),Main[[#This Row],[In Stock Date]]-Main[[#This Row],[Revised Due Date]],""))</f>
        <v/>
      </c>
      <c r="I517" s="101" t="s">
        <v>4</v>
      </c>
      <c r="J517" s="95" t="s">
        <v>4</v>
      </c>
      <c r="K517" s="95" t="s">
        <v>4</v>
      </c>
      <c r="L517" s="85"/>
      <c r="M517" s="73" t="str">
        <f>IF(Main[[#This Row],[Tech Start Date]]&lt;1/1/1990,"",IF(Main[[#This Row],[Class]]="C",WORKDAY(Main[[#This Row],[Tech Start Date]],9),IF(Main[[#This Row],[Class]]="B", WORKDAY(Main[[#This Row],[Tech Start Date]],6),IF(Main[[#This Row],[Class]]="A",WORKDAY(Main[[#This Row],[Tech Start Date]],2),""))))</f>
        <v/>
      </c>
      <c r="N517" s="73" t="str">
        <f>IF(Main[[#This Row],[Tech Start Date]]&lt;1/1/1990,"",IF(Main[[#This Row],[Class]]="C",WORKDAY(Main[[#This Row],[Tech Start Date]],19),IF(Main[[#This Row],[Class]]="B", WORKDAY(Main[[#This Row],[Tech Start Date]],12),IF(Main[[#This Row],[Class]]="A",WORKDAY(Main[[#This Row],[Tech Start Date]],4),""))))</f>
        <v/>
      </c>
      <c r="O517" s="73" t="str">
        <f>IF(Main[[#This Row],[Tech Start Date]]&lt;1/1/1990,"",IF(Main[[#This Row],[Class]]="C",WORKDAY(Main[[#This Row],[Tech Start Date]],23),IF(Main[[#This Row],[Class]]="B", WORKDAY(Main[[#This Row],[Tech Start Date]],15),IF(Main[[#This Row],[Class]]="A",WORKDAY(Main[[#This Row],[Tech Start Date]],5),""))))</f>
        <v/>
      </c>
      <c r="P517" s="73" t="str">
        <f>IF(Main[[#This Row],[Tech Start Date]]&lt;1/1/1990,"",IF(Main[[#This Row],[Class]]="C",WORKDAY(Main[[#This Row],[Tech Start Date]],28),IF(Main[[#This Row],[Class]]="B", WORKDAY(Main[[#This Row],[Tech Start Date]],19),IF(Main[[#This Row],[Class]]="A",WORKDAY(Main[[#This Row],[Tech Start Date]],9),""))))</f>
        <v/>
      </c>
      <c r="Q517" s="85">
        <v>40206</v>
      </c>
      <c r="R517" s="112">
        <v>40284</v>
      </c>
      <c r="S517" s="95" t="s">
        <v>11</v>
      </c>
      <c r="T517" s="74" t="s">
        <v>4</v>
      </c>
      <c r="U517" s="95" t="s">
        <v>14</v>
      </c>
      <c r="V517" s="95" t="s">
        <v>1911</v>
      </c>
      <c r="W517" s="95" t="s">
        <v>1912</v>
      </c>
      <c r="X517" s="95" t="s">
        <v>2812</v>
      </c>
      <c r="Y517" s="72" t="s">
        <v>3008</v>
      </c>
      <c r="Z517" s="72" t="s">
        <v>4</v>
      </c>
      <c r="AA517" s="95" t="s">
        <v>3362</v>
      </c>
      <c r="AB517" s="132"/>
      <c r="AC517" s="132"/>
      <c r="AD517" s="132"/>
      <c r="AE517" s="63"/>
      <c r="AF517" s="63"/>
      <c r="AG517" s="63"/>
    </row>
    <row r="518" spans="1:33" ht="17.2" customHeight="1">
      <c r="A518" s="64" t="str">
        <f>IF(priority(Main[[#This Row],[Comments]])&lt;&gt;0, priority(Main[[#This Row],[Comments]]),"")</f>
        <v/>
      </c>
      <c r="B518" s="60" t="s">
        <v>1602</v>
      </c>
      <c r="C518" s="72" t="s">
        <v>4</v>
      </c>
      <c r="D518" s="59" t="s">
        <v>678</v>
      </c>
      <c r="E518" s="85">
        <v>40619.658206018517</v>
      </c>
      <c r="F518" s="85"/>
      <c r="G518" s="64" t="str">
        <f>IF(stdProdLT(Main[[#This Row],[Comments]])=0.1,"N/A",IF(stdProdLT(Main[[#This Row],[Comments]])=0,"",stdProdLT(Main[[#This Row],[Comments]])))</f>
        <v/>
      </c>
      <c r="H518" s="94" t="str">
        <f>IF(OR(Main[[#This Row],[Std. Prod. Lead Time]]="N/A",Main[[#This Row],[Std. Prod. Lead Time]]=""), "",IF(AND(Main[[#This Row],[In Stock Date]]&lt;&gt;"",Main[[#This Row],[Revised Due Date]]&lt;&gt;"",Main[[#This Row],[In Stock Date]]&lt;&gt;""),Main[[#This Row],[In Stock Date]]-Main[[#This Row],[Revised Due Date]],""))</f>
        <v/>
      </c>
      <c r="I518" s="101" t="s">
        <v>922</v>
      </c>
      <c r="J518" s="95" t="s">
        <v>28</v>
      </c>
      <c r="K518" s="95" t="s">
        <v>1919</v>
      </c>
      <c r="L518" s="85"/>
      <c r="M518" s="73" t="str">
        <f>IF(Main[[#This Row],[Tech Start Date]]&lt;1/1/1990,"",IF(Main[[#This Row],[Class]]="C",WORKDAY(Main[[#This Row],[Tech Start Date]],9),IF(Main[[#This Row],[Class]]="B", WORKDAY(Main[[#This Row],[Tech Start Date]],6),IF(Main[[#This Row],[Class]]="A",WORKDAY(Main[[#This Row],[Tech Start Date]],2),""))))</f>
        <v/>
      </c>
      <c r="N518" s="73" t="str">
        <f>IF(Main[[#This Row],[Tech Start Date]]&lt;1/1/1990,"",IF(Main[[#This Row],[Class]]="C",WORKDAY(Main[[#This Row],[Tech Start Date]],19),IF(Main[[#This Row],[Class]]="B", WORKDAY(Main[[#This Row],[Tech Start Date]],12),IF(Main[[#This Row],[Class]]="A",WORKDAY(Main[[#This Row],[Tech Start Date]],4),""))))</f>
        <v/>
      </c>
      <c r="O518" s="73" t="str">
        <f>IF(Main[[#This Row],[Tech Start Date]]&lt;1/1/1990,"",IF(Main[[#This Row],[Class]]="C",WORKDAY(Main[[#This Row],[Tech Start Date]],23),IF(Main[[#This Row],[Class]]="B", WORKDAY(Main[[#This Row],[Tech Start Date]],15),IF(Main[[#This Row],[Class]]="A",WORKDAY(Main[[#This Row],[Tech Start Date]],5),""))))</f>
        <v/>
      </c>
      <c r="P518" s="73" t="str">
        <f>IF(Main[[#This Row],[Tech Start Date]]&lt;1/1/1990,"",IF(Main[[#This Row],[Class]]="C",WORKDAY(Main[[#This Row],[Tech Start Date]],28),IF(Main[[#This Row],[Class]]="B", WORKDAY(Main[[#This Row],[Tech Start Date]],19),IF(Main[[#This Row],[Class]]="A",WORKDAY(Main[[#This Row],[Tech Start Date]],9),""))))</f>
        <v/>
      </c>
      <c r="Q518" s="85"/>
      <c r="R518" s="112"/>
      <c r="S518" s="95" t="s">
        <v>6</v>
      </c>
      <c r="T518" s="74" t="s">
        <v>4</v>
      </c>
      <c r="U518" s="95" t="s">
        <v>29</v>
      </c>
      <c r="V518" s="95" t="s">
        <v>1925</v>
      </c>
      <c r="W518" s="95" t="s">
        <v>1912</v>
      </c>
      <c r="X518" s="95" t="s">
        <v>922</v>
      </c>
      <c r="Y518" s="72" t="s">
        <v>2955</v>
      </c>
      <c r="Z518" s="72" t="s">
        <v>2204</v>
      </c>
      <c r="AA518" s="95" t="s">
        <v>922</v>
      </c>
      <c r="AB518" s="132"/>
      <c r="AC518" s="132"/>
      <c r="AD518" s="132"/>
      <c r="AE518" s="63"/>
      <c r="AF518" s="63"/>
      <c r="AG518" s="63"/>
    </row>
    <row r="519" spans="1:33" ht="17.2" customHeight="1">
      <c r="A519" s="64" t="str">
        <f>IF(priority(Main[[#This Row],[Comments]])&lt;&gt;0, priority(Main[[#This Row],[Comments]]),"")</f>
        <v/>
      </c>
      <c r="B519" s="60" t="s">
        <v>1343</v>
      </c>
      <c r="C519" s="72" t="s">
        <v>4</v>
      </c>
      <c r="D519" s="59" t="s">
        <v>430</v>
      </c>
      <c r="E519" s="85">
        <v>40585.693101851852</v>
      </c>
      <c r="F519" s="85"/>
      <c r="G519" s="64" t="str">
        <f>IF(stdProdLT(Main[[#This Row],[Comments]])=0.1,"N/A",IF(stdProdLT(Main[[#This Row],[Comments]])=0,"",stdProdLT(Main[[#This Row],[Comments]])))</f>
        <v/>
      </c>
      <c r="H519" s="94" t="str">
        <f>IF(OR(Main[[#This Row],[Std. Prod. Lead Time]]="N/A",Main[[#This Row],[Std. Prod. Lead Time]]=""), "",IF(AND(Main[[#This Row],[In Stock Date]]&lt;&gt;"",Main[[#This Row],[Revised Due Date]]&lt;&gt;"",Main[[#This Row],[In Stock Date]]&lt;&gt;""),Main[[#This Row],[In Stock Date]]-Main[[#This Row],[Revised Due Date]],""))</f>
        <v/>
      </c>
      <c r="I519" s="101" t="s">
        <v>431</v>
      </c>
      <c r="J519" s="95" t="s">
        <v>21</v>
      </c>
      <c r="K519" s="95" t="s">
        <v>4</v>
      </c>
      <c r="L519" s="85"/>
      <c r="M519" s="73" t="str">
        <f>IF(Main[[#This Row],[Tech Start Date]]&lt;1/1/1990,"",IF(Main[[#This Row],[Class]]="C",WORKDAY(Main[[#This Row],[Tech Start Date]],9),IF(Main[[#This Row],[Class]]="B", WORKDAY(Main[[#This Row],[Tech Start Date]],6),IF(Main[[#This Row],[Class]]="A",WORKDAY(Main[[#This Row],[Tech Start Date]],2),""))))</f>
        <v/>
      </c>
      <c r="N519" s="73" t="str">
        <f>IF(Main[[#This Row],[Tech Start Date]]&lt;1/1/1990,"",IF(Main[[#This Row],[Class]]="C",WORKDAY(Main[[#This Row],[Tech Start Date]],19),IF(Main[[#This Row],[Class]]="B", WORKDAY(Main[[#This Row],[Tech Start Date]],12),IF(Main[[#This Row],[Class]]="A",WORKDAY(Main[[#This Row],[Tech Start Date]],4),""))))</f>
        <v/>
      </c>
      <c r="O519" s="73" t="str">
        <f>IF(Main[[#This Row],[Tech Start Date]]&lt;1/1/1990,"",IF(Main[[#This Row],[Class]]="C",WORKDAY(Main[[#This Row],[Tech Start Date]],23),IF(Main[[#This Row],[Class]]="B", WORKDAY(Main[[#This Row],[Tech Start Date]],15),IF(Main[[#This Row],[Class]]="A",WORKDAY(Main[[#This Row],[Tech Start Date]],5),""))))</f>
        <v/>
      </c>
      <c r="P519" s="73" t="str">
        <f>IF(Main[[#This Row],[Tech Start Date]]&lt;1/1/1990,"",IF(Main[[#This Row],[Class]]="C",WORKDAY(Main[[#This Row],[Tech Start Date]],28),IF(Main[[#This Row],[Class]]="B", WORKDAY(Main[[#This Row],[Tech Start Date]],19),IF(Main[[#This Row],[Class]]="A",WORKDAY(Main[[#This Row],[Tech Start Date]],9),""))))</f>
        <v/>
      </c>
      <c r="Q519" s="85">
        <v>40602</v>
      </c>
      <c r="R519" s="112"/>
      <c r="S519" s="95" t="s">
        <v>6</v>
      </c>
      <c r="T519" s="74" t="s">
        <v>4</v>
      </c>
      <c r="U519" s="95" t="s">
        <v>29</v>
      </c>
      <c r="V519" s="95" t="s">
        <v>1913</v>
      </c>
      <c r="W519" s="95" t="s">
        <v>1914</v>
      </c>
      <c r="X519" s="95" t="s">
        <v>30</v>
      </c>
      <c r="Y519" s="72" t="s">
        <v>2930</v>
      </c>
      <c r="Z519" s="72" t="s">
        <v>415</v>
      </c>
      <c r="AA519" s="95" t="s">
        <v>30</v>
      </c>
      <c r="AB519" s="132"/>
      <c r="AC519" s="132"/>
      <c r="AD519" s="132"/>
      <c r="AE519" s="63"/>
      <c r="AF519" s="63"/>
      <c r="AG519" s="63"/>
    </row>
    <row r="520" spans="1:33" ht="17.2" customHeight="1">
      <c r="A520" s="64" t="str">
        <f>IF(priority(Main[[#This Row],[Comments]])&lt;&gt;0, priority(Main[[#This Row],[Comments]]),"")</f>
        <v/>
      </c>
      <c r="B520" s="60" t="s">
        <v>1344</v>
      </c>
      <c r="C520" s="72" t="s">
        <v>4</v>
      </c>
      <c r="D520" s="59" t="s">
        <v>432</v>
      </c>
      <c r="E520" s="85"/>
      <c r="F520" s="85"/>
      <c r="G520" s="64" t="str">
        <f>IF(stdProdLT(Main[[#This Row],[Comments]])=0.1,"N/A",IF(stdProdLT(Main[[#This Row],[Comments]])=0,"",stdProdLT(Main[[#This Row],[Comments]])))</f>
        <v/>
      </c>
      <c r="H520" s="94" t="str">
        <f>IF(OR(Main[[#This Row],[Std. Prod. Lead Time]]="N/A",Main[[#This Row],[Std. Prod. Lead Time]]=""), "",IF(AND(Main[[#This Row],[In Stock Date]]&lt;&gt;"",Main[[#This Row],[Revised Due Date]]&lt;&gt;"",Main[[#This Row],[In Stock Date]]&lt;&gt;""),Main[[#This Row],[In Stock Date]]-Main[[#This Row],[Revised Due Date]],""))</f>
        <v/>
      </c>
      <c r="I520" s="101" t="s">
        <v>4</v>
      </c>
      <c r="J520" s="95" t="s">
        <v>4</v>
      </c>
      <c r="K520" s="95" t="s">
        <v>4</v>
      </c>
      <c r="L520" s="85"/>
      <c r="M520" s="73" t="str">
        <f>IF(Main[[#This Row],[Tech Start Date]]&lt;1/1/1990,"",IF(Main[[#This Row],[Class]]="C",WORKDAY(Main[[#This Row],[Tech Start Date]],9),IF(Main[[#This Row],[Class]]="B", WORKDAY(Main[[#This Row],[Tech Start Date]],6),IF(Main[[#This Row],[Class]]="A",WORKDAY(Main[[#This Row],[Tech Start Date]],2),""))))</f>
        <v/>
      </c>
      <c r="N520" s="73" t="str">
        <f>IF(Main[[#This Row],[Tech Start Date]]&lt;1/1/1990,"",IF(Main[[#This Row],[Class]]="C",WORKDAY(Main[[#This Row],[Tech Start Date]],19),IF(Main[[#This Row],[Class]]="B", WORKDAY(Main[[#This Row],[Tech Start Date]],12),IF(Main[[#This Row],[Class]]="A",WORKDAY(Main[[#This Row],[Tech Start Date]],4),""))))</f>
        <v/>
      </c>
      <c r="O520" s="73" t="str">
        <f>IF(Main[[#This Row],[Tech Start Date]]&lt;1/1/1990,"",IF(Main[[#This Row],[Class]]="C",WORKDAY(Main[[#This Row],[Tech Start Date]],23),IF(Main[[#This Row],[Class]]="B", WORKDAY(Main[[#This Row],[Tech Start Date]],15),IF(Main[[#This Row],[Class]]="A",WORKDAY(Main[[#This Row],[Tech Start Date]],5),""))))</f>
        <v/>
      </c>
      <c r="P520" s="73" t="str">
        <f>IF(Main[[#This Row],[Tech Start Date]]&lt;1/1/1990,"",IF(Main[[#This Row],[Class]]="C",WORKDAY(Main[[#This Row],[Tech Start Date]],28),IF(Main[[#This Row],[Class]]="B", WORKDAY(Main[[#This Row],[Tech Start Date]],19),IF(Main[[#This Row],[Class]]="A",WORKDAY(Main[[#This Row],[Tech Start Date]],9),""))))</f>
        <v/>
      </c>
      <c r="Q520" s="85"/>
      <c r="R520" s="112"/>
      <c r="S520" s="95" t="s">
        <v>4</v>
      </c>
      <c r="T520" s="74" t="s">
        <v>4</v>
      </c>
      <c r="U520" s="95" t="s">
        <v>14</v>
      </c>
      <c r="V520" s="95" t="s">
        <v>1910</v>
      </c>
      <c r="W520" s="95" t="s">
        <v>1924</v>
      </c>
      <c r="X520" s="95" t="s">
        <v>922</v>
      </c>
      <c r="Y520" s="72" t="s">
        <v>4</v>
      </c>
      <c r="Z520" s="72" t="s">
        <v>4</v>
      </c>
      <c r="AA520" s="95" t="s">
        <v>4</v>
      </c>
      <c r="AB520" s="132"/>
      <c r="AC520" s="132"/>
      <c r="AD520" s="132"/>
      <c r="AE520" s="63"/>
      <c r="AF520" s="63"/>
      <c r="AG520" s="63"/>
    </row>
    <row r="521" spans="1:33" ht="17.2" customHeight="1">
      <c r="A521" s="64" t="str">
        <f>IF(priority(Main[[#This Row],[Comments]])&lt;&gt;0, priority(Main[[#This Row],[Comments]]),"")</f>
        <v/>
      </c>
      <c r="B521" s="60" t="s">
        <v>1346</v>
      </c>
      <c r="C521" s="72" t="s">
        <v>31</v>
      </c>
      <c r="D521" s="59" t="s">
        <v>435</v>
      </c>
      <c r="E521" s="85"/>
      <c r="F521" s="85"/>
      <c r="G521" s="64" t="str">
        <f>IF(stdProdLT(Main[[#This Row],[Comments]])=0.1,"N/A",IF(stdProdLT(Main[[#This Row],[Comments]])=0,"",stdProdLT(Main[[#This Row],[Comments]])))</f>
        <v/>
      </c>
      <c r="H521" s="94" t="str">
        <f>IF(OR(Main[[#This Row],[Std. Prod. Lead Time]]="N/A",Main[[#This Row],[Std. Prod. Lead Time]]=""), "",IF(AND(Main[[#This Row],[In Stock Date]]&lt;&gt;"",Main[[#This Row],[Revised Due Date]]&lt;&gt;"",Main[[#This Row],[In Stock Date]]&lt;&gt;""),Main[[#This Row],[In Stock Date]]-Main[[#This Row],[Revised Due Date]],""))</f>
        <v/>
      </c>
      <c r="I521" s="101" t="s">
        <v>4</v>
      </c>
      <c r="J521" s="95" t="s">
        <v>4</v>
      </c>
      <c r="K521" s="95" t="s">
        <v>4</v>
      </c>
      <c r="L521" s="85"/>
      <c r="M521" s="73" t="str">
        <f>IF(Main[[#This Row],[Tech Start Date]]&lt;1/1/1990,"",IF(Main[[#This Row],[Class]]="C",WORKDAY(Main[[#This Row],[Tech Start Date]],9),IF(Main[[#This Row],[Class]]="B", WORKDAY(Main[[#This Row],[Tech Start Date]],6),IF(Main[[#This Row],[Class]]="A",WORKDAY(Main[[#This Row],[Tech Start Date]],2),""))))</f>
        <v/>
      </c>
      <c r="N521" s="73" t="str">
        <f>IF(Main[[#This Row],[Tech Start Date]]&lt;1/1/1990,"",IF(Main[[#This Row],[Class]]="C",WORKDAY(Main[[#This Row],[Tech Start Date]],19),IF(Main[[#This Row],[Class]]="B", WORKDAY(Main[[#This Row],[Tech Start Date]],12),IF(Main[[#This Row],[Class]]="A",WORKDAY(Main[[#This Row],[Tech Start Date]],4),""))))</f>
        <v/>
      </c>
      <c r="O521" s="73" t="str">
        <f>IF(Main[[#This Row],[Tech Start Date]]&lt;1/1/1990,"",IF(Main[[#This Row],[Class]]="C",WORKDAY(Main[[#This Row],[Tech Start Date]],23),IF(Main[[#This Row],[Class]]="B", WORKDAY(Main[[#This Row],[Tech Start Date]],15),IF(Main[[#This Row],[Class]]="A",WORKDAY(Main[[#This Row],[Tech Start Date]],5),""))))</f>
        <v/>
      </c>
      <c r="P521" s="73" t="str">
        <f>IF(Main[[#This Row],[Tech Start Date]]&lt;1/1/1990,"",IF(Main[[#This Row],[Class]]="C",WORKDAY(Main[[#This Row],[Tech Start Date]],28),IF(Main[[#This Row],[Class]]="B", WORKDAY(Main[[#This Row],[Tech Start Date]],19),IF(Main[[#This Row],[Class]]="A",WORKDAY(Main[[#This Row],[Tech Start Date]],9),""))))</f>
        <v/>
      </c>
      <c r="Q521" s="85">
        <v>40318</v>
      </c>
      <c r="R521" s="112"/>
      <c r="S521" s="95" t="s">
        <v>11</v>
      </c>
      <c r="T521" s="74" t="s">
        <v>4</v>
      </c>
      <c r="U521" s="95" t="s">
        <v>14</v>
      </c>
      <c r="V521" s="95" t="s">
        <v>1913</v>
      </c>
      <c r="W521" s="95" t="s">
        <v>1912</v>
      </c>
      <c r="X521" s="95" t="s">
        <v>2805</v>
      </c>
      <c r="Y521" s="72" t="s">
        <v>4</v>
      </c>
      <c r="Z521" s="72" t="s">
        <v>4</v>
      </c>
      <c r="AA521" s="95" t="s">
        <v>2805</v>
      </c>
      <c r="AB521" s="132"/>
      <c r="AC521" s="132"/>
      <c r="AD521" s="132"/>
      <c r="AE521" s="63"/>
      <c r="AF521" s="63"/>
      <c r="AG521" s="63"/>
    </row>
    <row r="522" spans="1:33" ht="17.2" customHeight="1">
      <c r="A522" s="64" t="str">
        <f>IF(priority(Main[[#This Row],[Comments]])&lt;&gt;0, priority(Main[[#This Row],[Comments]]),"")</f>
        <v/>
      </c>
      <c r="B522" s="60" t="s">
        <v>1347</v>
      </c>
      <c r="C522" s="72" t="s">
        <v>436</v>
      </c>
      <c r="D522" s="59" t="s">
        <v>437</v>
      </c>
      <c r="E522" s="85"/>
      <c r="F522" s="85">
        <v>40056</v>
      </c>
      <c r="G522" s="64" t="str">
        <f>IF(stdProdLT(Main[[#This Row],[Comments]])=0.1,"N/A",IF(stdProdLT(Main[[#This Row],[Comments]])=0,"",stdProdLT(Main[[#This Row],[Comments]])))</f>
        <v/>
      </c>
      <c r="H522" s="94" t="str">
        <f>IF(OR(Main[[#This Row],[Std. Prod. Lead Time]]="N/A",Main[[#This Row],[Std. Prod. Lead Time]]=""), "",IF(AND(Main[[#This Row],[In Stock Date]]&lt;&gt;"",Main[[#This Row],[Revised Due Date]]&lt;&gt;"",Main[[#This Row],[In Stock Date]]&lt;&gt;""),Main[[#This Row],[In Stock Date]]-Main[[#This Row],[Revised Due Date]],""))</f>
        <v/>
      </c>
      <c r="I522" s="101" t="s">
        <v>4</v>
      </c>
      <c r="J522" s="95" t="s">
        <v>4</v>
      </c>
      <c r="K522" s="95" t="s">
        <v>4</v>
      </c>
      <c r="L522" s="85"/>
      <c r="M522" s="73" t="str">
        <f>IF(Main[[#This Row],[Tech Start Date]]&lt;1/1/1990,"",IF(Main[[#This Row],[Class]]="C",WORKDAY(Main[[#This Row],[Tech Start Date]],9),IF(Main[[#This Row],[Class]]="B", WORKDAY(Main[[#This Row],[Tech Start Date]],6),IF(Main[[#This Row],[Class]]="A",WORKDAY(Main[[#This Row],[Tech Start Date]],2),""))))</f>
        <v/>
      </c>
      <c r="N522" s="73" t="str">
        <f>IF(Main[[#This Row],[Tech Start Date]]&lt;1/1/1990,"",IF(Main[[#This Row],[Class]]="C",WORKDAY(Main[[#This Row],[Tech Start Date]],19),IF(Main[[#This Row],[Class]]="B", WORKDAY(Main[[#This Row],[Tech Start Date]],12),IF(Main[[#This Row],[Class]]="A",WORKDAY(Main[[#This Row],[Tech Start Date]],4),""))))</f>
        <v/>
      </c>
      <c r="O522" s="73" t="str">
        <f>IF(Main[[#This Row],[Tech Start Date]]&lt;1/1/1990,"",IF(Main[[#This Row],[Class]]="C",WORKDAY(Main[[#This Row],[Tech Start Date]],23),IF(Main[[#This Row],[Class]]="B", WORKDAY(Main[[#This Row],[Tech Start Date]],15),IF(Main[[#This Row],[Class]]="A",WORKDAY(Main[[#This Row],[Tech Start Date]],5),""))))</f>
        <v/>
      </c>
      <c r="P522" s="73" t="str">
        <f>IF(Main[[#This Row],[Tech Start Date]]&lt;1/1/1990,"",IF(Main[[#This Row],[Class]]="C",WORKDAY(Main[[#This Row],[Tech Start Date]],28),IF(Main[[#This Row],[Class]]="B", WORKDAY(Main[[#This Row],[Tech Start Date]],19),IF(Main[[#This Row],[Class]]="A",WORKDAY(Main[[#This Row],[Tech Start Date]],9),""))))</f>
        <v/>
      </c>
      <c r="Q522" s="85"/>
      <c r="R522" s="112"/>
      <c r="S522" s="95" t="s">
        <v>11</v>
      </c>
      <c r="T522" s="74" t="s">
        <v>4</v>
      </c>
      <c r="U522" s="95" t="s">
        <v>14</v>
      </c>
      <c r="V522" s="95" t="s">
        <v>1910</v>
      </c>
      <c r="W522" s="95" t="s">
        <v>1918</v>
      </c>
      <c r="X522" s="95" t="s">
        <v>2828</v>
      </c>
      <c r="Y522" s="72" t="s">
        <v>2964</v>
      </c>
      <c r="Z522" s="72" t="s">
        <v>4</v>
      </c>
      <c r="AA522" s="95" t="s">
        <v>2828</v>
      </c>
      <c r="AB522" s="132"/>
      <c r="AC522" s="132"/>
      <c r="AD522" s="132"/>
      <c r="AE522" s="63"/>
      <c r="AF522" s="63"/>
      <c r="AG522" s="63"/>
    </row>
    <row r="523" spans="1:33" ht="17.2" customHeight="1">
      <c r="A523" s="64" t="str">
        <f>IF(priority(Main[[#This Row],[Comments]])&lt;&gt;0, priority(Main[[#This Row],[Comments]]),"")</f>
        <v/>
      </c>
      <c r="B523" s="60" t="s">
        <v>1348</v>
      </c>
      <c r="C523" s="72" t="s">
        <v>31</v>
      </c>
      <c r="D523" s="59" t="s">
        <v>438</v>
      </c>
      <c r="E523" s="85"/>
      <c r="F523" s="85"/>
      <c r="G523" s="64" t="str">
        <f>IF(stdProdLT(Main[[#This Row],[Comments]])=0.1,"N/A",IF(stdProdLT(Main[[#This Row],[Comments]])=0,"",stdProdLT(Main[[#This Row],[Comments]])))</f>
        <v/>
      </c>
      <c r="H523" s="94" t="str">
        <f>IF(OR(Main[[#This Row],[Std. Prod. Lead Time]]="N/A",Main[[#This Row],[Std. Prod. Lead Time]]=""), "",IF(AND(Main[[#This Row],[In Stock Date]]&lt;&gt;"",Main[[#This Row],[Revised Due Date]]&lt;&gt;"",Main[[#This Row],[In Stock Date]]&lt;&gt;""),Main[[#This Row],[In Stock Date]]-Main[[#This Row],[Revised Due Date]],""))</f>
        <v/>
      </c>
      <c r="I523" s="101" t="s">
        <v>4</v>
      </c>
      <c r="J523" s="95" t="s">
        <v>4</v>
      </c>
      <c r="K523" s="96" t="s">
        <v>4</v>
      </c>
      <c r="L523" s="85"/>
      <c r="M523" s="73" t="str">
        <f>IF(Main[[#This Row],[Tech Start Date]]&lt;1/1/1990,"",IF(Main[[#This Row],[Class]]="C",WORKDAY(Main[[#This Row],[Tech Start Date]],9),IF(Main[[#This Row],[Class]]="B", WORKDAY(Main[[#This Row],[Tech Start Date]],6),IF(Main[[#This Row],[Class]]="A",WORKDAY(Main[[#This Row],[Tech Start Date]],2),""))))</f>
        <v/>
      </c>
      <c r="N523" s="73" t="str">
        <f>IF(Main[[#This Row],[Tech Start Date]]&lt;1/1/1990,"",IF(Main[[#This Row],[Class]]="C",WORKDAY(Main[[#This Row],[Tech Start Date]],19),IF(Main[[#This Row],[Class]]="B", WORKDAY(Main[[#This Row],[Tech Start Date]],12),IF(Main[[#This Row],[Class]]="A",WORKDAY(Main[[#This Row],[Tech Start Date]],4),""))))</f>
        <v/>
      </c>
      <c r="O523" s="73" t="str">
        <f>IF(Main[[#This Row],[Tech Start Date]]&lt;1/1/1990,"",IF(Main[[#This Row],[Class]]="C",WORKDAY(Main[[#This Row],[Tech Start Date]],23),IF(Main[[#This Row],[Class]]="B", WORKDAY(Main[[#This Row],[Tech Start Date]],15),IF(Main[[#This Row],[Class]]="A",WORKDAY(Main[[#This Row],[Tech Start Date]],5),""))))</f>
        <v/>
      </c>
      <c r="P523" s="73" t="str">
        <f>IF(Main[[#This Row],[Tech Start Date]]&lt;1/1/1990,"",IF(Main[[#This Row],[Class]]="C",WORKDAY(Main[[#This Row],[Tech Start Date]],28),IF(Main[[#This Row],[Class]]="B", WORKDAY(Main[[#This Row],[Tech Start Date]],19),IF(Main[[#This Row],[Class]]="A",WORKDAY(Main[[#This Row],[Tech Start Date]],9),""))))</f>
        <v/>
      </c>
      <c r="Q523" s="85">
        <v>40318</v>
      </c>
      <c r="R523" s="112"/>
      <c r="S523" s="95" t="s">
        <v>11</v>
      </c>
      <c r="T523" s="74" t="s">
        <v>4</v>
      </c>
      <c r="U523" s="95" t="s">
        <v>14</v>
      </c>
      <c r="V523" s="95" t="s">
        <v>1913</v>
      </c>
      <c r="W523" s="95" t="s">
        <v>1921</v>
      </c>
      <c r="X523" s="95" t="s">
        <v>2805</v>
      </c>
      <c r="Y523" s="72" t="s">
        <v>4</v>
      </c>
      <c r="Z523" s="72" t="s">
        <v>4</v>
      </c>
      <c r="AA523" s="95" t="s">
        <v>2805</v>
      </c>
      <c r="AB523" s="132"/>
      <c r="AC523" s="132"/>
      <c r="AD523" s="132"/>
      <c r="AE523" s="63"/>
      <c r="AF523" s="63"/>
      <c r="AG523" s="63"/>
    </row>
    <row r="524" spans="1:33" ht="17.2" customHeight="1">
      <c r="A524" s="64" t="str">
        <f>IF(priority(Main[[#This Row],[Comments]])&lt;&gt;0, priority(Main[[#This Row],[Comments]]),"")</f>
        <v/>
      </c>
      <c r="B524" s="60" t="s">
        <v>1349</v>
      </c>
      <c r="C524" s="72" t="s">
        <v>31</v>
      </c>
      <c r="D524" s="59" t="s">
        <v>439</v>
      </c>
      <c r="E524" s="85"/>
      <c r="F524" s="85"/>
      <c r="G524" s="64" t="str">
        <f>IF(stdProdLT(Main[[#This Row],[Comments]])=0.1,"N/A",IF(stdProdLT(Main[[#This Row],[Comments]])=0,"",stdProdLT(Main[[#This Row],[Comments]])))</f>
        <v/>
      </c>
      <c r="H524" s="94" t="str">
        <f>IF(OR(Main[[#This Row],[Std. Prod. Lead Time]]="N/A",Main[[#This Row],[Std. Prod. Lead Time]]=""), "",IF(AND(Main[[#This Row],[In Stock Date]]&lt;&gt;"",Main[[#This Row],[Revised Due Date]]&lt;&gt;"",Main[[#This Row],[In Stock Date]]&lt;&gt;""),Main[[#This Row],[In Stock Date]]-Main[[#This Row],[Revised Due Date]],""))</f>
        <v/>
      </c>
      <c r="I524" s="101" t="s">
        <v>4</v>
      </c>
      <c r="J524" s="95" t="s">
        <v>4</v>
      </c>
      <c r="K524" s="95" t="s">
        <v>4</v>
      </c>
      <c r="L524" s="85"/>
      <c r="M524" s="73" t="str">
        <f>IF(Main[[#This Row],[Tech Start Date]]&lt;1/1/1990,"",IF(Main[[#This Row],[Class]]="C",WORKDAY(Main[[#This Row],[Tech Start Date]],9),IF(Main[[#This Row],[Class]]="B", WORKDAY(Main[[#This Row],[Tech Start Date]],6),IF(Main[[#This Row],[Class]]="A",WORKDAY(Main[[#This Row],[Tech Start Date]],2),""))))</f>
        <v/>
      </c>
      <c r="N524" s="73" t="str">
        <f>IF(Main[[#This Row],[Tech Start Date]]&lt;1/1/1990,"",IF(Main[[#This Row],[Class]]="C",WORKDAY(Main[[#This Row],[Tech Start Date]],19),IF(Main[[#This Row],[Class]]="B", WORKDAY(Main[[#This Row],[Tech Start Date]],12),IF(Main[[#This Row],[Class]]="A",WORKDAY(Main[[#This Row],[Tech Start Date]],4),""))))</f>
        <v/>
      </c>
      <c r="O524" s="73" t="str">
        <f>IF(Main[[#This Row],[Tech Start Date]]&lt;1/1/1990,"",IF(Main[[#This Row],[Class]]="C",WORKDAY(Main[[#This Row],[Tech Start Date]],23),IF(Main[[#This Row],[Class]]="B", WORKDAY(Main[[#This Row],[Tech Start Date]],15),IF(Main[[#This Row],[Class]]="A",WORKDAY(Main[[#This Row],[Tech Start Date]],5),""))))</f>
        <v/>
      </c>
      <c r="P524" s="73" t="str">
        <f>IF(Main[[#This Row],[Tech Start Date]]&lt;1/1/1990,"",IF(Main[[#This Row],[Class]]="C",WORKDAY(Main[[#This Row],[Tech Start Date]],28),IF(Main[[#This Row],[Class]]="B", WORKDAY(Main[[#This Row],[Tech Start Date]],19),IF(Main[[#This Row],[Class]]="A",WORKDAY(Main[[#This Row],[Tech Start Date]],9),""))))</f>
        <v/>
      </c>
      <c r="Q524" s="85">
        <v>40318</v>
      </c>
      <c r="R524" s="112"/>
      <c r="S524" s="95" t="s">
        <v>11</v>
      </c>
      <c r="T524" s="74" t="s">
        <v>4</v>
      </c>
      <c r="U524" s="95" t="s">
        <v>14</v>
      </c>
      <c r="V524" s="95" t="s">
        <v>1913</v>
      </c>
      <c r="W524" s="95" t="s">
        <v>1912</v>
      </c>
      <c r="X524" s="95" t="s">
        <v>2805</v>
      </c>
      <c r="Y524" s="72" t="s">
        <v>4</v>
      </c>
      <c r="Z524" s="72" t="s">
        <v>4</v>
      </c>
      <c r="AA524" s="95" t="s">
        <v>2805</v>
      </c>
      <c r="AB524" s="132"/>
      <c r="AC524" s="132"/>
      <c r="AD524" s="132"/>
      <c r="AE524" s="63"/>
      <c r="AF524" s="63"/>
      <c r="AG524" s="63"/>
    </row>
    <row r="525" spans="1:33" ht="17.2" customHeight="1">
      <c r="A525" s="64" t="str">
        <f>IF(priority(Main[[#This Row],[Comments]])&lt;&gt;0, priority(Main[[#This Row],[Comments]]),"")</f>
        <v/>
      </c>
      <c r="B525" s="60" t="s">
        <v>1351</v>
      </c>
      <c r="C525" s="72" t="s">
        <v>4</v>
      </c>
      <c r="D525" s="59" t="s">
        <v>441</v>
      </c>
      <c r="E525" s="85">
        <v>40371.342870370368</v>
      </c>
      <c r="F525" s="85"/>
      <c r="G525" s="64" t="str">
        <f>IF(stdProdLT(Main[[#This Row],[Comments]])=0.1,"N/A",IF(stdProdLT(Main[[#This Row],[Comments]])=0,"",stdProdLT(Main[[#This Row],[Comments]])))</f>
        <v/>
      </c>
      <c r="H525" s="94" t="str">
        <f>IF(OR(Main[[#This Row],[Std. Prod. Lead Time]]="N/A",Main[[#This Row],[Std. Prod. Lead Time]]=""), "",IF(AND(Main[[#This Row],[In Stock Date]]&lt;&gt;"",Main[[#This Row],[Revised Due Date]]&lt;&gt;"",Main[[#This Row],[In Stock Date]]&lt;&gt;""),Main[[#This Row],[In Stock Date]]-Main[[#This Row],[Revised Due Date]],""))</f>
        <v/>
      </c>
      <c r="I525" s="101" t="s">
        <v>4</v>
      </c>
      <c r="J525" s="95" t="s">
        <v>4</v>
      </c>
      <c r="K525" s="95" t="s">
        <v>4</v>
      </c>
      <c r="L525" s="85"/>
      <c r="M525" s="73" t="str">
        <f>IF(Main[[#This Row],[Tech Start Date]]&lt;1/1/1990,"",IF(Main[[#This Row],[Class]]="C",WORKDAY(Main[[#This Row],[Tech Start Date]],9),IF(Main[[#This Row],[Class]]="B", WORKDAY(Main[[#This Row],[Tech Start Date]],6),IF(Main[[#This Row],[Class]]="A",WORKDAY(Main[[#This Row],[Tech Start Date]],2),""))))</f>
        <v/>
      </c>
      <c r="N525" s="73" t="str">
        <f>IF(Main[[#This Row],[Tech Start Date]]&lt;1/1/1990,"",IF(Main[[#This Row],[Class]]="C",WORKDAY(Main[[#This Row],[Tech Start Date]],19),IF(Main[[#This Row],[Class]]="B", WORKDAY(Main[[#This Row],[Tech Start Date]],12),IF(Main[[#This Row],[Class]]="A",WORKDAY(Main[[#This Row],[Tech Start Date]],4),""))))</f>
        <v/>
      </c>
      <c r="O525" s="73" t="str">
        <f>IF(Main[[#This Row],[Tech Start Date]]&lt;1/1/1990,"",IF(Main[[#This Row],[Class]]="C",WORKDAY(Main[[#This Row],[Tech Start Date]],23),IF(Main[[#This Row],[Class]]="B", WORKDAY(Main[[#This Row],[Tech Start Date]],15),IF(Main[[#This Row],[Class]]="A",WORKDAY(Main[[#This Row],[Tech Start Date]],5),""))))</f>
        <v/>
      </c>
      <c r="P525" s="73" t="str">
        <f>IF(Main[[#This Row],[Tech Start Date]]&lt;1/1/1990,"",IF(Main[[#This Row],[Class]]="C",WORKDAY(Main[[#This Row],[Tech Start Date]],28),IF(Main[[#This Row],[Class]]="B", WORKDAY(Main[[#This Row],[Tech Start Date]],19),IF(Main[[#This Row],[Class]]="A",WORKDAY(Main[[#This Row],[Tech Start Date]],9),""))))</f>
        <v/>
      </c>
      <c r="Q525" s="85">
        <v>40385</v>
      </c>
      <c r="R525" s="112"/>
      <c r="S525" s="95" t="s">
        <v>6</v>
      </c>
      <c r="T525" s="74" t="s">
        <v>4</v>
      </c>
      <c r="U525" s="95" t="s">
        <v>7</v>
      </c>
      <c r="V525" s="95" t="s">
        <v>1910</v>
      </c>
      <c r="W525" s="95" t="s">
        <v>1912</v>
      </c>
      <c r="X525" s="95" t="s">
        <v>102</v>
      </c>
      <c r="Y525" s="72" t="s">
        <v>3005</v>
      </c>
      <c r="Z525" s="72" t="s">
        <v>4</v>
      </c>
      <c r="AA525" s="95" t="s">
        <v>3346</v>
      </c>
      <c r="AB525" s="132"/>
      <c r="AC525" s="132"/>
      <c r="AD525" s="132"/>
      <c r="AE525" s="63"/>
      <c r="AF525" s="63"/>
      <c r="AG525" s="63"/>
    </row>
    <row r="526" spans="1:33" ht="17.2" customHeight="1">
      <c r="A526" s="64" t="str">
        <f>IF(priority(Main[[#This Row],[Comments]])&lt;&gt;0, priority(Main[[#This Row],[Comments]]),"")</f>
        <v/>
      </c>
      <c r="B526" s="60" t="s">
        <v>1352</v>
      </c>
      <c r="C526" s="72" t="s">
        <v>4</v>
      </c>
      <c r="D526" s="59" t="s">
        <v>442</v>
      </c>
      <c r="E526" s="85">
        <v>40679.250891203701</v>
      </c>
      <c r="F526" s="85"/>
      <c r="G526" s="64" t="str">
        <f>IF(stdProdLT(Main[[#This Row],[Comments]])=0.1,"N/A",IF(stdProdLT(Main[[#This Row],[Comments]])=0,"",stdProdLT(Main[[#This Row],[Comments]])))</f>
        <v/>
      </c>
      <c r="H526" s="94" t="str">
        <f>IF(OR(Main[[#This Row],[Std. Prod. Lead Time]]="N/A",Main[[#This Row],[Std. Prod. Lead Time]]=""), "",IF(AND(Main[[#This Row],[In Stock Date]]&lt;&gt;"",Main[[#This Row],[Revised Due Date]]&lt;&gt;"",Main[[#This Row],[In Stock Date]]&lt;&gt;""),Main[[#This Row],[In Stock Date]]-Main[[#This Row],[Revised Due Date]],""))</f>
        <v/>
      </c>
      <c r="I526" s="101" t="s">
        <v>4</v>
      </c>
      <c r="J526" s="95" t="s">
        <v>4</v>
      </c>
      <c r="K526" s="95" t="s">
        <v>4</v>
      </c>
      <c r="L526" s="85"/>
      <c r="M526" s="73" t="str">
        <f>IF(Main[[#This Row],[Tech Start Date]]&lt;1/1/1990,"",IF(Main[[#This Row],[Class]]="C",WORKDAY(Main[[#This Row],[Tech Start Date]],9),IF(Main[[#This Row],[Class]]="B", WORKDAY(Main[[#This Row],[Tech Start Date]],6),IF(Main[[#This Row],[Class]]="A",WORKDAY(Main[[#This Row],[Tech Start Date]],2),""))))</f>
        <v/>
      </c>
      <c r="N526" s="73" t="str">
        <f>IF(Main[[#This Row],[Tech Start Date]]&lt;1/1/1990,"",IF(Main[[#This Row],[Class]]="C",WORKDAY(Main[[#This Row],[Tech Start Date]],19),IF(Main[[#This Row],[Class]]="B", WORKDAY(Main[[#This Row],[Tech Start Date]],12),IF(Main[[#This Row],[Class]]="A",WORKDAY(Main[[#This Row],[Tech Start Date]],4),""))))</f>
        <v/>
      </c>
      <c r="O526" s="73" t="str">
        <f>IF(Main[[#This Row],[Tech Start Date]]&lt;1/1/1990,"",IF(Main[[#This Row],[Class]]="C",WORKDAY(Main[[#This Row],[Tech Start Date]],23),IF(Main[[#This Row],[Class]]="B", WORKDAY(Main[[#This Row],[Tech Start Date]],15),IF(Main[[#This Row],[Class]]="A",WORKDAY(Main[[#This Row],[Tech Start Date]],5),""))))</f>
        <v/>
      </c>
      <c r="P526" s="73" t="str">
        <f>IF(Main[[#This Row],[Tech Start Date]]&lt;1/1/1990,"",IF(Main[[#This Row],[Class]]="C",WORKDAY(Main[[#This Row],[Tech Start Date]],28),IF(Main[[#This Row],[Class]]="B", WORKDAY(Main[[#This Row],[Tech Start Date]],19),IF(Main[[#This Row],[Class]]="A",WORKDAY(Main[[#This Row],[Tech Start Date]],9),""))))</f>
        <v/>
      </c>
      <c r="Q526" s="85">
        <v>40724</v>
      </c>
      <c r="R526" s="112"/>
      <c r="S526" s="95" t="s">
        <v>6</v>
      </c>
      <c r="T526" s="74" t="s">
        <v>4</v>
      </c>
      <c r="U526" s="95" t="s">
        <v>7</v>
      </c>
      <c r="V526" s="95" t="s">
        <v>1910</v>
      </c>
      <c r="W526" s="95" t="s">
        <v>4</v>
      </c>
      <c r="X526" s="95" t="s">
        <v>2797</v>
      </c>
      <c r="Y526" s="72" t="s">
        <v>2911</v>
      </c>
      <c r="Z526" s="72" t="s">
        <v>4</v>
      </c>
      <c r="AA526" s="95" t="s">
        <v>2797</v>
      </c>
      <c r="AB526" s="132"/>
      <c r="AC526" s="132"/>
      <c r="AD526" s="132"/>
      <c r="AE526" s="63"/>
      <c r="AF526" s="63"/>
      <c r="AG526" s="63"/>
    </row>
    <row r="527" spans="1:33" ht="17.2" customHeight="1">
      <c r="A527" s="64" t="str">
        <f>IF(priority(Main[[#This Row],[Comments]])&lt;&gt;0, priority(Main[[#This Row],[Comments]]),"")</f>
        <v/>
      </c>
      <c r="B527" s="60" t="s">
        <v>1353</v>
      </c>
      <c r="C527" s="72" t="s">
        <v>4</v>
      </c>
      <c r="D527" s="59" t="s">
        <v>443</v>
      </c>
      <c r="E527" s="85"/>
      <c r="F527" s="85"/>
      <c r="G527" s="64" t="str">
        <f>IF(stdProdLT(Main[[#This Row],[Comments]])=0.1,"N/A",IF(stdProdLT(Main[[#This Row],[Comments]])=0,"",stdProdLT(Main[[#This Row],[Comments]])))</f>
        <v/>
      </c>
      <c r="H527" s="94" t="str">
        <f>IF(OR(Main[[#This Row],[Std. Prod. Lead Time]]="N/A",Main[[#This Row],[Std. Prod. Lead Time]]=""), "",IF(AND(Main[[#This Row],[In Stock Date]]&lt;&gt;"",Main[[#This Row],[Revised Due Date]]&lt;&gt;"",Main[[#This Row],[In Stock Date]]&lt;&gt;""),Main[[#This Row],[In Stock Date]]-Main[[#This Row],[Revised Due Date]],""))</f>
        <v/>
      </c>
      <c r="I527" s="101" t="s">
        <v>4</v>
      </c>
      <c r="J527" s="95" t="s">
        <v>4</v>
      </c>
      <c r="K527" s="95" t="s">
        <v>4</v>
      </c>
      <c r="L527" s="85"/>
      <c r="M527" s="73" t="str">
        <f>IF(Main[[#This Row],[Tech Start Date]]&lt;1/1/1990,"",IF(Main[[#This Row],[Class]]="C",WORKDAY(Main[[#This Row],[Tech Start Date]],9),IF(Main[[#This Row],[Class]]="B", WORKDAY(Main[[#This Row],[Tech Start Date]],6),IF(Main[[#This Row],[Class]]="A",WORKDAY(Main[[#This Row],[Tech Start Date]],2),""))))</f>
        <v/>
      </c>
      <c r="N527" s="73" t="str">
        <f>IF(Main[[#This Row],[Tech Start Date]]&lt;1/1/1990,"",IF(Main[[#This Row],[Class]]="C",WORKDAY(Main[[#This Row],[Tech Start Date]],19),IF(Main[[#This Row],[Class]]="B", WORKDAY(Main[[#This Row],[Tech Start Date]],12),IF(Main[[#This Row],[Class]]="A",WORKDAY(Main[[#This Row],[Tech Start Date]],4),""))))</f>
        <v/>
      </c>
      <c r="O527" s="73" t="str">
        <f>IF(Main[[#This Row],[Tech Start Date]]&lt;1/1/1990,"",IF(Main[[#This Row],[Class]]="C",WORKDAY(Main[[#This Row],[Tech Start Date]],23),IF(Main[[#This Row],[Class]]="B", WORKDAY(Main[[#This Row],[Tech Start Date]],15),IF(Main[[#This Row],[Class]]="A",WORKDAY(Main[[#This Row],[Tech Start Date]],5),""))))</f>
        <v/>
      </c>
      <c r="P527" s="73" t="str">
        <f>IF(Main[[#This Row],[Tech Start Date]]&lt;1/1/1990,"",IF(Main[[#This Row],[Class]]="C",WORKDAY(Main[[#This Row],[Tech Start Date]],28),IF(Main[[#This Row],[Class]]="B", WORKDAY(Main[[#This Row],[Tech Start Date]],19),IF(Main[[#This Row],[Class]]="A",WORKDAY(Main[[#This Row],[Tech Start Date]],9),""))))</f>
        <v/>
      </c>
      <c r="Q527" s="85"/>
      <c r="R527" s="112"/>
      <c r="S527" s="95" t="s">
        <v>11</v>
      </c>
      <c r="T527" s="74" t="s">
        <v>4</v>
      </c>
      <c r="U527" s="95" t="s">
        <v>14</v>
      </c>
      <c r="V527" s="95" t="s">
        <v>1920</v>
      </c>
      <c r="W527" s="95" t="s">
        <v>1916</v>
      </c>
      <c r="X527" s="95" t="s">
        <v>2843</v>
      </c>
      <c r="Y527" s="72" t="s">
        <v>3009</v>
      </c>
      <c r="Z527" s="72" t="s">
        <v>4</v>
      </c>
      <c r="AA527" s="95" t="s">
        <v>2843</v>
      </c>
      <c r="AB527" s="132"/>
      <c r="AC527" s="132"/>
      <c r="AD527" s="132"/>
      <c r="AE527" s="63"/>
      <c r="AF527" s="63"/>
      <c r="AG527" s="63"/>
    </row>
    <row r="528" spans="1:33" ht="17.2" customHeight="1">
      <c r="A528" s="64" t="str">
        <f>IF(priority(Main[[#This Row],[Comments]])&lt;&gt;0, priority(Main[[#This Row],[Comments]]),"")</f>
        <v/>
      </c>
      <c r="B528" s="60" t="s">
        <v>1354</v>
      </c>
      <c r="C528" s="72" t="s">
        <v>436</v>
      </c>
      <c r="D528" s="59" t="s">
        <v>444</v>
      </c>
      <c r="E528" s="85"/>
      <c r="F528" s="85"/>
      <c r="G528" s="64" t="str">
        <f>IF(stdProdLT(Main[[#This Row],[Comments]])=0.1,"N/A",IF(stdProdLT(Main[[#This Row],[Comments]])=0,"",stdProdLT(Main[[#This Row],[Comments]])))</f>
        <v/>
      </c>
      <c r="H528" s="94" t="str">
        <f>IF(OR(Main[[#This Row],[Std. Prod. Lead Time]]="N/A",Main[[#This Row],[Std. Prod. Lead Time]]=""), "",IF(AND(Main[[#This Row],[In Stock Date]]&lt;&gt;"",Main[[#This Row],[Revised Due Date]]&lt;&gt;"",Main[[#This Row],[In Stock Date]]&lt;&gt;""),Main[[#This Row],[In Stock Date]]-Main[[#This Row],[Revised Due Date]],""))</f>
        <v/>
      </c>
      <c r="I528" s="101" t="s">
        <v>4</v>
      </c>
      <c r="J528" s="95" t="s">
        <v>4</v>
      </c>
      <c r="K528" s="95" t="s">
        <v>4</v>
      </c>
      <c r="L528" s="85"/>
      <c r="M528" s="73" t="str">
        <f>IF(Main[[#This Row],[Tech Start Date]]&lt;1/1/1990,"",IF(Main[[#This Row],[Class]]="C",WORKDAY(Main[[#This Row],[Tech Start Date]],9),IF(Main[[#This Row],[Class]]="B", WORKDAY(Main[[#This Row],[Tech Start Date]],6),IF(Main[[#This Row],[Class]]="A",WORKDAY(Main[[#This Row],[Tech Start Date]],2),""))))</f>
        <v/>
      </c>
      <c r="N528" s="73" t="str">
        <f>IF(Main[[#This Row],[Tech Start Date]]&lt;1/1/1990,"",IF(Main[[#This Row],[Class]]="C",WORKDAY(Main[[#This Row],[Tech Start Date]],19),IF(Main[[#This Row],[Class]]="B", WORKDAY(Main[[#This Row],[Tech Start Date]],12),IF(Main[[#This Row],[Class]]="A",WORKDAY(Main[[#This Row],[Tech Start Date]],4),""))))</f>
        <v/>
      </c>
      <c r="O528" s="73" t="str">
        <f>IF(Main[[#This Row],[Tech Start Date]]&lt;1/1/1990,"",IF(Main[[#This Row],[Class]]="C",WORKDAY(Main[[#This Row],[Tech Start Date]],23),IF(Main[[#This Row],[Class]]="B", WORKDAY(Main[[#This Row],[Tech Start Date]],15),IF(Main[[#This Row],[Class]]="A",WORKDAY(Main[[#This Row],[Tech Start Date]],5),""))))</f>
        <v/>
      </c>
      <c r="P528" s="73" t="str">
        <f>IF(Main[[#This Row],[Tech Start Date]]&lt;1/1/1990,"",IF(Main[[#This Row],[Class]]="C",WORKDAY(Main[[#This Row],[Tech Start Date]],28),IF(Main[[#This Row],[Class]]="B", WORKDAY(Main[[#This Row],[Tech Start Date]],19),IF(Main[[#This Row],[Class]]="A",WORKDAY(Main[[#This Row],[Tech Start Date]],9),""))))</f>
        <v/>
      </c>
      <c r="Q528" s="85"/>
      <c r="R528" s="112"/>
      <c r="S528" s="95" t="s">
        <v>11</v>
      </c>
      <c r="T528" s="74" t="s">
        <v>4</v>
      </c>
      <c r="U528" s="95" t="s">
        <v>14</v>
      </c>
      <c r="V528" s="95" t="s">
        <v>1911</v>
      </c>
      <c r="W528" s="95" t="s">
        <v>1918</v>
      </c>
      <c r="X528" s="95" t="s">
        <v>2802</v>
      </c>
      <c r="Y528" s="72" t="s">
        <v>2921</v>
      </c>
      <c r="Z528" s="72" t="s">
        <v>4</v>
      </c>
      <c r="AA528" s="95" t="s">
        <v>2802</v>
      </c>
      <c r="AB528" s="132"/>
      <c r="AC528" s="132"/>
      <c r="AD528" s="132"/>
      <c r="AE528" s="63"/>
      <c r="AF528" s="63"/>
      <c r="AG528" s="63"/>
    </row>
    <row r="529" spans="1:33" ht="17.2" customHeight="1">
      <c r="A529" s="64" t="str">
        <f>IF(priority(Main[[#This Row],[Comments]])&lt;&gt;0, priority(Main[[#This Row],[Comments]]),"")</f>
        <v/>
      </c>
      <c r="B529" s="60" t="s">
        <v>1355</v>
      </c>
      <c r="C529" s="72" t="s">
        <v>47</v>
      </c>
      <c r="D529" s="59" t="s">
        <v>445</v>
      </c>
      <c r="E529" s="85"/>
      <c r="F529" s="85"/>
      <c r="G529" s="64" t="str">
        <f>IF(stdProdLT(Main[[#This Row],[Comments]])=0.1,"N/A",IF(stdProdLT(Main[[#This Row],[Comments]])=0,"",stdProdLT(Main[[#This Row],[Comments]])))</f>
        <v/>
      </c>
      <c r="H529" s="94" t="str">
        <f>IF(OR(Main[[#This Row],[Std. Prod. Lead Time]]="N/A",Main[[#This Row],[Std. Prod. Lead Time]]=""), "",IF(AND(Main[[#This Row],[In Stock Date]]&lt;&gt;"",Main[[#This Row],[Revised Due Date]]&lt;&gt;"",Main[[#This Row],[In Stock Date]]&lt;&gt;""),Main[[#This Row],[In Stock Date]]-Main[[#This Row],[Revised Due Date]],""))</f>
        <v/>
      </c>
      <c r="I529" s="101" t="s">
        <v>4</v>
      </c>
      <c r="J529" s="95" t="s">
        <v>4</v>
      </c>
      <c r="K529" s="95" t="s">
        <v>4</v>
      </c>
      <c r="L529" s="85"/>
      <c r="M529" s="73" t="str">
        <f>IF(Main[[#This Row],[Tech Start Date]]&lt;1/1/1990,"",IF(Main[[#This Row],[Class]]="C",WORKDAY(Main[[#This Row],[Tech Start Date]],9),IF(Main[[#This Row],[Class]]="B", WORKDAY(Main[[#This Row],[Tech Start Date]],6),IF(Main[[#This Row],[Class]]="A",WORKDAY(Main[[#This Row],[Tech Start Date]],2),""))))</f>
        <v/>
      </c>
      <c r="N529" s="73" t="str">
        <f>IF(Main[[#This Row],[Tech Start Date]]&lt;1/1/1990,"",IF(Main[[#This Row],[Class]]="C",WORKDAY(Main[[#This Row],[Tech Start Date]],19),IF(Main[[#This Row],[Class]]="B", WORKDAY(Main[[#This Row],[Tech Start Date]],12),IF(Main[[#This Row],[Class]]="A",WORKDAY(Main[[#This Row],[Tech Start Date]],4),""))))</f>
        <v/>
      </c>
      <c r="O529" s="73" t="str">
        <f>IF(Main[[#This Row],[Tech Start Date]]&lt;1/1/1990,"",IF(Main[[#This Row],[Class]]="C",WORKDAY(Main[[#This Row],[Tech Start Date]],23),IF(Main[[#This Row],[Class]]="B", WORKDAY(Main[[#This Row],[Tech Start Date]],15),IF(Main[[#This Row],[Class]]="A",WORKDAY(Main[[#This Row],[Tech Start Date]],5),""))))</f>
        <v/>
      </c>
      <c r="P529" s="73" t="str">
        <f>IF(Main[[#This Row],[Tech Start Date]]&lt;1/1/1990,"",IF(Main[[#This Row],[Class]]="C",WORKDAY(Main[[#This Row],[Tech Start Date]],28),IF(Main[[#This Row],[Class]]="B", WORKDAY(Main[[#This Row],[Tech Start Date]],19),IF(Main[[#This Row],[Class]]="A",WORKDAY(Main[[#This Row],[Tech Start Date]],9),""))))</f>
        <v/>
      </c>
      <c r="Q529" s="85"/>
      <c r="R529" s="112"/>
      <c r="S529" s="95" t="s">
        <v>49</v>
      </c>
      <c r="T529" s="74" t="s">
        <v>4</v>
      </c>
      <c r="U529" s="95" t="s">
        <v>14</v>
      </c>
      <c r="V529" s="95" t="s">
        <v>1913</v>
      </c>
      <c r="W529" s="95" t="s">
        <v>1914</v>
      </c>
      <c r="X529" s="95" t="s">
        <v>306</v>
      </c>
      <c r="Y529" s="72" t="s">
        <v>2914</v>
      </c>
      <c r="Z529" s="72" t="s">
        <v>4</v>
      </c>
      <c r="AA529" s="95" t="s">
        <v>3326</v>
      </c>
      <c r="AB529" s="132"/>
      <c r="AC529" s="132"/>
      <c r="AD529" s="132"/>
      <c r="AE529" s="63"/>
      <c r="AF529" s="63"/>
      <c r="AG529" s="63"/>
    </row>
    <row r="530" spans="1:33" ht="17.2" customHeight="1">
      <c r="A530" s="64" t="str">
        <f>IF(priority(Main[[#This Row],[Comments]])&lt;&gt;0, priority(Main[[#This Row],[Comments]]),"")</f>
        <v/>
      </c>
      <c r="B530" s="60" t="s">
        <v>1356</v>
      </c>
      <c r="C530" s="72" t="s">
        <v>47</v>
      </c>
      <c r="D530" s="59" t="s">
        <v>446</v>
      </c>
      <c r="E530" s="85">
        <v>40323.347812499997</v>
      </c>
      <c r="F530" s="85"/>
      <c r="G530" s="64" t="str">
        <f>IF(stdProdLT(Main[[#This Row],[Comments]])=0.1,"N/A",IF(stdProdLT(Main[[#This Row],[Comments]])=0,"",stdProdLT(Main[[#This Row],[Comments]])))</f>
        <v/>
      </c>
      <c r="H530" s="94" t="str">
        <f>IF(OR(Main[[#This Row],[Std. Prod. Lead Time]]="N/A",Main[[#This Row],[Std. Prod. Lead Time]]=""), "",IF(AND(Main[[#This Row],[In Stock Date]]&lt;&gt;"",Main[[#This Row],[Revised Due Date]]&lt;&gt;"",Main[[#This Row],[In Stock Date]]&lt;&gt;""),Main[[#This Row],[In Stock Date]]-Main[[#This Row],[Revised Due Date]],""))</f>
        <v/>
      </c>
      <c r="I530" s="101" t="s">
        <v>129</v>
      </c>
      <c r="J530" s="95" t="s">
        <v>4</v>
      </c>
      <c r="K530" s="95" t="s">
        <v>4</v>
      </c>
      <c r="L530" s="85"/>
      <c r="M530" s="73" t="str">
        <f>IF(Main[[#This Row],[Tech Start Date]]&lt;1/1/1990,"",IF(Main[[#This Row],[Class]]="C",WORKDAY(Main[[#This Row],[Tech Start Date]],9),IF(Main[[#This Row],[Class]]="B", WORKDAY(Main[[#This Row],[Tech Start Date]],6),IF(Main[[#This Row],[Class]]="A",WORKDAY(Main[[#This Row],[Tech Start Date]],2),""))))</f>
        <v/>
      </c>
      <c r="N530" s="73" t="str">
        <f>IF(Main[[#This Row],[Tech Start Date]]&lt;1/1/1990,"",IF(Main[[#This Row],[Class]]="C",WORKDAY(Main[[#This Row],[Tech Start Date]],19),IF(Main[[#This Row],[Class]]="B", WORKDAY(Main[[#This Row],[Tech Start Date]],12),IF(Main[[#This Row],[Class]]="A",WORKDAY(Main[[#This Row],[Tech Start Date]],4),""))))</f>
        <v/>
      </c>
      <c r="O530" s="73" t="str">
        <f>IF(Main[[#This Row],[Tech Start Date]]&lt;1/1/1990,"",IF(Main[[#This Row],[Class]]="C",WORKDAY(Main[[#This Row],[Tech Start Date]],23),IF(Main[[#This Row],[Class]]="B", WORKDAY(Main[[#This Row],[Tech Start Date]],15),IF(Main[[#This Row],[Class]]="A",WORKDAY(Main[[#This Row],[Tech Start Date]],5),""))))</f>
        <v/>
      </c>
      <c r="P530" s="73" t="str">
        <f>IF(Main[[#This Row],[Tech Start Date]]&lt;1/1/1990,"",IF(Main[[#This Row],[Class]]="C",WORKDAY(Main[[#This Row],[Tech Start Date]],28),IF(Main[[#This Row],[Class]]="B", WORKDAY(Main[[#This Row],[Tech Start Date]],19),IF(Main[[#This Row],[Class]]="A",WORKDAY(Main[[#This Row],[Tech Start Date]],9),""))))</f>
        <v/>
      </c>
      <c r="Q530" s="85">
        <v>40340</v>
      </c>
      <c r="R530" s="112"/>
      <c r="S530" s="95" t="s">
        <v>6</v>
      </c>
      <c r="T530" s="74" t="s">
        <v>4</v>
      </c>
      <c r="U530" s="95" t="s">
        <v>29</v>
      </c>
      <c r="V530" s="95" t="s">
        <v>1910</v>
      </c>
      <c r="W530" s="95" t="s">
        <v>1914</v>
      </c>
      <c r="X530" s="95" t="s">
        <v>306</v>
      </c>
      <c r="Y530" s="72" t="s">
        <v>4</v>
      </c>
      <c r="Z530" s="72" t="s">
        <v>129</v>
      </c>
      <c r="AA530" s="95" t="s">
        <v>3360</v>
      </c>
      <c r="AB530" s="132"/>
      <c r="AC530" s="132"/>
      <c r="AD530" s="132"/>
      <c r="AE530" s="63"/>
      <c r="AF530" s="63"/>
      <c r="AG530" s="63"/>
    </row>
    <row r="531" spans="1:33" ht="17.2" customHeight="1">
      <c r="A531" s="64" t="str">
        <f>IF(priority(Main[[#This Row],[Comments]])&lt;&gt;0, priority(Main[[#This Row],[Comments]]),"")</f>
        <v/>
      </c>
      <c r="B531" s="60" t="s">
        <v>1357</v>
      </c>
      <c r="C531" s="72" t="s">
        <v>31</v>
      </c>
      <c r="D531" s="59" t="s">
        <v>447</v>
      </c>
      <c r="E531" s="85"/>
      <c r="F531" s="85"/>
      <c r="G531" s="64" t="str">
        <f>IF(stdProdLT(Main[[#This Row],[Comments]])=0.1,"N/A",IF(stdProdLT(Main[[#This Row],[Comments]])=0,"",stdProdLT(Main[[#This Row],[Comments]])))</f>
        <v/>
      </c>
      <c r="H531" s="94" t="str">
        <f>IF(OR(Main[[#This Row],[Std. Prod. Lead Time]]="N/A",Main[[#This Row],[Std. Prod. Lead Time]]=""), "",IF(AND(Main[[#This Row],[In Stock Date]]&lt;&gt;"",Main[[#This Row],[Revised Due Date]]&lt;&gt;"",Main[[#This Row],[In Stock Date]]&lt;&gt;""),Main[[#This Row],[In Stock Date]]-Main[[#This Row],[Revised Due Date]],""))</f>
        <v/>
      </c>
      <c r="I531" s="101" t="s">
        <v>4</v>
      </c>
      <c r="J531" s="95" t="s">
        <v>4</v>
      </c>
      <c r="K531" s="96" t="s">
        <v>4</v>
      </c>
      <c r="L531" s="85"/>
      <c r="M531" s="73" t="str">
        <f>IF(Main[[#This Row],[Tech Start Date]]&lt;1/1/1990,"",IF(Main[[#This Row],[Class]]="C",WORKDAY(Main[[#This Row],[Tech Start Date]],9),IF(Main[[#This Row],[Class]]="B", WORKDAY(Main[[#This Row],[Tech Start Date]],6),IF(Main[[#This Row],[Class]]="A",WORKDAY(Main[[#This Row],[Tech Start Date]],2),""))))</f>
        <v/>
      </c>
      <c r="N531" s="73" t="str">
        <f>IF(Main[[#This Row],[Tech Start Date]]&lt;1/1/1990,"",IF(Main[[#This Row],[Class]]="C",WORKDAY(Main[[#This Row],[Tech Start Date]],19),IF(Main[[#This Row],[Class]]="B", WORKDAY(Main[[#This Row],[Tech Start Date]],12),IF(Main[[#This Row],[Class]]="A",WORKDAY(Main[[#This Row],[Tech Start Date]],4),""))))</f>
        <v/>
      </c>
      <c r="O531" s="73" t="str">
        <f>IF(Main[[#This Row],[Tech Start Date]]&lt;1/1/1990,"",IF(Main[[#This Row],[Class]]="C",WORKDAY(Main[[#This Row],[Tech Start Date]],23),IF(Main[[#This Row],[Class]]="B", WORKDAY(Main[[#This Row],[Tech Start Date]],15),IF(Main[[#This Row],[Class]]="A",WORKDAY(Main[[#This Row],[Tech Start Date]],5),""))))</f>
        <v/>
      </c>
      <c r="P531" s="73" t="str">
        <f>IF(Main[[#This Row],[Tech Start Date]]&lt;1/1/1990,"",IF(Main[[#This Row],[Class]]="C",WORKDAY(Main[[#This Row],[Tech Start Date]],28),IF(Main[[#This Row],[Class]]="B", WORKDAY(Main[[#This Row],[Tech Start Date]],19),IF(Main[[#This Row],[Class]]="A",WORKDAY(Main[[#This Row],[Tech Start Date]],9),""))))</f>
        <v/>
      </c>
      <c r="Q531" s="85">
        <v>40318</v>
      </c>
      <c r="R531" s="112"/>
      <c r="S531" s="95" t="s">
        <v>11</v>
      </c>
      <c r="T531" s="74" t="s">
        <v>4</v>
      </c>
      <c r="U531" s="95" t="s">
        <v>14</v>
      </c>
      <c r="V531" s="95" t="s">
        <v>1913</v>
      </c>
      <c r="W531" s="95" t="s">
        <v>1921</v>
      </c>
      <c r="X531" s="95" t="s">
        <v>2805</v>
      </c>
      <c r="Y531" s="72" t="s">
        <v>4</v>
      </c>
      <c r="Z531" s="72" t="s">
        <v>4</v>
      </c>
      <c r="AA531" s="95" t="s">
        <v>2805</v>
      </c>
      <c r="AB531" s="132"/>
      <c r="AC531" s="132"/>
      <c r="AD531" s="132"/>
      <c r="AE531" s="63"/>
      <c r="AF531" s="63"/>
      <c r="AG531" s="63"/>
    </row>
    <row r="532" spans="1:33" ht="17.2" customHeight="1">
      <c r="A532" s="64" t="str">
        <f>IF(priority(Main[[#This Row],[Comments]])&lt;&gt;0, priority(Main[[#This Row],[Comments]]),"")</f>
        <v/>
      </c>
      <c r="B532" s="60" t="s">
        <v>1358</v>
      </c>
      <c r="C532" s="72" t="s">
        <v>31</v>
      </c>
      <c r="D532" s="59" t="s">
        <v>448</v>
      </c>
      <c r="E532" s="85"/>
      <c r="F532" s="85"/>
      <c r="G532" s="64" t="str">
        <f>IF(stdProdLT(Main[[#This Row],[Comments]])=0.1,"N/A",IF(stdProdLT(Main[[#This Row],[Comments]])=0,"",stdProdLT(Main[[#This Row],[Comments]])))</f>
        <v/>
      </c>
      <c r="H532" s="94" t="str">
        <f>IF(OR(Main[[#This Row],[Std. Prod. Lead Time]]="N/A",Main[[#This Row],[Std. Prod. Lead Time]]=""), "",IF(AND(Main[[#This Row],[In Stock Date]]&lt;&gt;"",Main[[#This Row],[Revised Due Date]]&lt;&gt;"",Main[[#This Row],[In Stock Date]]&lt;&gt;""),Main[[#This Row],[In Stock Date]]-Main[[#This Row],[Revised Due Date]],""))</f>
        <v/>
      </c>
      <c r="I532" s="101" t="s">
        <v>4</v>
      </c>
      <c r="J532" s="95" t="s">
        <v>4</v>
      </c>
      <c r="K532" s="95" t="s">
        <v>4</v>
      </c>
      <c r="L532" s="85"/>
      <c r="M532" s="73" t="str">
        <f>IF(Main[[#This Row],[Tech Start Date]]&lt;1/1/1990,"",IF(Main[[#This Row],[Class]]="C",WORKDAY(Main[[#This Row],[Tech Start Date]],9),IF(Main[[#This Row],[Class]]="B", WORKDAY(Main[[#This Row],[Tech Start Date]],6),IF(Main[[#This Row],[Class]]="A",WORKDAY(Main[[#This Row],[Tech Start Date]],2),""))))</f>
        <v/>
      </c>
      <c r="N532" s="73" t="str">
        <f>IF(Main[[#This Row],[Tech Start Date]]&lt;1/1/1990,"",IF(Main[[#This Row],[Class]]="C",WORKDAY(Main[[#This Row],[Tech Start Date]],19),IF(Main[[#This Row],[Class]]="B", WORKDAY(Main[[#This Row],[Tech Start Date]],12),IF(Main[[#This Row],[Class]]="A",WORKDAY(Main[[#This Row],[Tech Start Date]],4),""))))</f>
        <v/>
      </c>
      <c r="O532" s="73" t="str">
        <f>IF(Main[[#This Row],[Tech Start Date]]&lt;1/1/1990,"",IF(Main[[#This Row],[Class]]="C",WORKDAY(Main[[#This Row],[Tech Start Date]],23),IF(Main[[#This Row],[Class]]="B", WORKDAY(Main[[#This Row],[Tech Start Date]],15),IF(Main[[#This Row],[Class]]="A",WORKDAY(Main[[#This Row],[Tech Start Date]],5),""))))</f>
        <v/>
      </c>
      <c r="P532" s="73" t="str">
        <f>IF(Main[[#This Row],[Tech Start Date]]&lt;1/1/1990,"",IF(Main[[#This Row],[Class]]="C",WORKDAY(Main[[#This Row],[Tech Start Date]],28),IF(Main[[#This Row],[Class]]="B", WORKDAY(Main[[#This Row],[Tech Start Date]],19),IF(Main[[#This Row],[Class]]="A",WORKDAY(Main[[#This Row],[Tech Start Date]],9),""))))</f>
        <v/>
      </c>
      <c r="Q532" s="85">
        <v>40318</v>
      </c>
      <c r="R532" s="112"/>
      <c r="S532" s="95" t="s">
        <v>11</v>
      </c>
      <c r="T532" s="74" t="s">
        <v>4</v>
      </c>
      <c r="U532" s="95" t="s">
        <v>14</v>
      </c>
      <c r="V532" s="95" t="s">
        <v>1913</v>
      </c>
      <c r="W532" s="95" t="s">
        <v>1921</v>
      </c>
      <c r="X532" s="95" t="s">
        <v>2805</v>
      </c>
      <c r="Y532" s="72" t="s">
        <v>4</v>
      </c>
      <c r="Z532" s="72" t="s">
        <v>4</v>
      </c>
      <c r="AA532" s="95" t="s">
        <v>2805</v>
      </c>
      <c r="AB532" s="132"/>
      <c r="AC532" s="132"/>
      <c r="AD532" s="132"/>
      <c r="AE532" s="63"/>
      <c r="AF532" s="63"/>
      <c r="AG532" s="63"/>
    </row>
    <row r="533" spans="1:33" ht="17.2" customHeight="1">
      <c r="A533" s="64" t="str">
        <f>IF(priority(Main[[#This Row],[Comments]])&lt;&gt;0, priority(Main[[#This Row],[Comments]]),"")</f>
        <v/>
      </c>
      <c r="B533" s="60" t="s">
        <v>1359</v>
      </c>
      <c r="C533" s="72" t="s">
        <v>275</v>
      </c>
      <c r="D533" s="59" t="s">
        <v>449</v>
      </c>
      <c r="E533" s="85"/>
      <c r="F533" s="85">
        <v>40444</v>
      </c>
      <c r="G533" s="64" t="str">
        <f>IF(stdProdLT(Main[[#This Row],[Comments]])=0.1,"N/A",IF(stdProdLT(Main[[#This Row],[Comments]])=0,"",stdProdLT(Main[[#This Row],[Comments]])))</f>
        <v/>
      </c>
      <c r="H533" s="94" t="str">
        <f>IF(OR(Main[[#This Row],[Std. Prod. Lead Time]]="N/A",Main[[#This Row],[Std. Prod. Lead Time]]=""), "",IF(AND(Main[[#This Row],[In Stock Date]]&lt;&gt;"",Main[[#This Row],[Revised Due Date]]&lt;&gt;"",Main[[#This Row],[In Stock Date]]&lt;&gt;""),Main[[#This Row],[In Stock Date]]-Main[[#This Row],[Revised Due Date]],""))</f>
        <v/>
      </c>
      <c r="I533" s="101" t="s">
        <v>4</v>
      </c>
      <c r="J533" s="95" t="s">
        <v>4</v>
      </c>
      <c r="K533" s="95" t="s">
        <v>4</v>
      </c>
      <c r="L533" s="85"/>
      <c r="M533" s="73" t="str">
        <f>IF(Main[[#This Row],[Tech Start Date]]&lt;1/1/1990,"",IF(Main[[#This Row],[Class]]="C",WORKDAY(Main[[#This Row],[Tech Start Date]],9),IF(Main[[#This Row],[Class]]="B", WORKDAY(Main[[#This Row],[Tech Start Date]],6),IF(Main[[#This Row],[Class]]="A",WORKDAY(Main[[#This Row],[Tech Start Date]],2),""))))</f>
        <v/>
      </c>
      <c r="N533" s="73" t="str">
        <f>IF(Main[[#This Row],[Tech Start Date]]&lt;1/1/1990,"",IF(Main[[#This Row],[Class]]="C",WORKDAY(Main[[#This Row],[Tech Start Date]],19),IF(Main[[#This Row],[Class]]="B", WORKDAY(Main[[#This Row],[Tech Start Date]],12),IF(Main[[#This Row],[Class]]="A",WORKDAY(Main[[#This Row],[Tech Start Date]],4),""))))</f>
        <v/>
      </c>
      <c r="O533" s="73" t="str">
        <f>IF(Main[[#This Row],[Tech Start Date]]&lt;1/1/1990,"",IF(Main[[#This Row],[Class]]="C",WORKDAY(Main[[#This Row],[Tech Start Date]],23),IF(Main[[#This Row],[Class]]="B", WORKDAY(Main[[#This Row],[Tech Start Date]],15),IF(Main[[#This Row],[Class]]="A",WORKDAY(Main[[#This Row],[Tech Start Date]],5),""))))</f>
        <v/>
      </c>
      <c r="P533" s="73" t="str">
        <f>IF(Main[[#This Row],[Tech Start Date]]&lt;1/1/1990,"",IF(Main[[#This Row],[Class]]="C",WORKDAY(Main[[#This Row],[Tech Start Date]],28),IF(Main[[#This Row],[Class]]="B", WORKDAY(Main[[#This Row],[Tech Start Date]],19),IF(Main[[#This Row],[Class]]="A",WORKDAY(Main[[#This Row],[Tech Start Date]],9),""))))</f>
        <v/>
      </c>
      <c r="Q533" s="85">
        <v>40262</v>
      </c>
      <c r="R533" s="112"/>
      <c r="S533" s="95" t="s">
        <v>17</v>
      </c>
      <c r="T533" s="74" t="s">
        <v>4</v>
      </c>
      <c r="U533" s="95" t="s">
        <v>14</v>
      </c>
      <c r="V533" s="95" t="s">
        <v>1913</v>
      </c>
      <c r="W533" s="95" t="s">
        <v>1915</v>
      </c>
      <c r="X533" s="95" t="s">
        <v>306</v>
      </c>
      <c r="Y533" s="72" t="s">
        <v>4</v>
      </c>
      <c r="Z533" s="72" t="s">
        <v>4</v>
      </c>
      <c r="AA533" s="95" t="s">
        <v>65</v>
      </c>
      <c r="AB533" s="132"/>
      <c r="AC533" s="132"/>
      <c r="AD533" s="132"/>
      <c r="AE533" s="63"/>
      <c r="AF533" s="63"/>
      <c r="AG533" s="63"/>
    </row>
    <row r="534" spans="1:33" ht="17.2" customHeight="1">
      <c r="A534" s="64" t="str">
        <f>IF(priority(Main[[#This Row],[Comments]])&lt;&gt;0, priority(Main[[#This Row],[Comments]]),"")</f>
        <v/>
      </c>
      <c r="B534" s="60" t="s">
        <v>1360</v>
      </c>
      <c r="C534" s="72" t="s">
        <v>67</v>
      </c>
      <c r="D534" s="59" t="s">
        <v>450</v>
      </c>
      <c r="E534" s="85"/>
      <c r="F534" s="85"/>
      <c r="G534" s="64" t="str">
        <f>IF(stdProdLT(Main[[#This Row],[Comments]])=0.1,"N/A",IF(stdProdLT(Main[[#This Row],[Comments]])=0,"",stdProdLT(Main[[#This Row],[Comments]])))</f>
        <v/>
      </c>
      <c r="H534" s="94" t="str">
        <f>IF(OR(Main[[#This Row],[Std. Prod. Lead Time]]="N/A",Main[[#This Row],[Std. Prod. Lead Time]]=""), "",IF(AND(Main[[#This Row],[In Stock Date]]&lt;&gt;"",Main[[#This Row],[Revised Due Date]]&lt;&gt;"",Main[[#This Row],[In Stock Date]]&lt;&gt;""),Main[[#This Row],[In Stock Date]]-Main[[#This Row],[Revised Due Date]],""))</f>
        <v/>
      </c>
      <c r="I534" s="101" t="s">
        <v>4</v>
      </c>
      <c r="J534" s="95" t="s">
        <v>4</v>
      </c>
      <c r="K534" s="95" t="s">
        <v>4</v>
      </c>
      <c r="L534" s="85"/>
      <c r="M534" s="73" t="str">
        <f>IF(Main[[#This Row],[Tech Start Date]]&lt;1/1/1990,"",IF(Main[[#This Row],[Class]]="C",WORKDAY(Main[[#This Row],[Tech Start Date]],9),IF(Main[[#This Row],[Class]]="B", WORKDAY(Main[[#This Row],[Tech Start Date]],6),IF(Main[[#This Row],[Class]]="A",WORKDAY(Main[[#This Row],[Tech Start Date]],2),""))))</f>
        <v/>
      </c>
      <c r="N534" s="73" t="str">
        <f>IF(Main[[#This Row],[Tech Start Date]]&lt;1/1/1990,"",IF(Main[[#This Row],[Class]]="C",WORKDAY(Main[[#This Row],[Tech Start Date]],19),IF(Main[[#This Row],[Class]]="B", WORKDAY(Main[[#This Row],[Tech Start Date]],12),IF(Main[[#This Row],[Class]]="A",WORKDAY(Main[[#This Row],[Tech Start Date]],4),""))))</f>
        <v/>
      </c>
      <c r="O534" s="73" t="str">
        <f>IF(Main[[#This Row],[Tech Start Date]]&lt;1/1/1990,"",IF(Main[[#This Row],[Class]]="C",WORKDAY(Main[[#This Row],[Tech Start Date]],23),IF(Main[[#This Row],[Class]]="B", WORKDAY(Main[[#This Row],[Tech Start Date]],15),IF(Main[[#This Row],[Class]]="A",WORKDAY(Main[[#This Row],[Tech Start Date]],5),""))))</f>
        <v/>
      </c>
      <c r="P534" s="73" t="str">
        <f>IF(Main[[#This Row],[Tech Start Date]]&lt;1/1/1990,"",IF(Main[[#This Row],[Class]]="C",WORKDAY(Main[[#This Row],[Tech Start Date]],28),IF(Main[[#This Row],[Class]]="B", WORKDAY(Main[[#This Row],[Tech Start Date]],19),IF(Main[[#This Row],[Class]]="A",WORKDAY(Main[[#This Row],[Tech Start Date]],9),""))))</f>
        <v/>
      </c>
      <c r="Q534" s="85"/>
      <c r="R534" s="112"/>
      <c r="S534" s="95" t="s">
        <v>11</v>
      </c>
      <c r="T534" s="74" t="s">
        <v>4</v>
      </c>
      <c r="U534" s="95" t="s">
        <v>12</v>
      </c>
      <c r="V534" s="95" t="s">
        <v>1911</v>
      </c>
      <c r="W534" s="95" t="s">
        <v>1918</v>
      </c>
      <c r="X534" s="95" t="s">
        <v>2837</v>
      </c>
      <c r="Y534" s="72" t="s">
        <v>2979</v>
      </c>
      <c r="Z534" s="72" t="s">
        <v>4</v>
      </c>
      <c r="AA534" s="95" t="s">
        <v>2837</v>
      </c>
      <c r="AB534" s="132"/>
      <c r="AC534" s="132"/>
      <c r="AD534" s="132"/>
      <c r="AE534" s="63"/>
      <c r="AF534" s="63"/>
      <c r="AG534" s="63"/>
    </row>
    <row r="535" spans="1:33" ht="17.2" customHeight="1">
      <c r="A535" s="64" t="str">
        <f>IF(priority(Main[[#This Row],[Comments]])&lt;&gt;0, priority(Main[[#This Row],[Comments]]),"")</f>
        <v/>
      </c>
      <c r="B535" s="60" t="s">
        <v>1361</v>
      </c>
      <c r="C535" s="72" t="s">
        <v>83</v>
      </c>
      <c r="D535" s="59" t="s">
        <v>451</v>
      </c>
      <c r="E535" s="85"/>
      <c r="F535" s="85"/>
      <c r="G535" s="64" t="str">
        <f>IF(stdProdLT(Main[[#This Row],[Comments]])=0.1,"N/A",IF(stdProdLT(Main[[#This Row],[Comments]])=0,"",stdProdLT(Main[[#This Row],[Comments]])))</f>
        <v/>
      </c>
      <c r="H535" s="94" t="str">
        <f>IF(OR(Main[[#This Row],[Std. Prod. Lead Time]]="N/A",Main[[#This Row],[Std. Prod. Lead Time]]=""), "",IF(AND(Main[[#This Row],[In Stock Date]]&lt;&gt;"",Main[[#This Row],[Revised Due Date]]&lt;&gt;"",Main[[#This Row],[In Stock Date]]&lt;&gt;""),Main[[#This Row],[In Stock Date]]-Main[[#This Row],[Revised Due Date]],""))</f>
        <v/>
      </c>
      <c r="I535" s="101" t="s">
        <v>4</v>
      </c>
      <c r="J535" s="95" t="s">
        <v>4</v>
      </c>
      <c r="K535" s="95" t="s">
        <v>4</v>
      </c>
      <c r="L535" s="85"/>
      <c r="M535" s="73" t="str">
        <f>IF(Main[[#This Row],[Tech Start Date]]&lt;1/1/1990,"",IF(Main[[#This Row],[Class]]="C",WORKDAY(Main[[#This Row],[Tech Start Date]],9),IF(Main[[#This Row],[Class]]="B", WORKDAY(Main[[#This Row],[Tech Start Date]],6),IF(Main[[#This Row],[Class]]="A",WORKDAY(Main[[#This Row],[Tech Start Date]],2),""))))</f>
        <v/>
      </c>
      <c r="N535" s="73" t="str">
        <f>IF(Main[[#This Row],[Tech Start Date]]&lt;1/1/1990,"",IF(Main[[#This Row],[Class]]="C",WORKDAY(Main[[#This Row],[Tech Start Date]],19),IF(Main[[#This Row],[Class]]="B", WORKDAY(Main[[#This Row],[Tech Start Date]],12),IF(Main[[#This Row],[Class]]="A",WORKDAY(Main[[#This Row],[Tech Start Date]],4),""))))</f>
        <v/>
      </c>
      <c r="O535" s="73" t="str">
        <f>IF(Main[[#This Row],[Tech Start Date]]&lt;1/1/1990,"",IF(Main[[#This Row],[Class]]="C",WORKDAY(Main[[#This Row],[Tech Start Date]],23),IF(Main[[#This Row],[Class]]="B", WORKDAY(Main[[#This Row],[Tech Start Date]],15),IF(Main[[#This Row],[Class]]="A",WORKDAY(Main[[#This Row],[Tech Start Date]],5),""))))</f>
        <v/>
      </c>
      <c r="P535" s="73" t="str">
        <f>IF(Main[[#This Row],[Tech Start Date]]&lt;1/1/1990,"",IF(Main[[#This Row],[Class]]="C",WORKDAY(Main[[#This Row],[Tech Start Date]],28),IF(Main[[#This Row],[Class]]="B", WORKDAY(Main[[#This Row],[Tech Start Date]],19),IF(Main[[#This Row],[Class]]="A",WORKDAY(Main[[#This Row],[Tech Start Date]],9),""))))</f>
        <v/>
      </c>
      <c r="Q535" s="85">
        <v>40252</v>
      </c>
      <c r="R535" s="112"/>
      <c r="S535" s="95" t="s">
        <v>11</v>
      </c>
      <c r="T535" s="74" t="s">
        <v>4</v>
      </c>
      <c r="U535" s="95" t="s">
        <v>14</v>
      </c>
      <c r="V535" s="95" t="s">
        <v>1910</v>
      </c>
      <c r="W535" s="95" t="s">
        <v>1921</v>
      </c>
      <c r="X535" s="95" t="s">
        <v>2792</v>
      </c>
      <c r="Y535" s="72" t="s">
        <v>4</v>
      </c>
      <c r="Z535" s="72" t="s">
        <v>4</v>
      </c>
      <c r="AA535" s="95" t="s">
        <v>2792</v>
      </c>
      <c r="AB535" s="132"/>
      <c r="AC535" s="132"/>
      <c r="AD535" s="132"/>
      <c r="AE535" s="63"/>
      <c r="AF535" s="63"/>
      <c r="AG535" s="63"/>
    </row>
    <row r="536" spans="1:33" ht="17.2" customHeight="1">
      <c r="A536" s="64" t="str">
        <f>IF(priority(Main[[#This Row],[Comments]])&lt;&gt;0, priority(Main[[#This Row],[Comments]]),"")</f>
        <v/>
      </c>
      <c r="B536" s="60" t="s">
        <v>1362</v>
      </c>
      <c r="C536" s="72" t="s">
        <v>42</v>
      </c>
      <c r="D536" s="59" t="s">
        <v>452</v>
      </c>
      <c r="E536" s="85">
        <v>39932.393530092595</v>
      </c>
      <c r="F536" s="85"/>
      <c r="G536" s="64" t="str">
        <f>IF(stdProdLT(Main[[#This Row],[Comments]])=0.1,"N/A",IF(stdProdLT(Main[[#This Row],[Comments]])=0,"",stdProdLT(Main[[#This Row],[Comments]])))</f>
        <v/>
      </c>
      <c r="H536" s="94" t="str">
        <f>IF(OR(Main[[#This Row],[Std. Prod. Lead Time]]="N/A",Main[[#This Row],[Std. Prod. Lead Time]]=""), "",IF(AND(Main[[#This Row],[In Stock Date]]&lt;&gt;"",Main[[#This Row],[Revised Due Date]]&lt;&gt;"",Main[[#This Row],[In Stock Date]]&lt;&gt;""),Main[[#This Row],[In Stock Date]]-Main[[#This Row],[Revised Due Date]],""))</f>
        <v/>
      </c>
      <c r="I536" s="101" t="s">
        <v>4</v>
      </c>
      <c r="J536" s="95" t="s">
        <v>4</v>
      </c>
      <c r="K536" s="95" t="s">
        <v>4</v>
      </c>
      <c r="L536" s="85"/>
      <c r="M536" s="73" t="str">
        <f>IF(Main[[#This Row],[Tech Start Date]]&lt;1/1/1990,"",IF(Main[[#This Row],[Class]]="C",WORKDAY(Main[[#This Row],[Tech Start Date]],9),IF(Main[[#This Row],[Class]]="B", WORKDAY(Main[[#This Row],[Tech Start Date]],6),IF(Main[[#This Row],[Class]]="A",WORKDAY(Main[[#This Row],[Tech Start Date]],2),""))))</f>
        <v/>
      </c>
      <c r="N536" s="73" t="str">
        <f>IF(Main[[#This Row],[Tech Start Date]]&lt;1/1/1990,"",IF(Main[[#This Row],[Class]]="C",WORKDAY(Main[[#This Row],[Tech Start Date]],19),IF(Main[[#This Row],[Class]]="B", WORKDAY(Main[[#This Row],[Tech Start Date]],12),IF(Main[[#This Row],[Class]]="A",WORKDAY(Main[[#This Row],[Tech Start Date]],4),""))))</f>
        <v/>
      </c>
      <c r="O536" s="73" t="str">
        <f>IF(Main[[#This Row],[Tech Start Date]]&lt;1/1/1990,"",IF(Main[[#This Row],[Class]]="C",WORKDAY(Main[[#This Row],[Tech Start Date]],23),IF(Main[[#This Row],[Class]]="B", WORKDAY(Main[[#This Row],[Tech Start Date]],15),IF(Main[[#This Row],[Class]]="A",WORKDAY(Main[[#This Row],[Tech Start Date]],5),""))))</f>
        <v/>
      </c>
      <c r="P536" s="73" t="str">
        <f>IF(Main[[#This Row],[Tech Start Date]]&lt;1/1/1990,"",IF(Main[[#This Row],[Class]]="C",WORKDAY(Main[[#This Row],[Tech Start Date]],28),IF(Main[[#This Row],[Class]]="B", WORKDAY(Main[[#This Row],[Tech Start Date]],19),IF(Main[[#This Row],[Class]]="A",WORKDAY(Main[[#This Row],[Tech Start Date]],9),""))))</f>
        <v/>
      </c>
      <c r="Q536" s="85"/>
      <c r="R536" s="112"/>
      <c r="S536" s="95" t="s">
        <v>17</v>
      </c>
      <c r="T536" s="74" t="s">
        <v>4</v>
      </c>
      <c r="U536" s="95" t="s">
        <v>7</v>
      </c>
      <c r="V536" s="95" t="s">
        <v>1913</v>
      </c>
      <c r="W536" s="95" t="s">
        <v>4</v>
      </c>
      <c r="X536" s="95" t="s">
        <v>399</v>
      </c>
      <c r="Y536" s="72" t="s">
        <v>4</v>
      </c>
      <c r="Z536" s="72" t="s">
        <v>4</v>
      </c>
      <c r="AA536" s="95" t="s">
        <v>4</v>
      </c>
      <c r="AB536" s="132"/>
      <c r="AC536" s="132"/>
      <c r="AD536" s="132"/>
      <c r="AE536" s="63"/>
      <c r="AF536" s="63"/>
      <c r="AG536" s="63"/>
    </row>
    <row r="537" spans="1:33" ht="17.2" customHeight="1">
      <c r="A537" s="64" t="str">
        <f>IF(priority(Main[[#This Row],[Comments]])&lt;&gt;0, priority(Main[[#This Row],[Comments]]),"")</f>
        <v/>
      </c>
      <c r="B537" s="60" t="s">
        <v>1363</v>
      </c>
      <c r="C537" s="72" t="s">
        <v>453</v>
      </c>
      <c r="D537" s="59" t="s">
        <v>454</v>
      </c>
      <c r="E537" s="85"/>
      <c r="F537" s="85"/>
      <c r="G537" s="64" t="str">
        <f>IF(stdProdLT(Main[[#This Row],[Comments]])=0.1,"N/A",IF(stdProdLT(Main[[#This Row],[Comments]])=0,"",stdProdLT(Main[[#This Row],[Comments]])))</f>
        <v/>
      </c>
      <c r="H537" s="94" t="str">
        <f>IF(OR(Main[[#This Row],[Std. Prod. Lead Time]]="N/A",Main[[#This Row],[Std. Prod. Lead Time]]=""), "",IF(AND(Main[[#This Row],[In Stock Date]]&lt;&gt;"",Main[[#This Row],[Revised Due Date]]&lt;&gt;"",Main[[#This Row],[In Stock Date]]&lt;&gt;""),Main[[#This Row],[In Stock Date]]-Main[[#This Row],[Revised Due Date]],""))</f>
        <v/>
      </c>
      <c r="I537" s="101" t="s">
        <v>4</v>
      </c>
      <c r="J537" s="95" t="s">
        <v>4</v>
      </c>
      <c r="K537" s="96" t="s">
        <v>4</v>
      </c>
      <c r="L537" s="85"/>
      <c r="M537" s="73" t="str">
        <f>IF(Main[[#This Row],[Tech Start Date]]&lt;1/1/1990,"",IF(Main[[#This Row],[Class]]="C",WORKDAY(Main[[#This Row],[Tech Start Date]],9),IF(Main[[#This Row],[Class]]="B", WORKDAY(Main[[#This Row],[Tech Start Date]],6),IF(Main[[#This Row],[Class]]="A",WORKDAY(Main[[#This Row],[Tech Start Date]],2),""))))</f>
        <v/>
      </c>
      <c r="N537" s="73" t="str">
        <f>IF(Main[[#This Row],[Tech Start Date]]&lt;1/1/1990,"",IF(Main[[#This Row],[Class]]="C",WORKDAY(Main[[#This Row],[Tech Start Date]],19),IF(Main[[#This Row],[Class]]="B", WORKDAY(Main[[#This Row],[Tech Start Date]],12),IF(Main[[#This Row],[Class]]="A",WORKDAY(Main[[#This Row],[Tech Start Date]],4),""))))</f>
        <v/>
      </c>
      <c r="O537" s="73" t="str">
        <f>IF(Main[[#This Row],[Tech Start Date]]&lt;1/1/1990,"",IF(Main[[#This Row],[Class]]="C",WORKDAY(Main[[#This Row],[Tech Start Date]],23),IF(Main[[#This Row],[Class]]="B", WORKDAY(Main[[#This Row],[Tech Start Date]],15),IF(Main[[#This Row],[Class]]="A",WORKDAY(Main[[#This Row],[Tech Start Date]],5),""))))</f>
        <v/>
      </c>
      <c r="P537" s="73" t="str">
        <f>IF(Main[[#This Row],[Tech Start Date]]&lt;1/1/1990,"",IF(Main[[#This Row],[Class]]="C",WORKDAY(Main[[#This Row],[Tech Start Date]],28),IF(Main[[#This Row],[Class]]="B", WORKDAY(Main[[#This Row],[Tech Start Date]],19),IF(Main[[#This Row],[Class]]="A",WORKDAY(Main[[#This Row],[Tech Start Date]],9),""))))</f>
        <v/>
      </c>
      <c r="Q537" s="85"/>
      <c r="R537" s="112"/>
      <c r="S537" s="95" t="s">
        <v>11</v>
      </c>
      <c r="T537" s="74" t="s">
        <v>4</v>
      </c>
      <c r="U537" s="95" t="s">
        <v>14</v>
      </c>
      <c r="V537" s="95" t="s">
        <v>1911</v>
      </c>
      <c r="W537" s="95" t="s">
        <v>1918</v>
      </c>
      <c r="X537" s="95" t="s">
        <v>399</v>
      </c>
      <c r="Y537" s="72" t="s">
        <v>4</v>
      </c>
      <c r="Z537" s="72" t="s">
        <v>4</v>
      </c>
      <c r="AA537" s="95" t="s">
        <v>4</v>
      </c>
      <c r="AB537" s="132"/>
      <c r="AC537" s="132"/>
      <c r="AD537" s="132"/>
      <c r="AE537" s="63"/>
      <c r="AF537" s="63"/>
      <c r="AG537" s="63"/>
    </row>
    <row r="538" spans="1:33" ht="17.2" customHeight="1">
      <c r="A538" s="64" t="str">
        <f>IF(priority(Main[[#This Row],[Comments]])&lt;&gt;0, priority(Main[[#This Row],[Comments]]),"")</f>
        <v/>
      </c>
      <c r="B538" s="60" t="s">
        <v>1364</v>
      </c>
      <c r="C538" s="72" t="s">
        <v>455</v>
      </c>
      <c r="D538" s="59" t="s">
        <v>456</v>
      </c>
      <c r="E538" s="85"/>
      <c r="F538" s="85"/>
      <c r="G538" s="64" t="str">
        <f>IF(stdProdLT(Main[[#This Row],[Comments]])=0.1,"N/A",IF(stdProdLT(Main[[#This Row],[Comments]])=0,"",stdProdLT(Main[[#This Row],[Comments]])))</f>
        <v/>
      </c>
      <c r="H538" s="94" t="str">
        <f>IF(OR(Main[[#This Row],[Std. Prod. Lead Time]]="N/A",Main[[#This Row],[Std. Prod. Lead Time]]=""), "",IF(AND(Main[[#This Row],[In Stock Date]]&lt;&gt;"",Main[[#This Row],[Revised Due Date]]&lt;&gt;"",Main[[#This Row],[In Stock Date]]&lt;&gt;""),Main[[#This Row],[In Stock Date]]-Main[[#This Row],[Revised Due Date]],""))</f>
        <v/>
      </c>
      <c r="I538" s="101" t="s">
        <v>4</v>
      </c>
      <c r="J538" s="95" t="s">
        <v>4</v>
      </c>
      <c r="K538" s="96" t="s">
        <v>4</v>
      </c>
      <c r="L538" s="85"/>
      <c r="M538" s="73" t="str">
        <f>IF(Main[[#This Row],[Tech Start Date]]&lt;1/1/1990,"",IF(Main[[#This Row],[Class]]="C",WORKDAY(Main[[#This Row],[Tech Start Date]],9),IF(Main[[#This Row],[Class]]="B", WORKDAY(Main[[#This Row],[Tech Start Date]],6),IF(Main[[#This Row],[Class]]="A",WORKDAY(Main[[#This Row],[Tech Start Date]],2),""))))</f>
        <v/>
      </c>
      <c r="N538" s="73" t="str">
        <f>IF(Main[[#This Row],[Tech Start Date]]&lt;1/1/1990,"",IF(Main[[#This Row],[Class]]="C",WORKDAY(Main[[#This Row],[Tech Start Date]],19),IF(Main[[#This Row],[Class]]="B", WORKDAY(Main[[#This Row],[Tech Start Date]],12),IF(Main[[#This Row],[Class]]="A",WORKDAY(Main[[#This Row],[Tech Start Date]],4),""))))</f>
        <v/>
      </c>
      <c r="O538" s="73" t="str">
        <f>IF(Main[[#This Row],[Tech Start Date]]&lt;1/1/1990,"",IF(Main[[#This Row],[Class]]="C",WORKDAY(Main[[#This Row],[Tech Start Date]],23),IF(Main[[#This Row],[Class]]="B", WORKDAY(Main[[#This Row],[Tech Start Date]],15),IF(Main[[#This Row],[Class]]="A",WORKDAY(Main[[#This Row],[Tech Start Date]],5),""))))</f>
        <v/>
      </c>
      <c r="P538" s="73" t="str">
        <f>IF(Main[[#This Row],[Tech Start Date]]&lt;1/1/1990,"",IF(Main[[#This Row],[Class]]="C",WORKDAY(Main[[#This Row],[Tech Start Date]],28),IF(Main[[#This Row],[Class]]="B", WORKDAY(Main[[#This Row],[Tech Start Date]],19),IF(Main[[#This Row],[Class]]="A",WORKDAY(Main[[#This Row],[Tech Start Date]],9),""))))</f>
        <v/>
      </c>
      <c r="Q538" s="85"/>
      <c r="R538" s="112"/>
      <c r="S538" s="95" t="s">
        <v>11</v>
      </c>
      <c r="T538" s="74" t="s">
        <v>4</v>
      </c>
      <c r="U538" s="95" t="s">
        <v>14</v>
      </c>
      <c r="V538" s="95" t="s">
        <v>1911</v>
      </c>
      <c r="W538" s="95" t="s">
        <v>1918</v>
      </c>
      <c r="X538" s="95" t="s">
        <v>399</v>
      </c>
      <c r="Y538" s="72" t="s">
        <v>4</v>
      </c>
      <c r="Z538" s="72" t="s">
        <v>4</v>
      </c>
      <c r="AA538" s="95" t="s">
        <v>3361</v>
      </c>
      <c r="AB538" s="132"/>
      <c r="AC538" s="132"/>
      <c r="AD538" s="132"/>
      <c r="AE538" s="63"/>
      <c r="AF538" s="63"/>
      <c r="AG538" s="63"/>
    </row>
    <row r="539" spans="1:33" ht="17.2" customHeight="1">
      <c r="A539" s="64" t="str">
        <f>IF(priority(Main[[#This Row],[Comments]])&lt;&gt;0, priority(Main[[#This Row],[Comments]]),"")</f>
        <v/>
      </c>
      <c r="B539" s="60" t="s">
        <v>1365</v>
      </c>
      <c r="C539" s="72" t="s">
        <v>457</v>
      </c>
      <c r="D539" s="59" t="s">
        <v>458</v>
      </c>
      <c r="E539" s="85"/>
      <c r="F539" s="85">
        <v>40214</v>
      </c>
      <c r="G539" s="64" t="str">
        <f>IF(stdProdLT(Main[[#This Row],[Comments]])=0.1,"N/A",IF(stdProdLT(Main[[#This Row],[Comments]])=0,"",stdProdLT(Main[[#This Row],[Comments]])))</f>
        <v/>
      </c>
      <c r="H539" s="94" t="str">
        <f>IF(OR(Main[[#This Row],[Std. Prod. Lead Time]]="N/A",Main[[#This Row],[Std. Prod. Lead Time]]=""), "",IF(AND(Main[[#This Row],[In Stock Date]]&lt;&gt;"",Main[[#This Row],[Revised Due Date]]&lt;&gt;"",Main[[#This Row],[In Stock Date]]&lt;&gt;""),Main[[#This Row],[In Stock Date]]-Main[[#This Row],[Revised Due Date]],""))</f>
        <v/>
      </c>
      <c r="I539" s="101" t="s">
        <v>4</v>
      </c>
      <c r="J539" s="95" t="s">
        <v>4</v>
      </c>
      <c r="K539" s="95" t="s">
        <v>4</v>
      </c>
      <c r="L539" s="85"/>
      <c r="M539" s="73" t="str">
        <f>IF(Main[[#This Row],[Tech Start Date]]&lt;1/1/1990,"",IF(Main[[#This Row],[Class]]="C",WORKDAY(Main[[#This Row],[Tech Start Date]],9),IF(Main[[#This Row],[Class]]="B", WORKDAY(Main[[#This Row],[Tech Start Date]],6),IF(Main[[#This Row],[Class]]="A",WORKDAY(Main[[#This Row],[Tech Start Date]],2),""))))</f>
        <v/>
      </c>
      <c r="N539" s="73" t="str">
        <f>IF(Main[[#This Row],[Tech Start Date]]&lt;1/1/1990,"",IF(Main[[#This Row],[Class]]="C",WORKDAY(Main[[#This Row],[Tech Start Date]],19),IF(Main[[#This Row],[Class]]="B", WORKDAY(Main[[#This Row],[Tech Start Date]],12),IF(Main[[#This Row],[Class]]="A",WORKDAY(Main[[#This Row],[Tech Start Date]],4),""))))</f>
        <v/>
      </c>
      <c r="O539" s="73" t="str">
        <f>IF(Main[[#This Row],[Tech Start Date]]&lt;1/1/1990,"",IF(Main[[#This Row],[Class]]="C",WORKDAY(Main[[#This Row],[Tech Start Date]],23),IF(Main[[#This Row],[Class]]="B", WORKDAY(Main[[#This Row],[Tech Start Date]],15),IF(Main[[#This Row],[Class]]="A",WORKDAY(Main[[#This Row],[Tech Start Date]],5),""))))</f>
        <v/>
      </c>
      <c r="P539" s="73" t="str">
        <f>IF(Main[[#This Row],[Tech Start Date]]&lt;1/1/1990,"",IF(Main[[#This Row],[Class]]="C",WORKDAY(Main[[#This Row],[Tech Start Date]],28),IF(Main[[#This Row],[Class]]="B", WORKDAY(Main[[#This Row],[Tech Start Date]],19),IF(Main[[#This Row],[Class]]="A",WORKDAY(Main[[#This Row],[Tech Start Date]],9),""))))</f>
        <v/>
      </c>
      <c r="Q539" s="85">
        <v>40149</v>
      </c>
      <c r="R539" s="112"/>
      <c r="S539" s="95" t="s">
        <v>11</v>
      </c>
      <c r="T539" s="74" t="s">
        <v>4</v>
      </c>
      <c r="U539" s="95" t="s">
        <v>14</v>
      </c>
      <c r="V539" s="95" t="s">
        <v>1913</v>
      </c>
      <c r="W539" s="95" t="s">
        <v>1916</v>
      </c>
      <c r="X539" s="95" t="s">
        <v>2838</v>
      </c>
      <c r="Y539" s="72" t="s">
        <v>4</v>
      </c>
      <c r="Z539" s="72" t="s">
        <v>4</v>
      </c>
      <c r="AA539" s="95" t="s">
        <v>2838</v>
      </c>
      <c r="AB539" s="132"/>
      <c r="AC539" s="132"/>
      <c r="AD539" s="132"/>
      <c r="AE539" s="63"/>
      <c r="AF539" s="63"/>
      <c r="AG539" s="63"/>
    </row>
    <row r="540" spans="1:33" ht="17.2" customHeight="1">
      <c r="A540" s="64" t="str">
        <f>IF(priority(Main[[#This Row],[Comments]])&lt;&gt;0, priority(Main[[#This Row],[Comments]]),"")</f>
        <v/>
      </c>
      <c r="B540" s="60" t="s">
        <v>1366</v>
      </c>
      <c r="C540" s="72" t="s">
        <v>93</v>
      </c>
      <c r="D540" s="59" t="s">
        <v>459</v>
      </c>
      <c r="E540" s="85"/>
      <c r="F540" s="85">
        <v>40210</v>
      </c>
      <c r="G540" s="64" t="str">
        <f>IF(stdProdLT(Main[[#This Row],[Comments]])=0.1,"N/A",IF(stdProdLT(Main[[#This Row],[Comments]])=0,"",stdProdLT(Main[[#This Row],[Comments]])))</f>
        <v/>
      </c>
      <c r="H540" s="94" t="str">
        <f>IF(OR(Main[[#This Row],[Std. Prod. Lead Time]]="N/A",Main[[#This Row],[Std. Prod. Lead Time]]=""), "",IF(AND(Main[[#This Row],[In Stock Date]]&lt;&gt;"",Main[[#This Row],[Revised Due Date]]&lt;&gt;"",Main[[#This Row],[In Stock Date]]&lt;&gt;""),Main[[#This Row],[In Stock Date]]-Main[[#This Row],[Revised Due Date]],""))</f>
        <v/>
      </c>
      <c r="I540" s="101" t="s">
        <v>4</v>
      </c>
      <c r="J540" s="95" t="s">
        <v>4</v>
      </c>
      <c r="K540" s="96" t="s">
        <v>4</v>
      </c>
      <c r="L540" s="85"/>
      <c r="M540" s="73" t="str">
        <f>IF(Main[[#This Row],[Tech Start Date]]&lt;1/1/1990,"",IF(Main[[#This Row],[Class]]="C",WORKDAY(Main[[#This Row],[Tech Start Date]],9),IF(Main[[#This Row],[Class]]="B", WORKDAY(Main[[#This Row],[Tech Start Date]],6),IF(Main[[#This Row],[Class]]="A",WORKDAY(Main[[#This Row],[Tech Start Date]],2),""))))</f>
        <v/>
      </c>
      <c r="N540" s="73" t="str">
        <f>IF(Main[[#This Row],[Tech Start Date]]&lt;1/1/1990,"",IF(Main[[#This Row],[Class]]="C",WORKDAY(Main[[#This Row],[Tech Start Date]],19),IF(Main[[#This Row],[Class]]="B", WORKDAY(Main[[#This Row],[Tech Start Date]],12),IF(Main[[#This Row],[Class]]="A",WORKDAY(Main[[#This Row],[Tech Start Date]],4),""))))</f>
        <v/>
      </c>
      <c r="O540" s="73" t="str">
        <f>IF(Main[[#This Row],[Tech Start Date]]&lt;1/1/1990,"",IF(Main[[#This Row],[Class]]="C",WORKDAY(Main[[#This Row],[Tech Start Date]],23),IF(Main[[#This Row],[Class]]="B", WORKDAY(Main[[#This Row],[Tech Start Date]],15),IF(Main[[#This Row],[Class]]="A",WORKDAY(Main[[#This Row],[Tech Start Date]],5),""))))</f>
        <v/>
      </c>
      <c r="P540" s="73" t="str">
        <f>IF(Main[[#This Row],[Tech Start Date]]&lt;1/1/1990,"",IF(Main[[#This Row],[Class]]="C",WORKDAY(Main[[#This Row],[Tech Start Date]],28),IF(Main[[#This Row],[Class]]="B", WORKDAY(Main[[#This Row],[Tech Start Date]],19),IF(Main[[#This Row],[Class]]="A",WORKDAY(Main[[#This Row],[Tech Start Date]],9),""))))</f>
        <v/>
      </c>
      <c r="Q540" s="85">
        <v>40195</v>
      </c>
      <c r="R540" s="112"/>
      <c r="S540" s="95" t="s">
        <v>11</v>
      </c>
      <c r="T540" s="74" t="s">
        <v>4</v>
      </c>
      <c r="U540" s="95" t="s">
        <v>12</v>
      </c>
      <c r="V540" s="95" t="s">
        <v>1920</v>
      </c>
      <c r="W540" s="95" t="s">
        <v>1921</v>
      </c>
      <c r="X540" s="95" t="s">
        <v>2820</v>
      </c>
      <c r="Y540" s="72" t="s">
        <v>4</v>
      </c>
      <c r="Z540" s="72" t="s">
        <v>4</v>
      </c>
      <c r="AA540" s="95" t="s">
        <v>2820</v>
      </c>
      <c r="AB540" s="132"/>
      <c r="AC540" s="132"/>
      <c r="AD540" s="132"/>
      <c r="AE540" s="63"/>
      <c r="AF540" s="63"/>
      <c r="AG540" s="63"/>
    </row>
    <row r="541" spans="1:33" ht="17.2" customHeight="1">
      <c r="A541" s="64" t="str">
        <f>IF(priority(Main[[#This Row],[Comments]])&lt;&gt;0, priority(Main[[#This Row],[Comments]]),"")</f>
        <v/>
      </c>
      <c r="B541" s="60" t="s">
        <v>1367</v>
      </c>
      <c r="C541" s="72" t="s">
        <v>457</v>
      </c>
      <c r="D541" s="59" t="s">
        <v>460</v>
      </c>
      <c r="E541" s="85"/>
      <c r="F541" s="85">
        <v>40214</v>
      </c>
      <c r="G541" s="64" t="str">
        <f>IF(stdProdLT(Main[[#This Row],[Comments]])=0.1,"N/A",IF(stdProdLT(Main[[#This Row],[Comments]])=0,"",stdProdLT(Main[[#This Row],[Comments]])))</f>
        <v/>
      </c>
      <c r="H541" s="94" t="str">
        <f>IF(OR(Main[[#This Row],[Std. Prod. Lead Time]]="N/A",Main[[#This Row],[Std. Prod. Lead Time]]=""), "",IF(AND(Main[[#This Row],[In Stock Date]]&lt;&gt;"",Main[[#This Row],[Revised Due Date]]&lt;&gt;"",Main[[#This Row],[In Stock Date]]&lt;&gt;""),Main[[#This Row],[In Stock Date]]-Main[[#This Row],[Revised Due Date]],""))</f>
        <v/>
      </c>
      <c r="I541" s="101" t="s">
        <v>4</v>
      </c>
      <c r="J541" s="95" t="s">
        <v>4</v>
      </c>
      <c r="K541" s="95" t="s">
        <v>4</v>
      </c>
      <c r="L541" s="85"/>
      <c r="M541" s="73" t="str">
        <f>IF(Main[[#This Row],[Tech Start Date]]&lt;1/1/1990,"",IF(Main[[#This Row],[Class]]="C",WORKDAY(Main[[#This Row],[Tech Start Date]],9),IF(Main[[#This Row],[Class]]="B", WORKDAY(Main[[#This Row],[Tech Start Date]],6),IF(Main[[#This Row],[Class]]="A",WORKDAY(Main[[#This Row],[Tech Start Date]],2),""))))</f>
        <v/>
      </c>
      <c r="N541" s="73" t="str">
        <f>IF(Main[[#This Row],[Tech Start Date]]&lt;1/1/1990,"",IF(Main[[#This Row],[Class]]="C",WORKDAY(Main[[#This Row],[Tech Start Date]],19),IF(Main[[#This Row],[Class]]="B", WORKDAY(Main[[#This Row],[Tech Start Date]],12),IF(Main[[#This Row],[Class]]="A",WORKDAY(Main[[#This Row],[Tech Start Date]],4),""))))</f>
        <v/>
      </c>
      <c r="O541" s="73" t="str">
        <f>IF(Main[[#This Row],[Tech Start Date]]&lt;1/1/1990,"",IF(Main[[#This Row],[Class]]="C",WORKDAY(Main[[#This Row],[Tech Start Date]],23),IF(Main[[#This Row],[Class]]="B", WORKDAY(Main[[#This Row],[Tech Start Date]],15),IF(Main[[#This Row],[Class]]="A",WORKDAY(Main[[#This Row],[Tech Start Date]],5),""))))</f>
        <v/>
      </c>
      <c r="P541" s="73" t="str">
        <f>IF(Main[[#This Row],[Tech Start Date]]&lt;1/1/1990,"",IF(Main[[#This Row],[Class]]="C",WORKDAY(Main[[#This Row],[Tech Start Date]],28),IF(Main[[#This Row],[Class]]="B", WORKDAY(Main[[#This Row],[Tech Start Date]],19),IF(Main[[#This Row],[Class]]="A",WORKDAY(Main[[#This Row],[Tech Start Date]],9),""))))</f>
        <v/>
      </c>
      <c r="Q541" s="85">
        <v>40149</v>
      </c>
      <c r="R541" s="112"/>
      <c r="S541" s="95" t="s">
        <v>11</v>
      </c>
      <c r="T541" s="74" t="s">
        <v>4</v>
      </c>
      <c r="U541" s="95" t="s">
        <v>14</v>
      </c>
      <c r="V541" s="95" t="s">
        <v>1913</v>
      </c>
      <c r="W541" s="95" t="s">
        <v>1916</v>
      </c>
      <c r="X541" s="95" t="s">
        <v>2838</v>
      </c>
      <c r="Y541" s="72" t="s">
        <v>4</v>
      </c>
      <c r="Z541" s="72" t="s">
        <v>4</v>
      </c>
      <c r="AA541" s="95" t="s">
        <v>2838</v>
      </c>
      <c r="AB541" s="132"/>
      <c r="AC541" s="132"/>
      <c r="AD541" s="132"/>
      <c r="AE541" s="63"/>
      <c r="AF541" s="63"/>
      <c r="AG541" s="63"/>
    </row>
    <row r="542" spans="1:33" ht="17.2" customHeight="1">
      <c r="A542" s="64" t="str">
        <f>IF(priority(Main[[#This Row],[Comments]])&lt;&gt;0, priority(Main[[#This Row],[Comments]]),"")</f>
        <v/>
      </c>
      <c r="B542" s="60" t="s">
        <v>1368</v>
      </c>
      <c r="C542" s="72" t="s">
        <v>31</v>
      </c>
      <c r="D542" s="59" t="s">
        <v>461</v>
      </c>
      <c r="E542" s="85"/>
      <c r="F542" s="85"/>
      <c r="G542" s="64" t="str">
        <f>IF(stdProdLT(Main[[#This Row],[Comments]])=0.1,"N/A",IF(stdProdLT(Main[[#This Row],[Comments]])=0,"",stdProdLT(Main[[#This Row],[Comments]])))</f>
        <v/>
      </c>
      <c r="H542" s="94" t="str">
        <f>IF(OR(Main[[#This Row],[Std. Prod. Lead Time]]="N/A",Main[[#This Row],[Std. Prod. Lead Time]]=""), "",IF(AND(Main[[#This Row],[In Stock Date]]&lt;&gt;"",Main[[#This Row],[Revised Due Date]]&lt;&gt;"",Main[[#This Row],[In Stock Date]]&lt;&gt;""),Main[[#This Row],[In Stock Date]]-Main[[#This Row],[Revised Due Date]],""))</f>
        <v/>
      </c>
      <c r="I542" s="101" t="s">
        <v>4</v>
      </c>
      <c r="J542" s="95" t="s">
        <v>4</v>
      </c>
      <c r="K542" s="96" t="s">
        <v>4</v>
      </c>
      <c r="L542" s="85"/>
      <c r="M542" s="73" t="str">
        <f>IF(Main[[#This Row],[Tech Start Date]]&lt;1/1/1990,"",IF(Main[[#This Row],[Class]]="C",WORKDAY(Main[[#This Row],[Tech Start Date]],9),IF(Main[[#This Row],[Class]]="B", WORKDAY(Main[[#This Row],[Tech Start Date]],6),IF(Main[[#This Row],[Class]]="A",WORKDAY(Main[[#This Row],[Tech Start Date]],2),""))))</f>
        <v/>
      </c>
      <c r="N542" s="73" t="str">
        <f>IF(Main[[#This Row],[Tech Start Date]]&lt;1/1/1990,"",IF(Main[[#This Row],[Class]]="C",WORKDAY(Main[[#This Row],[Tech Start Date]],19),IF(Main[[#This Row],[Class]]="B", WORKDAY(Main[[#This Row],[Tech Start Date]],12),IF(Main[[#This Row],[Class]]="A",WORKDAY(Main[[#This Row],[Tech Start Date]],4),""))))</f>
        <v/>
      </c>
      <c r="O542" s="73" t="str">
        <f>IF(Main[[#This Row],[Tech Start Date]]&lt;1/1/1990,"",IF(Main[[#This Row],[Class]]="C",WORKDAY(Main[[#This Row],[Tech Start Date]],23),IF(Main[[#This Row],[Class]]="B", WORKDAY(Main[[#This Row],[Tech Start Date]],15),IF(Main[[#This Row],[Class]]="A",WORKDAY(Main[[#This Row],[Tech Start Date]],5),""))))</f>
        <v/>
      </c>
      <c r="P542" s="73" t="str">
        <f>IF(Main[[#This Row],[Tech Start Date]]&lt;1/1/1990,"",IF(Main[[#This Row],[Class]]="C",WORKDAY(Main[[#This Row],[Tech Start Date]],28),IF(Main[[#This Row],[Class]]="B", WORKDAY(Main[[#This Row],[Tech Start Date]],19),IF(Main[[#This Row],[Class]]="A",WORKDAY(Main[[#This Row],[Tech Start Date]],9),""))))</f>
        <v/>
      </c>
      <c r="Q542" s="85">
        <v>40318</v>
      </c>
      <c r="R542" s="112"/>
      <c r="S542" s="95" t="s">
        <v>11</v>
      </c>
      <c r="T542" s="74" t="s">
        <v>4</v>
      </c>
      <c r="U542" s="95" t="s">
        <v>14</v>
      </c>
      <c r="V542" s="95" t="s">
        <v>1913</v>
      </c>
      <c r="W542" s="95" t="s">
        <v>1912</v>
      </c>
      <c r="X542" s="95" t="s">
        <v>2805</v>
      </c>
      <c r="Y542" s="72" t="s">
        <v>4</v>
      </c>
      <c r="Z542" s="72" t="s">
        <v>4</v>
      </c>
      <c r="AA542" s="95" t="s">
        <v>2805</v>
      </c>
      <c r="AB542" s="132"/>
      <c r="AC542" s="132"/>
      <c r="AD542" s="132"/>
      <c r="AE542" s="63"/>
      <c r="AF542" s="63"/>
      <c r="AG542" s="63"/>
    </row>
    <row r="543" spans="1:33" ht="17.2" customHeight="1">
      <c r="A543" s="64" t="str">
        <f>IF(priority(Main[[#This Row],[Comments]])&lt;&gt;0, priority(Main[[#This Row],[Comments]]),"")</f>
        <v/>
      </c>
      <c r="B543" s="60" t="s">
        <v>1369</v>
      </c>
      <c r="C543" s="72" t="s">
        <v>31</v>
      </c>
      <c r="D543" s="59" t="s">
        <v>462</v>
      </c>
      <c r="E543" s="85">
        <v>40494.184537037036</v>
      </c>
      <c r="F543" s="85">
        <v>40546</v>
      </c>
      <c r="G543" s="64" t="str">
        <f>IF(stdProdLT(Main[[#This Row],[Comments]])=0.1,"N/A",IF(stdProdLT(Main[[#This Row],[Comments]])=0,"",stdProdLT(Main[[#This Row],[Comments]])))</f>
        <v/>
      </c>
      <c r="H543" s="94" t="str">
        <f>IF(OR(Main[[#This Row],[Std. Prod. Lead Time]]="N/A",Main[[#This Row],[Std. Prod. Lead Time]]=""), "",IF(AND(Main[[#This Row],[In Stock Date]]&lt;&gt;"",Main[[#This Row],[Revised Due Date]]&lt;&gt;"",Main[[#This Row],[In Stock Date]]&lt;&gt;""),Main[[#This Row],[In Stock Date]]-Main[[#This Row],[Revised Due Date]],""))</f>
        <v/>
      </c>
      <c r="I543" s="101" t="s">
        <v>4</v>
      </c>
      <c r="J543" s="95" t="s">
        <v>4</v>
      </c>
      <c r="K543" s="95" t="s">
        <v>4</v>
      </c>
      <c r="L543" s="85"/>
      <c r="M543" s="73" t="str">
        <f>IF(Main[[#This Row],[Tech Start Date]]&lt;1/1/1990,"",IF(Main[[#This Row],[Class]]="C",WORKDAY(Main[[#This Row],[Tech Start Date]],9),IF(Main[[#This Row],[Class]]="B", WORKDAY(Main[[#This Row],[Tech Start Date]],6),IF(Main[[#This Row],[Class]]="A",WORKDAY(Main[[#This Row],[Tech Start Date]],2),""))))</f>
        <v/>
      </c>
      <c r="N543" s="73" t="str">
        <f>IF(Main[[#This Row],[Tech Start Date]]&lt;1/1/1990,"",IF(Main[[#This Row],[Class]]="C",WORKDAY(Main[[#This Row],[Tech Start Date]],19),IF(Main[[#This Row],[Class]]="B", WORKDAY(Main[[#This Row],[Tech Start Date]],12),IF(Main[[#This Row],[Class]]="A",WORKDAY(Main[[#This Row],[Tech Start Date]],4),""))))</f>
        <v/>
      </c>
      <c r="O543" s="73" t="str">
        <f>IF(Main[[#This Row],[Tech Start Date]]&lt;1/1/1990,"",IF(Main[[#This Row],[Class]]="C",WORKDAY(Main[[#This Row],[Tech Start Date]],23),IF(Main[[#This Row],[Class]]="B", WORKDAY(Main[[#This Row],[Tech Start Date]],15),IF(Main[[#This Row],[Class]]="A",WORKDAY(Main[[#This Row],[Tech Start Date]],5),""))))</f>
        <v/>
      </c>
      <c r="P543" s="73" t="str">
        <f>IF(Main[[#This Row],[Tech Start Date]]&lt;1/1/1990,"",IF(Main[[#This Row],[Class]]="C",WORKDAY(Main[[#This Row],[Tech Start Date]],28),IF(Main[[#This Row],[Class]]="B", WORKDAY(Main[[#This Row],[Tech Start Date]],19),IF(Main[[#This Row],[Class]]="A",WORKDAY(Main[[#This Row],[Tech Start Date]],9),""))))</f>
        <v/>
      </c>
      <c r="Q543" s="85">
        <v>40527</v>
      </c>
      <c r="R543" s="112"/>
      <c r="S543" s="95" t="s">
        <v>17</v>
      </c>
      <c r="T543" s="74" t="s">
        <v>4</v>
      </c>
      <c r="U543" s="95" t="s">
        <v>7</v>
      </c>
      <c r="V543" s="95" t="s">
        <v>1913</v>
      </c>
      <c r="W543" s="95" t="s">
        <v>4</v>
      </c>
      <c r="X543" s="95" t="s">
        <v>2831</v>
      </c>
      <c r="Y543" s="72" t="s">
        <v>2970</v>
      </c>
      <c r="Z543" s="72" t="s">
        <v>4</v>
      </c>
      <c r="AA543" s="95" t="s">
        <v>2831</v>
      </c>
      <c r="AB543" s="132"/>
      <c r="AC543" s="132"/>
      <c r="AD543" s="132"/>
      <c r="AE543" s="63"/>
      <c r="AF543" s="63"/>
      <c r="AG543" s="63"/>
    </row>
    <row r="544" spans="1:33" ht="17.2" customHeight="1">
      <c r="A544" s="64" t="str">
        <f>IF(priority(Main[[#This Row],[Comments]])&lt;&gt;0, priority(Main[[#This Row],[Comments]]),"")</f>
        <v/>
      </c>
      <c r="B544" s="60" t="s">
        <v>1370</v>
      </c>
      <c r="C544" s="72" t="s">
        <v>4</v>
      </c>
      <c r="D544" s="59" t="s">
        <v>463</v>
      </c>
      <c r="E544" s="85"/>
      <c r="F544" s="85">
        <v>40374</v>
      </c>
      <c r="G544" s="64" t="str">
        <f>IF(stdProdLT(Main[[#This Row],[Comments]])=0.1,"N/A",IF(stdProdLT(Main[[#This Row],[Comments]])=0,"",stdProdLT(Main[[#This Row],[Comments]])))</f>
        <v/>
      </c>
      <c r="H544" s="94" t="str">
        <f>IF(OR(Main[[#This Row],[Std. Prod. Lead Time]]="N/A",Main[[#This Row],[Std. Prod. Lead Time]]=""), "",IF(AND(Main[[#This Row],[In Stock Date]]&lt;&gt;"",Main[[#This Row],[Revised Due Date]]&lt;&gt;"",Main[[#This Row],[In Stock Date]]&lt;&gt;""),Main[[#This Row],[In Stock Date]]-Main[[#This Row],[Revised Due Date]],""))</f>
        <v/>
      </c>
      <c r="I544" s="101" t="s">
        <v>4</v>
      </c>
      <c r="J544" s="95" t="s">
        <v>4</v>
      </c>
      <c r="K544" s="95" t="s">
        <v>4</v>
      </c>
      <c r="L544" s="85"/>
      <c r="M544" s="73" t="str">
        <f>IF(Main[[#This Row],[Tech Start Date]]&lt;1/1/1990,"",IF(Main[[#This Row],[Class]]="C",WORKDAY(Main[[#This Row],[Tech Start Date]],9),IF(Main[[#This Row],[Class]]="B", WORKDAY(Main[[#This Row],[Tech Start Date]],6),IF(Main[[#This Row],[Class]]="A",WORKDAY(Main[[#This Row],[Tech Start Date]],2),""))))</f>
        <v/>
      </c>
      <c r="N544" s="73" t="str">
        <f>IF(Main[[#This Row],[Tech Start Date]]&lt;1/1/1990,"",IF(Main[[#This Row],[Class]]="C",WORKDAY(Main[[#This Row],[Tech Start Date]],19),IF(Main[[#This Row],[Class]]="B", WORKDAY(Main[[#This Row],[Tech Start Date]],12),IF(Main[[#This Row],[Class]]="A",WORKDAY(Main[[#This Row],[Tech Start Date]],4),""))))</f>
        <v/>
      </c>
      <c r="O544" s="73" t="str">
        <f>IF(Main[[#This Row],[Tech Start Date]]&lt;1/1/1990,"",IF(Main[[#This Row],[Class]]="C",WORKDAY(Main[[#This Row],[Tech Start Date]],23),IF(Main[[#This Row],[Class]]="B", WORKDAY(Main[[#This Row],[Tech Start Date]],15),IF(Main[[#This Row],[Class]]="A",WORKDAY(Main[[#This Row],[Tech Start Date]],5),""))))</f>
        <v/>
      </c>
      <c r="P544" s="73" t="str">
        <f>IF(Main[[#This Row],[Tech Start Date]]&lt;1/1/1990,"",IF(Main[[#This Row],[Class]]="C",WORKDAY(Main[[#This Row],[Tech Start Date]],28),IF(Main[[#This Row],[Class]]="B", WORKDAY(Main[[#This Row],[Tech Start Date]],19),IF(Main[[#This Row],[Class]]="A",WORKDAY(Main[[#This Row],[Tech Start Date]],9),""))))</f>
        <v/>
      </c>
      <c r="Q544" s="85">
        <v>40297</v>
      </c>
      <c r="R544" s="112"/>
      <c r="S544" s="95" t="s">
        <v>11</v>
      </c>
      <c r="T544" s="74" t="s">
        <v>4</v>
      </c>
      <c r="U544" s="95" t="s">
        <v>12</v>
      </c>
      <c r="V544" s="95" t="s">
        <v>1910</v>
      </c>
      <c r="W544" s="95" t="s">
        <v>1918</v>
      </c>
      <c r="X544" s="95" t="s">
        <v>2799</v>
      </c>
      <c r="Y544" s="72" t="s">
        <v>2916</v>
      </c>
      <c r="Z544" s="72" t="s">
        <v>4</v>
      </c>
      <c r="AA544" s="95" t="s">
        <v>2799</v>
      </c>
      <c r="AB544" s="132"/>
      <c r="AC544" s="132"/>
      <c r="AD544" s="132"/>
      <c r="AE544" s="63"/>
      <c r="AF544" s="63"/>
      <c r="AG544" s="63"/>
    </row>
    <row r="545" spans="1:33" ht="17.2" customHeight="1">
      <c r="A545" s="64" t="str">
        <f>IF(priority(Main[[#This Row],[Comments]])&lt;&gt;0, priority(Main[[#This Row],[Comments]]),"")</f>
        <v/>
      </c>
      <c r="B545" s="60" t="s">
        <v>1371</v>
      </c>
      <c r="C545" s="72" t="s">
        <v>31</v>
      </c>
      <c r="D545" s="59" t="s">
        <v>464</v>
      </c>
      <c r="E545" s="85"/>
      <c r="F545" s="85">
        <v>40568</v>
      </c>
      <c r="G545" s="64" t="str">
        <f>IF(stdProdLT(Main[[#This Row],[Comments]])=0.1,"N/A",IF(stdProdLT(Main[[#This Row],[Comments]])=0,"",stdProdLT(Main[[#This Row],[Comments]])))</f>
        <v/>
      </c>
      <c r="H545" s="94" t="str">
        <f>IF(OR(Main[[#This Row],[Std. Prod. Lead Time]]="N/A",Main[[#This Row],[Std. Prod. Lead Time]]=""), "",IF(AND(Main[[#This Row],[In Stock Date]]&lt;&gt;"",Main[[#This Row],[Revised Due Date]]&lt;&gt;"",Main[[#This Row],[In Stock Date]]&lt;&gt;""),Main[[#This Row],[In Stock Date]]-Main[[#This Row],[Revised Due Date]],""))</f>
        <v/>
      </c>
      <c r="I545" s="101" t="s">
        <v>4</v>
      </c>
      <c r="J545" s="95" t="s">
        <v>51</v>
      </c>
      <c r="K545" s="95" t="s">
        <v>4</v>
      </c>
      <c r="L545" s="85"/>
      <c r="M545" s="73" t="str">
        <f>IF(Main[[#This Row],[Tech Start Date]]&lt;1/1/1990,"",IF(Main[[#This Row],[Class]]="C",WORKDAY(Main[[#This Row],[Tech Start Date]],9),IF(Main[[#This Row],[Class]]="B", WORKDAY(Main[[#This Row],[Tech Start Date]],6),IF(Main[[#This Row],[Class]]="A",WORKDAY(Main[[#This Row],[Tech Start Date]],2),""))))</f>
        <v/>
      </c>
      <c r="N545" s="73" t="str">
        <f>IF(Main[[#This Row],[Tech Start Date]]&lt;1/1/1990,"",IF(Main[[#This Row],[Class]]="C",WORKDAY(Main[[#This Row],[Tech Start Date]],19),IF(Main[[#This Row],[Class]]="B", WORKDAY(Main[[#This Row],[Tech Start Date]],12),IF(Main[[#This Row],[Class]]="A",WORKDAY(Main[[#This Row],[Tech Start Date]],4),""))))</f>
        <v/>
      </c>
      <c r="O545" s="73" t="str">
        <f>IF(Main[[#This Row],[Tech Start Date]]&lt;1/1/1990,"",IF(Main[[#This Row],[Class]]="C",WORKDAY(Main[[#This Row],[Tech Start Date]],23),IF(Main[[#This Row],[Class]]="B", WORKDAY(Main[[#This Row],[Tech Start Date]],15),IF(Main[[#This Row],[Class]]="A",WORKDAY(Main[[#This Row],[Tech Start Date]],5),""))))</f>
        <v/>
      </c>
      <c r="P545" s="73" t="str">
        <f>IF(Main[[#This Row],[Tech Start Date]]&lt;1/1/1990,"",IF(Main[[#This Row],[Class]]="C",WORKDAY(Main[[#This Row],[Tech Start Date]],28),IF(Main[[#This Row],[Class]]="B", WORKDAY(Main[[#This Row],[Tech Start Date]],19),IF(Main[[#This Row],[Class]]="A",WORKDAY(Main[[#This Row],[Tech Start Date]],9),""))))</f>
        <v/>
      </c>
      <c r="Q545" s="85">
        <v>40396</v>
      </c>
      <c r="R545" s="112"/>
      <c r="S545" s="95" t="s">
        <v>11</v>
      </c>
      <c r="T545" s="74" t="s">
        <v>4</v>
      </c>
      <c r="U545" s="95" t="s">
        <v>14</v>
      </c>
      <c r="V545" s="95" t="s">
        <v>1920</v>
      </c>
      <c r="W545" s="95" t="s">
        <v>1916</v>
      </c>
      <c r="X545" s="95" t="s">
        <v>2859</v>
      </c>
      <c r="Y545" s="72" t="s">
        <v>3010</v>
      </c>
      <c r="Z545" s="72" t="s">
        <v>883</v>
      </c>
      <c r="AA545" s="95" t="s">
        <v>2859</v>
      </c>
      <c r="AB545" s="132"/>
      <c r="AC545" s="132"/>
      <c r="AD545" s="132"/>
      <c r="AE545" s="63"/>
      <c r="AF545" s="63"/>
      <c r="AG545" s="63"/>
    </row>
    <row r="546" spans="1:33" ht="17.2" customHeight="1">
      <c r="A546" s="64" t="str">
        <f>IF(priority(Main[[#This Row],[Comments]])&lt;&gt;0, priority(Main[[#This Row],[Comments]]),"")</f>
        <v/>
      </c>
      <c r="B546" s="60" t="s">
        <v>1372</v>
      </c>
      <c r="C546" s="72" t="s">
        <v>465</v>
      </c>
      <c r="D546" s="59" t="s">
        <v>466</v>
      </c>
      <c r="E546" s="85"/>
      <c r="F546" s="85">
        <v>40179</v>
      </c>
      <c r="G546" s="64" t="str">
        <f>IF(stdProdLT(Main[[#This Row],[Comments]])=0.1,"N/A",IF(stdProdLT(Main[[#This Row],[Comments]])=0,"",stdProdLT(Main[[#This Row],[Comments]])))</f>
        <v/>
      </c>
      <c r="H546" s="94" t="str">
        <f>IF(OR(Main[[#This Row],[Std. Prod. Lead Time]]="N/A",Main[[#This Row],[Std. Prod. Lead Time]]=""), "",IF(AND(Main[[#This Row],[In Stock Date]]&lt;&gt;"",Main[[#This Row],[Revised Due Date]]&lt;&gt;"",Main[[#This Row],[In Stock Date]]&lt;&gt;""),Main[[#This Row],[In Stock Date]]-Main[[#This Row],[Revised Due Date]],""))</f>
        <v/>
      </c>
      <c r="I546" s="101" t="s">
        <v>4</v>
      </c>
      <c r="J546" s="95" t="s">
        <v>4</v>
      </c>
      <c r="K546" s="96" t="s">
        <v>4</v>
      </c>
      <c r="L546" s="85"/>
      <c r="M546" s="73" t="str">
        <f>IF(Main[[#This Row],[Tech Start Date]]&lt;1/1/1990,"",IF(Main[[#This Row],[Class]]="C",WORKDAY(Main[[#This Row],[Tech Start Date]],9),IF(Main[[#This Row],[Class]]="B", WORKDAY(Main[[#This Row],[Tech Start Date]],6),IF(Main[[#This Row],[Class]]="A",WORKDAY(Main[[#This Row],[Tech Start Date]],2),""))))</f>
        <v/>
      </c>
      <c r="N546" s="73" t="str">
        <f>IF(Main[[#This Row],[Tech Start Date]]&lt;1/1/1990,"",IF(Main[[#This Row],[Class]]="C",WORKDAY(Main[[#This Row],[Tech Start Date]],19),IF(Main[[#This Row],[Class]]="B", WORKDAY(Main[[#This Row],[Tech Start Date]],12),IF(Main[[#This Row],[Class]]="A",WORKDAY(Main[[#This Row],[Tech Start Date]],4),""))))</f>
        <v/>
      </c>
      <c r="O546" s="73" t="str">
        <f>IF(Main[[#This Row],[Tech Start Date]]&lt;1/1/1990,"",IF(Main[[#This Row],[Class]]="C",WORKDAY(Main[[#This Row],[Tech Start Date]],23),IF(Main[[#This Row],[Class]]="B", WORKDAY(Main[[#This Row],[Tech Start Date]],15),IF(Main[[#This Row],[Class]]="A",WORKDAY(Main[[#This Row],[Tech Start Date]],5),""))))</f>
        <v/>
      </c>
      <c r="P546" s="73" t="str">
        <f>IF(Main[[#This Row],[Tech Start Date]]&lt;1/1/1990,"",IF(Main[[#This Row],[Class]]="C",WORKDAY(Main[[#This Row],[Tech Start Date]],28),IF(Main[[#This Row],[Class]]="B", WORKDAY(Main[[#This Row],[Tech Start Date]],19),IF(Main[[#This Row],[Class]]="A",WORKDAY(Main[[#This Row],[Tech Start Date]],9),""))))</f>
        <v/>
      </c>
      <c r="Q546" s="85">
        <v>40154</v>
      </c>
      <c r="R546" s="112"/>
      <c r="S546" s="95" t="s">
        <v>11</v>
      </c>
      <c r="T546" s="74" t="s">
        <v>4</v>
      </c>
      <c r="U546" s="95" t="s">
        <v>14</v>
      </c>
      <c r="V546" s="95" t="s">
        <v>1913</v>
      </c>
      <c r="W546" s="95" t="s">
        <v>1916</v>
      </c>
      <c r="X546" s="95" t="s">
        <v>2838</v>
      </c>
      <c r="Y546" s="72" t="s">
        <v>4</v>
      </c>
      <c r="Z546" s="72" t="s">
        <v>4</v>
      </c>
      <c r="AA546" s="95" t="s">
        <v>2838</v>
      </c>
      <c r="AB546" s="132"/>
      <c r="AC546" s="132"/>
      <c r="AD546" s="132"/>
      <c r="AE546" s="63"/>
      <c r="AF546" s="63"/>
      <c r="AG546" s="63"/>
    </row>
    <row r="547" spans="1:33" ht="17.2" customHeight="1">
      <c r="A547" s="64" t="str">
        <f>IF(priority(Main[[#This Row],[Comments]])&lt;&gt;0, priority(Main[[#This Row],[Comments]]),"")</f>
        <v/>
      </c>
      <c r="B547" s="60" t="s">
        <v>1373</v>
      </c>
      <c r="C547" s="72" t="s">
        <v>4</v>
      </c>
      <c r="D547" s="59" t="s">
        <v>467</v>
      </c>
      <c r="E547" s="85">
        <v>40701.70579861111</v>
      </c>
      <c r="F547" s="85"/>
      <c r="G547" s="64" t="str">
        <f>IF(stdProdLT(Main[[#This Row],[Comments]])=0.1,"N/A",IF(stdProdLT(Main[[#This Row],[Comments]])=0,"",stdProdLT(Main[[#This Row],[Comments]])))</f>
        <v/>
      </c>
      <c r="H547" s="94" t="str">
        <f>IF(OR(Main[[#This Row],[Std. Prod. Lead Time]]="N/A",Main[[#This Row],[Std. Prod. Lead Time]]=""), "",IF(AND(Main[[#This Row],[In Stock Date]]&lt;&gt;"",Main[[#This Row],[Revised Due Date]]&lt;&gt;"",Main[[#This Row],[In Stock Date]]&lt;&gt;""),Main[[#This Row],[In Stock Date]]-Main[[#This Row],[Revised Due Date]],""))</f>
        <v/>
      </c>
      <c r="I547" s="101" t="s">
        <v>4</v>
      </c>
      <c r="J547" s="95" t="s">
        <v>4</v>
      </c>
      <c r="K547" s="96" t="s">
        <v>4</v>
      </c>
      <c r="L547" s="85"/>
      <c r="M547" s="73" t="str">
        <f>IF(Main[[#This Row],[Tech Start Date]]&lt;1/1/1990,"",IF(Main[[#This Row],[Class]]="C",WORKDAY(Main[[#This Row],[Tech Start Date]],9),IF(Main[[#This Row],[Class]]="B", WORKDAY(Main[[#This Row],[Tech Start Date]],6),IF(Main[[#This Row],[Class]]="A",WORKDAY(Main[[#This Row],[Tech Start Date]],2),""))))</f>
        <v/>
      </c>
      <c r="N547" s="73" t="str">
        <f>IF(Main[[#This Row],[Tech Start Date]]&lt;1/1/1990,"",IF(Main[[#This Row],[Class]]="C",WORKDAY(Main[[#This Row],[Tech Start Date]],19),IF(Main[[#This Row],[Class]]="B", WORKDAY(Main[[#This Row],[Tech Start Date]],12),IF(Main[[#This Row],[Class]]="A",WORKDAY(Main[[#This Row],[Tech Start Date]],4),""))))</f>
        <v/>
      </c>
      <c r="O547" s="73" t="str">
        <f>IF(Main[[#This Row],[Tech Start Date]]&lt;1/1/1990,"",IF(Main[[#This Row],[Class]]="C",WORKDAY(Main[[#This Row],[Tech Start Date]],23),IF(Main[[#This Row],[Class]]="B", WORKDAY(Main[[#This Row],[Tech Start Date]],15),IF(Main[[#This Row],[Class]]="A",WORKDAY(Main[[#This Row],[Tech Start Date]],5),""))))</f>
        <v/>
      </c>
      <c r="P547" s="73" t="str">
        <f>IF(Main[[#This Row],[Tech Start Date]]&lt;1/1/1990,"",IF(Main[[#This Row],[Class]]="C",WORKDAY(Main[[#This Row],[Tech Start Date]],28),IF(Main[[#This Row],[Class]]="B", WORKDAY(Main[[#This Row],[Tech Start Date]],19),IF(Main[[#This Row],[Class]]="A",WORKDAY(Main[[#This Row],[Tech Start Date]],9),""))))</f>
        <v/>
      </c>
      <c r="Q547" s="85">
        <v>40732</v>
      </c>
      <c r="R547" s="112"/>
      <c r="S547" s="95" t="s">
        <v>6</v>
      </c>
      <c r="T547" s="74" t="s">
        <v>4</v>
      </c>
      <c r="U547" s="95" t="s">
        <v>7</v>
      </c>
      <c r="V547" s="95" t="s">
        <v>1910</v>
      </c>
      <c r="W547" s="95" t="s">
        <v>4</v>
      </c>
      <c r="X547" s="95" t="s">
        <v>2794</v>
      </c>
      <c r="Y547" s="72" t="s">
        <v>2905</v>
      </c>
      <c r="Z547" s="72" t="s">
        <v>4</v>
      </c>
      <c r="AA547" s="95" t="s">
        <v>2794</v>
      </c>
      <c r="AB547" s="132"/>
      <c r="AC547" s="132"/>
      <c r="AD547" s="132"/>
      <c r="AE547" s="63"/>
      <c r="AF547" s="63"/>
      <c r="AG547" s="63"/>
    </row>
    <row r="548" spans="1:33" ht="17.2" customHeight="1">
      <c r="A548" s="64" t="str">
        <f>IF(priority(Main[[#This Row],[Comments]])&lt;&gt;0, priority(Main[[#This Row],[Comments]]),"")</f>
        <v/>
      </c>
      <c r="B548" s="60" t="s">
        <v>1777</v>
      </c>
      <c r="C548" s="72" t="s">
        <v>4</v>
      </c>
      <c r="D548" s="59" t="s">
        <v>848</v>
      </c>
      <c r="E548" s="85">
        <v>40611.493495370371</v>
      </c>
      <c r="F548" s="85"/>
      <c r="G548" s="64" t="str">
        <f>IF(stdProdLT(Main[[#This Row],[Comments]])=0.1,"N/A",IF(stdProdLT(Main[[#This Row],[Comments]])=0,"",stdProdLT(Main[[#This Row],[Comments]])))</f>
        <v/>
      </c>
      <c r="H548" s="94" t="str">
        <f>IF(OR(Main[[#This Row],[Std. Prod. Lead Time]]="N/A",Main[[#This Row],[Std. Prod. Lead Time]]=""), "",IF(AND(Main[[#This Row],[In Stock Date]]&lt;&gt;"",Main[[#This Row],[Revised Due Date]]&lt;&gt;"",Main[[#This Row],[In Stock Date]]&lt;&gt;""),Main[[#This Row],[In Stock Date]]-Main[[#This Row],[Revised Due Date]],""))</f>
        <v/>
      </c>
      <c r="I548" s="101" t="s">
        <v>4</v>
      </c>
      <c r="J548" s="95" t="s">
        <v>4</v>
      </c>
      <c r="K548" s="95" t="s">
        <v>4</v>
      </c>
      <c r="L548" s="85"/>
      <c r="M548" s="73" t="str">
        <f>IF(Main[[#This Row],[Tech Start Date]]&lt;1/1/1990,"",IF(Main[[#This Row],[Class]]="C",WORKDAY(Main[[#This Row],[Tech Start Date]],9),IF(Main[[#This Row],[Class]]="B", WORKDAY(Main[[#This Row],[Tech Start Date]],6),IF(Main[[#This Row],[Class]]="A",WORKDAY(Main[[#This Row],[Tech Start Date]],2),""))))</f>
        <v/>
      </c>
      <c r="N548" s="73" t="str">
        <f>IF(Main[[#This Row],[Tech Start Date]]&lt;1/1/1990,"",IF(Main[[#This Row],[Class]]="C",WORKDAY(Main[[#This Row],[Tech Start Date]],19),IF(Main[[#This Row],[Class]]="B", WORKDAY(Main[[#This Row],[Tech Start Date]],12),IF(Main[[#This Row],[Class]]="A",WORKDAY(Main[[#This Row],[Tech Start Date]],4),""))))</f>
        <v/>
      </c>
      <c r="O548" s="73" t="str">
        <f>IF(Main[[#This Row],[Tech Start Date]]&lt;1/1/1990,"",IF(Main[[#This Row],[Class]]="C",WORKDAY(Main[[#This Row],[Tech Start Date]],23),IF(Main[[#This Row],[Class]]="B", WORKDAY(Main[[#This Row],[Tech Start Date]],15),IF(Main[[#This Row],[Class]]="A",WORKDAY(Main[[#This Row],[Tech Start Date]],5),""))))</f>
        <v/>
      </c>
      <c r="P548" s="73" t="str">
        <f>IF(Main[[#This Row],[Tech Start Date]]&lt;1/1/1990,"",IF(Main[[#This Row],[Class]]="C",WORKDAY(Main[[#This Row],[Tech Start Date]],28),IF(Main[[#This Row],[Class]]="B", WORKDAY(Main[[#This Row],[Tech Start Date]],19),IF(Main[[#This Row],[Class]]="A",WORKDAY(Main[[#This Row],[Tech Start Date]],9),""))))</f>
        <v/>
      </c>
      <c r="Q548" s="85">
        <v>40725</v>
      </c>
      <c r="R548" s="112"/>
      <c r="S548" s="95" t="s">
        <v>17</v>
      </c>
      <c r="T548" s="74" t="s">
        <v>4</v>
      </c>
      <c r="U548" s="95" t="s">
        <v>7</v>
      </c>
      <c r="V548" s="95" t="s">
        <v>1913</v>
      </c>
      <c r="W548" s="95" t="s">
        <v>1915</v>
      </c>
      <c r="X548" s="95" t="s">
        <v>553</v>
      </c>
      <c r="Y548" s="72" t="s">
        <v>2925</v>
      </c>
      <c r="Z548" s="72" t="s">
        <v>4</v>
      </c>
      <c r="AA548" s="95" t="s">
        <v>553</v>
      </c>
      <c r="AB548" s="132"/>
      <c r="AC548" s="132"/>
      <c r="AD548" s="132"/>
      <c r="AE548" s="63"/>
      <c r="AF548" s="63"/>
      <c r="AG548" s="63"/>
    </row>
    <row r="549" spans="1:33" ht="17.2" customHeight="1">
      <c r="A549" s="64" t="str">
        <f>IF(priority(Main[[#This Row],[Comments]])&lt;&gt;0, priority(Main[[#This Row],[Comments]]),"")</f>
        <v/>
      </c>
      <c r="B549" s="60" t="s">
        <v>1774</v>
      </c>
      <c r="C549" s="72" t="s">
        <v>4</v>
      </c>
      <c r="D549" s="59" t="s">
        <v>845</v>
      </c>
      <c r="E549" s="85"/>
      <c r="F549" s="85"/>
      <c r="G549" s="64" t="str">
        <f>IF(stdProdLT(Main[[#This Row],[Comments]])=0.1,"N/A",IF(stdProdLT(Main[[#This Row],[Comments]])=0,"",stdProdLT(Main[[#This Row],[Comments]])))</f>
        <v/>
      </c>
      <c r="H549" s="94" t="str">
        <f>IF(OR(Main[[#This Row],[Std. Prod. Lead Time]]="N/A",Main[[#This Row],[Std. Prod. Lead Time]]=""), "",IF(AND(Main[[#This Row],[In Stock Date]]&lt;&gt;"",Main[[#This Row],[Revised Due Date]]&lt;&gt;"",Main[[#This Row],[In Stock Date]]&lt;&gt;""),Main[[#This Row],[In Stock Date]]-Main[[#This Row],[Revised Due Date]],""))</f>
        <v/>
      </c>
      <c r="I549" s="101" t="s">
        <v>2037</v>
      </c>
      <c r="J549" s="95" t="s">
        <v>28</v>
      </c>
      <c r="K549" s="95" t="s">
        <v>1919</v>
      </c>
      <c r="L549" s="85"/>
      <c r="M549" s="73" t="str">
        <f>IF(Main[[#This Row],[Tech Start Date]]&lt;1/1/1990,"",IF(Main[[#This Row],[Class]]="C",WORKDAY(Main[[#This Row],[Tech Start Date]],9),IF(Main[[#This Row],[Class]]="B", WORKDAY(Main[[#This Row],[Tech Start Date]],6),IF(Main[[#This Row],[Class]]="A",WORKDAY(Main[[#This Row],[Tech Start Date]],2),""))))</f>
        <v/>
      </c>
      <c r="N549" s="73" t="str">
        <f>IF(Main[[#This Row],[Tech Start Date]]&lt;1/1/1990,"",IF(Main[[#This Row],[Class]]="C",WORKDAY(Main[[#This Row],[Tech Start Date]],19),IF(Main[[#This Row],[Class]]="B", WORKDAY(Main[[#This Row],[Tech Start Date]],12),IF(Main[[#This Row],[Class]]="A",WORKDAY(Main[[#This Row],[Tech Start Date]],4),""))))</f>
        <v/>
      </c>
      <c r="O549" s="73" t="str">
        <f>IF(Main[[#This Row],[Tech Start Date]]&lt;1/1/1990,"",IF(Main[[#This Row],[Class]]="C",WORKDAY(Main[[#This Row],[Tech Start Date]],23),IF(Main[[#This Row],[Class]]="B", WORKDAY(Main[[#This Row],[Tech Start Date]],15),IF(Main[[#This Row],[Class]]="A",WORKDAY(Main[[#This Row],[Tech Start Date]],5),""))))</f>
        <v/>
      </c>
      <c r="P549" s="73" t="str">
        <f>IF(Main[[#This Row],[Tech Start Date]]&lt;1/1/1990,"",IF(Main[[#This Row],[Class]]="C",WORKDAY(Main[[#This Row],[Tech Start Date]],28),IF(Main[[#This Row],[Class]]="B", WORKDAY(Main[[#This Row],[Tech Start Date]],19),IF(Main[[#This Row],[Class]]="A",WORKDAY(Main[[#This Row],[Tech Start Date]],9),""))))</f>
        <v/>
      </c>
      <c r="Q549" s="85">
        <v>40694</v>
      </c>
      <c r="R549" s="112"/>
      <c r="S549" s="95" t="s">
        <v>6</v>
      </c>
      <c r="T549" s="74" t="s">
        <v>4</v>
      </c>
      <c r="U549" s="95" t="s">
        <v>14</v>
      </c>
      <c r="V549" s="95" t="s">
        <v>1913</v>
      </c>
      <c r="W549" s="95" t="s">
        <v>1914</v>
      </c>
      <c r="X549" s="95" t="s">
        <v>2794</v>
      </c>
      <c r="Y549" s="72" t="s">
        <v>2905</v>
      </c>
      <c r="Z549" s="72" t="s">
        <v>30</v>
      </c>
      <c r="AA549" s="95" t="s">
        <v>2794</v>
      </c>
      <c r="AB549" s="132"/>
      <c r="AC549" s="132"/>
      <c r="AD549" s="132"/>
      <c r="AE549" s="63"/>
      <c r="AF549" s="63"/>
      <c r="AG549" s="63"/>
    </row>
    <row r="550" spans="1:33" ht="17.2" customHeight="1">
      <c r="A550" s="64" t="str">
        <f>IF(priority(Main[[#This Row],[Comments]])&lt;&gt;0, priority(Main[[#This Row],[Comments]]),"")</f>
        <v/>
      </c>
      <c r="B550" s="60" t="s">
        <v>1374</v>
      </c>
      <c r="C550" s="72" t="s">
        <v>99</v>
      </c>
      <c r="D550" s="59" t="s">
        <v>100</v>
      </c>
      <c r="E550" s="85"/>
      <c r="F550" s="85"/>
      <c r="G550" s="64" t="str">
        <f>IF(stdProdLT(Main[[#This Row],[Comments]])=0.1,"N/A",IF(stdProdLT(Main[[#This Row],[Comments]])=0,"",stdProdLT(Main[[#This Row],[Comments]])))</f>
        <v/>
      </c>
      <c r="H550" s="94" t="str">
        <f>IF(OR(Main[[#This Row],[Std. Prod. Lead Time]]="N/A",Main[[#This Row],[Std. Prod. Lead Time]]=""), "",IF(AND(Main[[#This Row],[In Stock Date]]&lt;&gt;"",Main[[#This Row],[Revised Due Date]]&lt;&gt;"",Main[[#This Row],[In Stock Date]]&lt;&gt;""),Main[[#This Row],[In Stock Date]]-Main[[#This Row],[Revised Due Date]],""))</f>
        <v/>
      </c>
      <c r="I550" s="101" t="s">
        <v>4</v>
      </c>
      <c r="J550" s="95" t="s">
        <v>4</v>
      </c>
      <c r="K550" s="95" t="s">
        <v>4</v>
      </c>
      <c r="L550" s="85"/>
      <c r="M550" s="73" t="str">
        <f>IF(Main[[#This Row],[Tech Start Date]]&lt;1/1/1990,"",IF(Main[[#This Row],[Class]]="C",WORKDAY(Main[[#This Row],[Tech Start Date]],9),IF(Main[[#This Row],[Class]]="B", WORKDAY(Main[[#This Row],[Tech Start Date]],6),IF(Main[[#This Row],[Class]]="A",WORKDAY(Main[[#This Row],[Tech Start Date]],2),""))))</f>
        <v/>
      </c>
      <c r="N550" s="73" t="str">
        <f>IF(Main[[#This Row],[Tech Start Date]]&lt;1/1/1990,"",IF(Main[[#This Row],[Class]]="C",WORKDAY(Main[[#This Row],[Tech Start Date]],19),IF(Main[[#This Row],[Class]]="B", WORKDAY(Main[[#This Row],[Tech Start Date]],12),IF(Main[[#This Row],[Class]]="A",WORKDAY(Main[[#This Row],[Tech Start Date]],4),""))))</f>
        <v/>
      </c>
      <c r="O550" s="73" t="str">
        <f>IF(Main[[#This Row],[Tech Start Date]]&lt;1/1/1990,"",IF(Main[[#This Row],[Class]]="C",WORKDAY(Main[[#This Row],[Tech Start Date]],23),IF(Main[[#This Row],[Class]]="B", WORKDAY(Main[[#This Row],[Tech Start Date]],15),IF(Main[[#This Row],[Class]]="A",WORKDAY(Main[[#This Row],[Tech Start Date]],5),""))))</f>
        <v/>
      </c>
      <c r="P550" s="73" t="str">
        <f>IF(Main[[#This Row],[Tech Start Date]]&lt;1/1/1990,"",IF(Main[[#This Row],[Class]]="C",WORKDAY(Main[[#This Row],[Tech Start Date]],28),IF(Main[[#This Row],[Class]]="B", WORKDAY(Main[[#This Row],[Tech Start Date]],19),IF(Main[[#This Row],[Class]]="A",WORKDAY(Main[[#This Row],[Tech Start Date]],9),""))))</f>
        <v/>
      </c>
      <c r="Q550" s="85"/>
      <c r="R550" s="112"/>
      <c r="S550" s="95" t="s">
        <v>11</v>
      </c>
      <c r="T550" s="74" t="s">
        <v>4</v>
      </c>
      <c r="U550" s="95" t="s">
        <v>14</v>
      </c>
      <c r="V550" s="95" t="s">
        <v>1911</v>
      </c>
      <c r="W550" s="95" t="s">
        <v>1912</v>
      </c>
      <c r="X550" s="95" t="s">
        <v>2809</v>
      </c>
      <c r="Y550" s="72" t="s">
        <v>2933</v>
      </c>
      <c r="Z550" s="72" t="s">
        <v>4</v>
      </c>
      <c r="AA550" s="95" t="s">
        <v>3334</v>
      </c>
      <c r="AB550" s="132"/>
      <c r="AC550" s="132"/>
      <c r="AD550" s="132"/>
      <c r="AE550" s="63"/>
      <c r="AF550" s="63"/>
      <c r="AG550" s="63"/>
    </row>
    <row r="551" spans="1:33" ht="17.2" customHeight="1">
      <c r="A551" s="64" t="str">
        <f>IF(priority(Main[[#This Row],[Comments]])&lt;&gt;0, priority(Main[[#This Row],[Comments]]),"")</f>
        <v/>
      </c>
      <c r="B551" s="60" t="s">
        <v>1375</v>
      </c>
      <c r="C551" s="72" t="s">
        <v>4</v>
      </c>
      <c r="D551" s="59" t="s">
        <v>295</v>
      </c>
      <c r="E551" s="85"/>
      <c r="F551" s="85"/>
      <c r="G551" s="64" t="str">
        <f>IF(stdProdLT(Main[[#This Row],[Comments]])=0.1,"N/A",IF(stdProdLT(Main[[#This Row],[Comments]])=0,"",stdProdLT(Main[[#This Row],[Comments]])))</f>
        <v/>
      </c>
      <c r="H551" s="94" t="str">
        <f>IF(OR(Main[[#This Row],[Std. Prod. Lead Time]]="N/A",Main[[#This Row],[Std. Prod. Lead Time]]=""), "",IF(AND(Main[[#This Row],[In Stock Date]]&lt;&gt;"",Main[[#This Row],[Revised Due Date]]&lt;&gt;"",Main[[#This Row],[In Stock Date]]&lt;&gt;""),Main[[#This Row],[In Stock Date]]-Main[[#This Row],[Revised Due Date]],""))</f>
        <v/>
      </c>
      <c r="I551" s="101" t="s">
        <v>4</v>
      </c>
      <c r="J551" s="95" t="s">
        <v>4</v>
      </c>
      <c r="K551" s="95" t="s">
        <v>4</v>
      </c>
      <c r="L551" s="85"/>
      <c r="M551" s="73" t="str">
        <f>IF(Main[[#This Row],[Tech Start Date]]&lt;1/1/1990,"",IF(Main[[#This Row],[Class]]="C",WORKDAY(Main[[#This Row],[Tech Start Date]],9),IF(Main[[#This Row],[Class]]="B", WORKDAY(Main[[#This Row],[Tech Start Date]],6),IF(Main[[#This Row],[Class]]="A",WORKDAY(Main[[#This Row],[Tech Start Date]],2),""))))</f>
        <v/>
      </c>
      <c r="N551" s="73" t="str">
        <f>IF(Main[[#This Row],[Tech Start Date]]&lt;1/1/1990,"",IF(Main[[#This Row],[Class]]="C",WORKDAY(Main[[#This Row],[Tech Start Date]],19),IF(Main[[#This Row],[Class]]="B", WORKDAY(Main[[#This Row],[Tech Start Date]],12),IF(Main[[#This Row],[Class]]="A",WORKDAY(Main[[#This Row],[Tech Start Date]],4),""))))</f>
        <v/>
      </c>
      <c r="O551" s="73" t="str">
        <f>IF(Main[[#This Row],[Tech Start Date]]&lt;1/1/1990,"",IF(Main[[#This Row],[Class]]="C",WORKDAY(Main[[#This Row],[Tech Start Date]],23),IF(Main[[#This Row],[Class]]="B", WORKDAY(Main[[#This Row],[Tech Start Date]],15),IF(Main[[#This Row],[Class]]="A",WORKDAY(Main[[#This Row],[Tech Start Date]],5),""))))</f>
        <v/>
      </c>
      <c r="P551" s="73" t="str">
        <f>IF(Main[[#This Row],[Tech Start Date]]&lt;1/1/1990,"",IF(Main[[#This Row],[Class]]="C",WORKDAY(Main[[#This Row],[Tech Start Date]],28),IF(Main[[#This Row],[Class]]="B", WORKDAY(Main[[#This Row],[Tech Start Date]],19),IF(Main[[#This Row],[Class]]="A",WORKDAY(Main[[#This Row],[Tech Start Date]],9),""))))</f>
        <v/>
      </c>
      <c r="Q551" s="85">
        <v>40471</v>
      </c>
      <c r="R551" s="112"/>
      <c r="S551" s="95" t="s">
        <v>296</v>
      </c>
      <c r="T551" s="74" t="s">
        <v>4</v>
      </c>
      <c r="U551" s="95" t="s">
        <v>14</v>
      </c>
      <c r="V551" s="95" t="s">
        <v>1920</v>
      </c>
      <c r="W551" s="95" t="s">
        <v>1912</v>
      </c>
      <c r="X551" s="95" t="s">
        <v>2822</v>
      </c>
      <c r="Y551" s="72" t="s">
        <v>2951</v>
      </c>
      <c r="Z551" s="72" t="s">
        <v>4</v>
      </c>
      <c r="AA551" s="95" t="s">
        <v>2822</v>
      </c>
      <c r="AB551" s="132"/>
      <c r="AC551" s="132"/>
      <c r="AD551" s="132"/>
      <c r="AE551" s="63"/>
      <c r="AF551" s="63"/>
      <c r="AG551" s="63"/>
    </row>
    <row r="552" spans="1:33" ht="17.2" customHeight="1">
      <c r="A552" s="64" t="str">
        <f>IF(priority(Main[[#This Row],[Comments]])&lt;&gt;0, priority(Main[[#This Row],[Comments]]),"")</f>
        <v/>
      </c>
      <c r="B552" s="60" t="s">
        <v>1376</v>
      </c>
      <c r="C552" s="72" t="s">
        <v>4</v>
      </c>
      <c r="D552" s="59" t="s">
        <v>468</v>
      </c>
      <c r="E552" s="85">
        <v>40422.514918981484</v>
      </c>
      <c r="F552" s="85"/>
      <c r="G552" s="64" t="str">
        <f>IF(stdProdLT(Main[[#This Row],[Comments]])=0.1,"N/A",IF(stdProdLT(Main[[#This Row],[Comments]])=0,"",stdProdLT(Main[[#This Row],[Comments]])))</f>
        <v/>
      </c>
      <c r="H552" s="94" t="str">
        <f>IF(OR(Main[[#This Row],[Std. Prod. Lead Time]]="N/A",Main[[#This Row],[Std. Prod. Lead Time]]=""), "",IF(AND(Main[[#This Row],[In Stock Date]]&lt;&gt;"",Main[[#This Row],[Revised Due Date]]&lt;&gt;"",Main[[#This Row],[In Stock Date]]&lt;&gt;""),Main[[#This Row],[In Stock Date]]-Main[[#This Row],[Revised Due Date]],""))</f>
        <v/>
      </c>
      <c r="I552" s="101" t="s">
        <v>4</v>
      </c>
      <c r="J552" s="95" t="s">
        <v>28</v>
      </c>
      <c r="K552" s="95" t="s">
        <v>4</v>
      </c>
      <c r="L552" s="85"/>
      <c r="M552" s="73" t="str">
        <f>IF(Main[[#This Row],[Tech Start Date]]&lt;1/1/1990,"",IF(Main[[#This Row],[Class]]="C",WORKDAY(Main[[#This Row],[Tech Start Date]],9),IF(Main[[#This Row],[Class]]="B", WORKDAY(Main[[#This Row],[Tech Start Date]],6),IF(Main[[#This Row],[Class]]="A",WORKDAY(Main[[#This Row],[Tech Start Date]],2),""))))</f>
        <v/>
      </c>
      <c r="N552" s="73" t="str">
        <f>IF(Main[[#This Row],[Tech Start Date]]&lt;1/1/1990,"",IF(Main[[#This Row],[Class]]="C",WORKDAY(Main[[#This Row],[Tech Start Date]],19),IF(Main[[#This Row],[Class]]="B", WORKDAY(Main[[#This Row],[Tech Start Date]],12),IF(Main[[#This Row],[Class]]="A",WORKDAY(Main[[#This Row],[Tech Start Date]],4),""))))</f>
        <v/>
      </c>
      <c r="O552" s="73" t="str">
        <f>IF(Main[[#This Row],[Tech Start Date]]&lt;1/1/1990,"",IF(Main[[#This Row],[Class]]="C",WORKDAY(Main[[#This Row],[Tech Start Date]],23),IF(Main[[#This Row],[Class]]="B", WORKDAY(Main[[#This Row],[Tech Start Date]],15),IF(Main[[#This Row],[Class]]="A",WORKDAY(Main[[#This Row],[Tech Start Date]],5),""))))</f>
        <v/>
      </c>
      <c r="P552" s="73" t="str">
        <f>IF(Main[[#This Row],[Tech Start Date]]&lt;1/1/1990,"",IF(Main[[#This Row],[Class]]="C",WORKDAY(Main[[#This Row],[Tech Start Date]],28),IF(Main[[#This Row],[Class]]="B", WORKDAY(Main[[#This Row],[Tech Start Date]],19),IF(Main[[#This Row],[Class]]="A",WORKDAY(Main[[#This Row],[Tech Start Date]],9),""))))</f>
        <v/>
      </c>
      <c r="Q552" s="85">
        <v>40455</v>
      </c>
      <c r="R552" s="112"/>
      <c r="S552" s="95" t="s">
        <v>6</v>
      </c>
      <c r="T552" s="74" t="s">
        <v>4</v>
      </c>
      <c r="U552" s="95" t="s">
        <v>7</v>
      </c>
      <c r="V552" s="95" t="s">
        <v>1910</v>
      </c>
      <c r="W552" s="95" t="s">
        <v>1914</v>
      </c>
      <c r="X552" s="95" t="s">
        <v>2793</v>
      </c>
      <c r="Y552" s="72" t="s">
        <v>2903</v>
      </c>
      <c r="Z552" s="72" t="s">
        <v>129</v>
      </c>
      <c r="AA552" s="95" t="s">
        <v>2793</v>
      </c>
      <c r="AB552" s="132"/>
      <c r="AC552" s="132"/>
      <c r="AD552" s="132"/>
      <c r="AE552" s="63"/>
      <c r="AF552" s="63"/>
      <c r="AG552" s="63"/>
    </row>
    <row r="553" spans="1:33" ht="17.2" customHeight="1">
      <c r="A553" s="64" t="str">
        <f>IF(priority(Main[[#This Row],[Comments]])&lt;&gt;0, priority(Main[[#This Row],[Comments]]),"")</f>
        <v/>
      </c>
      <c r="B553" s="60" t="s">
        <v>2281</v>
      </c>
      <c r="C553" s="72" t="s">
        <v>4</v>
      </c>
      <c r="D553" s="59" t="s">
        <v>2358</v>
      </c>
      <c r="E553" s="85">
        <v>40813.664259259262</v>
      </c>
      <c r="F553" s="85"/>
      <c r="G553" s="64" t="str">
        <f>IF(stdProdLT(Main[[#This Row],[Comments]])=0.1,"N/A",IF(stdProdLT(Main[[#This Row],[Comments]])=0,"",stdProdLT(Main[[#This Row],[Comments]])))</f>
        <v/>
      </c>
      <c r="H553" s="94" t="str">
        <f>IF(OR(Main[[#This Row],[Std. Prod. Lead Time]]="N/A",Main[[#This Row],[Std. Prod. Lead Time]]=""), "",IF(AND(Main[[#This Row],[In Stock Date]]&lt;&gt;"",Main[[#This Row],[Revised Due Date]]&lt;&gt;"",Main[[#This Row],[In Stock Date]]&lt;&gt;""),Main[[#This Row],[In Stock Date]]-Main[[#This Row],[Revised Due Date]],""))</f>
        <v/>
      </c>
      <c r="I553" s="101" t="s">
        <v>937</v>
      </c>
      <c r="J553" s="95" t="s">
        <v>4</v>
      </c>
      <c r="K553" s="95" t="s">
        <v>4</v>
      </c>
      <c r="L553" s="85"/>
      <c r="M553" s="73" t="str">
        <f>IF(Main[[#This Row],[Tech Start Date]]&lt;1/1/1990,"",IF(Main[[#This Row],[Class]]="C",WORKDAY(Main[[#This Row],[Tech Start Date]],9),IF(Main[[#This Row],[Class]]="B", WORKDAY(Main[[#This Row],[Tech Start Date]],6),IF(Main[[#This Row],[Class]]="A",WORKDAY(Main[[#This Row],[Tech Start Date]],2),""))))</f>
        <v/>
      </c>
      <c r="N553" s="73" t="str">
        <f>IF(Main[[#This Row],[Tech Start Date]]&lt;1/1/1990,"",IF(Main[[#This Row],[Class]]="C",WORKDAY(Main[[#This Row],[Tech Start Date]],19),IF(Main[[#This Row],[Class]]="B", WORKDAY(Main[[#This Row],[Tech Start Date]],12),IF(Main[[#This Row],[Class]]="A",WORKDAY(Main[[#This Row],[Tech Start Date]],4),""))))</f>
        <v/>
      </c>
      <c r="O553" s="73" t="str">
        <f>IF(Main[[#This Row],[Tech Start Date]]&lt;1/1/1990,"",IF(Main[[#This Row],[Class]]="C",WORKDAY(Main[[#This Row],[Tech Start Date]],23),IF(Main[[#This Row],[Class]]="B", WORKDAY(Main[[#This Row],[Tech Start Date]],15),IF(Main[[#This Row],[Class]]="A",WORKDAY(Main[[#This Row],[Tech Start Date]],5),""))))</f>
        <v/>
      </c>
      <c r="P553" s="73" t="str">
        <f>IF(Main[[#This Row],[Tech Start Date]]&lt;1/1/1990,"",IF(Main[[#This Row],[Class]]="C",WORKDAY(Main[[#This Row],[Tech Start Date]],28),IF(Main[[#This Row],[Class]]="B", WORKDAY(Main[[#This Row],[Tech Start Date]],19),IF(Main[[#This Row],[Class]]="A",WORKDAY(Main[[#This Row],[Tech Start Date]],9),""))))</f>
        <v/>
      </c>
      <c r="Q553" s="85"/>
      <c r="R553" s="112">
        <v>40840</v>
      </c>
      <c r="S553" s="95" t="s">
        <v>6</v>
      </c>
      <c r="T553" s="74" t="s">
        <v>4</v>
      </c>
      <c r="U553" s="95" t="s">
        <v>7</v>
      </c>
      <c r="V553" s="95" t="s">
        <v>1910</v>
      </c>
      <c r="W553" s="95" t="s">
        <v>1914</v>
      </c>
      <c r="X553" s="95" t="s">
        <v>306</v>
      </c>
      <c r="Y553" s="72" t="s">
        <v>4</v>
      </c>
      <c r="Z553" s="72" t="s">
        <v>4</v>
      </c>
      <c r="AA553" s="95" t="s">
        <v>3354</v>
      </c>
      <c r="AB553" s="132"/>
      <c r="AC553" s="132"/>
      <c r="AD553" s="132"/>
      <c r="AE553" s="63"/>
      <c r="AF553" s="63"/>
      <c r="AG553" s="63"/>
    </row>
    <row r="554" spans="1:33" ht="17.2" customHeight="1">
      <c r="A554" s="64" t="str">
        <f>IF(priority(Main[[#This Row],[Comments]])&lt;&gt;0, priority(Main[[#This Row],[Comments]]),"")</f>
        <v/>
      </c>
      <c r="B554" s="60" t="s">
        <v>1264</v>
      </c>
      <c r="C554" s="72" t="s">
        <v>4</v>
      </c>
      <c r="D554" s="59" t="s">
        <v>334</v>
      </c>
      <c r="E554" s="85"/>
      <c r="F554" s="85"/>
      <c r="G554" s="64" t="str">
        <f>IF(stdProdLT(Main[[#This Row],[Comments]])=0.1,"N/A",IF(stdProdLT(Main[[#This Row],[Comments]])=0,"",stdProdLT(Main[[#This Row],[Comments]])))</f>
        <v/>
      </c>
      <c r="H554" s="94" t="str">
        <f>IF(OR(Main[[#This Row],[Std. Prod. Lead Time]]="N/A",Main[[#This Row],[Std. Prod. Lead Time]]=""), "",IF(AND(Main[[#This Row],[In Stock Date]]&lt;&gt;"",Main[[#This Row],[Revised Due Date]]&lt;&gt;"",Main[[#This Row],[In Stock Date]]&lt;&gt;""),Main[[#This Row],[In Stock Date]]-Main[[#This Row],[Revised Due Date]],""))</f>
        <v/>
      </c>
      <c r="I554" s="101" t="s">
        <v>4</v>
      </c>
      <c r="J554" s="95" t="s">
        <v>4</v>
      </c>
      <c r="K554" s="95" t="s">
        <v>4</v>
      </c>
      <c r="L554" s="85"/>
      <c r="M554" s="73" t="str">
        <f>IF(Main[[#This Row],[Tech Start Date]]&lt;1/1/1990,"",IF(Main[[#This Row],[Class]]="C",WORKDAY(Main[[#This Row],[Tech Start Date]],9),IF(Main[[#This Row],[Class]]="B", WORKDAY(Main[[#This Row],[Tech Start Date]],6),IF(Main[[#This Row],[Class]]="A",WORKDAY(Main[[#This Row],[Tech Start Date]],2),""))))</f>
        <v/>
      </c>
      <c r="N554" s="73" t="str">
        <f>IF(Main[[#This Row],[Tech Start Date]]&lt;1/1/1990,"",IF(Main[[#This Row],[Class]]="C",WORKDAY(Main[[#This Row],[Tech Start Date]],19),IF(Main[[#This Row],[Class]]="B", WORKDAY(Main[[#This Row],[Tech Start Date]],12),IF(Main[[#This Row],[Class]]="A",WORKDAY(Main[[#This Row],[Tech Start Date]],4),""))))</f>
        <v/>
      </c>
      <c r="O554" s="73" t="str">
        <f>IF(Main[[#This Row],[Tech Start Date]]&lt;1/1/1990,"",IF(Main[[#This Row],[Class]]="C",WORKDAY(Main[[#This Row],[Tech Start Date]],23),IF(Main[[#This Row],[Class]]="B", WORKDAY(Main[[#This Row],[Tech Start Date]],15),IF(Main[[#This Row],[Class]]="A",WORKDAY(Main[[#This Row],[Tech Start Date]],5),""))))</f>
        <v/>
      </c>
      <c r="P554" s="73" t="str">
        <f>IF(Main[[#This Row],[Tech Start Date]]&lt;1/1/1990,"",IF(Main[[#This Row],[Class]]="C",WORKDAY(Main[[#This Row],[Tech Start Date]],28),IF(Main[[#This Row],[Class]]="B", WORKDAY(Main[[#This Row],[Tech Start Date]],19),IF(Main[[#This Row],[Class]]="A",WORKDAY(Main[[#This Row],[Tech Start Date]],9),""))))</f>
        <v/>
      </c>
      <c r="Q554" s="85"/>
      <c r="R554" s="112"/>
      <c r="S554" s="95" t="s">
        <v>23</v>
      </c>
      <c r="T554" s="74" t="s">
        <v>4</v>
      </c>
      <c r="U554" s="95" t="s">
        <v>14</v>
      </c>
      <c r="V554" s="95" t="s">
        <v>1913</v>
      </c>
      <c r="W554" s="95" t="s">
        <v>1914</v>
      </c>
      <c r="X554" s="95" t="s">
        <v>399</v>
      </c>
      <c r="Y554" s="72" t="s">
        <v>4</v>
      </c>
      <c r="Z554" s="72" t="s">
        <v>4</v>
      </c>
      <c r="AA554" s="95" t="s">
        <v>3355</v>
      </c>
      <c r="AB554" s="132"/>
      <c r="AC554" s="132"/>
      <c r="AD554" s="132"/>
      <c r="AE554" s="63"/>
      <c r="AF554" s="63"/>
      <c r="AG554" s="63"/>
    </row>
    <row r="555" spans="1:33" ht="17.2" customHeight="1">
      <c r="A555" s="64" t="str">
        <f>IF(priority(Main[[#This Row],[Comments]])&lt;&gt;0, priority(Main[[#This Row],[Comments]]),"")</f>
        <v/>
      </c>
      <c r="B555" s="60" t="s">
        <v>1265</v>
      </c>
      <c r="C555" s="72" t="s">
        <v>31</v>
      </c>
      <c r="D555" s="59" t="s">
        <v>335</v>
      </c>
      <c r="E555" s="85"/>
      <c r="F555" s="85"/>
      <c r="G555" s="64" t="str">
        <f>IF(stdProdLT(Main[[#This Row],[Comments]])=0.1,"N/A",IF(stdProdLT(Main[[#This Row],[Comments]])=0,"",stdProdLT(Main[[#This Row],[Comments]])))</f>
        <v/>
      </c>
      <c r="H555" s="94" t="str">
        <f>IF(OR(Main[[#This Row],[Std. Prod. Lead Time]]="N/A",Main[[#This Row],[Std. Prod. Lead Time]]=""), "",IF(AND(Main[[#This Row],[In Stock Date]]&lt;&gt;"",Main[[#This Row],[Revised Due Date]]&lt;&gt;"",Main[[#This Row],[In Stock Date]]&lt;&gt;""),Main[[#This Row],[In Stock Date]]-Main[[#This Row],[Revised Due Date]],""))</f>
        <v/>
      </c>
      <c r="I555" s="101" t="s">
        <v>4</v>
      </c>
      <c r="J555" s="95" t="s">
        <v>4</v>
      </c>
      <c r="K555" s="95" t="s">
        <v>4</v>
      </c>
      <c r="L555" s="85"/>
      <c r="M555" s="73" t="str">
        <f>IF(Main[[#This Row],[Tech Start Date]]&lt;1/1/1990,"",IF(Main[[#This Row],[Class]]="C",WORKDAY(Main[[#This Row],[Tech Start Date]],9),IF(Main[[#This Row],[Class]]="B", WORKDAY(Main[[#This Row],[Tech Start Date]],6),IF(Main[[#This Row],[Class]]="A",WORKDAY(Main[[#This Row],[Tech Start Date]],2),""))))</f>
        <v/>
      </c>
      <c r="N555" s="73" t="str">
        <f>IF(Main[[#This Row],[Tech Start Date]]&lt;1/1/1990,"",IF(Main[[#This Row],[Class]]="C",WORKDAY(Main[[#This Row],[Tech Start Date]],19),IF(Main[[#This Row],[Class]]="B", WORKDAY(Main[[#This Row],[Tech Start Date]],12),IF(Main[[#This Row],[Class]]="A",WORKDAY(Main[[#This Row],[Tech Start Date]],4),""))))</f>
        <v/>
      </c>
      <c r="O555" s="73" t="str">
        <f>IF(Main[[#This Row],[Tech Start Date]]&lt;1/1/1990,"",IF(Main[[#This Row],[Class]]="C",WORKDAY(Main[[#This Row],[Tech Start Date]],23),IF(Main[[#This Row],[Class]]="B", WORKDAY(Main[[#This Row],[Tech Start Date]],15),IF(Main[[#This Row],[Class]]="A",WORKDAY(Main[[#This Row],[Tech Start Date]],5),""))))</f>
        <v/>
      </c>
      <c r="P555" s="73" t="str">
        <f>IF(Main[[#This Row],[Tech Start Date]]&lt;1/1/1990,"",IF(Main[[#This Row],[Class]]="C",WORKDAY(Main[[#This Row],[Tech Start Date]],28),IF(Main[[#This Row],[Class]]="B", WORKDAY(Main[[#This Row],[Tech Start Date]],19),IF(Main[[#This Row],[Class]]="A",WORKDAY(Main[[#This Row],[Tech Start Date]],9),""))))</f>
        <v/>
      </c>
      <c r="Q555" s="85">
        <v>40318</v>
      </c>
      <c r="R555" s="112"/>
      <c r="S555" s="95" t="s">
        <v>11</v>
      </c>
      <c r="T555" s="74" t="s">
        <v>4</v>
      </c>
      <c r="U555" s="95" t="s">
        <v>14</v>
      </c>
      <c r="V555" s="95" t="s">
        <v>1913</v>
      </c>
      <c r="W555" s="95" t="s">
        <v>1912</v>
      </c>
      <c r="X555" s="95" t="s">
        <v>2805</v>
      </c>
      <c r="Y555" s="72" t="s">
        <v>4</v>
      </c>
      <c r="Z555" s="72" t="s">
        <v>4</v>
      </c>
      <c r="AA555" s="95" t="s">
        <v>2805</v>
      </c>
      <c r="AB555" s="132"/>
      <c r="AC555" s="132"/>
      <c r="AD555" s="132"/>
      <c r="AE555" s="63"/>
      <c r="AF555" s="63"/>
      <c r="AG555" s="63"/>
    </row>
    <row r="556" spans="1:33" ht="17.2" customHeight="1">
      <c r="A556" s="64" t="str">
        <f>IF(priority(Main[[#This Row],[Comments]])&lt;&gt;0, priority(Main[[#This Row],[Comments]]),"")</f>
        <v/>
      </c>
      <c r="B556" s="60" t="s">
        <v>1266</v>
      </c>
      <c r="C556" s="72" t="s">
        <v>4</v>
      </c>
      <c r="D556" s="59" t="s">
        <v>336</v>
      </c>
      <c r="E556" s="85">
        <v>40542.302245370367</v>
      </c>
      <c r="F556" s="85"/>
      <c r="G556" s="64" t="str">
        <f>IF(stdProdLT(Main[[#This Row],[Comments]])=0.1,"N/A",IF(stdProdLT(Main[[#This Row],[Comments]])=0,"",stdProdLT(Main[[#This Row],[Comments]])))</f>
        <v/>
      </c>
      <c r="H556" s="94" t="str">
        <f>IF(OR(Main[[#This Row],[Std. Prod. Lead Time]]="N/A",Main[[#This Row],[Std. Prod. Lead Time]]=""), "",IF(AND(Main[[#This Row],[In Stock Date]]&lt;&gt;"",Main[[#This Row],[Revised Due Date]]&lt;&gt;"",Main[[#This Row],[In Stock Date]]&lt;&gt;""),Main[[#This Row],[In Stock Date]]-Main[[#This Row],[Revised Due Date]],""))</f>
        <v/>
      </c>
      <c r="I556" s="101" t="s">
        <v>4</v>
      </c>
      <c r="J556" s="95" t="s">
        <v>4</v>
      </c>
      <c r="K556" s="95" t="s">
        <v>1919</v>
      </c>
      <c r="L556" s="85"/>
      <c r="M556" s="73" t="str">
        <f>IF(Main[[#This Row],[Tech Start Date]]&lt;1/1/1990,"",IF(Main[[#This Row],[Class]]="C",WORKDAY(Main[[#This Row],[Tech Start Date]],9),IF(Main[[#This Row],[Class]]="B", WORKDAY(Main[[#This Row],[Tech Start Date]],6),IF(Main[[#This Row],[Class]]="A",WORKDAY(Main[[#This Row],[Tech Start Date]],2),""))))</f>
        <v/>
      </c>
      <c r="N556" s="73" t="str">
        <f>IF(Main[[#This Row],[Tech Start Date]]&lt;1/1/1990,"",IF(Main[[#This Row],[Class]]="C",WORKDAY(Main[[#This Row],[Tech Start Date]],19),IF(Main[[#This Row],[Class]]="B", WORKDAY(Main[[#This Row],[Tech Start Date]],12),IF(Main[[#This Row],[Class]]="A",WORKDAY(Main[[#This Row],[Tech Start Date]],4),""))))</f>
        <v/>
      </c>
      <c r="O556" s="73" t="str">
        <f>IF(Main[[#This Row],[Tech Start Date]]&lt;1/1/1990,"",IF(Main[[#This Row],[Class]]="C",WORKDAY(Main[[#This Row],[Tech Start Date]],23),IF(Main[[#This Row],[Class]]="B", WORKDAY(Main[[#This Row],[Tech Start Date]],15),IF(Main[[#This Row],[Class]]="A",WORKDAY(Main[[#This Row],[Tech Start Date]],5),""))))</f>
        <v/>
      </c>
      <c r="P556" s="73" t="str">
        <f>IF(Main[[#This Row],[Tech Start Date]]&lt;1/1/1990,"",IF(Main[[#This Row],[Class]]="C",WORKDAY(Main[[#This Row],[Tech Start Date]],28),IF(Main[[#This Row],[Class]]="B", WORKDAY(Main[[#This Row],[Tech Start Date]],19),IF(Main[[#This Row],[Class]]="A",WORKDAY(Main[[#This Row],[Tech Start Date]],9),""))))</f>
        <v/>
      </c>
      <c r="Q556" s="85"/>
      <c r="R556" s="112"/>
      <c r="S556" s="95" t="s">
        <v>6</v>
      </c>
      <c r="T556" s="74" t="s">
        <v>4</v>
      </c>
      <c r="U556" s="95" t="s">
        <v>29</v>
      </c>
      <c r="V556" s="95" t="s">
        <v>1910</v>
      </c>
      <c r="W556" s="95" t="s">
        <v>1914</v>
      </c>
      <c r="X556" s="95" t="s">
        <v>306</v>
      </c>
      <c r="Y556" s="72" t="s">
        <v>4</v>
      </c>
      <c r="Z556" s="72" t="s">
        <v>4</v>
      </c>
      <c r="AA556" s="95" t="s">
        <v>2843</v>
      </c>
      <c r="AB556" s="132"/>
      <c r="AC556" s="132"/>
      <c r="AD556" s="132"/>
      <c r="AE556" s="63"/>
      <c r="AF556" s="63"/>
      <c r="AG556" s="63"/>
    </row>
    <row r="557" spans="1:33" ht="17.2" customHeight="1">
      <c r="A557" s="64" t="str">
        <f>IF(priority(Main[[#This Row],[Comments]])&lt;&gt;0, priority(Main[[#This Row],[Comments]]),"")</f>
        <v/>
      </c>
      <c r="B557" s="60" t="s">
        <v>1267</v>
      </c>
      <c r="C557" s="72" t="s">
        <v>93</v>
      </c>
      <c r="D557" s="59" t="s">
        <v>337</v>
      </c>
      <c r="E557" s="85"/>
      <c r="F557" s="85">
        <v>40132</v>
      </c>
      <c r="G557" s="64" t="str">
        <f>IF(stdProdLT(Main[[#This Row],[Comments]])=0.1,"N/A",IF(stdProdLT(Main[[#This Row],[Comments]])=0,"",stdProdLT(Main[[#This Row],[Comments]])))</f>
        <v/>
      </c>
      <c r="H557" s="94" t="str">
        <f>IF(OR(Main[[#This Row],[Std. Prod. Lead Time]]="N/A",Main[[#This Row],[Std. Prod. Lead Time]]=""), "",IF(AND(Main[[#This Row],[In Stock Date]]&lt;&gt;"",Main[[#This Row],[Revised Due Date]]&lt;&gt;"",Main[[#This Row],[In Stock Date]]&lt;&gt;""),Main[[#This Row],[In Stock Date]]-Main[[#This Row],[Revised Due Date]],""))</f>
        <v/>
      </c>
      <c r="I557" s="101" t="s">
        <v>4</v>
      </c>
      <c r="J557" s="95" t="s">
        <v>4</v>
      </c>
      <c r="K557" s="95" t="s">
        <v>4</v>
      </c>
      <c r="L557" s="85"/>
      <c r="M557" s="73" t="str">
        <f>IF(Main[[#This Row],[Tech Start Date]]&lt;1/1/1990,"",IF(Main[[#This Row],[Class]]="C",WORKDAY(Main[[#This Row],[Tech Start Date]],9),IF(Main[[#This Row],[Class]]="B", WORKDAY(Main[[#This Row],[Tech Start Date]],6),IF(Main[[#This Row],[Class]]="A",WORKDAY(Main[[#This Row],[Tech Start Date]],2),""))))</f>
        <v/>
      </c>
      <c r="N557" s="73" t="str">
        <f>IF(Main[[#This Row],[Tech Start Date]]&lt;1/1/1990,"",IF(Main[[#This Row],[Class]]="C",WORKDAY(Main[[#This Row],[Tech Start Date]],19),IF(Main[[#This Row],[Class]]="B", WORKDAY(Main[[#This Row],[Tech Start Date]],12),IF(Main[[#This Row],[Class]]="A",WORKDAY(Main[[#This Row],[Tech Start Date]],4),""))))</f>
        <v/>
      </c>
      <c r="O557" s="73" t="str">
        <f>IF(Main[[#This Row],[Tech Start Date]]&lt;1/1/1990,"",IF(Main[[#This Row],[Class]]="C",WORKDAY(Main[[#This Row],[Tech Start Date]],23),IF(Main[[#This Row],[Class]]="B", WORKDAY(Main[[#This Row],[Tech Start Date]],15),IF(Main[[#This Row],[Class]]="A",WORKDAY(Main[[#This Row],[Tech Start Date]],5),""))))</f>
        <v/>
      </c>
      <c r="P557" s="73" t="str">
        <f>IF(Main[[#This Row],[Tech Start Date]]&lt;1/1/1990,"",IF(Main[[#This Row],[Class]]="C",WORKDAY(Main[[#This Row],[Tech Start Date]],28),IF(Main[[#This Row],[Class]]="B", WORKDAY(Main[[#This Row],[Tech Start Date]],19),IF(Main[[#This Row],[Class]]="A",WORKDAY(Main[[#This Row],[Tech Start Date]],9),""))))</f>
        <v/>
      </c>
      <c r="Q557" s="85">
        <v>40132</v>
      </c>
      <c r="R557" s="112"/>
      <c r="S557" s="95" t="s">
        <v>11</v>
      </c>
      <c r="T557" s="74" t="s">
        <v>4</v>
      </c>
      <c r="U557" s="95" t="s">
        <v>14</v>
      </c>
      <c r="V557" s="95" t="s">
        <v>1920</v>
      </c>
      <c r="W557" s="95" t="s">
        <v>1916</v>
      </c>
      <c r="X557" s="95" t="s">
        <v>2831</v>
      </c>
      <c r="Y557" s="72" t="s">
        <v>4</v>
      </c>
      <c r="Z557" s="72" t="s">
        <v>4</v>
      </c>
      <c r="AA557" s="95" t="s">
        <v>2831</v>
      </c>
      <c r="AB557" s="132"/>
      <c r="AC557" s="132"/>
      <c r="AD557" s="132"/>
      <c r="AE557" s="63"/>
      <c r="AF557" s="63"/>
      <c r="AG557" s="63"/>
    </row>
    <row r="558" spans="1:33" ht="17.2" customHeight="1">
      <c r="A558" s="64" t="str">
        <f>IF(priority(Main[[#This Row],[Comments]])&lt;&gt;0, priority(Main[[#This Row],[Comments]]),"")</f>
        <v/>
      </c>
      <c r="B558" s="60" t="s">
        <v>1268</v>
      </c>
      <c r="C558" s="72" t="s">
        <v>4</v>
      </c>
      <c r="D558" s="59" t="s">
        <v>338</v>
      </c>
      <c r="E558" s="85"/>
      <c r="F558" s="85"/>
      <c r="G558" s="64" t="str">
        <f>IF(stdProdLT(Main[[#This Row],[Comments]])=0.1,"N/A",IF(stdProdLT(Main[[#This Row],[Comments]])=0,"",stdProdLT(Main[[#This Row],[Comments]])))</f>
        <v/>
      </c>
      <c r="H558" s="94" t="str">
        <f>IF(OR(Main[[#This Row],[Std. Prod. Lead Time]]="N/A",Main[[#This Row],[Std. Prod. Lead Time]]=""), "",IF(AND(Main[[#This Row],[In Stock Date]]&lt;&gt;"",Main[[#This Row],[Revised Due Date]]&lt;&gt;"",Main[[#This Row],[In Stock Date]]&lt;&gt;""),Main[[#This Row],[In Stock Date]]-Main[[#This Row],[Revised Due Date]],""))</f>
        <v/>
      </c>
      <c r="I558" s="101" t="s">
        <v>4</v>
      </c>
      <c r="J558" s="95" t="s">
        <v>4</v>
      </c>
      <c r="K558" s="95" t="s">
        <v>4</v>
      </c>
      <c r="L558" s="85"/>
      <c r="M558" s="73" t="str">
        <f>IF(Main[[#This Row],[Tech Start Date]]&lt;1/1/1990,"",IF(Main[[#This Row],[Class]]="C",WORKDAY(Main[[#This Row],[Tech Start Date]],9),IF(Main[[#This Row],[Class]]="B", WORKDAY(Main[[#This Row],[Tech Start Date]],6),IF(Main[[#This Row],[Class]]="A",WORKDAY(Main[[#This Row],[Tech Start Date]],2),""))))</f>
        <v/>
      </c>
      <c r="N558" s="73" t="str">
        <f>IF(Main[[#This Row],[Tech Start Date]]&lt;1/1/1990,"",IF(Main[[#This Row],[Class]]="C",WORKDAY(Main[[#This Row],[Tech Start Date]],19),IF(Main[[#This Row],[Class]]="B", WORKDAY(Main[[#This Row],[Tech Start Date]],12),IF(Main[[#This Row],[Class]]="A",WORKDAY(Main[[#This Row],[Tech Start Date]],4),""))))</f>
        <v/>
      </c>
      <c r="O558" s="73" t="str">
        <f>IF(Main[[#This Row],[Tech Start Date]]&lt;1/1/1990,"",IF(Main[[#This Row],[Class]]="C",WORKDAY(Main[[#This Row],[Tech Start Date]],23),IF(Main[[#This Row],[Class]]="B", WORKDAY(Main[[#This Row],[Tech Start Date]],15),IF(Main[[#This Row],[Class]]="A",WORKDAY(Main[[#This Row],[Tech Start Date]],5),""))))</f>
        <v/>
      </c>
      <c r="P558" s="73" t="str">
        <f>IF(Main[[#This Row],[Tech Start Date]]&lt;1/1/1990,"",IF(Main[[#This Row],[Class]]="C",WORKDAY(Main[[#This Row],[Tech Start Date]],28),IF(Main[[#This Row],[Class]]="B", WORKDAY(Main[[#This Row],[Tech Start Date]],19),IF(Main[[#This Row],[Class]]="A",WORKDAY(Main[[#This Row],[Tech Start Date]],9),""))))</f>
        <v/>
      </c>
      <c r="Q558" s="85"/>
      <c r="R558" s="112"/>
      <c r="S558" s="95" t="s">
        <v>23</v>
      </c>
      <c r="T558" s="74" t="s">
        <v>4</v>
      </c>
      <c r="U558" s="95" t="s">
        <v>14</v>
      </c>
      <c r="V558" s="95" t="s">
        <v>1910</v>
      </c>
      <c r="W558" s="95" t="s">
        <v>1912</v>
      </c>
      <c r="X558" s="95" t="s">
        <v>102</v>
      </c>
      <c r="Y558" s="72" t="s">
        <v>4</v>
      </c>
      <c r="Z558" s="72" t="s">
        <v>4</v>
      </c>
      <c r="AA558" s="95" t="s">
        <v>4</v>
      </c>
      <c r="AB558" s="132"/>
      <c r="AC558" s="132"/>
      <c r="AD558" s="132"/>
      <c r="AE558" s="63"/>
      <c r="AF558" s="63"/>
      <c r="AG558" s="63"/>
    </row>
    <row r="559" spans="1:33" ht="17.2" customHeight="1">
      <c r="A559" s="64" t="str">
        <f>IF(priority(Main[[#This Row],[Comments]])&lt;&gt;0, priority(Main[[#This Row],[Comments]]),"")</f>
        <v/>
      </c>
      <c r="B559" s="60" t="s">
        <v>1269</v>
      </c>
      <c r="C559" s="72" t="s">
        <v>47</v>
      </c>
      <c r="D559" s="59" t="s">
        <v>339</v>
      </c>
      <c r="E559" s="85">
        <v>39937.597743055558</v>
      </c>
      <c r="F559" s="85"/>
      <c r="G559" s="64" t="str">
        <f>IF(stdProdLT(Main[[#This Row],[Comments]])=0.1,"N/A",IF(stdProdLT(Main[[#This Row],[Comments]])=0,"",stdProdLT(Main[[#This Row],[Comments]])))</f>
        <v/>
      </c>
      <c r="H559" s="94" t="str">
        <f>IF(OR(Main[[#This Row],[Std. Prod. Lead Time]]="N/A",Main[[#This Row],[Std. Prod. Lead Time]]=""), "",IF(AND(Main[[#This Row],[In Stock Date]]&lt;&gt;"",Main[[#This Row],[Revised Due Date]]&lt;&gt;"",Main[[#This Row],[In Stock Date]]&lt;&gt;""),Main[[#This Row],[In Stock Date]]-Main[[#This Row],[Revised Due Date]],""))</f>
        <v/>
      </c>
      <c r="I559" s="101" t="s">
        <v>4</v>
      </c>
      <c r="J559" s="95" t="s">
        <v>4</v>
      </c>
      <c r="K559" s="95" t="s">
        <v>4</v>
      </c>
      <c r="L559" s="85"/>
      <c r="M559" s="73" t="str">
        <f>IF(Main[[#This Row],[Tech Start Date]]&lt;1/1/1990,"",IF(Main[[#This Row],[Class]]="C",WORKDAY(Main[[#This Row],[Tech Start Date]],9),IF(Main[[#This Row],[Class]]="B", WORKDAY(Main[[#This Row],[Tech Start Date]],6),IF(Main[[#This Row],[Class]]="A",WORKDAY(Main[[#This Row],[Tech Start Date]],2),""))))</f>
        <v/>
      </c>
      <c r="N559" s="73" t="str">
        <f>IF(Main[[#This Row],[Tech Start Date]]&lt;1/1/1990,"",IF(Main[[#This Row],[Class]]="C",WORKDAY(Main[[#This Row],[Tech Start Date]],19),IF(Main[[#This Row],[Class]]="B", WORKDAY(Main[[#This Row],[Tech Start Date]],12),IF(Main[[#This Row],[Class]]="A",WORKDAY(Main[[#This Row],[Tech Start Date]],4),""))))</f>
        <v/>
      </c>
      <c r="O559" s="73" t="str">
        <f>IF(Main[[#This Row],[Tech Start Date]]&lt;1/1/1990,"",IF(Main[[#This Row],[Class]]="C",WORKDAY(Main[[#This Row],[Tech Start Date]],23),IF(Main[[#This Row],[Class]]="B", WORKDAY(Main[[#This Row],[Tech Start Date]],15),IF(Main[[#This Row],[Class]]="A",WORKDAY(Main[[#This Row],[Tech Start Date]],5),""))))</f>
        <v/>
      </c>
      <c r="P559" s="73" t="str">
        <f>IF(Main[[#This Row],[Tech Start Date]]&lt;1/1/1990,"",IF(Main[[#This Row],[Class]]="C",WORKDAY(Main[[#This Row],[Tech Start Date]],28),IF(Main[[#This Row],[Class]]="B", WORKDAY(Main[[#This Row],[Tech Start Date]],19),IF(Main[[#This Row],[Class]]="A",WORKDAY(Main[[#This Row],[Tech Start Date]],9),""))))</f>
        <v/>
      </c>
      <c r="Q559" s="85"/>
      <c r="R559" s="112"/>
      <c r="S559" s="95" t="s">
        <v>17</v>
      </c>
      <c r="T559" s="74" t="s">
        <v>4</v>
      </c>
      <c r="U559" s="95" t="s">
        <v>7</v>
      </c>
      <c r="V559" s="95" t="s">
        <v>1913</v>
      </c>
      <c r="W559" s="95" t="s">
        <v>4</v>
      </c>
      <c r="X559" s="95" t="s">
        <v>2802</v>
      </c>
      <c r="Y559" s="72" t="s">
        <v>2921</v>
      </c>
      <c r="Z559" s="72" t="s">
        <v>4</v>
      </c>
      <c r="AA559" s="95" t="s">
        <v>2802</v>
      </c>
      <c r="AB559" s="132"/>
      <c r="AC559" s="132"/>
      <c r="AD559" s="132"/>
      <c r="AE559" s="63"/>
      <c r="AF559" s="63"/>
      <c r="AG559" s="63"/>
    </row>
    <row r="560" spans="1:33" ht="17.2" customHeight="1">
      <c r="A560" s="64" t="str">
        <f>IF(priority(Main[[#This Row],[Comments]])&lt;&gt;0, priority(Main[[#This Row],[Comments]]),"")</f>
        <v/>
      </c>
      <c r="B560" s="60" t="s">
        <v>1270</v>
      </c>
      <c r="C560" s="72" t="s">
        <v>95</v>
      </c>
      <c r="D560" s="59" t="s">
        <v>340</v>
      </c>
      <c r="E560" s="85"/>
      <c r="F560" s="85">
        <v>40195</v>
      </c>
      <c r="G560" s="64" t="str">
        <f>IF(stdProdLT(Main[[#This Row],[Comments]])=0.1,"N/A",IF(stdProdLT(Main[[#This Row],[Comments]])=0,"",stdProdLT(Main[[#This Row],[Comments]])))</f>
        <v/>
      </c>
      <c r="H560" s="94" t="str">
        <f>IF(OR(Main[[#This Row],[Std. Prod. Lead Time]]="N/A",Main[[#This Row],[Std. Prod. Lead Time]]=""), "",IF(AND(Main[[#This Row],[In Stock Date]]&lt;&gt;"",Main[[#This Row],[Revised Due Date]]&lt;&gt;"",Main[[#This Row],[In Stock Date]]&lt;&gt;""),Main[[#This Row],[In Stock Date]]-Main[[#This Row],[Revised Due Date]],""))</f>
        <v/>
      </c>
      <c r="I560" s="101" t="s">
        <v>4</v>
      </c>
      <c r="J560" s="95" t="s">
        <v>4</v>
      </c>
      <c r="K560" s="95" t="s">
        <v>4</v>
      </c>
      <c r="L560" s="85"/>
      <c r="M560" s="73" t="str">
        <f>IF(Main[[#This Row],[Tech Start Date]]&lt;1/1/1990,"",IF(Main[[#This Row],[Class]]="C",WORKDAY(Main[[#This Row],[Tech Start Date]],9),IF(Main[[#This Row],[Class]]="B", WORKDAY(Main[[#This Row],[Tech Start Date]],6),IF(Main[[#This Row],[Class]]="A",WORKDAY(Main[[#This Row],[Tech Start Date]],2),""))))</f>
        <v/>
      </c>
      <c r="N560" s="73" t="str">
        <f>IF(Main[[#This Row],[Tech Start Date]]&lt;1/1/1990,"",IF(Main[[#This Row],[Class]]="C",WORKDAY(Main[[#This Row],[Tech Start Date]],19),IF(Main[[#This Row],[Class]]="B", WORKDAY(Main[[#This Row],[Tech Start Date]],12),IF(Main[[#This Row],[Class]]="A",WORKDAY(Main[[#This Row],[Tech Start Date]],4),""))))</f>
        <v/>
      </c>
      <c r="O560" s="73" t="str">
        <f>IF(Main[[#This Row],[Tech Start Date]]&lt;1/1/1990,"",IF(Main[[#This Row],[Class]]="C",WORKDAY(Main[[#This Row],[Tech Start Date]],23),IF(Main[[#This Row],[Class]]="B", WORKDAY(Main[[#This Row],[Tech Start Date]],15),IF(Main[[#This Row],[Class]]="A",WORKDAY(Main[[#This Row],[Tech Start Date]],5),""))))</f>
        <v/>
      </c>
      <c r="P560" s="73" t="str">
        <f>IF(Main[[#This Row],[Tech Start Date]]&lt;1/1/1990,"",IF(Main[[#This Row],[Class]]="C",WORKDAY(Main[[#This Row],[Tech Start Date]],28),IF(Main[[#This Row],[Class]]="B", WORKDAY(Main[[#This Row],[Tech Start Date]],19),IF(Main[[#This Row],[Class]]="A",WORKDAY(Main[[#This Row],[Tech Start Date]],9),""))))</f>
        <v/>
      </c>
      <c r="Q560" s="85">
        <v>40070</v>
      </c>
      <c r="R560" s="112"/>
      <c r="S560" s="95" t="s">
        <v>11</v>
      </c>
      <c r="T560" s="74" t="s">
        <v>4</v>
      </c>
      <c r="U560" s="95" t="s">
        <v>14</v>
      </c>
      <c r="V560" s="95" t="s">
        <v>1913</v>
      </c>
      <c r="W560" s="95" t="s">
        <v>1916</v>
      </c>
      <c r="X560" s="95" t="s">
        <v>2851</v>
      </c>
      <c r="Y560" s="72" t="s">
        <v>4</v>
      </c>
      <c r="Z560" s="72" t="s">
        <v>4</v>
      </c>
      <c r="AA560" s="95" t="s">
        <v>3356</v>
      </c>
      <c r="AB560" s="132"/>
      <c r="AC560" s="132"/>
      <c r="AD560" s="132"/>
      <c r="AE560" s="63"/>
      <c r="AF560" s="63"/>
      <c r="AG560" s="63"/>
    </row>
    <row r="561" spans="1:33" ht="17.2" customHeight="1">
      <c r="A561" s="64" t="str">
        <f>IF(priority(Main[[#This Row],[Comments]])&lt;&gt;0, priority(Main[[#This Row],[Comments]]),"")</f>
        <v/>
      </c>
      <c r="B561" s="60" t="s">
        <v>1290</v>
      </c>
      <c r="C561" s="72" t="s">
        <v>4</v>
      </c>
      <c r="D561" s="59" t="s">
        <v>342</v>
      </c>
      <c r="E561" s="85">
        <v>40704.346435185187</v>
      </c>
      <c r="F561" s="85"/>
      <c r="G561" s="64" t="str">
        <f>IF(stdProdLT(Main[[#This Row],[Comments]])=0.1,"N/A",IF(stdProdLT(Main[[#This Row],[Comments]])=0,"",stdProdLT(Main[[#This Row],[Comments]])))</f>
        <v/>
      </c>
      <c r="H561" s="94" t="str">
        <f>IF(OR(Main[[#This Row],[Std. Prod. Lead Time]]="N/A",Main[[#This Row],[Std. Prod. Lead Time]]=""), "",IF(AND(Main[[#This Row],[In Stock Date]]&lt;&gt;"",Main[[#This Row],[Revised Due Date]]&lt;&gt;"",Main[[#This Row],[In Stock Date]]&lt;&gt;""),Main[[#This Row],[In Stock Date]]-Main[[#This Row],[Revised Due Date]],""))</f>
        <v/>
      </c>
      <c r="I561" s="101" t="s">
        <v>922</v>
      </c>
      <c r="J561" s="95" t="s">
        <v>28</v>
      </c>
      <c r="K561" s="95" t="s">
        <v>4</v>
      </c>
      <c r="L561" s="85"/>
      <c r="M561" s="73" t="str">
        <f>IF(Main[[#This Row],[Tech Start Date]]&lt;1/1/1990,"",IF(Main[[#This Row],[Class]]="C",WORKDAY(Main[[#This Row],[Tech Start Date]],9),IF(Main[[#This Row],[Class]]="B", WORKDAY(Main[[#This Row],[Tech Start Date]],6),IF(Main[[#This Row],[Class]]="A",WORKDAY(Main[[#This Row],[Tech Start Date]],2),""))))</f>
        <v/>
      </c>
      <c r="N561" s="73" t="str">
        <f>IF(Main[[#This Row],[Tech Start Date]]&lt;1/1/1990,"",IF(Main[[#This Row],[Class]]="C",WORKDAY(Main[[#This Row],[Tech Start Date]],19),IF(Main[[#This Row],[Class]]="B", WORKDAY(Main[[#This Row],[Tech Start Date]],12),IF(Main[[#This Row],[Class]]="A",WORKDAY(Main[[#This Row],[Tech Start Date]],4),""))))</f>
        <v/>
      </c>
      <c r="O561" s="73" t="str">
        <f>IF(Main[[#This Row],[Tech Start Date]]&lt;1/1/1990,"",IF(Main[[#This Row],[Class]]="C",WORKDAY(Main[[#This Row],[Tech Start Date]],23),IF(Main[[#This Row],[Class]]="B", WORKDAY(Main[[#This Row],[Tech Start Date]],15),IF(Main[[#This Row],[Class]]="A",WORKDAY(Main[[#This Row],[Tech Start Date]],5),""))))</f>
        <v/>
      </c>
      <c r="P561" s="73" t="str">
        <f>IF(Main[[#This Row],[Tech Start Date]]&lt;1/1/1990,"",IF(Main[[#This Row],[Class]]="C",WORKDAY(Main[[#This Row],[Tech Start Date]],28),IF(Main[[#This Row],[Class]]="B", WORKDAY(Main[[#This Row],[Tech Start Date]],19),IF(Main[[#This Row],[Class]]="A",WORKDAY(Main[[#This Row],[Tech Start Date]],9),""))))</f>
        <v/>
      </c>
      <c r="Q561" s="85"/>
      <c r="R561" s="112">
        <v>40908</v>
      </c>
      <c r="S561" s="95" t="s">
        <v>49</v>
      </c>
      <c r="T561" s="74" t="s">
        <v>4</v>
      </c>
      <c r="U561" s="95" t="s">
        <v>7</v>
      </c>
      <c r="V561" s="95" t="s">
        <v>1925</v>
      </c>
      <c r="W561" s="95" t="s">
        <v>1912</v>
      </c>
      <c r="X561" s="95" t="s">
        <v>922</v>
      </c>
      <c r="Y561" s="72" t="s">
        <v>2955</v>
      </c>
      <c r="Z561" s="72" t="s">
        <v>2204</v>
      </c>
      <c r="AA561" s="95" t="s">
        <v>922</v>
      </c>
      <c r="AB561" s="132"/>
      <c r="AC561" s="132"/>
      <c r="AD561" s="132"/>
      <c r="AE561" s="63"/>
      <c r="AF561" s="63"/>
      <c r="AG561" s="63"/>
    </row>
    <row r="562" spans="1:33" ht="17.2" customHeight="1">
      <c r="A562" s="64" t="str">
        <f>IF(priority(Main[[#This Row],[Comments]])&lt;&gt;0, priority(Main[[#This Row],[Comments]]),"")</f>
        <v/>
      </c>
      <c r="B562" s="60" t="s">
        <v>1291</v>
      </c>
      <c r="C562" s="72" t="s">
        <v>72</v>
      </c>
      <c r="D562" s="59" t="s">
        <v>343</v>
      </c>
      <c r="E562" s="85"/>
      <c r="F562" s="85">
        <v>40106</v>
      </c>
      <c r="G562" s="64" t="str">
        <f>IF(stdProdLT(Main[[#This Row],[Comments]])=0.1,"N/A",IF(stdProdLT(Main[[#This Row],[Comments]])=0,"",stdProdLT(Main[[#This Row],[Comments]])))</f>
        <v/>
      </c>
      <c r="H562" s="94" t="str">
        <f>IF(OR(Main[[#This Row],[Std. Prod. Lead Time]]="N/A",Main[[#This Row],[Std. Prod. Lead Time]]=""), "",IF(AND(Main[[#This Row],[In Stock Date]]&lt;&gt;"",Main[[#This Row],[Revised Due Date]]&lt;&gt;"",Main[[#This Row],[In Stock Date]]&lt;&gt;""),Main[[#This Row],[In Stock Date]]-Main[[#This Row],[Revised Due Date]],""))</f>
        <v/>
      </c>
      <c r="I562" s="101" t="s">
        <v>4</v>
      </c>
      <c r="J562" s="95" t="s">
        <v>4</v>
      </c>
      <c r="K562" s="95" t="s">
        <v>4</v>
      </c>
      <c r="L562" s="85"/>
      <c r="M562" s="73" t="str">
        <f>IF(Main[[#This Row],[Tech Start Date]]&lt;1/1/1990,"",IF(Main[[#This Row],[Class]]="C",WORKDAY(Main[[#This Row],[Tech Start Date]],9),IF(Main[[#This Row],[Class]]="B", WORKDAY(Main[[#This Row],[Tech Start Date]],6),IF(Main[[#This Row],[Class]]="A",WORKDAY(Main[[#This Row],[Tech Start Date]],2),""))))</f>
        <v/>
      </c>
      <c r="N562" s="73" t="str">
        <f>IF(Main[[#This Row],[Tech Start Date]]&lt;1/1/1990,"",IF(Main[[#This Row],[Class]]="C",WORKDAY(Main[[#This Row],[Tech Start Date]],19),IF(Main[[#This Row],[Class]]="B", WORKDAY(Main[[#This Row],[Tech Start Date]],12),IF(Main[[#This Row],[Class]]="A",WORKDAY(Main[[#This Row],[Tech Start Date]],4),""))))</f>
        <v/>
      </c>
      <c r="O562" s="73" t="str">
        <f>IF(Main[[#This Row],[Tech Start Date]]&lt;1/1/1990,"",IF(Main[[#This Row],[Class]]="C",WORKDAY(Main[[#This Row],[Tech Start Date]],23),IF(Main[[#This Row],[Class]]="B", WORKDAY(Main[[#This Row],[Tech Start Date]],15),IF(Main[[#This Row],[Class]]="A",WORKDAY(Main[[#This Row],[Tech Start Date]],5),""))))</f>
        <v/>
      </c>
      <c r="P562" s="73" t="str">
        <f>IF(Main[[#This Row],[Tech Start Date]]&lt;1/1/1990,"",IF(Main[[#This Row],[Class]]="C",WORKDAY(Main[[#This Row],[Tech Start Date]],28),IF(Main[[#This Row],[Class]]="B", WORKDAY(Main[[#This Row],[Tech Start Date]],19),IF(Main[[#This Row],[Class]]="A",WORKDAY(Main[[#This Row],[Tech Start Date]],9),""))))</f>
        <v/>
      </c>
      <c r="Q562" s="85">
        <v>39986</v>
      </c>
      <c r="R562" s="112"/>
      <c r="S562" s="95" t="s">
        <v>11</v>
      </c>
      <c r="T562" s="74" t="s">
        <v>4</v>
      </c>
      <c r="U562" s="95" t="s">
        <v>14</v>
      </c>
      <c r="V562" s="95" t="s">
        <v>1911</v>
      </c>
      <c r="W562" s="95" t="s">
        <v>1915</v>
      </c>
      <c r="X562" s="95" t="s">
        <v>2799</v>
      </c>
      <c r="Y562" s="72" t="s">
        <v>2916</v>
      </c>
      <c r="Z562" s="72" t="s">
        <v>4</v>
      </c>
      <c r="AA562" s="95" t="s">
        <v>2799</v>
      </c>
      <c r="AB562" s="132"/>
      <c r="AC562" s="132"/>
      <c r="AD562" s="132"/>
      <c r="AE562" s="63"/>
      <c r="AF562" s="63"/>
      <c r="AG562" s="63"/>
    </row>
    <row r="563" spans="1:33" ht="17.2" customHeight="1">
      <c r="A563" s="64" t="str">
        <f>IF(priority(Main[[#This Row],[Comments]])&lt;&gt;0, priority(Main[[#This Row],[Comments]]),"")</f>
        <v/>
      </c>
      <c r="B563" s="60" t="s">
        <v>1292</v>
      </c>
      <c r="C563" s="72" t="s">
        <v>4</v>
      </c>
      <c r="D563" s="59" t="s">
        <v>344</v>
      </c>
      <c r="E563" s="85"/>
      <c r="F563" s="85"/>
      <c r="G563" s="64" t="str">
        <f>IF(stdProdLT(Main[[#This Row],[Comments]])=0.1,"N/A",IF(stdProdLT(Main[[#This Row],[Comments]])=0,"",stdProdLT(Main[[#This Row],[Comments]])))</f>
        <v/>
      </c>
      <c r="H563" s="94" t="str">
        <f>IF(OR(Main[[#This Row],[Std. Prod. Lead Time]]="N/A",Main[[#This Row],[Std. Prod. Lead Time]]=""), "",IF(AND(Main[[#This Row],[In Stock Date]]&lt;&gt;"",Main[[#This Row],[Revised Due Date]]&lt;&gt;"",Main[[#This Row],[In Stock Date]]&lt;&gt;""),Main[[#This Row],[In Stock Date]]-Main[[#This Row],[Revised Due Date]],""))</f>
        <v/>
      </c>
      <c r="I563" s="101" t="s">
        <v>4</v>
      </c>
      <c r="J563" s="95" t="s">
        <v>4</v>
      </c>
      <c r="K563" s="96" t="s">
        <v>4</v>
      </c>
      <c r="L563" s="85"/>
      <c r="M563" s="73" t="str">
        <f>IF(Main[[#This Row],[Tech Start Date]]&lt;1/1/1990,"",IF(Main[[#This Row],[Class]]="C",WORKDAY(Main[[#This Row],[Tech Start Date]],9),IF(Main[[#This Row],[Class]]="B", WORKDAY(Main[[#This Row],[Tech Start Date]],6),IF(Main[[#This Row],[Class]]="A",WORKDAY(Main[[#This Row],[Tech Start Date]],2),""))))</f>
        <v/>
      </c>
      <c r="N563" s="73" t="str">
        <f>IF(Main[[#This Row],[Tech Start Date]]&lt;1/1/1990,"",IF(Main[[#This Row],[Class]]="C",WORKDAY(Main[[#This Row],[Tech Start Date]],19),IF(Main[[#This Row],[Class]]="B", WORKDAY(Main[[#This Row],[Tech Start Date]],12),IF(Main[[#This Row],[Class]]="A",WORKDAY(Main[[#This Row],[Tech Start Date]],4),""))))</f>
        <v/>
      </c>
      <c r="O563" s="73" t="str">
        <f>IF(Main[[#This Row],[Tech Start Date]]&lt;1/1/1990,"",IF(Main[[#This Row],[Class]]="C",WORKDAY(Main[[#This Row],[Tech Start Date]],23),IF(Main[[#This Row],[Class]]="B", WORKDAY(Main[[#This Row],[Tech Start Date]],15),IF(Main[[#This Row],[Class]]="A",WORKDAY(Main[[#This Row],[Tech Start Date]],5),""))))</f>
        <v/>
      </c>
      <c r="P563" s="73" t="str">
        <f>IF(Main[[#This Row],[Tech Start Date]]&lt;1/1/1990,"",IF(Main[[#This Row],[Class]]="C",WORKDAY(Main[[#This Row],[Tech Start Date]],28),IF(Main[[#This Row],[Class]]="B", WORKDAY(Main[[#This Row],[Tech Start Date]],19),IF(Main[[#This Row],[Class]]="A",WORKDAY(Main[[#This Row],[Tech Start Date]],9),""))))</f>
        <v/>
      </c>
      <c r="Q563" s="85"/>
      <c r="R563" s="112"/>
      <c r="S563" s="95" t="s">
        <v>6</v>
      </c>
      <c r="T563" s="74" t="s">
        <v>4</v>
      </c>
      <c r="U563" s="95" t="s">
        <v>12</v>
      </c>
      <c r="V563" s="95" t="s">
        <v>1910</v>
      </c>
      <c r="W563" s="95" t="s">
        <v>1914</v>
      </c>
      <c r="X563" s="95" t="s">
        <v>708</v>
      </c>
      <c r="Y563" s="72" t="s">
        <v>2995</v>
      </c>
      <c r="Z563" s="72" t="s">
        <v>4</v>
      </c>
      <c r="AA563" s="95" t="s">
        <v>3351</v>
      </c>
      <c r="AB563" s="132"/>
      <c r="AC563" s="132"/>
      <c r="AD563" s="132"/>
      <c r="AE563" s="63"/>
      <c r="AF563" s="63"/>
      <c r="AG563" s="63"/>
    </row>
    <row r="564" spans="1:33" ht="17.2" customHeight="1">
      <c r="A564" s="64" t="str">
        <f>IF(priority(Main[[#This Row],[Comments]])&lt;&gt;0, priority(Main[[#This Row],[Comments]]),"")</f>
        <v/>
      </c>
      <c r="B564" s="60" t="s">
        <v>1271</v>
      </c>
      <c r="C564" s="72" t="s">
        <v>79</v>
      </c>
      <c r="D564" s="59" t="s">
        <v>345</v>
      </c>
      <c r="E564" s="85">
        <v>40072.642395833333</v>
      </c>
      <c r="F564" s="85">
        <v>40116</v>
      </c>
      <c r="G564" s="64" t="str">
        <f>IF(stdProdLT(Main[[#This Row],[Comments]])=0.1,"N/A",IF(stdProdLT(Main[[#This Row],[Comments]])=0,"",stdProdLT(Main[[#This Row],[Comments]])))</f>
        <v/>
      </c>
      <c r="H564" s="94" t="str">
        <f>IF(OR(Main[[#This Row],[Std. Prod. Lead Time]]="N/A",Main[[#This Row],[Std. Prod. Lead Time]]=""), "",IF(AND(Main[[#This Row],[In Stock Date]]&lt;&gt;"",Main[[#This Row],[Revised Due Date]]&lt;&gt;"",Main[[#This Row],[In Stock Date]]&lt;&gt;""),Main[[#This Row],[In Stock Date]]-Main[[#This Row],[Revised Due Date]],""))</f>
        <v/>
      </c>
      <c r="I564" s="101" t="s">
        <v>4</v>
      </c>
      <c r="J564" s="95" t="s">
        <v>4</v>
      </c>
      <c r="K564" s="95" t="s">
        <v>4</v>
      </c>
      <c r="L564" s="85"/>
      <c r="M564" s="73" t="str">
        <f>IF(Main[[#This Row],[Tech Start Date]]&lt;1/1/1990,"",IF(Main[[#This Row],[Class]]="C",WORKDAY(Main[[#This Row],[Tech Start Date]],9),IF(Main[[#This Row],[Class]]="B", WORKDAY(Main[[#This Row],[Tech Start Date]],6),IF(Main[[#This Row],[Class]]="A",WORKDAY(Main[[#This Row],[Tech Start Date]],2),""))))</f>
        <v/>
      </c>
      <c r="N564" s="73" t="str">
        <f>IF(Main[[#This Row],[Tech Start Date]]&lt;1/1/1990,"",IF(Main[[#This Row],[Class]]="C",WORKDAY(Main[[#This Row],[Tech Start Date]],19),IF(Main[[#This Row],[Class]]="B", WORKDAY(Main[[#This Row],[Tech Start Date]],12),IF(Main[[#This Row],[Class]]="A",WORKDAY(Main[[#This Row],[Tech Start Date]],4),""))))</f>
        <v/>
      </c>
      <c r="O564" s="73" t="str">
        <f>IF(Main[[#This Row],[Tech Start Date]]&lt;1/1/1990,"",IF(Main[[#This Row],[Class]]="C",WORKDAY(Main[[#This Row],[Tech Start Date]],23),IF(Main[[#This Row],[Class]]="B", WORKDAY(Main[[#This Row],[Tech Start Date]],15),IF(Main[[#This Row],[Class]]="A",WORKDAY(Main[[#This Row],[Tech Start Date]],5),""))))</f>
        <v/>
      </c>
      <c r="P564" s="73" t="str">
        <f>IF(Main[[#This Row],[Tech Start Date]]&lt;1/1/1990,"",IF(Main[[#This Row],[Class]]="C",WORKDAY(Main[[#This Row],[Tech Start Date]],28),IF(Main[[#This Row],[Class]]="B", WORKDAY(Main[[#This Row],[Tech Start Date]],19),IF(Main[[#This Row],[Class]]="A",WORKDAY(Main[[#This Row],[Tech Start Date]],9),""))))</f>
        <v/>
      </c>
      <c r="Q564" s="85"/>
      <c r="R564" s="112"/>
      <c r="S564" s="95" t="s">
        <v>17</v>
      </c>
      <c r="T564" s="74" t="s">
        <v>4</v>
      </c>
      <c r="U564" s="95" t="s">
        <v>7</v>
      </c>
      <c r="V564" s="95" t="s">
        <v>1910</v>
      </c>
      <c r="W564" s="95" t="s">
        <v>1914</v>
      </c>
      <c r="X564" s="95" t="s">
        <v>2836</v>
      </c>
      <c r="Y564" s="72" t="s">
        <v>2929</v>
      </c>
      <c r="Z564" s="72" t="s">
        <v>4</v>
      </c>
      <c r="AA564" s="95" t="s">
        <v>2836</v>
      </c>
      <c r="AB564" s="132"/>
      <c r="AC564" s="132"/>
      <c r="AD564" s="132"/>
      <c r="AE564" s="63"/>
      <c r="AF564" s="63"/>
      <c r="AG564" s="63"/>
    </row>
    <row r="565" spans="1:33" ht="17.2" customHeight="1">
      <c r="A565" s="64" t="str">
        <f>IF(priority(Main[[#This Row],[Comments]])&lt;&gt;0, priority(Main[[#This Row],[Comments]]),"")</f>
        <v/>
      </c>
      <c r="B565" s="60" t="s">
        <v>1272</v>
      </c>
      <c r="C565" s="72" t="s">
        <v>4</v>
      </c>
      <c r="D565" s="59" t="s">
        <v>346</v>
      </c>
      <c r="E565" s="85">
        <v>40422.66909722222</v>
      </c>
      <c r="F565" s="85"/>
      <c r="G565" s="64" t="str">
        <f>IF(stdProdLT(Main[[#This Row],[Comments]])=0.1,"N/A",IF(stdProdLT(Main[[#This Row],[Comments]])=0,"",stdProdLT(Main[[#This Row],[Comments]])))</f>
        <v/>
      </c>
      <c r="H565" s="94" t="str">
        <f>IF(OR(Main[[#This Row],[Std. Prod. Lead Time]]="N/A",Main[[#This Row],[Std. Prod. Lead Time]]=""), "",IF(AND(Main[[#This Row],[In Stock Date]]&lt;&gt;"",Main[[#This Row],[Revised Due Date]]&lt;&gt;"",Main[[#This Row],[In Stock Date]]&lt;&gt;""),Main[[#This Row],[In Stock Date]]-Main[[#This Row],[Revised Due Date]],""))</f>
        <v/>
      </c>
      <c r="I565" s="101" t="s">
        <v>4</v>
      </c>
      <c r="J565" s="95" t="s">
        <v>28</v>
      </c>
      <c r="K565" s="95" t="s">
        <v>4</v>
      </c>
      <c r="L565" s="85"/>
      <c r="M565" s="73" t="str">
        <f>IF(Main[[#This Row],[Tech Start Date]]&lt;1/1/1990,"",IF(Main[[#This Row],[Class]]="C",WORKDAY(Main[[#This Row],[Tech Start Date]],9),IF(Main[[#This Row],[Class]]="B", WORKDAY(Main[[#This Row],[Tech Start Date]],6),IF(Main[[#This Row],[Class]]="A",WORKDAY(Main[[#This Row],[Tech Start Date]],2),""))))</f>
        <v/>
      </c>
      <c r="N565" s="73" t="str">
        <f>IF(Main[[#This Row],[Tech Start Date]]&lt;1/1/1990,"",IF(Main[[#This Row],[Class]]="C",WORKDAY(Main[[#This Row],[Tech Start Date]],19),IF(Main[[#This Row],[Class]]="B", WORKDAY(Main[[#This Row],[Tech Start Date]],12),IF(Main[[#This Row],[Class]]="A",WORKDAY(Main[[#This Row],[Tech Start Date]],4),""))))</f>
        <v/>
      </c>
      <c r="O565" s="73" t="str">
        <f>IF(Main[[#This Row],[Tech Start Date]]&lt;1/1/1990,"",IF(Main[[#This Row],[Class]]="C",WORKDAY(Main[[#This Row],[Tech Start Date]],23),IF(Main[[#This Row],[Class]]="B", WORKDAY(Main[[#This Row],[Tech Start Date]],15),IF(Main[[#This Row],[Class]]="A",WORKDAY(Main[[#This Row],[Tech Start Date]],5),""))))</f>
        <v/>
      </c>
      <c r="P565" s="73" t="str">
        <f>IF(Main[[#This Row],[Tech Start Date]]&lt;1/1/1990,"",IF(Main[[#This Row],[Class]]="C",WORKDAY(Main[[#This Row],[Tech Start Date]],28),IF(Main[[#This Row],[Class]]="B", WORKDAY(Main[[#This Row],[Tech Start Date]],19),IF(Main[[#This Row],[Class]]="A",WORKDAY(Main[[#This Row],[Tech Start Date]],9),""))))</f>
        <v/>
      </c>
      <c r="Q565" s="85"/>
      <c r="R565" s="112"/>
      <c r="S565" s="95" t="s">
        <v>6</v>
      </c>
      <c r="T565" s="74" t="s">
        <v>4</v>
      </c>
      <c r="U565" s="95" t="s">
        <v>29</v>
      </c>
      <c r="V565" s="95" t="s">
        <v>1910</v>
      </c>
      <c r="W565" s="95" t="s">
        <v>1914</v>
      </c>
      <c r="X565" s="95" t="s">
        <v>399</v>
      </c>
      <c r="Y565" s="72" t="s">
        <v>2996</v>
      </c>
      <c r="Z565" s="72" t="s">
        <v>129</v>
      </c>
      <c r="AA565" s="95" t="s">
        <v>3328</v>
      </c>
      <c r="AB565" s="132"/>
      <c r="AC565" s="132"/>
      <c r="AD565" s="132"/>
      <c r="AE565" s="63"/>
      <c r="AF565" s="63"/>
      <c r="AG565" s="63"/>
    </row>
    <row r="566" spans="1:33" ht="17.2" customHeight="1">
      <c r="A566" s="64" t="str">
        <f>IF(priority(Main[[#This Row],[Comments]])&lt;&gt;0, priority(Main[[#This Row],[Comments]]),"")</f>
        <v/>
      </c>
      <c r="B566" s="60" t="s">
        <v>1273</v>
      </c>
      <c r="C566" s="72" t="s">
        <v>347</v>
      </c>
      <c r="D566" s="59" t="s">
        <v>348</v>
      </c>
      <c r="E566" s="85"/>
      <c r="F566" s="85"/>
      <c r="G566" s="64" t="str">
        <f>IF(stdProdLT(Main[[#This Row],[Comments]])=0.1,"N/A",IF(stdProdLT(Main[[#This Row],[Comments]])=0,"",stdProdLT(Main[[#This Row],[Comments]])))</f>
        <v/>
      </c>
      <c r="H566" s="94" t="str">
        <f>IF(OR(Main[[#This Row],[Std. Prod. Lead Time]]="N/A",Main[[#This Row],[Std. Prod. Lead Time]]=""), "",IF(AND(Main[[#This Row],[In Stock Date]]&lt;&gt;"",Main[[#This Row],[Revised Due Date]]&lt;&gt;"",Main[[#This Row],[In Stock Date]]&lt;&gt;""),Main[[#This Row],[In Stock Date]]-Main[[#This Row],[Revised Due Date]],""))</f>
        <v/>
      </c>
      <c r="I566" s="101" t="s">
        <v>4</v>
      </c>
      <c r="J566" s="95" t="s">
        <v>4</v>
      </c>
      <c r="K566" s="95" t="s">
        <v>4</v>
      </c>
      <c r="L566" s="85"/>
      <c r="M566" s="73" t="str">
        <f>IF(Main[[#This Row],[Tech Start Date]]&lt;1/1/1990,"",IF(Main[[#This Row],[Class]]="C",WORKDAY(Main[[#This Row],[Tech Start Date]],9),IF(Main[[#This Row],[Class]]="B", WORKDAY(Main[[#This Row],[Tech Start Date]],6),IF(Main[[#This Row],[Class]]="A",WORKDAY(Main[[#This Row],[Tech Start Date]],2),""))))</f>
        <v/>
      </c>
      <c r="N566" s="73" t="str">
        <f>IF(Main[[#This Row],[Tech Start Date]]&lt;1/1/1990,"",IF(Main[[#This Row],[Class]]="C",WORKDAY(Main[[#This Row],[Tech Start Date]],19),IF(Main[[#This Row],[Class]]="B", WORKDAY(Main[[#This Row],[Tech Start Date]],12),IF(Main[[#This Row],[Class]]="A",WORKDAY(Main[[#This Row],[Tech Start Date]],4),""))))</f>
        <v/>
      </c>
      <c r="O566" s="73" t="str">
        <f>IF(Main[[#This Row],[Tech Start Date]]&lt;1/1/1990,"",IF(Main[[#This Row],[Class]]="C",WORKDAY(Main[[#This Row],[Tech Start Date]],23),IF(Main[[#This Row],[Class]]="B", WORKDAY(Main[[#This Row],[Tech Start Date]],15),IF(Main[[#This Row],[Class]]="A",WORKDAY(Main[[#This Row],[Tech Start Date]],5),""))))</f>
        <v/>
      </c>
      <c r="P566" s="73" t="str">
        <f>IF(Main[[#This Row],[Tech Start Date]]&lt;1/1/1990,"",IF(Main[[#This Row],[Class]]="C",WORKDAY(Main[[#This Row],[Tech Start Date]],28),IF(Main[[#This Row],[Class]]="B", WORKDAY(Main[[#This Row],[Tech Start Date]],19),IF(Main[[#This Row],[Class]]="A",WORKDAY(Main[[#This Row],[Tech Start Date]],9),""))))</f>
        <v/>
      </c>
      <c r="Q566" s="85"/>
      <c r="R566" s="112"/>
      <c r="S566" s="95" t="s">
        <v>11</v>
      </c>
      <c r="T566" s="74" t="s">
        <v>4</v>
      </c>
      <c r="U566" s="95" t="s">
        <v>14</v>
      </c>
      <c r="V566" s="95" t="s">
        <v>1911</v>
      </c>
      <c r="W566" s="95" t="s">
        <v>1915</v>
      </c>
      <c r="X566" s="95" t="s">
        <v>306</v>
      </c>
      <c r="Y566" s="72" t="s">
        <v>2914</v>
      </c>
      <c r="Z566" s="72" t="s">
        <v>4</v>
      </c>
      <c r="AA566" s="95" t="s">
        <v>306</v>
      </c>
      <c r="AB566" s="132"/>
      <c r="AC566" s="132"/>
      <c r="AD566" s="132"/>
      <c r="AE566" s="63"/>
      <c r="AF566" s="63"/>
      <c r="AG566" s="63"/>
    </row>
    <row r="567" spans="1:33" ht="17.2" customHeight="1">
      <c r="A567" s="64" t="str">
        <f>IF(priority(Main[[#This Row],[Comments]])&lt;&gt;0, priority(Main[[#This Row],[Comments]]),"")</f>
        <v/>
      </c>
      <c r="B567" s="60" t="s">
        <v>3211</v>
      </c>
      <c r="C567" s="72" t="s">
        <v>3212</v>
      </c>
      <c r="D567" s="59" t="s">
        <v>3213</v>
      </c>
      <c r="E567" s="85">
        <v>40931.373113425929</v>
      </c>
      <c r="F567" s="85"/>
      <c r="G567" s="64" t="str">
        <f>IF(stdProdLT(Main[[#This Row],[Comments]])=0.1,"N/A",IF(stdProdLT(Main[[#This Row],[Comments]])=0,"",stdProdLT(Main[[#This Row],[Comments]])))</f>
        <v/>
      </c>
      <c r="H567" s="94" t="str">
        <f>IF(OR(Main[[#This Row],[Std. Prod. Lead Time]]="N/A",Main[[#This Row],[Std. Prod. Lead Time]]=""), "",IF(AND(Main[[#This Row],[In Stock Date]]&lt;&gt;"",Main[[#This Row],[Revised Due Date]]&lt;&gt;"",Main[[#This Row],[In Stock Date]]&lt;&gt;""),Main[[#This Row],[In Stock Date]]-Main[[#This Row],[Revised Due Date]],""))</f>
        <v/>
      </c>
      <c r="I567" s="101" t="s">
        <v>941</v>
      </c>
      <c r="J567" s="95" t="s">
        <v>28</v>
      </c>
      <c r="K567" s="95" t="s">
        <v>1919</v>
      </c>
      <c r="L567" s="85"/>
      <c r="M567" s="73" t="str">
        <f>IF(Main[[#This Row],[Tech Start Date]]&lt;1/1/1990,"",IF(Main[[#This Row],[Class]]="C",WORKDAY(Main[[#This Row],[Tech Start Date]],9),IF(Main[[#This Row],[Class]]="B", WORKDAY(Main[[#This Row],[Tech Start Date]],6),IF(Main[[#This Row],[Class]]="A",WORKDAY(Main[[#This Row],[Tech Start Date]],2),""))))</f>
        <v/>
      </c>
      <c r="N567" s="73" t="str">
        <f>IF(Main[[#This Row],[Tech Start Date]]&lt;1/1/1990,"",IF(Main[[#This Row],[Class]]="C",WORKDAY(Main[[#This Row],[Tech Start Date]],19),IF(Main[[#This Row],[Class]]="B", WORKDAY(Main[[#This Row],[Tech Start Date]],12),IF(Main[[#This Row],[Class]]="A",WORKDAY(Main[[#This Row],[Tech Start Date]],4),""))))</f>
        <v/>
      </c>
      <c r="O567" s="73" t="str">
        <f>IF(Main[[#This Row],[Tech Start Date]]&lt;1/1/1990,"",IF(Main[[#This Row],[Class]]="C",WORKDAY(Main[[#This Row],[Tech Start Date]],23),IF(Main[[#This Row],[Class]]="B", WORKDAY(Main[[#This Row],[Tech Start Date]],15),IF(Main[[#This Row],[Class]]="A",WORKDAY(Main[[#This Row],[Tech Start Date]],5),""))))</f>
        <v/>
      </c>
      <c r="P567" s="73" t="str">
        <f>IF(Main[[#This Row],[Tech Start Date]]&lt;1/1/1990,"",IF(Main[[#This Row],[Class]]="C",WORKDAY(Main[[#This Row],[Tech Start Date]],28),IF(Main[[#This Row],[Class]]="B", WORKDAY(Main[[#This Row],[Tech Start Date]],19),IF(Main[[#This Row],[Class]]="A",WORKDAY(Main[[#This Row],[Tech Start Date]],9),""))))</f>
        <v/>
      </c>
      <c r="Q567" s="85"/>
      <c r="R567" s="112"/>
      <c r="S567" s="95" t="s">
        <v>6</v>
      </c>
      <c r="T567" s="74" t="s">
        <v>3214</v>
      </c>
      <c r="U567" s="95" t="s">
        <v>29</v>
      </c>
      <c r="V567" s="95" t="s">
        <v>1911</v>
      </c>
      <c r="W567" s="95" t="s">
        <v>1914</v>
      </c>
      <c r="X567" s="95" t="s">
        <v>2791</v>
      </c>
      <c r="Y567" s="72" t="s">
        <v>2966</v>
      </c>
      <c r="Z567" s="72" t="s">
        <v>2046</v>
      </c>
      <c r="AA567" s="95" t="s">
        <v>2791</v>
      </c>
      <c r="AB567" s="132"/>
      <c r="AC567" s="132"/>
      <c r="AD567" s="132"/>
      <c r="AE567" s="63"/>
      <c r="AF567" s="63"/>
      <c r="AG567" s="63"/>
    </row>
    <row r="568" spans="1:33" ht="17.2" customHeight="1">
      <c r="A568" s="64" t="str">
        <f>IF(priority(Main[[#This Row],[Comments]])&lt;&gt;0, priority(Main[[#This Row],[Comments]]),"")</f>
        <v/>
      </c>
      <c r="B568" s="60" t="s">
        <v>1274</v>
      </c>
      <c r="C568" s="72" t="s">
        <v>93</v>
      </c>
      <c r="D568" s="59" t="s">
        <v>349</v>
      </c>
      <c r="E568" s="85"/>
      <c r="F568" s="85"/>
      <c r="G568" s="64" t="str">
        <f>IF(stdProdLT(Main[[#This Row],[Comments]])=0.1,"N/A",IF(stdProdLT(Main[[#This Row],[Comments]])=0,"",stdProdLT(Main[[#This Row],[Comments]])))</f>
        <v/>
      </c>
      <c r="H568" s="94" t="str">
        <f>IF(OR(Main[[#This Row],[Std. Prod. Lead Time]]="N/A",Main[[#This Row],[Std. Prod. Lead Time]]=""), "",IF(AND(Main[[#This Row],[In Stock Date]]&lt;&gt;"",Main[[#This Row],[Revised Due Date]]&lt;&gt;"",Main[[#This Row],[In Stock Date]]&lt;&gt;""),Main[[#This Row],[In Stock Date]]-Main[[#This Row],[Revised Due Date]],""))</f>
        <v/>
      </c>
      <c r="I568" s="101" t="s">
        <v>4</v>
      </c>
      <c r="J568" s="95" t="s">
        <v>4</v>
      </c>
      <c r="K568" s="95" t="s">
        <v>4</v>
      </c>
      <c r="L568" s="85"/>
      <c r="M568" s="73" t="str">
        <f>IF(Main[[#This Row],[Tech Start Date]]&lt;1/1/1990,"",IF(Main[[#This Row],[Class]]="C",WORKDAY(Main[[#This Row],[Tech Start Date]],9),IF(Main[[#This Row],[Class]]="B", WORKDAY(Main[[#This Row],[Tech Start Date]],6),IF(Main[[#This Row],[Class]]="A",WORKDAY(Main[[#This Row],[Tech Start Date]],2),""))))</f>
        <v/>
      </c>
      <c r="N568" s="73" t="str">
        <f>IF(Main[[#This Row],[Tech Start Date]]&lt;1/1/1990,"",IF(Main[[#This Row],[Class]]="C",WORKDAY(Main[[#This Row],[Tech Start Date]],19),IF(Main[[#This Row],[Class]]="B", WORKDAY(Main[[#This Row],[Tech Start Date]],12),IF(Main[[#This Row],[Class]]="A",WORKDAY(Main[[#This Row],[Tech Start Date]],4),""))))</f>
        <v/>
      </c>
      <c r="O568" s="73" t="str">
        <f>IF(Main[[#This Row],[Tech Start Date]]&lt;1/1/1990,"",IF(Main[[#This Row],[Class]]="C",WORKDAY(Main[[#This Row],[Tech Start Date]],23),IF(Main[[#This Row],[Class]]="B", WORKDAY(Main[[#This Row],[Tech Start Date]],15),IF(Main[[#This Row],[Class]]="A",WORKDAY(Main[[#This Row],[Tech Start Date]],5),""))))</f>
        <v/>
      </c>
      <c r="P568" s="73" t="str">
        <f>IF(Main[[#This Row],[Tech Start Date]]&lt;1/1/1990,"",IF(Main[[#This Row],[Class]]="C",WORKDAY(Main[[#This Row],[Tech Start Date]],28),IF(Main[[#This Row],[Class]]="B", WORKDAY(Main[[#This Row],[Tech Start Date]],19),IF(Main[[#This Row],[Class]]="A",WORKDAY(Main[[#This Row],[Tech Start Date]],9),""))))</f>
        <v/>
      </c>
      <c r="Q568" s="85"/>
      <c r="R568" s="112"/>
      <c r="S568" s="95" t="s">
        <v>11</v>
      </c>
      <c r="T568" s="74" t="s">
        <v>4</v>
      </c>
      <c r="U568" s="95" t="s">
        <v>14</v>
      </c>
      <c r="V568" s="95" t="s">
        <v>1913</v>
      </c>
      <c r="W568" s="95" t="s">
        <v>1916</v>
      </c>
      <c r="X568" s="95" t="s">
        <v>2828</v>
      </c>
      <c r="Y568" s="72" t="s">
        <v>2964</v>
      </c>
      <c r="Z568" s="72" t="s">
        <v>4</v>
      </c>
      <c r="AA568" s="95" t="s">
        <v>2828</v>
      </c>
      <c r="AB568" s="132"/>
      <c r="AC568" s="132"/>
      <c r="AD568" s="132"/>
      <c r="AE568" s="63"/>
      <c r="AF568" s="63"/>
      <c r="AG568" s="63"/>
    </row>
    <row r="569" spans="1:33" ht="17.2" customHeight="1">
      <c r="A569" s="64" t="str">
        <f>IF(priority(Main[[#This Row],[Comments]])&lt;&gt;0, priority(Main[[#This Row],[Comments]]),"")</f>
        <v/>
      </c>
      <c r="B569" s="60" t="s">
        <v>1276</v>
      </c>
      <c r="C569" s="72" t="s">
        <v>4</v>
      </c>
      <c r="D569" s="59" t="s">
        <v>350</v>
      </c>
      <c r="E569" s="85"/>
      <c r="F569" s="85"/>
      <c r="G569" s="64" t="str">
        <f>IF(stdProdLT(Main[[#This Row],[Comments]])=0.1,"N/A",IF(stdProdLT(Main[[#This Row],[Comments]])=0,"",stdProdLT(Main[[#This Row],[Comments]])))</f>
        <v/>
      </c>
      <c r="H569" s="94" t="str">
        <f>IF(OR(Main[[#This Row],[Std. Prod. Lead Time]]="N/A",Main[[#This Row],[Std. Prod. Lead Time]]=""), "",IF(AND(Main[[#This Row],[In Stock Date]]&lt;&gt;"",Main[[#This Row],[Revised Due Date]]&lt;&gt;"",Main[[#This Row],[In Stock Date]]&lt;&gt;""),Main[[#This Row],[In Stock Date]]-Main[[#This Row],[Revised Due Date]],""))</f>
        <v/>
      </c>
      <c r="I569" s="101" t="s">
        <v>4</v>
      </c>
      <c r="J569" s="95" t="s">
        <v>4</v>
      </c>
      <c r="K569" s="95" t="s">
        <v>4</v>
      </c>
      <c r="L569" s="85"/>
      <c r="M569" s="73" t="str">
        <f>IF(Main[[#This Row],[Tech Start Date]]&lt;1/1/1990,"",IF(Main[[#This Row],[Class]]="C",WORKDAY(Main[[#This Row],[Tech Start Date]],9),IF(Main[[#This Row],[Class]]="B", WORKDAY(Main[[#This Row],[Tech Start Date]],6),IF(Main[[#This Row],[Class]]="A",WORKDAY(Main[[#This Row],[Tech Start Date]],2),""))))</f>
        <v/>
      </c>
      <c r="N569" s="73" t="str">
        <f>IF(Main[[#This Row],[Tech Start Date]]&lt;1/1/1990,"",IF(Main[[#This Row],[Class]]="C",WORKDAY(Main[[#This Row],[Tech Start Date]],19),IF(Main[[#This Row],[Class]]="B", WORKDAY(Main[[#This Row],[Tech Start Date]],12),IF(Main[[#This Row],[Class]]="A",WORKDAY(Main[[#This Row],[Tech Start Date]],4),""))))</f>
        <v/>
      </c>
      <c r="O569" s="73" t="str">
        <f>IF(Main[[#This Row],[Tech Start Date]]&lt;1/1/1990,"",IF(Main[[#This Row],[Class]]="C",WORKDAY(Main[[#This Row],[Tech Start Date]],23),IF(Main[[#This Row],[Class]]="B", WORKDAY(Main[[#This Row],[Tech Start Date]],15),IF(Main[[#This Row],[Class]]="A",WORKDAY(Main[[#This Row],[Tech Start Date]],5),""))))</f>
        <v/>
      </c>
      <c r="P569" s="73" t="str">
        <f>IF(Main[[#This Row],[Tech Start Date]]&lt;1/1/1990,"",IF(Main[[#This Row],[Class]]="C",WORKDAY(Main[[#This Row],[Tech Start Date]],28),IF(Main[[#This Row],[Class]]="B", WORKDAY(Main[[#This Row],[Tech Start Date]],19),IF(Main[[#This Row],[Class]]="A",WORKDAY(Main[[#This Row],[Tech Start Date]],9),""))))</f>
        <v/>
      </c>
      <c r="Q569" s="85"/>
      <c r="R569" s="112"/>
      <c r="S569" s="95" t="s">
        <v>11</v>
      </c>
      <c r="T569" s="74" t="s">
        <v>4</v>
      </c>
      <c r="U569" s="95" t="s">
        <v>14</v>
      </c>
      <c r="V569" s="95" t="s">
        <v>1913</v>
      </c>
      <c r="W569" s="95" t="s">
        <v>1912</v>
      </c>
      <c r="X569" s="95" t="s">
        <v>2852</v>
      </c>
      <c r="Y569" s="72" t="s">
        <v>2998</v>
      </c>
      <c r="Z569" s="72" t="s">
        <v>4</v>
      </c>
      <c r="AA569" s="95" t="s">
        <v>2852</v>
      </c>
      <c r="AB569" s="132"/>
      <c r="AC569" s="132"/>
      <c r="AD569" s="132"/>
      <c r="AE569" s="63"/>
      <c r="AF569" s="63"/>
      <c r="AG569" s="63"/>
    </row>
    <row r="570" spans="1:33" ht="17.2" customHeight="1">
      <c r="A570" s="64" t="str">
        <f>IF(priority(Main[[#This Row],[Comments]])&lt;&gt;0, priority(Main[[#This Row],[Comments]]),"")</f>
        <v/>
      </c>
      <c r="B570" s="60" t="s">
        <v>1277</v>
      </c>
      <c r="C570" s="72" t="s">
        <v>351</v>
      </c>
      <c r="D570" s="59" t="s">
        <v>352</v>
      </c>
      <c r="E570" s="85"/>
      <c r="F570" s="85">
        <v>40452</v>
      </c>
      <c r="G570" s="64" t="str">
        <f>IF(stdProdLT(Main[[#This Row],[Comments]])=0.1,"N/A",IF(stdProdLT(Main[[#This Row],[Comments]])=0,"",stdProdLT(Main[[#This Row],[Comments]])))</f>
        <v/>
      </c>
      <c r="H570" s="94" t="str">
        <f>IF(OR(Main[[#This Row],[Std. Prod. Lead Time]]="N/A",Main[[#This Row],[Std. Prod. Lead Time]]=""), "",IF(AND(Main[[#This Row],[In Stock Date]]&lt;&gt;"",Main[[#This Row],[Revised Due Date]]&lt;&gt;"",Main[[#This Row],[In Stock Date]]&lt;&gt;""),Main[[#This Row],[In Stock Date]]-Main[[#This Row],[Revised Due Date]],""))</f>
        <v/>
      </c>
      <c r="I570" s="101" t="s">
        <v>4</v>
      </c>
      <c r="J570" s="95" t="s">
        <v>4</v>
      </c>
      <c r="K570" s="95" t="s">
        <v>4</v>
      </c>
      <c r="L570" s="85"/>
      <c r="M570" s="73" t="str">
        <f>IF(Main[[#This Row],[Tech Start Date]]&lt;1/1/1990,"",IF(Main[[#This Row],[Class]]="C",WORKDAY(Main[[#This Row],[Tech Start Date]],9),IF(Main[[#This Row],[Class]]="B", WORKDAY(Main[[#This Row],[Tech Start Date]],6),IF(Main[[#This Row],[Class]]="A",WORKDAY(Main[[#This Row],[Tech Start Date]],2),""))))</f>
        <v/>
      </c>
      <c r="N570" s="73" t="str">
        <f>IF(Main[[#This Row],[Tech Start Date]]&lt;1/1/1990,"",IF(Main[[#This Row],[Class]]="C",WORKDAY(Main[[#This Row],[Tech Start Date]],19),IF(Main[[#This Row],[Class]]="B", WORKDAY(Main[[#This Row],[Tech Start Date]],12),IF(Main[[#This Row],[Class]]="A",WORKDAY(Main[[#This Row],[Tech Start Date]],4),""))))</f>
        <v/>
      </c>
      <c r="O570" s="73" t="str">
        <f>IF(Main[[#This Row],[Tech Start Date]]&lt;1/1/1990,"",IF(Main[[#This Row],[Class]]="C",WORKDAY(Main[[#This Row],[Tech Start Date]],23),IF(Main[[#This Row],[Class]]="B", WORKDAY(Main[[#This Row],[Tech Start Date]],15),IF(Main[[#This Row],[Class]]="A",WORKDAY(Main[[#This Row],[Tech Start Date]],5),""))))</f>
        <v/>
      </c>
      <c r="P570" s="73" t="str">
        <f>IF(Main[[#This Row],[Tech Start Date]]&lt;1/1/1990,"",IF(Main[[#This Row],[Class]]="C",WORKDAY(Main[[#This Row],[Tech Start Date]],28),IF(Main[[#This Row],[Class]]="B", WORKDAY(Main[[#This Row],[Tech Start Date]],19),IF(Main[[#This Row],[Class]]="A",WORKDAY(Main[[#This Row],[Tech Start Date]],9),""))))</f>
        <v/>
      </c>
      <c r="Q570" s="85">
        <v>40344</v>
      </c>
      <c r="R570" s="112"/>
      <c r="S570" s="95" t="s">
        <v>11</v>
      </c>
      <c r="T570" s="74" t="s">
        <v>4</v>
      </c>
      <c r="U570" s="95" t="s">
        <v>14</v>
      </c>
      <c r="V570" s="95" t="s">
        <v>1913</v>
      </c>
      <c r="W570" s="95" t="s">
        <v>1916</v>
      </c>
      <c r="X570" s="95" t="s">
        <v>2847</v>
      </c>
      <c r="Y570" s="72" t="s">
        <v>2969</v>
      </c>
      <c r="Z570" s="72" t="s">
        <v>530</v>
      </c>
      <c r="AA570" s="95" t="s">
        <v>2847</v>
      </c>
      <c r="AB570" s="132"/>
      <c r="AC570" s="132"/>
      <c r="AD570" s="132"/>
      <c r="AE570" s="63"/>
      <c r="AF570" s="63"/>
      <c r="AG570" s="63"/>
    </row>
    <row r="571" spans="1:33" ht="17.2" customHeight="1">
      <c r="A571" s="64" t="str">
        <f>IF(priority(Main[[#This Row],[Comments]])&lt;&gt;0, priority(Main[[#This Row],[Comments]]),"")</f>
        <v/>
      </c>
      <c r="B571" s="60" t="s">
        <v>1278</v>
      </c>
      <c r="C571" s="72" t="s">
        <v>4</v>
      </c>
      <c r="D571" s="59" t="s">
        <v>353</v>
      </c>
      <c r="E571" s="85"/>
      <c r="F571" s="85"/>
      <c r="G571" s="64" t="str">
        <f>IF(stdProdLT(Main[[#This Row],[Comments]])=0.1,"N/A",IF(stdProdLT(Main[[#This Row],[Comments]])=0,"",stdProdLT(Main[[#This Row],[Comments]])))</f>
        <v/>
      </c>
      <c r="H571" s="94" t="str">
        <f>IF(OR(Main[[#This Row],[Std. Prod. Lead Time]]="N/A",Main[[#This Row],[Std. Prod. Lead Time]]=""), "",IF(AND(Main[[#This Row],[In Stock Date]]&lt;&gt;"",Main[[#This Row],[Revised Due Date]]&lt;&gt;"",Main[[#This Row],[In Stock Date]]&lt;&gt;""),Main[[#This Row],[In Stock Date]]-Main[[#This Row],[Revised Due Date]],""))</f>
        <v/>
      </c>
      <c r="I571" s="101" t="s">
        <v>4</v>
      </c>
      <c r="J571" s="95" t="s">
        <v>4</v>
      </c>
      <c r="K571" s="95" t="s">
        <v>4</v>
      </c>
      <c r="L571" s="85"/>
      <c r="M571" s="73" t="str">
        <f>IF(Main[[#This Row],[Tech Start Date]]&lt;1/1/1990,"",IF(Main[[#This Row],[Class]]="C",WORKDAY(Main[[#This Row],[Tech Start Date]],9),IF(Main[[#This Row],[Class]]="B", WORKDAY(Main[[#This Row],[Tech Start Date]],6),IF(Main[[#This Row],[Class]]="A",WORKDAY(Main[[#This Row],[Tech Start Date]],2),""))))</f>
        <v/>
      </c>
      <c r="N571" s="73" t="str">
        <f>IF(Main[[#This Row],[Tech Start Date]]&lt;1/1/1990,"",IF(Main[[#This Row],[Class]]="C",WORKDAY(Main[[#This Row],[Tech Start Date]],19),IF(Main[[#This Row],[Class]]="B", WORKDAY(Main[[#This Row],[Tech Start Date]],12),IF(Main[[#This Row],[Class]]="A",WORKDAY(Main[[#This Row],[Tech Start Date]],4),""))))</f>
        <v/>
      </c>
      <c r="O571" s="73" t="str">
        <f>IF(Main[[#This Row],[Tech Start Date]]&lt;1/1/1990,"",IF(Main[[#This Row],[Class]]="C",WORKDAY(Main[[#This Row],[Tech Start Date]],23),IF(Main[[#This Row],[Class]]="B", WORKDAY(Main[[#This Row],[Tech Start Date]],15),IF(Main[[#This Row],[Class]]="A",WORKDAY(Main[[#This Row],[Tech Start Date]],5),""))))</f>
        <v/>
      </c>
      <c r="P571" s="73" t="str">
        <f>IF(Main[[#This Row],[Tech Start Date]]&lt;1/1/1990,"",IF(Main[[#This Row],[Class]]="C",WORKDAY(Main[[#This Row],[Tech Start Date]],28),IF(Main[[#This Row],[Class]]="B", WORKDAY(Main[[#This Row],[Tech Start Date]],19),IF(Main[[#This Row],[Class]]="A",WORKDAY(Main[[#This Row],[Tech Start Date]],9),""))))</f>
        <v/>
      </c>
      <c r="Q571" s="85"/>
      <c r="R571" s="112"/>
      <c r="S571" s="95" t="s">
        <v>4</v>
      </c>
      <c r="T571" s="74" t="s">
        <v>4</v>
      </c>
      <c r="U571" s="95" t="s">
        <v>14</v>
      </c>
      <c r="V571" s="95" t="s">
        <v>1910</v>
      </c>
      <c r="W571" s="95" t="s">
        <v>4</v>
      </c>
      <c r="X571" s="95" t="s">
        <v>2853</v>
      </c>
      <c r="Y571" s="72" t="s">
        <v>2999</v>
      </c>
      <c r="Z571" s="72" t="s">
        <v>4</v>
      </c>
      <c r="AA571" s="95" t="s">
        <v>2853</v>
      </c>
      <c r="AB571" s="132"/>
      <c r="AC571" s="132"/>
      <c r="AD571" s="132"/>
      <c r="AE571" s="63"/>
      <c r="AF571" s="63"/>
      <c r="AG571" s="63"/>
    </row>
    <row r="572" spans="1:33" ht="17.2" customHeight="1">
      <c r="A572" s="64" t="str">
        <f>IF(priority(Main[[#This Row],[Comments]])&lt;&gt;0, priority(Main[[#This Row],[Comments]]),"")</f>
        <v/>
      </c>
      <c r="B572" s="60" t="s">
        <v>1279</v>
      </c>
      <c r="C572" s="72" t="s">
        <v>33</v>
      </c>
      <c r="D572" s="59" t="s">
        <v>354</v>
      </c>
      <c r="E572" s="85"/>
      <c r="F572" s="85"/>
      <c r="G572" s="64" t="str">
        <f>IF(stdProdLT(Main[[#This Row],[Comments]])=0.1,"N/A",IF(stdProdLT(Main[[#This Row],[Comments]])=0,"",stdProdLT(Main[[#This Row],[Comments]])))</f>
        <v/>
      </c>
      <c r="H572" s="94" t="str">
        <f>IF(OR(Main[[#This Row],[Std. Prod. Lead Time]]="N/A",Main[[#This Row],[Std. Prod. Lead Time]]=""), "",IF(AND(Main[[#This Row],[In Stock Date]]&lt;&gt;"",Main[[#This Row],[Revised Due Date]]&lt;&gt;"",Main[[#This Row],[In Stock Date]]&lt;&gt;""),Main[[#This Row],[In Stock Date]]-Main[[#This Row],[Revised Due Date]],""))</f>
        <v/>
      </c>
      <c r="I572" s="101" t="s">
        <v>4</v>
      </c>
      <c r="J572" s="95" t="s">
        <v>4</v>
      </c>
      <c r="K572" s="95" t="s">
        <v>4</v>
      </c>
      <c r="L572" s="85"/>
      <c r="M572" s="73" t="str">
        <f>IF(Main[[#This Row],[Tech Start Date]]&lt;1/1/1990,"",IF(Main[[#This Row],[Class]]="C",WORKDAY(Main[[#This Row],[Tech Start Date]],9),IF(Main[[#This Row],[Class]]="B", WORKDAY(Main[[#This Row],[Tech Start Date]],6),IF(Main[[#This Row],[Class]]="A",WORKDAY(Main[[#This Row],[Tech Start Date]],2),""))))</f>
        <v/>
      </c>
      <c r="N572" s="73" t="str">
        <f>IF(Main[[#This Row],[Tech Start Date]]&lt;1/1/1990,"",IF(Main[[#This Row],[Class]]="C",WORKDAY(Main[[#This Row],[Tech Start Date]],19),IF(Main[[#This Row],[Class]]="B", WORKDAY(Main[[#This Row],[Tech Start Date]],12),IF(Main[[#This Row],[Class]]="A",WORKDAY(Main[[#This Row],[Tech Start Date]],4),""))))</f>
        <v/>
      </c>
      <c r="O572" s="73" t="str">
        <f>IF(Main[[#This Row],[Tech Start Date]]&lt;1/1/1990,"",IF(Main[[#This Row],[Class]]="C",WORKDAY(Main[[#This Row],[Tech Start Date]],23),IF(Main[[#This Row],[Class]]="B", WORKDAY(Main[[#This Row],[Tech Start Date]],15),IF(Main[[#This Row],[Class]]="A",WORKDAY(Main[[#This Row],[Tech Start Date]],5),""))))</f>
        <v/>
      </c>
      <c r="P572" s="73" t="str">
        <f>IF(Main[[#This Row],[Tech Start Date]]&lt;1/1/1990,"",IF(Main[[#This Row],[Class]]="C",WORKDAY(Main[[#This Row],[Tech Start Date]],28),IF(Main[[#This Row],[Class]]="B", WORKDAY(Main[[#This Row],[Tech Start Date]],19),IF(Main[[#This Row],[Class]]="A",WORKDAY(Main[[#This Row],[Tech Start Date]],9),""))))</f>
        <v/>
      </c>
      <c r="Q572" s="85"/>
      <c r="R572" s="112"/>
      <c r="S572" s="95" t="s">
        <v>11</v>
      </c>
      <c r="T572" s="74" t="s">
        <v>4</v>
      </c>
      <c r="U572" s="95" t="s">
        <v>14</v>
      </c>
      <c r="V572" s="95" t="s">
        <v>1911</v>
      </c>
      <c r="W572" s="95" t="s">
        <v>1918</v>
      </c>
      <c r="X572" s="95" t="s">
        <v>2802</v>
      </c>
      <c r="Y572" s="72" t="s">
        <v>2921</v>
      </c>
      <c r="Z572" s="72" t="s">
        <v>4</v>
      </c>
      <c r="AA572" s="95" t="s">
        <v>2802</v>
      </c>
      <c r="AB572" s="132"/>
      <c r="AC572" s="132"/>
      <c r="AD572" s="132"/>
      <c r="AE572" s="63"/>
      <c r="AF572" s="63"/>
      <c r="AG572" s="63"/>
    </row>
    <row r="573" spans="1:33" ht="17.2" customHeight="1">
      <c r="A573" s="64" t="str">
        <f>IF(priority(Main[[#This Row],[Comments]])&lt;&gt;0, priority(Main[[#This Row],[Comments]]),"")</f>
        <v/>
      </c>
      <c r="B573" s="60" t="s">
        <v>1281</v>
      </c>
      <c r="C573" s="72" t="s">
        <v>211</v>
      </c>
      <c r="D573" s="59" t="s">
        <v>356</v>
      </c>
      <c r="E573" s="85"/>
      <c r="F573" s="85">
        <v>40087</v>
      </c>
      <c r="G573" s="64" t="str">
        <f>IF(stdProdLT(Main[[#This Row],[Comments]])=0.1,"N/A",IF(stdProdLT(Main[[#This Row],[Comments]])=0,"",stdProdLT(Main[[#This Row],[Comments]])))</f>
        <v/>
      </c>
      <c r="H573" s="94" t="str">
        <f>IF(OR(Main[[#This Row],[Std. Prod. Lead Time]]="N/A",Main[[#This Row],[Std. Prod. Lead Time]]=""), "",IF(AND(Main[[#This Row],[In Stock Date]]&lt;&gt;"",Main[[#This Row],[Revised Due Date]]&lt;&gt;"",Main[[#This Row],[In Stock Date]]&lt;&gt;""),Main[[#This Row],[In Stock Date]]-Main[[#This Row],[Revised Due Date]],""))</f>
        <v/>
      </c>
      <c r="I573" s="101" t="s">
        <v>4</v>
      </c>
      <c r="J573" s="95" t="s">
        <v>4</v>
      </c>
      <c r="K573" s="95" t="s">
        <v>4</v>
      </c>
      <c r="L573" s="85"/>
      <c r="M573" s="73" t="str">
        <f>IF(Main[[#This Row],[Tech Start Date]]&lt;1/1/1990,"",IF(Main[[#This Row],[Class]]="C",WORKDAY(Main[[#This Row],[Tech Start Date]],9),IF(Main[[#This Row],[Class]]="B", WORKDAY(Main[[#This Row],[Tech Start Date]],6),IF(Main[[#This Row],[Class]]="A",WORKDAY(Main[[#This Row],[Tech Start Date]],2),""))))</f>
        <v/>
      </c>
      <c r="N573" s="73" t="str">
        <f>IF(Main[[#This Row],[Tech Start Date]]&lt;1/1/1990,"",IF(Main[[#This Row],[Class]]="C",WORKDAY(Main[[#This Row],[Tech Start Date]],19),IF(Main[[#This Row],[Class]]="B", WORKDAY(Main[[#This Row],[Tech Start Date]],12),IF(Main[[#This Row],[Class]]="A",WORKDAY(Main[[#This Row],[Tech Start Date]],4),""))))</f>
        <v/>
      </c>
      <c r="O573" s="73" t="str">
        <f>IF(Main[[#This Row],[Tech Start Date]]&lt;1/1/1990,"",IF(Main[[#This Row],[Class]]="C",WORKDAY(Main[[#This Row],[Tech Start Date]],23),IF(Main[[#This Row],[Class]]="B", WORKDAY(Main[[#This Row],[Tech Start Date]],15),IF(Main[[#This Row],[Class]]="A",WORKDAY(Main[[#This Row],[Tech Start Date]],5),""))))</f>
        <v/>
      </c>
      <c r="P573" s="73" t="str">
        <f>IF(Main[[#This Row],[Tech Start Date]]&lt;1/1/1990,"",IF(Main[[#This Row],[Class]]="C",WORKDAY(Main[[#This Row],[Tech Start Date]],28),IF(Main[[#This Row],[Class]]="B", WORKDAY(Main[[#This Row],[Tech Start Date]],19),IF(Main[[#This Row],[Class]]="A",WORKDAY(Main[[#This Row],[Tech Start Date]],9),""))))</f>
        <v/>
      </c>
      <c r="Q573" s="85">
        <v>39891</v>
      </c>
      <c r="R573" s="112"/>
      <c r="S573" s="95" t="s">
        <v>11</v>
      </c>
      <c r="T573" s="74" t="s">
        <v>4</v>
      </c>
      <c r="U573" s="95" t="s">
        <v>12</v>
      </c>
      <c r="V573" s="95" t="s">
        <v>1910</v>
      </c>
      <c r="W573" s="95" t="s">
        <v>1915</v>
      </c>
      <c r="X573" s="95" t="s">
        <v>2808</v>
      </c>
      <c r="Y573" s="72" t="s">
        <v>4</v>
      </c>
      <c r="Z573" s="72" t="s">
        <v>4</v>
      </c>
      <c r="AA573" s="95" t="s">
        <v>2808</v>
      </c>
      <c r="AB573" s="132"/>
      <c r="AC573" s="132"/>
      <c r="AD573" s="132"/>
      <c r="AE573" s="63"/>
      <c r="AF573" s="63"/>
      <c r="AG573" s="63"/>
    </row>
    <row r="574" spans="1:33" ht="17.2" customHeight="1">
      <c r="A574" s="64" t="str">
        <f>IF(priority(Main[[#This Row],[Comments]])&lt;&gt;0, priority(Main[[#This Row],[Comments]]),"")</f>
        <v/>
      </c>
      <c r="B574" s="60" t="s">
        <v>1283</v>
      </c>
      <c r="C574" s="72" t="s">
        <v>211</v>
      </c>
      <c r="D574" s="59" t="s">
        <v>357</v>
      </c>
      <c r="E574" s="85"/>
      <c r="F574" s="85">
        <v>40087</v>
      </c>
      <c r="G574" s="64" t="str">
        <f>IF(stdProdLT(Main[[#This Row],[Comments]])=0.1,"N/A",IF(stdProdLT(Main[[#This Row],[Comments]])=0,"",stdProdLT(Main[[#This Row],[Comments]])))</f>
        <v/>
      </c>
      <c r="H574" s="94" t="str">
        <f>IF(OR(Main[[#This Row],[Std. Prod. Lead Time]]="N/A",Main[[#This Row],[Std. Prod. Lead Time]]=""), "",IF(AND(Main[[#This Row],[In Stock Date]]&lt;&gt;"",Main[[#This Row],[Revised Due Date]]&lt;&gt;"",Main[[#This Row],[In Stock Date]]&lt;&gt;""),Main[[#This Row],[In Stock Date]]-Main[[#This Row],[Revised Due Date]],""))</f>
        <v/>
      </c>
      <c r="I574" s="101" t="s">
        <v>4</v>
      </c>
      <c r="J574" s="95" t="s">
        <v>4</v>
      </c>
      <c r="K574" s="95" t="s">
        <v>4</v>
      </c>
      <c r="L574" s="85"/>
      <c r="M574" s="73" t="str">
        <f>IF(Main[[#This Row],[Tech Start Date]]&lt;1/1/1990,"",IF(Main[[#This Row],[Class]]="C",WORKDAY(Main[[#This Row],[Tech Start Date]],9),IF(Main[[#This Row],[Class]]="B", WORKDAY(Main[[#This Row],[Tech Start Date]],6),IF(Main[[#This Row],[Class]]="A",WORKDAY(Main[[#This Row],[Tech Start Date]],2),""))))</f>
        <v/>
      </c>
      <c r="N574" s="73" t="str">
        <f>IF(Main[[#This Row],[Tech Start Date]]&lt;1/1/1990,"",IF(Main[[#This Row],[Class]]="C",WORKDAY(Main[[#This Row],[Tech Start Date]],19),IF(Main[[#This Row],[Class]]="B", WORKDAY(Main[[#This Row],[Tech Start Date]],12),IF(Main[[#This Row],[Class]]="A",WORKDAY(Main[[#This Row],[Tech Start Date]],4),""))))</f>
        <v/>
      </c>
      <c r="O574" s="73" t="str">
        <f>IF(Main[[#This Row],[Tech Start Date]]&lt;1/1/1990,"",IF(Main[[#This Row],[Class]]="C",WORKDAY(Main[[#This Row],[Tech Start Date]],23),IF(Main[[#This Row],[Class]]="B", WORKDAY(Main[[#This Row],[Tech Start Date]],15),IF(Main[[#This Row],[Class]]="A",WORKDAY(Main[[#This Row],[Tech Start Date]],5),""))))</f>
        <v/>
      </c>
      <c r="P574" s="73" t="str">
        <f>IF(Main[[#This Row],[Tech Start Date]]&lt;1/1/1990,"",IF(Main[[#This Row],[Class]]="C",WORKDAY(Main[[#This Row],[Tech Start Date]],28),IF(Main[[#This Row],[Class]]="B", WORKDAY(Main[[#This Row],[Tech Start Date]],19),IF(Main[[#This Row],[Class]]="A",WORKDAY(Main[[#This Row],[Tech Start Date]],9),""))))</f>
        <v/>
      </c>
      <c r="Q574" s="85">
        <v>39891</v>
      </c>
      <c r="R574" s="112"/>
      <c r="S574" s="95" t="s">
        <v>11</v>
      </c>
      <c r="T574" s="74" t="s">
        <v>4</v>
      </c>
      <c r="U574" s="95" t="s">
        <v>12</v>
      </c>
      <c r="V574" s="95" t="s">
        <v>1910</v>
      </c>
      <c r="W574" s="95" t="s">
        <v>1915</v>
      </c>
      <c r="X574" s="95" t="s">
        <v>2808</v>
      </c>
      <c r="Y574" s="72" t="s">
        <v>4</v>
      </c>
      <c r="Z574" s="72" t="s">
        <v>4</v>
      </c>
      <c r="AA574" s="95" t="s">
        <v>2808</v>
      </c>
      <c r="AB574" s="132"/>
      <c r="AC574" s="132"/>
      <c r="AD574" s="132"/>
      <c r="AE574" s="63"/>
      <c r="AF574" s="63"/>
      <c r="AG574" s="63"/>
    </row>
    <row r="575" spans="1:33" ht="17.2" customHeight="1">
      <c r="A575" s="64" t="str">
        <f>IF(priority(Main[[#This Row],[Comments]])&lt;&gt;0, priority(Main[[#This Row],[Comments]]),"")</f>
        <v/>
      </c>
      <c r="B575" s="60" t="s">
        <v>2689</v>
      </c>
      <c r="C575" s="72" t="s">
        <v>4</v>
      </c>
      <c r="D575" s="59" t="s">
        <v>2690</v>
      </c>
      <c r="E575" s="85"/>
      <c r="F575" s="85"/>
      <c r="G575" s="64" t="str">
        <f>IF(stdProdLT(Main[[#This Row],[Comments]])=0.1,"N/A",IF(stdProdLT(Main[[#This Row],[Comments]])=0,"",stdProdLT(Main[[#This Row],[Comments]])))</f>
        <v/>
      </c>
      <c r="H575" s="94" t="str">
        <f>IF(OR(Main[[#This Row],[Std. Prod. Lead Time]]="N/A",Main[[#This Row],[Std. Prod. Lead Time]]=""), "",IF(AND(Main[[#This Row],[In Stock Date]]&lt;&gt;"",Main[[#This Row],[Revised Due Date]]&lt;&gt;"",Main[[#This Row],[In Stock Date]]&lt;&gt;""),Main[[#This Row],[In Stock Date]]-Main[[#This Row],[Revised Due Date]],""))</f>
        <v/>
      </c>
      <c r="I575" s="101" t="s">
        <v>4</v>
      </c>
      <c r="J575" s="95" t="s">
        <v>4</v>
      </c>
      <c r="K575" s="95" t="s">
        <v>4</v>
      </c>
      <c r="L575" s="85"/>
      <c r="M575" s="73" t="str">
        <f>IF(Main[[#This Row],[Tech Start Date]]&lt;1/1/1990,"",IF(Main[[#This Row],[Class]]="C",WORKDAY(Main[[#This Row],[Tech Start Date]],9),IF(Main[[#This Row],[Class]]="B", WORKDAY(Main[[#This Row],[Tech Start Date]],6),IF(Main[[#This Row],[Class]]="A",WORKDAY(Main[[#This Row],[Tech Start Date]],2),""))))</f>
        <v/>
      </c>
      <c r="N575" s="73" t="str">
        <f>IF(Main[[#This Row],[Tech Start Date]]&lt;1/1/1990,"",IF(Main[[#This Row],[Class]]="C",WORKDAY(Main[[#This Row],[Tech Start Date]],19),IF(Main[[#This Row],[Class]]="B", WORKDAY(Main[[#This Row],[Tech Start Date]],12),IF(Main[[#This Row],[Class]]="A",WORKDAY(Main[[#This Row],[Tech Start Date]],4),""))))</f>
        <v/>
      </c>
      <c r="O575" s="73" t="str">
        <f>IF(Main[[#This Row],[Tech Start Date]]&lt;1/1/1990,"",IF(Main[[#This Row],[Class]]="C",WORKDAY(Main[[#This Row],[Tech Start Date]],23),IF(Main[[#This Row],[Class]]="B", WORKDAY(Main[[#This Row],[Tech Start Date]],15),IF(Main[[#This Row],[Class]]="A",WORKDAY(Main[[#This Row],[Tech Start Date]],5),""))))</f>
        <v/>
      </c>
      <c r="P575" s="73" t="str">
        <f>IF(Main[[#This Row],[Tech Start Date]]&lt;1/1/1990,"",IF(Main[[#This Row],[Class]]="C",WORKDAY(Main[[#This Row],[Tech Start Date]],28),IF(Main[[#This Row],[Class]]="B", WORKDAY(Main[[#This Row],[Tech Start Date]],19),IF(Main[[#This Row],[Class]]="A",WORKDAY(Main[[#This Row],[Tech Start Date]],9),""))))</f>
        <v/>
      </c>
      <c r="Q575" s="85">
        <v>40896</v>
      </c>
      <c r="R575" s="112"/>
      <c r="S575" s="95" t="s">
        <v>17</v>
      </c>
      <c r="T575" s="74" t="s">
        <v>4</v>
      </c>
      <c r="U575" s="95" t="s">
        <v>14</v>
      </c>
      <c r="V575" s="95" t="s">
        <v>1913</v>
      </c>
      <c r="W575" s="95" t="s">
        <v>1918</v>
      </c>
      <c r="X575" s="95" t="s">
        <v>2854</v>
      </c>
      <c r="Y575" s="72" t="s">
        <v>3000</v>
      </c>
      <c r="Z575" s="72" t="s">
        <v>4</v>
      </c>
      <c r="AA575" s="95" t="s">
        <v>2854</v>
      </c>
      <c r="AB575" s="132"/>
      <c r="AC575" s="132"/>
      <c r="AD575" s="132"/>
      <c r="AE575" s="63"/>
      <c r="AF575" s="63"/>
      <c r="AG575" s="63"/>
    </row>
    <row r="576" spans="1:33" ht="17.2" customHeight="1">
      <c r="A576" s="64" t="str">
        <f>IF(priority(Main[[#This Row],[Comments]])&lt;&gt;0, priority(Main[[#This Row],[Comments]]),"")</f>
        <v/>
      </c>
      <c r="B576" s="60" t="s">
        <v>1308</v>
      </c>
      <c r="C576" s="72" t="s">
        <v>390</v>
      </c>
      <c r="D576" s="59" t="s">
        <v>391</v>
      </c>
      <c r="E576" s="85"/>
      <c r="F576" s="85">
        <v>40512</v>
      </c>
      <c r="G576" s="64" t="str">
        <f>IF(stdProdLT(Main[[#This Row],[Comments]])=0.1,"N/A",IF(stdProdLT(Main[[#This Row],[Comments]])=0,"",stdProdLT(Main[[#This Row],[Comments]])))</f>
        <v/>
      </c>
      <c r="H576" s="94" t="str">
        <f>IF(OR(Main[[#This Row],[Std. Prod. Lead Time]]="N/A",Main[[#This Row],[Std. Prod. Lead Time]]=""), "",IF(AND(Main[[#This Row],[In Stock Date]]&lt;&gt;"",Main[[#This Row],[Revised Due Date]]&lt;&gt;"",Main[[#This Row],[In Stock Date]]&lt;&gt;""),Main[[#This Row],[In Stock Date]]-Main[[#This Row],[Revised Due Date]],""))</f>
        <v/>
      </c>
      <c r="I576" s="101" t="s">
        <v>4</v>
      </c>
      <c r="J576" s="95" t="s">
        <v>4</v>
      </c>
      <c r="K576" s="95" t="s">
        <v>4</v>
      </c>
      <c r="L576" s="85"/>
      <c r="M576" s="73" t="str">
        <f>IF(Main[[#This Row],[Tech Start Date]]&lt;1/1/1990,"",IF(Main[[#This Row],[Class]]="C",WORKDAY(Main[[#This Row],[Tech Start Date]],9),IF(Main[[#This Row],[Class]]="B", WORKDAY(Main[[#This Row],[Tech Start Date]],6),IF(Main[[#This Row],[Class]]="A",WORKDAY(Main[[#This Row],[Tech Start Date]],2),""))))</f>
        <v/>
      </c>
      <c r="N576" s="73" t="str">
        <f>IF(Main[[#This Row],[Tech Start Date]]&lt;1/1/1990,"",IF(Main[[#This Row],[Class]]="C",WORKDAY(Main[[#This Row],[Tech Start Date]],19),IF(Main[[#This Row],[Class]]="B", WORKDAY(Main[[#This Row],[Tech Start Date]],12),IF(Main[[#This Row],[Class]]="A",WORKDAY(Main[[#This Row],[Tech Start Date]],4),""))))</f>
        <v/>
      </c>
      <c r="O576" s="73" t="str">
        <f>IF(Main[[#This Row],[Tech Start Date]]&lt;1/1/1990,"",IF(Main[[#This Row],[Class]]="C",WORKDAY(Main[[#This Row],[Tech Start Date]],23),IF(Main[[#This Row],[Class]]="B", WORKDAY(Main[[#This Row],[Tech Start Date]],15),IF(Main[[#This Row],[Class]]="A",WORKDAY(Main[[#This Row],[Tech Start Date]],5),""))))</f>
        <v/>
      </c>
      <c r="P576" s="73" t="str">
        <f>IF(Main[[#This Row],[Tech Start Date]]&lt;1/1/1990,"",IF(Main[[#This Row],[Class]]="C",WORKDAY(Main[[#This Row],[Tech Start Date]],28),IF(Main[[#This Row],[Class]]="B", WORKDAY(Main[[#This Row],[Tech Start Date]],19),IF(Main[[#This Row],[Class]]="A",WORKDAY(Main[[#This Row],[Tech Start Date]],9),""))))</f>
        <v/>
      </c>
      <c r="Q576" s="85">
        <v>40316</v>
      </c>
      <c r="R576" s="112"/>
      <c r="S576" s="95" t="s">
        <v>11</v>
      </c>
      <c r="T576" s="74" t="s">
        <v>4</v>
      </c>
      <c r="U576" s="95" t="s">
        <v>14</v>
      </c>
      <c r="V576" s="95" t="s">
        <v>1910</v>
      </c>
      <c r="W576" s="95" t="s">
        <v>1916</v>
      </c>
      <c r="X576" s="95" t="s">
        <v>2827</v>
      </c>
      <c r="Y576" s="72" t="s">
        <v>4</v>
      </c>
      <c r="Z576" s="72" t="s">
        <v>4</v>
      </c>
      <c r="AA576" s="95" t="s">
        <v>2827</v>
      </c>
      <c r="AB576" s="132"/>
      <c r="AC576" s="132"/>
      <c r="AD576" s="132"/>
      <c r="AE576" s="63"/>
      <c r="AF576" s="63"/>
      <c r="AG576" s="63"/>
    </row>
    <row r="577" spans="1:33" ht="17.2" customHeight="1">
      <c r="A577" s="64" t="str">
        <f>IF(priority(Main[[#This Row],[Comments]])&lt;&gt;0, priority(Main[[#This Row],[Comments]]),"")</f>
        <v/>
      </c>
      <c r="B577" s="60" t="s">
        <v>1309</v>
      </c>
      <c r="C577" s="72" t="s">
        <v>213</v>
      </c>
      <c r="D577" s="59" t="s">
        <v>392</v>
      </c>
      <c r="E577" s="85"/>
      <c r="F577" s="85">
        <v>40390</v>
      </c>
      <c r="G577" s="64" t="str">
        <f>IF(stdProdLT(Main[[#This Row],[Comments]])=0.1,"N/A",IF(stdProdLT(Main[[#This Row],[Comments]])=0,"",stdProdLT(Main[[#This Row],[Comments]])))</f>
        <v/>
      </c>
      <c r="H577" s="94" t="str">
        <f>IF(OR(Main[[#This Row],[Std. Prod. Lead Time]]="N/A",Main[[#This Row],[Std. Prod. Lead Time]]=""), "",IF(AND(Main[[#This Row],[In Stock Date]]&lt;&gt;"",Main[[#This Row],[Revised Due Date]]&lt;&gt;"",Main[[#This Row],[In Stock Date]]&lt;&gt;""),Main[[#This Row],[In Stock Date]]-Main[[#This Row],[Revised Due Date]],""))</f>
        <v/>
      </c>
      <c r="I577" s="101" t="s">
        <v>4</v>
      </c>
      <c r="J577" s="95" t="s">
        <v>4</v>
      </c>
      <c r="K577" s="95" t="s">
        <v>4</v>
      </c>
      <c r="L577" s="85"/>
      <c r="M577" s="73" t="str">
        <f>IF(Main[[#This Row],[Tech Start Date]]&lt;1/1/1990,"",IF(Main[[#This Row],[Class]]="C",WORKDAY(Main[[#This Row],[Tech Start Date]],9),IF(Main[[#This Row],[Class]]="B", WORKDAY(Main[[#This Row],[Tech Start Date]],6),IF(Main[[#This Row],[Class]]="A",WORKDAY(Main[[#This Row],[Tech Start Date]],2),""))))</f>
        <v/>
      </c>
      <c r="N577" s="73" t="str">
        <f>IF(Main[[#This Row],[Tech Start Date]]&lt;1/1/1990,"",IF(Main[[#This Row],[Class]]="C",WORKDAY(Main[[#This Row],[Tech Start Date]],19),IF(Main[[#This Row],[Class]]="B", WORKDAY(Main[[#This Row],[Tech Start Date]],12),IF(Main[[#This Row],[Class]]="A",WORKDAY(Main[[#This Row],[Tech Start Date]],4),""))))</f>
        <v/>
      </c>
      <c r="O577" s="73" t="str">
        <f>IF(Main[[#This Row],[Tech Start Date]]&lt;1/1/1990,"",IF(Main[[#This Row],[Class]]="C",WORKDAY(Main[[#This Row],[Tech Start Date]],23),IF(Main[[#This Row],[Class]]="B", WORKDAY(Main[[#This Row],[Tech Start Date]],15),IF(Main[[#This Row],[Class]]="A",WORKDAY(Main[[#This Row],[Tech Start Date]],5),""))))</f>
        <v/>
      </c>
      <c r="P577" s="73" t="str">
        <f>IF(Main[[#This Row],[Tech Start Date]]&lt;1/1/1990,"",IF(Main[[#This Row],[Class]]="C",WORKDAY(Main[[#This Row],[Tech Start Date]],28),IF(Main[[#This Row],[Class]]="B", WORKDAY(Main[[#This Row],[Tech Start Date]],19),IF(Main[[#This Row],[Class]]="A",WORKDAY(Main[[#This Row],[Tech Start Date]],9),""))))</f>
        <v/>
      </c>
      <c r="Q577" s="85">
        <v>40278</v>
      </c>
      <c r="R577" s="112"/>
      <c r="S577" s="95" t="s">
        <v>11</v>
      </c>
      <c r="T577" s="74" t="s">
        <v>4</v>
      </c>
      <c r="U577" s="95" t="s">
        <v>14</v>
      </c>
      <c r="V577" s="95" t="s">
        <v>1913</v>
      </c>
      <c r="W577" s="95" t="s">
        <v>1915</v>
      </c>
      <c r="X577" s="95" t="s">
        <v>553</v>
      </c>
      <c r="Y577" s="72" t="s">
        <v>4</v>
      </c>
      <c r="Z577" s="72" t="s">
        <v>4</v>
      </c>
      <c r="AA577" s="95" t="s">
        <v>553</v>
      </c>
      <c r="AB577" s="132"/>
      <c r="AC577" s="132"/>
      <c r="AD577" s="132"/>
      <c r="AE577" s="63"/>
      <c r="AF577" s="63"/>
      <c r="AG577" s="63"/>
    </row>
    <row r="578" spans="1:33" ht="17.2" customHeight="1">
      <c r="A578" s="64" t="str">
        <f>IF(priority(Main[[#This Row],[Comments]])&lt;&gt;0, priority(Main[[#This Row],[Comments]]),"")</f>
        <v/>
      </c>
      <c r="B578" s="60" t="s">
        <v>1310</v>
      </c>
      <c r="C578" s="72" t="s">
        <v>275</v>
      </c>
      <c r="D578" s="59" t="s">
        <v>393</v>
      </c>
      <c r="E578" s="85"/>
      <c r="F578" s="85">
        <v>40186</v>
      </c>
      <c r="G578" s="64" t="str">
        <f>IF(stdProdLT(Main[[#This Row],[Comments]])=0.1,"N/A",IF(stdProdLT(Main[[#This Row],[Comments]])=0,"",stdProdLT(Main[[#This Row],[Comments]])))</f>
        <v/>
      </c>
      <c r="H578" s="94" t="str">
        <f>IF(OR(Main[[#This Row],[Std. Prod. Lead Time]]="N/A",Main[[#This Row],[Std. Prod. Lead Time]]=""), "",IF(AND(Main[[#This Row],[In Stock Date]]&lt;&gt;"",Main[[#This Row],[Revised Due Date]]&lt;&gt;"",Main[[#This Row],[In Stock Date]]&lt;&gt;""),Main[[#This Row],[In Stock Date]]-Main[[#This Row],[Revised Due Date]],""))</f>
        <v/>
      </c>
      <c r="I578" s="101" t="s">
        <v>4</v>
      </c>
      <c r="J578" s="95" t="s">
        <v>4</v>
      </c>
      <c r="K578" s="95" t="s">
        <v>4</v>
      </c>
      <c r="L578" s="85"/>
      <c r="M578" s="73" t="str">
        <f>IF(Main[[#This Row],[Tech Start Date]]&lt;1/1/1990,"",IF(Main[[#This Row],[Class]]="C",WORKDAY(Main[[#This Row],[Tech Start Date]],9),IF(Main[[#This Row],[Class]]="B", WORKDAY(Main[[#This Row],[Tech Start Date]],6),IF(Main[[#This Row],[Class]]="A",WORKDAY(Main[[#This Row],[Tech Start Date]],2),""))))</f>
        <v/>
      </c>
      <c r="N578" s="73" t="str">
        <f>IF(Main[[#This Row],[Tech Start Date]]&lt;1/1/1990,"",IF(Main[[#This Row],[Class]]="C",WORKDAY(Main[[#This Row],[Tech Start Date]],19),IF(Main[[#This Row],[Class]]="B", WORKDAY(Main[[#This Row],[Tech Start Date]],12),IF(Main[[#This Row],[Class]]="A",WORKDAY(Main[[#This Row],[Tech Start Date]],4),""))))</f>
        <v/>
      </c>
      <c r="O578" s="73" t="str">
        <f>IF(Main[[#This Row],[Tech Start Date]]&lt;1/1/1990,"",IF(Main[[#This Row],[Class]]="C",WORKDAY(Main[[#This Row],[Tech Start Date]],23),IF(Main[[#This Row],[Class]]="B", WORKDAY(Main[[#This Row],[Tech Start Date]],15),IF(Main[[#This Row],[Class]]="A",WORKDAY(Main[[#This Row],[Tech Start Date]],5),""))))</f>
        <v/>
      </c>
      <c r="P578" s="73" t="str">
        <f>IF(Main[[#This Row],[Tech Start Date]]&lt;1/1/1990,"",IF(Main[[#This Row],[Class]]="C",WORKDAY(Main[[#This Row],[Tech Start Date]],28),IF(Main[[#This Row],[Class]]="B", WORKDAY(Main[[#This Row],[Tech Start Date]],19),IF(Main[[#This Row],[Class]]="A",WORKDAY(Main[[#This Row],[Tech Start Date]],9),""))))</f>
        <v/>
      </c>
      <c r="Q578" s="85">
        <v>40186</v>
      </c>
      <c r="R578" s="112"/>
      <c r="S578" s="95" t="s">
        <v>11</v>
      </c>
      <c r="T578" s="74" t="s">
        <v>4</v>
      </c>
      <c r="U578" s="95" t="s">
        <v>14</v>
      </c>
      <c r="V578" s="95" t="s">
        <v>1913</v>
      </c>
      <c r="W578" s="95" t="s">
        <v>1918</v>
      </c>
      <c r="X578" s="95" t="s">
        <v>2817</v>
      </c>
      <c r="Y578" s="72" t="s">
        <v>4</v>
      </c>
      <c r="Z578" s="72" t="s">
        <v>4</v>
      </c>
      <c r="AA578" s="95" t="s">
        <v>2817</v>
      </c>
      <c r="AB578" s="132"/>
      <c r="AC578" s="132"/>
      <c r="AD578" s="132"/>
      <c r="AE578" s="63"/>
      <c r="AF578" s="63"/>
      <c r="AG578" s="63"/>
    </row>
    <row r="579" spans="1:33" ht="17.2" customHeight="1">
      <c r="A579" s="64" t="str">
        <f>IF(priority(Main[[#This Row],[Comments]])&lt;&gt;0, priority(Main[[#This Row],[Comments]]),"")</f>
        <v/>
      </c>
      <c r="B579" s="60" t="s">
        <v>1311</v>
      </c>
      <c r="C579" s="72" t="s">
        <v>394</v>
      </c>
      <c r="D579" s="59" t="s">
        <v>395</v>
      </c>
      <c r="E579" s="85"/>
      <c r="F579" s="85"/>
      <c r="G579" s="64" t="str">
        <f>IF(stdProdLT(Main[[#This Row],[Comments]])=0.1,"N/A",IF(stdProdLT(Main[[#This Row],[Comments]])=0,"",stdProdLT(Main[[#This Row],[Comments]])))</f>
        <v/>
      </c>
      <c r="H579" s="94" t="str">
        <f>IF(OR(Main[[#This Row],[Std. Prod. Lead Time]]="N/A",Main[[#This Row],[Std. Prod. Lead Time]]=""), "",IF(AND(Main[[#This Row],[In Stock Date]]&lt;&gt;"",Main[[#This Row],[Revised Due Date]]&lt;&gt;"",Main[[#This Row],[In Stock Date]]&lt;&gt;""),Main[[#This Row],[In Stock Date]]-Main[[#This Row],[Revised Due Date]],""))</f>
        <v/>
      </c>
      <c r="I579" s="101" t="s">
        <v>4</v>
      </c>
      <c r="J579" s="95" t="s">
        <v>4</v>
      </c>
      <c r="K579" s="95" t="s">
        <v>4</v>
      </c>
      <c r="L579" s="85"/>
      <c r="M579" s="73" t="str">
        <f>IF(Main[[#This Row],[Tech Start Date]]&lt;1/1/1990,"",IF(Main[[#This Row],[Class]]="C",WORKDAY(Main[[#This Row],[Tech Start Date]],9),IF(Main[[#This Row],[Class]]="B", WORKDAY(Main[[#This Row],[Tech Start Date]],6),IF(Main[[#This Row],[Class]]="A",WORKDAY(Main[[#This Row],[Tech Start Date]],2),""))))</f>
        <v/>
      </c>
      <c r="N579" s="73" t="str">
        <f>IF(Main[[#This Row],[Tech Start Date]]&lt;1/1/1990,"",IF(Main[[#This Row],[Class]]="C",WORKDAY(Main[[#This Row],[Tech Start Date]],19),IF(Main[[#This Row],[Class]]="B", WORKDAY(Main[[#This Row],[Tech Start Date]],12),IF(Main[[#This Row],[Class]]="A",WORKDAY(Main[[#This Row],[Tech Start Date]],4),""))))</f>
        <v/>
      </c>
      <c r="O579" s="73" t="str">
        <f>IF(Main[[#This Row],[Tech Start Date]]&lt;1/1/1990,"",IF(Main[[#This Row],[Class]]="C",WORKDAY(Main[[#This Row],[Tech Start Date]],23),IF(Main[[#This Row],[Class]]="B", WORKDAY(Main[[#This Row],[Tech Start Date]],15),IF(Main[[#This Row],[Class]]="A",WORKDAY(Main[[#This Row],[Tech Start Date]],5),""))))</f>
        <v/>
      </c>
      <c r="P579" s="73" t="str">
        <f>IF(Main[[#This Row],[Tech Start Date]]&lt;1/1/1990,"",IF(Main[[#This Row],[Class]]="C",WORKDAY(Main[[#This Row],[Tech Start Date]],28),IF(Main[[#This Row],[Class]]="B", WORKDAY(Main[[#This Row],[Tech Start Date]],19),IF(Main[[#This Row],[Class]]="A",WORKDAY(Main[[#This Row],[Tech Start Date]],9),""))))</f>
        <v/>
      </c>
      <c r="Q579" s="85"/>
      <c r="R579" s="112"/>
      <c r="S579" s="95" t="s">
        <v>11</v>
      </c>
      <c r="T579" s="74" t="s">
        <v>4</v>
      </c>
      <c r="U579" s="95" t="s">
        <v>14</v>
      </c>
      <c r="V579" s="95" t="s">
        <v>1911</v>
      </c>
      <c r="W579" s="95" t="s">
        <v>1918</v>
      </c>
      <c r="X579" s="95" t="s">
        <v>2828</v>
      </c>
      <c r="Y579" s="72" t="s">
        <v>2964</v>
      </c>
      <c r="Z579" s="72" t="s">
        <v>4</v>
      </c>
      <c r="AA579" s="95" t="s">
        <v>2828</v>
      </c>
      <c r="AB579" s="132"/>
      <c r="AC579" s="132"/>
      <c r="AD579" s="132"/>
      <c r="AE579" s="63"/>
      <c r="AF579" s="63"/>
      <c r="AG579" s="63"/>
    </row>
    <row r="580" spans="1:33" ht="17.2" customHeight="1">
      <c r="A580" s="64" t="str">
        <f>IF(priority(Main[[#This Row],[Comments]])&lt;&gt;0, priority(Main[[#This Row],[Comments]]),"")</f>
        <v/>
      </c>
      <c r="B580" s="60" t="s">
        <v>1313</v>
      </c>
      <c r="C580" s="72" t="s">
        <v>4</v>
      </c>
      <c r="D580" s="59" t="s">
        <v>396</v>
      </c>
      <c r="E580" s="85">
        <v>40319.627523148149</v>
      </c>
      <c r="F580" s="85"/>
      <c r="G580" s="64" t="str">
        <f>IF(stdProdLT(Main[[#This Row],[Comments]])=0.1,"N/A",IF(stdProdLT(Main[[#This Row],[Comments]])=0,"",stdProdLT(Main[[#This Row],[Comments]])))</f>
        <v/>
      </c>
      <c r="H580" s="94" t="str">
        <f>IF(OR(Main[[#This Row],[Std. Prod. Lead Time]]="N/A",Main[[#This Row],[Std. Prod. Lead Time]]=""), "",IF(AND(Main[[#This Row],[In Stock Date]]&lt;&gt;"",Main[[#This Row],[Revised Due Date]]&lt;&gt;"",Main[[#This Row],[In Stock Date]]&lt;&gt;""),Main[[#This Row],[In Stock Date]]-Main[[#This Row],[Revised Due Date]],""))</f>
        <v/>
      </c>
      <c r="I580" s="101" t="s">
        <v>129</v>
      </c>
      <c r="J580" s="95" t="s">
        <v>4</v>
      </c>
      <c r="K580" s="95" t="s">
        <v>4</v>
      </c>
      <c r="L580" s="85"/>
      <c r="M580" s="73" t="str">
        <f>IF(Main[[#This Row],[Tech Start Date]]&lt;1/1/1990,"",IF(Main[[#This Row],[Class]]="C",WORKDAY(Main[[#This Row],[Tech Start Date]],9),IF(Main[[#This Row],[Class]]="B", WORKDAY(Main[[#This Row],[Tech Start Date]],6),IF(Main[[#This Row],[Class]]="A",WORKDAY(Main[[#This Row],[Tech Start Date]],2),""))))</f>
        <v/>
      </c>
      <c r="N580" s="73" t="str">
        <f>IF(Main[[#This Row],[Tech Start Date]]&lt;1/1/1990,"",IF(Main[[#This Row],[Class]]="C",WORKDAY(Main[[#This Row],[Tech Start Date]],19),IF(Main[[#This Row],[Class]]="B", WORKDAY(Main[[#This Row],[Tech Start Date]],12),IF(Main[[#This Row],[Class]]="A",WORKDAY(Main[[#This Row],[Tech Start Date]],4),""))))</f>
        <v/>
      </c>
      <c r="O580" s="73" t="str">
        <f>IF(Main[[#This Row],[Tech Start Date]]&lt;1/1/1990,"",IF(Main[[#This Row],[Class]]="C",WORKDAY(Main[[#This Row],[Tech Start Date]],23),IF(Main[[#This Row],[Class]]="B", WORKDAY(Main[[#This Row],[Tech Start Date]],15),IF(Main[[#This Row],[Class]]="A",WORKDAY(Main[[#This Row],[Tech Start Date]],5),""))))</f>
        <v/>
      </c>
      <c r="P580" s="73" t="str">
        <f>IF(Main[[#This Row],[Tech Start Date]]&lt;1/1/1990,"",IF(Main[[#This Row],[Class]]="C",WORKDAY(Main[[#This Row],[Tech Start Date]],28),IF(Main[[#This Row],[Class]]="B", WORKDAY(Main[[#This Row],[Tech Start Date]],19),IF(Main[[#This Row],[Class]]="A",WORKDAY(Main[[#This Row],[Tech Start Date]],9),""))))</f>
        <v/>
      </c>
      <c r="Q580" s="85">
        <v>40337</v>
      </c>
      <c r="R580" s="112"/>
      <c r="S580" s="95" t="s">
        <v>6</v>
      </c>
      <c r="T580" s="74" t="s">
        <v>4</v>
      </c>
      <c r="U580" s="95" t="s">
        <v>7</v>
      </c>
      <c r="V580" s="95" t="s">
        <v>1910</v>
      </c>
      <c r="W580" s="95" t="s">
        <v>1914</v>
      </c>
      <c r="X580" s="95" t="s">
        <v>2796</v>
      </c>
      <c r="Y580" s="72" t="s">
        <v>2909</v>
      </c>
      <c r="Z580" s="72" t="s">
        <v>4</v>
      </c>
      <c r="AA580" s="95" t="s">
        <v>2796</v>
      </c>
      <c r="AB580" s="132"/>
      <c r="AC580" s="132"/>
      <c r="AD580" s="132"/>
      <c r="AE580" s="63"/>
      <c r="AF580" s="63"/>
      <c r="AG580" s="63"/>
    </row>
    <row r="581" spans="1:33" ht="17.2" customHeight="1">
      <c r="A581" s="64" t="str">
        <f>IF(priority(Main[[#This Row],[Comments]])&lt;&gt;0, priority(Main[[#This Row],[Comments]]),"")</f>
        <v/>
      </c>
      <c r="B581" s="60" t="s">
        <v>1314</v>
      </c>
      <c r="C581" s="72" t="s">
        <v>93</v>
      </c>
      <c r="D581" s="59" t="s">
        <v>397</v>
      </c>
      <c r="E581" s="85"/>
      <c r="F581" s="85">
        <v>40132</v>
      </c>
      <c r="G581" s="64" t="str">
        <f>IF(stdProdLT(Main[[#This Row],[Comments]])=0.1,"N/A",IF(stdProdLT(Main[[#This Row],[Comments]])=0,"",stdProdLT(Main[[#This Row],[Comments]])))</f>
        <v/>
      </c>
      <c r="H581" s="94" t="str">
        <f>IF(OR(Main[[#This Row],[Std. Prod. Lead Time]]="N/A",Main[[#This Row],[Std. Prod. Lead Time]]=""), "",IF(AND(Main[[#This Row],[In Stock Date]]&lt;&gt;"",Main[[#This Row],[Revised Due Date]]&lt;&gt;"",Main[[#This Row],[In Stock Date]]&lt;&gt;""),Main[[#This Row],[In Stock Date]]-Main[[#This Row],[Revised Due Date]],""))</f>
        <v/>
      </c>
      <c r="I581" s="101" t="s">
        <v>4</v>
      </c>
      <c r="J581" s="95" t="s">
        <v>4</v>
      </c>
      <c r="K581" s="96" t="s">
        <v>4</v>
      </c>
      <c r="L581" s="85"/>
      <c r="M581" s="73" t="str">
        <f>IF(Main[[#This Row],[Tech Start Date]]&lt;1/1/1990,"",IF(Main[[#This Row],[Class]]="C",WORKDAY(Main[[#This Row],[Tech Start Date]],9),IF(Main[[#This Row],[Class]]="B", WORKDAY(Main[[#This Row],[Tech Start Date]],6),IF(Main[[#This Row],[Class]]="A",WORKDAY(Main[[#This Row],[Tech Start Date]],2),""))))</f>
        <v/>
      </c>
      <c r="N581" s="73" t="str">
        <f>IF(Main[[#This Row],[Tech Start Date]]&lt;1/1/1990,"",IF(Main[[#This Row],[Class]]="C",WORKDAY(Main[[#This Row],[Tech Start Date]],19),IF(Main[[#This Row],[Class]]="B", WORKDAY(Main[[#This Row],[Tech Start Date]],12),IF(Main[[#This Row],[Class]]="A",WORKDAY(Main[[#This Row],[Tech Start Date]],4),""))))</f>
        <v/>
      </c>
      <c r="O581" s="73" t="str">
        <f>IF(Main[[#This Row],[Tech Start Date]]&lt;1/1/1990,"",IF(Main[[#This Row],[Class]]="C",WORKDAY(Main[[#This Row],[Tech Start Date]],23),IF(Main[[#This Row],[Class]]="B", WORKDAY(Main[[#This Row],[Tech Start Date]],15),IF(Main[[#This Row],[Class]]="A",WORKDAY(Main[[#This Row],[Tech Start Date]],5),""))))</f>
        <v/>
      </c>
      <c r="P581" s="73" t="str">
        <f>IF(Main[[#This Row],[Tech Start Date]]&lt;1/1/1990,"",IF(Main[[#This Row],[Class]]="C",WORKDAY(Main[[#This Row],[Tech Start Date]],28),IF(Main[[#This Row],[Class]]="B", WORKDAY(Main[[#This Row],[Tech Start Date]],19),IF(Main[[#This Row],[Class]]="A",WORKDAY(Main[[#This Row],[Tech Start Date]],9),""))))</f>
        <v/>
      </c>
      <c r="Q581" s="85">
        <v>40132</v>
      </c>
      <c r="R581" s="112"/>
      <c r="S581" s="95" t="s">
        <v>11</v>
      </c>
      <c r="T581" s="74" t="s">
        <v>4</v>
      </c>
      <c r="U581" s="95" t="s">
        <v>14</v>
      </c>
      <c r="V581" s="95" t="s">
        <v>1920</v>
      </c>
      <c r="W581" s="95" t="s">
        <v>1921</v>
      </c>
      <c r="X581" s="95" t="s">
        <v>2831</v>
      </c>
      <c r="Y581" s="72" t="s">
        <v>4</v>
      </c>
      <c r="Z581" s="72" t="s">
        <v>4</v>
      </c>
      <c r="AA581" s="95" t="s">
        <v>2831</v>
      </c>
      <c r="AB581" s="132"/>
      <c r="AC581" s="132"/>
      <c r="AD581" s="132"/>
      <c r="AE581" s="63"/>
      <c r="AF581" s="63"/>
      <c r="AG581" s="63"/>
    </row>
    <row r="582" spans="1:33" ht="17.2" customHeight="1">
      <c r="A582" s="64" t="str">
        <f>IF(priority(Main[[#This Row],[Comments]])&lt;&gt;0, priority(Main[[#This Row],[Comments]]),"")</f>
        <v/>
      </c>
      <c r="B582" s="60" t="s">
        <v>1315</v>
      </c>
      <c r="C582" s="72" t="s">
        <v>4</v>
      </c>
      <c r="D582" s="59" t="s">
        <v>398</v>
      </c>
      <c r="E582" s="85"/>
      <c r="F582" s="85">
        <v>40385</v>
      </c>
      <c r="G582" s="64" t="str">
        <f>IF(stdProdLT(Main[[#This Row],[Comments]])=0.1,"N/A",IF(stdProdLT(Main[[#This Row],[Comments]])=0,"",stdProdLT(Main[[#This Row],[Comments]])))</f>
        <v/>
      </c>
      <c r="H582" s="94" t="str">
        <f>IF(OR(Main[[#This Row],[Std. Prod. Lead Time]]="N/A",Main[[#This Row],[Std. Prod. Lead Time]]=""), "",IF(AND(Main[[#This Row],[In Stock Date]]&lt;&gt;"",Main[[#This Row],[Revised Due Date]]&lt;&gt;"",Main[[#This Row],[In Stock Date]]&lt;&gt;""),Main[[#This Row],[In Stock Date]]-Main[[#This Row],[Revised Due Date]],""))</f>
        <v/>
      </c>
      <c r="I582" s="101" t="s">
        <v>399</v>
      </c>
      <c r="J582" s="95" t="s">
        <v>4</v>
      </c>
      <c r="K582" s="96" t="s">
        <v>4</v>
      </c>
      <c r="L582" s="85"/>
      <c r="M582" s="73" t="str">
        <f>IF(Main[[#This Row],[Tech Start Date]]&lt;1/1/1990,"",IF(Main[[#This Row],[Class]]="C",WORKDAY(Main[[#This Row],[Tech Start Date]],9),IF(Main[[#This Row],[Class]]="B", WORKDAY(Main[[#This Row],[Tech Start Date]],6),IF(Main[[#This Row],[Class]]="A",WORKDAY(Main[[#This Row],[Tech Start Date]],2),""))))</f>
        <v/>
      </c>
      <c r="N582" s="73" t="str">
        <f>IF(Main[[#This Row],[Tech Start Date]]&lt;1/1/1990,"",IF(Main[[#This Row],[Class]]="C",WORKDAY(Main[[#This Row],[Tech Start Date]],19),IF(Main[[#This Row],[Class]]="B", WORKDAY(Main[[#This Row],[Tech Start Date]],12),IF(Main[[#This Row],[Class]]="A",WORKDAY(Main[[#This Row],[Tech Start Date]],4),""))))</f>
        <v/>
      </c>
      <c r="O582" s="73" t="str">
        <f>IF(Main[[#This Row],[Tech Start Date]]&lt;1/1/1990,"",IF(Main[[#This Row],[Class]]="C",WORKDAY(Main[[#This Row],[Tech Start Date]],23),IF(Main[[#This Row],[Class]]="B", WORKDAY(Main[[#This Row],[Tech Start Date]],15),IF(Main[[#This Row],[Class]]="A",WORKDAY(Main[[#This Row],[Tech Start Date]],5),""))))</f>
        <v/>
      </c>
      <c r="P582" s="73" t="str">
        <f>IF(Main[[#This Row],[Tech Start Date]]&lt;1/1/1990,"",IF(Main[[#This Row],[Class]]="C",WORKDAY(Main[[#This Row],[Tech Start Date]],28),IF(Main[[#This Row],[Class]]="B", WORKDAY(Main[[#This Row],[Tech Start Date]],19),IF(Main[[#This Row],[Class]]="A",WORKDAY(Main[[#This Row],[Tech Start Date]],9),""))))</f>
        <v/>
      </c>
      <c r="Q582" s="85">
        <v>40359</v>
      </c>
      <c r="R582" s="112"/>
      <c r="S582" s="95" t="s">
        <v>11</v>
      </c>
      <c r="T582" s="74" t="s">
        <v>4</v>
      </c>
      <c r="U582" s="95" t="s">
        <v>14</v>
      </c>
      <c r="V582" s="95" t="s">
        <v>1913</v>
      </c>
      <c r="W582" s="95" t="s">
        <v>1916</v>
      </c>
      <c r="X582" s="95" t="s">
        <v>2856</v>
      </c>
      <c r="Y582" s="72" t="s">
        <v>3003</v>
      </c>
      <c r="Z582" s="72" t="s">
        <v>306</v>
      </c>
      <c r="AA582" s="95" t="s">
        <v>2856</v>
      </c>
      <c r="AB582" s="132">
        <v>40357</v>
      </c>
      <c r="AC582" s="132">
        <v>40360</v>
      </c>
      <c r="AD582" s="132"/>
      <c r="AE582" s="63"/>
      <c r="AF582" s="63"/>
      <c r="AG582" s="63"/>
    </row>
    <row r="583" spans="1:33" ht="17.2" customHeight="1">
      <c r="A583" s="64" t="str">
        <f>IF(priority(Main[[#This Row],[Comments]])&lt;&gt;0, priority(Main[[#This Row],[Comments]]),"")</f>
        <v/>
      </c>
      <c r="B583" s="60" t="s">
        <v>1316</v>
      </c>
      <c r="C583" s="72" t="s">
        <v>31</v>
      </c>
      <c r="D583" s="59" t="s">
        <v>400</v>
      </c>
      <c r="E583" s="85"/>
      <c r="F583" s="85">
        <v>40203</v>
      </c>
      <c r="G583" s="64" t="str">
        <f>IF(stdProdLT(Main[[#This Row],[Comments]])=0.1,"N/A",IF(stdProdLT(Main[[#This Row],[Comments]])=0,"",stdProdLT(Main[[#This Row],[Comments]])))</f>
        <v/>
      </c>
      <c r="H583" s="94" t="str">
        <f>IF(OR(Main[[#This Row],[Std. Prod. Lead Time]]="N/A",Main[[#This Row],[Std. Prod. Lead Time]]=""), "",IF(AND(Main[[#This Row],[In Stock Date]]&lt;&gt;"",Main[[#This Row],[Revised Due Date]]&lt;&gt;"",Main[[#This Row],[In Stock Date]]&lt;&gt;""),Main[[#This Row],[In Stock Date]]-Main[[#This Row],[Revised Due Date]],""))</f>
        <v/>
      </c>
      <c r="I583" s="101" t="s">
        <v>4</v>
      </c>
      <c r="J583" s="95" t="s">
        <v>4</v>
      </c>
      <c r="K583" s="95" t="s">
        <v>4</v>
      </c>
      <c r="L583" s="85"/>
      <c r="M583" s="73" t="str">
        <f>IF(Main[[#This Row],[Tech Start Date]]&lt;1/1/1990,"",IF(Main[[#This Row],[Class]]="C",WORKDAY(Main[[#This Row],[Tech Start Date]],9),IF(Main[[#This Row],[Class]]="B", WORKDAY(Main[[#This Row],[Tech Start Date]],6),IF(Main[[#This Row],[Class]]="A",WORKDAY(Main[[#This Row],[Tech Start Date]],2),""))))</f>
        <v/>
      </c>
      <c r="N583" s="73" t="str">
        <f>IF(Main[[#This Row],[Tech Start Date]]&lt;1/1/1990,"",IF(Main[[#This Row],[Class]]="C",WORKDAY(Main[[#This Row],[Tech Start Date]],19),IF(Main[[#This Row],[Class]]="B", WORKDAY(Main[[#This Row],[Tech Start Date]],12),IF(Main[[#This Row],[Class]]="A",WORKDAY(Main[[#This Row],[Tech Start Date]],4),""))))</f>
        <v/>
      </c>
      <c r="O583" s="73" t="str">
        <f>IF(Main[[#This Row],[Tech Start Date]]&lt;1/1/1990,"",IF(Main[[#This Row],[Class]]="C",WORKDAY(Main[[#This Row],[Tech Start Date]],23),IF(Main[[#This Row],[Class]]="B", WORKDAY(Main[[#This Row],[Tech Start Date]],15),IF(Main[[#This Row],[Class]]="A",WORKDAY(Main[[#This Row],[Tech Start Date]],5),""))))</f>
        <v/>
      </c>
      <c r="P583" s="73" t="str">
        <f>IF(Main[[#This Row],[Tech Start Date]]&lt;1/1/1990,"",IF(Main[[#This Row],[Class]]="C",WORKDAY(Main[[#This Row],[Tech Start Date]],28),IF(Main[[#This Row],[Class]]="B", WORKDAY(Main[[#This Row],[Tech Start Date]],19),IF(Main[[#This Row],[Class]]="A",WORKDAY(Main[[#This Row],[Tech Start Date]],9),""))))</f>
        <v/>
      </c>
      <c r="Q583" s="85">
        <v>40063</v>
      </c>
      <c r="R583" s="112"/>
      <c r="S583" s="95" t="s">
        <v>11</v>
      </c>
      <c r="T583" s="74" t="s">
        <v>4</v>
      </c>
      <c r="U583" s="95" t="s">
        <v>14</v>
      </c>
      <c r="V583" s="95" t="s">
        <v>1920</v>
      </c>
      <c r="W583" s="95" t="s">
        <v>1916</v>
      </c>
      <c r="X583" s="95" t="s">
        <v>2846</v>
      </c>
      <c r="Y583" s="72" t="s">
        <v>4</v>
      </c>
      <c r="Z583" s="72" t="s">
        <v>4</v>
      </c>
      <c r="AA583" s="95" t="s">
        <v>2846</v>
      </c>
      <c r="AB583" s="132"/>
      <c r="AC583" s="132"/>
      <c r="AD583" s="132"/>
      <c r="AE583" s="63"/>
      <c r="AF583" s="63"/>
      <c r="AG583" s="63"/>
    </row>
    <row r="584" spans="1:33" ht="17.2" customHeight="1">
      <c r="A584" s="64" t="str">
        <f>IF(priority(Main[[#This Row],[Comments]])&lt;&gt;0, priority(Main[[#This Row],[Comments]]),"")</f>
        <v/>
      </c>
      <c r="B584" s="60" t="s">
        <v>1651</v>
      </c>
      <c r="C584" s="72" t="s">
        <v>4</v>
      </c>
      <c r="D584" s="59" t="s">
        <v>720</v>
      </c>
      <c r="E584" s="85"/>
      <c r="F584" s="85"/>
      <c r="G584" s="64" t="str">
        <f>IF(stdProdLT(Main[[#This Row],[Comments]])=0.1,"N/A",IF(stdProdLT(Main[[#This Row],[Comments]])=0,"",stdProdLT(Main[[#This Row],[Comments]])))</f>
        <v/>
      </c>
      <c r="H584" s="94" t="str">
        <f>IF(OR(Main[[#This Row],[Std. Prod. Lead Time]]="N/A",Main[[#This Row],[Std. Prod. Lead Time]]=""), "",IF(AND(Main[[#This Row],[In Stock Date]]&lt;&gt;"",Main[[#This Row],[Revised Due Date]]&lt;&gt;"",Main[[#This Row],[In Stock Date]]&lt;&gt;""),Main[[#This Row],[In Stock Date]]-Main[[#This Row],[Revised Due Date]],""))</f>
        <v/>
      </c>
      <c r="I584" s="101" t="s">
        <v>4</v>
      </c>
      <c r="J584" s="95" t="s">
        <v>4</v>
      </c>
      <c r="K584" s="95" t="s">
        <v>4</v>
      </c>
      <c r="L584" s="85"/>
      <c r="M584" s="73" t="str">
        <f>IF(Main[[#This Row],[Tech Start Date]]&lt;1/1/1990,"",IF(Main[[#This Row],[Class]]="C",WORKDAY(Main[[#This Row],[Tech Start Date]],9),IF(Main[[#This Row],[Class]]="B", WORKDAY(Main[[#This Row],[Tech Start Date]],6),IF(Main[[#This Row],[Class]]="A",WORKDAY(Main[[#This Row],[Tech Start Date]],2),""))))</f>
        <v/>
      </c>
      <c r="N584" s="73" t="str">
        <f>IF(Main[[#This Row],[Tech Start Date]]&lt;1/1/1990,"",IF(Main[[#This Row],[Class]]="C",WORKDAY(Main[[#This Row],[Tech Start Date]],19),IF(Main[[#This Row],[Class]]="B", WORKDAY(Main[[#This Row],[Tech Start Date]],12),IF(Main[[#This Row],[Class]]="A",WORKDAY(Main[[#This Row],[Tech Start Date]],4),""))))</f>
        <v/>
      </c>
      <c r="O584" s="73" t="str">
        <f>IF(Main[[#This Row],[Tech Start Date]]&lt;1/1/1990,"",IF(Main[[#This Row],[Class]]="C",WORKDAY(Main[[#This Row],[Tech Start Date]],23),IF(Main[[#This Row],[Class]]="B", WORKDAY(Main[[#This Row],[Tech Start Date]],15),IF(Main[[#This Row],[Class]]="A",WORKDAY(Main[[#This Row],[Tech Start Date]],5),""))))</f>
        <v/>
      </c>
      <c r="P584" s="73" t="str">
        <f>IF(Main[[#This Row],[Tech Start Date]]&lt;1/1/1990,"",IF(Main[[#This Row],[Class]]="C",WORKDAY(Main[[#This Row],[Tech Start Date]],28),IF(Main[[#This Row],[Class]]="B", WORKDAY(Main[[#This Row],[Tech Start Date]],19),IF(Main[[#This Row],[Class]]="A",WORKDAY(Main[[#This Row],[Tech Start Date]],9),""))))</f>
        <v/>
      </c>
      <c r="Q584" s="85">
        <v>40676</v>
      </c>
      <c r="R584" s="112"/>
      <c r="S584" s="95" t="s">
        <v>6</v>
      </c>
      <c r="T584" s="74" t="s">
        <v>4</v>
      </c>
      <c r="U584" s="95" t="s">
        <v>14</v>
      </c>
      <c r="V584" s="95" t="s">
        <v>1910</v>
      </c>
      <c r="W584" s="95" t="s">
        <v>1914</v>
      </c>
      <c r="X584" s="95" t="s">
        <v>2796</v>
      </c>
      <c r="Y584" s="72" t="s">
        <v>2909</v>
      </c>
      <c r="Z584" s="72" t="s">
        <v>4</v>
      </c>
      <c r="AA584" s="95" t="s">
        <v>2796</v>
      </c>
      <c r="AB584" s="132"/>
      <c r="AC584" s="132"/>
      <c r="AD584" s="132"/>
      <c r="AE584" s="63"/>
      <c r="AF584" s="63"/>
      <c r="AG584" s="63"/>
    </row>
    <row r="585" spans="1:33" ht="17.2" customHeight="1">
      <c r="A585" s="64" t="str">
        <f>IF(priority(Main[[#This Row],[Comments]])&lt;&gt;0, priority(Main[[#This Row],[Comments]]),"")</f>
        <v/>
      </c>
      <c r="B585" s="60" t="s">
        <v>1317</v>
      </c>
      <c r="C585" s="72" t="s">
        <v>47</v>
      </c>
      <c r="D585" s="59" t="s">
        <v>146</v>
      </c>
      <c r="E585" s="85"/>
      <c r="F585" s="85"/>
      <c r="G585" s="64" t="str">
        <f>IF(stdProdLT(Main[[#This Row],[Comments]])=0.1,"N/A",IF(stdProdLT(Main[[#This Row],[Comments]])=0,"",stdProdLT(Main[[#This Row],[Comments]])))</f>
        <v/>
      </c>
      <c r="H585" s="94" t="str">
        <f>IF(OR(Main[[#This Row],[Std. Prod. Lead Time]]="N/A",Main[[#This Row],[Std. Prod. Lead Time]]=""), "",IF(AND(Main[[#This Row],[In Stock Date]]&lt;&gt;"",Main[[#This Row],[Revised Due Date]]&lt;&gt;"",Main[[#This Row],[In Stock Date]]&lt;&gt;""),Main[[#This Row],[In Stock Date]]-Main[[#This Row],[Revised Due Date]],""))</f>
        <v/>
      </c>
      <c r="I585" s="101" t="s">
        <v>4</v>
      </c>
      <c r="J585" s="95" t="s">
        <v>4</v>
      </c>
      <c r="K585" s="95" t="s">
        <v>4</v>
      </c>
      <c r="L585" s="85"/>
      <c r="M585" s="73" t="str">
        <f>IF(Main[[#This Row],[Tech Start Date]]&lt;1/1/1990,"",IF(Main[[#This Row],[Class]]="C",WORKDAY(Main[[#This Row],[Tech Start Date]],9),IF(Main[[#This Row],[Class]]="B", WORKDAY(Main[[#This Row],[Tech Start Date]],6),IF(Main[[#This Row],[Class]]="A",WORKDAY(Main[[#This Row],[Tech Start Date]],2),""))))</f>
        <v/>
      </c>
      <c r="N585" s="73" t="str">
        <f>IF(Main[[#This Row],[Tech Start Date]]&lt;1/1/1990,"",IF(Main[[#This Row],[Class]]="C",WORKDAY(Main[[#This Row],[Tech Start Date]],19),IF(Main[[#This Row],[Class]]="B", WORKDAY(Main[[#This Row],[Tech Start Date]],12),IF(Main[[#This Row],[Class]]="A",WORKDAY(Main[[#This Row],[Tech Start Date]],4),""))))</f>
        <v/>
      </c>
      <c r="O585" s="73" t="str">
        <f>IF(Main[[#This Row],[Tech Start Date]]&lt;1/1/1990,"",IF(Main[[#This Row],[Class]]="C",WORKDAY(Main[[#This Row],[Tech Start Date]],23),IF(Main[[#This Row],[Class]]="B", WORKDAY(Main[[#This Row],[Tech Start Date]],15),IF(Main[[#This Row],[Class]]="A",WORKDAY(Main[[#This Row],[Tech Start Date]],5),""))))</f>
        <v/>
      </c>
      <c r="P585" s="73" t="str">
        <f>IF(Main[[#This Row],[Tech Start Date]]&lt;1/1/1990,"",IF(Main[[#This Row],[Class]]="C",WORKDAY(Main[[#This Row],[Tech Start Date]],28),IF(Main[[#This Row],[Class]]="B", WORKDAY(Main[[#This Row],[Tech Start Date]],19),IF(Main[[#This Row],[Class]]="A",WORKDAY(Main[[#This Row],[Tech Start Date]],9),""))))</f>
        <v/>
      </c>
      <c r="Q585" s="85"/>
      <c r="R585" s="112"/>
      <c r="S585" s="95" t="s">
        <v>4</v>
      </c>
      <c r="T585" s="74" t="s">
        <v>4</v>
      </c>
      <c r="U585" s="95" t="s">
        <v>14</v>
      </c>
      <c r="V585" s="95" t="s">
        <v>1911</v>
      </c>
      <c r="W585" s="95" t="s">
        <v>4</v>
      </c>
      <c r="X585" s="95" t="s">
        <v>306</v>
      </c>
      <c r="Y585" s="72" t="s">
        <v>2914</v>
      </c>
      <c r="Z585" s="72" t="s">
        <v>4</v>
      </c>
      <c r="AA585" s="95" t="s">
        <v>3326</v>
      </c>
      <c r="AB585" s="132"/>
      <c r="AC585" s="132"/>
      <c r="AD585" s="132"/>
      <c r="AE585" s="63"/>
      <c r="AF585" s="63"/>
      <c r="AG585" s="63"/>
    </row>
    <row r="586" spans="1:33" ht="17.2" customHeight="1">
      <c r="A586" s="64" t="str">
        <f>IF(priority(Main[[#This Row],[Comments]])&lt;&gt;0, priority(Main[[#This Row],[Comments]]),"")</f>
        <v/>
      </c>
      <c r="B586" s="60" t="s">
        <v>1318</v>
      </c>
      <c r="C586" s="72" t="s">
        <v>401</v>
      </c>
      <c r="D586" s="59" t="s">
        <v>402</v>
      </c>
      <c r="E586" s="85"/>
      <c r="F586" s="85">
        <v>40447</v>
      </c>
      <c r="G586" s="64" t="str">
        <f>IF(stdProdLT(Main[[#This Row],[Comments]])=0.1,"N/A",IF(stdProdLT(Main[[#This Row],[Comments]])=0,"",stdProdLT(Main[[#This Row],[Comments]])))</f>
        <v/>
      </c>
      <c r="H586" s="94" t="str">
        <f>IF(OR(Main[[#This Row],[Std. Prod. Lead Time]]="N/A",Main[[#This Row],[Std. Prod. Lead Time]]=""), "",IF(AND(Main[[#This Row],[In Stock Date]]&lt;&gt;"",Main[[#This Row],[Revised Due Date]]&lt;&gt;"",Main[[#This Row],[In Stock Date]]&lt;&gt;""),Main[[#This Row],[In Stock Date]]-Main[[#This Row],[Revised Due Date]],""))</f>
        <v/>
      </c>
      <c r="I586" s="101" t="s">
        <v>4</v>
      </c>
      <c r="J586" s="95" t="s">
        <v>4</v>
      </c>
      <c r="K586" s="95" t="s">
        <v>4</v>
      </c>
      <c r="L586" s="85"/>
      <c r="M586" s="73" t="str">
        <f>IF(Main[[#This Row],[Tech Start Date]]&lt;1/1/1990,"",IF(Main[[#This Row],[Class]]="C",WORKDAY(Main[[#This Row],[Tech Start Date]],9),IF(Main[[#This Row],[Class]]="B", WORKDAY(Main[[#This Row],[Tech Start Date]],6),IF(Main[[#This Row],[Class]]="A",WORKDAY(Main[[#This Row],[Tech Start Date]],2),""))))</f>
        <v/>
      </c>
      <c r="N586" s="73" t="str">
        <f>IF(Main[[#This Row],[Tech Start Date]]&lt;1/1/1990,"",IF(Main[[#This Row],[Class]]="C",WORKDAY(Main[[#This Row],[Tech Start Date]],19),IF(Main[[#This Row],[Class]]="B", WORKDAY(Main[[#This Row],[Tech Start Date]],12),IF(Main[[#This Row],[Class]]="A",WORKDAY(Main[[#This Row],[Tech Start Date]],4),""))))</f>
        <v/>
      </c>
      <c r="O586" s="73" t="str">
        <f>IF(Main[[#This Row],[Tech Start Date]]&lt;1/1/1990,"",IF(Main[[#This Row],[Class]]="C",WORKDAY(Main[[#This Row],[Tech Start Date]],23),IF(Main[[#This Row],[Class]]="B", WORKDAY(Main[[#This Row],[Tech Start Date]],15),IF(Main[[#This Row],[Class]]="A",WORKDAY(Main[[#This Row],[Tech Start Date]],5),""))))</f>
        <v/>
      </c>
      <c r="P586" s="73" t="str">
        <f>IF(Main[[#This Row],[Tech Start Date]]&lt;1/1/1990,"",IF(Main[[#This Row],[Class]]="C",WORKDAY(Main[[#This Row],[Tech Start Date]],28),IF(Main[[#This Row],[Class]]="B", WORKDAY(Main[[#This Row],[Tech Start Date]],19),IF(Main[[#This Row],[Class]]="A",WORKDAY(Main[[#This Row],[Tech Start Date]],9),""))))</f>
        <v/>
      </c>
      <c r="Q586" s="85">
        <v>40349</v>
      </c>
      <c r="R586" s="112"/>
      <c r="S586" s="95" t="s">
        <v>11</v>
      </c>
      <c r="T586" s="74" t="s">
        <v>4</v>
      </c>
      <c r="U586" s="95" t="s">
        <v>14</v>
      </c>
      <c r="V586" s="95" t="s">
        <v>1920</v>
      </c>
      <c r="W586" s="95" t="s">
        <v>1915</v>
      </c>
      <c r="X586" s="95" t="s">
        <v>2825</v>
      </c>
      <c r="Y586" s="72" t="s">
        <v>4</v>
      </c>
      <c r="Z586" s="72" t="s">
        <v>4</v>
      </c>
      <c r="AA586" s="95" t="s">
        <v>2825</v>
      </c>
      <c r="AB586" s="132"/>
      <c r="AC586" s="132"/>
      <c r="AD586" s="132"/>
      <c r="AE586" s="63"/>
      <c r="AF586" s="63"/>
      <c r="AG586" s="63"/>
    </row>
    <row r="587" spans="1:33" ht="17.2" customHeight="1">
      <c r="A587" s="64" t="str">
        <f>IF(priority(Main[[#This Row],[Comments]])&lt;&gt;0, priority(Main[[#This Row],[Comments]]),"")</f>
        <v/>
      </c>
      <c r="B587" s="60" t="s">
        <v>2079</v>
      </c>
      <c r="C587" s="72" t="s">
        <v>47</v>
      </c>
      <c r="D587" s="59" t="s">
        <v>876</v>
      </c>
      <c r="E587" s="85"/>
      <c r="F587" s="85"/>
      <c r="G587" s="64" t="str">
        <f>IF(stdProdLT(Main[[#This Row],[Comments]])=0.1,"N/A",IF(stdProdLT(Main[[#This Row],[Comments]])=0,"",stdProdLT(Main[[#This Row],[Comments]])))</f>
        <v/>
      </c>
      <c r="H587" s="94" t="str">
        <f>IF(OR(Main[[#This Row],[Std. Prod. Lead Time]]="N/A",Main[[#This Row],[Std. Prod. Lead Time]]=""), "",IF(AND(Main[[#This Row],[In Stock Date]]&lt;&gt;"",Main[[#This Row],[Revised Due Date]]&lt;&gt;"",Main[[#This Row],[In Stock Date]]&lt;&gt;""),Main[[#This Row],[In Stock Date]]-Main[[#This Row],[Revised Due Date]],""))</f>
        <v/>
      </c>
      <c r="I587" s="101" t="s">
        <v>4</v>
      </c>
      <c r="J587" s="95" t="s">
        <v>4</v>
      </c>
      <c r="K587" s="95" t="s">
        <v>4</v>
      </c>
      <c r="L587" s="85"/>
      <c r="M587" s="73" t="str">
        <f>IF(Main[[#This Row],[Tech Start Date]]&lt;1/1/1990,"",IF(Main[[#This Row],[Class]]="C",WORKDAY(Main[[#This Row],[Tech Start Date]],9),IF(Main[[#This Row],[Class]]="B", WORKDAY(Main[[#This Row],[Tech Start Date]],6),IF(Main[[#This Row],[Class]]="A",WORKDAY(Main[[#This Row],[Tech Start Date]],2),""))))</f>
        <v/>
      </c>
      <c r="N587" s="73" t="str">
        <f>IF(Main[[#This Row],[Tech Start Date]]&lt;1/1/1990,"",IF(Main[[#This Row],[Class]]="C",WORKDAY(Main[[#This Row],[Tech Start Date]],19),IF(Main[[#This Row],[Class]]="B", WORKDAY(Main[[#This Row],[Tech Start Date]],12),IF(Main[[#This Row],[Class]]="A",WORKDAY(Main[[#This Row],[Tech Start Date]],4),""))))</f>
        <v/>
      </c>
      <c r="O587" s="73" t="str">
        <f>IF(Main[[#This Row],[Tech Start Date]]&lt;1/1/1990,"",IF(Main[[#This Row],[Class]]="C",WORKDAY(Main[[#This Row],[Tech Start Date]],23),IF(Main[[#This Row],[Class]]="B", WORKDAY(Main[[#This Row],[Tech Start Date]],15),IF(Main[[#This Row],[Class]]="A",WORKDAY(Main[[#This Row],[Tech Start Date]],5),""))))</f>
        <v/>
      </c>
      <c r="P587" s="73" t="str">
        <f>IF(Main[[#This Row],[Tech Start Date]]&lt;1/1/1990,"",IF(Main[[#This Row],[Class]]="C",WORKDAY(Main[[#This Row],[Tech Start Date]],28),IF(Main[[#This Row],[Class]]="B", WORKDAY(Main[[#This Row],[Tech Start Date]],19),IF(Main[[#This Row],[Class]]="A",WORKDAY(Main[[#This Row],[Tech Start Date]],9),""))))</f>
        <v/>
      </c>
      <c r="Q587" s="85">
        <v>40267</v>
      </c>
      <c r="R587" s="112"/>
      <c r="S587" s="95" t="s">
        <v>17</v>
      </c>
      <c r="T587" s="74" t="s">
        <v>4</v>
      </c>
      <c r="U587" s="95" t="s">
        <v>14</v>
      </c>
      <c r="V587" s="95" t="s">
        <v>1910</v>
      </c>
      <c r="W587" s="95" t="s">
        <v>1914</v>
      </c>
      <c r="X587" s="95" t="s">
        <v>2857</v>
      </c>
      <c r="Y587" s="72" t="s">
        <v>2914</v>
      </c>
      <c r="Z587" s="72" t="s">
        <v>4</v>
      </c>
      <c r="AA587" s="95" t="s">
        <v>3326</v>
      </c>
      <c r="AB587" s="132"/>
      <c r="AC587" s="132"/>
      <c r="AD587" s="132"/>
      <c r="AE587" s="63"/>
      <c r="AF587" s="63"/>
      <c r="AG587" s="63"/>
    </row>
    <row r="588" spans="1:33" ht="17.2" customHeight="1">
      <c r="A588" s="64" t="str">
        <f>IF(priority(Main[[#This Row],[Comments]])&lt;&gt;0, priority(Main[[#This Row],[Comments]]),"")</f>
        <v/>
      </c>
      <c r="B588" s="60" t="s">
        <v>1319</v>
      </c>
      <c r="C588" s="72" t="s">
        <v>113</v>
      </c>
      <c r="D588" s="59" t="s">
        <v>403</v>
      </c>
      <c r="E588" s="85"/>
      <c r="F588" s="85"/>
      <c r="G588" s="64" t="str">
        <f>IF(stdProdLT(Main[[#This Row],[Comments]])=0.1,"N/A",IF(stdProdLT(Main[[#This Row],[Comments]])=0,"",stdProdLT(Main[[#This Row],[Comments]])))</f>
        <v/>
      </c>
      <c r="H588" s="94" t="str">
        <f>IF(OR(Main[[#This Row],[Std. Prod. Lead Time]]="N/A",Main[[#This Row],[Std. Prod. Lead Time]]=""), "",IF(AND(Main[[#This Row],[In Stock Date]]&lt;&gt;"",Main[[#This Row],[Revised Due Date]]&lt;&gt;"",Main[[#This Row],[In Stock Date]]&lt;&gt;""),Main[[#This Row],[In Stock Date]]-Main[[#This Row],[Revised Due Date]],""))</f>
        <v/>
      </c>
      <c r="I588" s="101" t="s">
        <v>4</v>
      </c>
      <c r="J588" s="95" t="s">
        <v>4</v>
      </c>
      <c r="K588" s="95" t="s">
        <v>4</v>
      </c>
      <c r="L588" s="85"/>
      <c r="M588" s="73" t="str">
        <f>IF(Main[[#This Row],[Tech Start Date]]&lt;1/1/1990,"",IF(Main[[#This Row],[Class]]="C",WORKDAY(Main[[#This Row],[Tech Start Date]],9),IF(Main[[#This Row],[Class]]="B", WORKDAY(Main[[#This Row],[Tech Start Date]],6),IF(Main[[#This Row],[Class]]="A",WORKDAY(Main[[#This Row],[Tech Start Date]],2),""))))</f>
        <v/>
      </c>
      <c r="N588" s="73" t="str">
        <f>IF(Main[[#This Row],[Tech Start Date]]&lt;1/1/1990,"",IF(Main[[#This Row],[Class]]="C",WORKDAY(Main[[#This Row],[Tech Start Date]],19),IF(Main[[#This Row],[Class]]="B", WORKDAY(Main[[#This Row],[Tech Start Date]],12),IF(Main[[#This Row],[Class]]="A",WORKDAY(Main[[#This Row],[Tech Start Date]],4),""))))</f>
        <v/>
      </c>
      <c r="O588" s="73" t="str">
        <f>IF(Main[[#This Row],[Tech Start Date]]&lt;1/1/1990,"",IF(Main[[#This Row],[Class]]="C",WORKDAY(Main[[#This Row],[Tech Start Date]],23),IF(Main[[#This Row],[Class]]="B", WORKDAY(Main[[#This Row],[Tech Start Date]],15),IF(Main[[#This Row],[Class]]="A",WORKDAY(Main[[#This Row],[Tech Start Date]],5),""))))</f>
        <v/>
      </c>
      <c r="P588" s="73" t="str">
        <f>IF(Main[[#This Row],[Tech Start Date]]&lt;1/1/1990,"",IF(Main[[#This Row],[Class]]="C",WORKDAY(Main[[#This Row],[Tech Start Date]],28),IF(Main[[#This Row],[Class]]="B", WORKDAY(Main[[#This Row],[Tech Start Date]],19),IF(Main[[#This Row],[Class]]="A",WORKDAY(Main[[#This Row],[Tech Start Date]],9),""))))</f>
        <v/>
      </c>
      <c r="Q588" s="85"/>
      <c r="R588" s="112"/>
      <c r="S588" s="95" t="s">
        <v>11</v>
      </c>
      <c r="T588" s="74" t="s">
        <v>4</v>
      </c>
      <c r="U588" s="95" t="s">
        <v>14</v>
      </c>
      <c r="V588" s="95" t="s">
        <v>1913</v>
      </c>
      <c r="W588" s="95" t="s">
        <v>1918</v>
      </c>
      <c r="X588" s="95" t="s">
        <v>2819</v>
      </c>
      <c r="Y588" s="72" t="s">
        <v>2950</v>
      </c>
      <c r="Z588" s="72" t="s">
        <v>4</v>
      </c>
      <c r="AA588" s="95" t="s">
        <v>2819</v>
      </c>
      <c r="AB588" s="132"/>
      <c r="AC588" s="132"/>
      <c r="AD588" s="132"/>
      <c r="AE588" s="63"/>
      <c r="AF588" s="63"/>
      <c r="AG588" s="63"/>
    </row>
    <row r="589" spans="1:33" ht="17.2" customHeight="1">
      <c r="A589" s="64" t="str">
        <f>IF(priority(Main[[#This Row],[Comments]])&lt;&gt;0, priority(Main[[#This Row],[Comments]]),"")</f>
        <v/>
      </c>
      <c r="B589" s="60" t="s">
        <v>1321</v>
      </c>
      <c r="C589" s="72" t="s">
        <v>4</v>
      </c>
      <c r="D589" s="59" t="s">
        <v>404</v>
      </c>
      <c r="E589" s="85">
        <v>40387.702291666668</v>
      </c>
      <c r="F589" s="85"/>
      <c r="G589" s="64" t="str">
        <f>IF(stdProdLT(Main[[#This Row],[Comments]])=0.1,"N/A",IF(stdProdLT(Main[[#This Row],[Comments]])=0,"",stdProdLT(Main[[#This Row],[Comments]])))</f>
        <v/>
      </c>
      <c r="H589" s="94" t="str">
        <f>IF(OR(Main[[#This Row],[Std. Prod. Lead Time]]="N/A",Main[[#This Row],[Std. Prod. Lead Time]]=""), "",IF(AND(Main[[#This Row],[In Stock Date]]&lt;&gt;"",Main[[#This Row],[Revised Due Date]]&lt;&gt;"",Main[[#This Row],[In Stock Date]]&lt;&gt;""),Main[[#This Row],[In Stock Date]]-Main[[#This Row],[Revised Due Date]],""))</f>
        <v/>
      </c>
      <c r="I589" s="101" t="s">
        <v>4</v>
      </c>
      <c r="J589" s="95" t="s">
        <v>28</v>
      </c>
      <c r="K589" s="95" t="s">
        <v>4</v>
      </c>
      <c r="L589" s="85"/>
      <c r="M589" s="73" t="str">
        <f>IF(Main[[#This Row],[Tech Start Date]]&lt;1/1/1990,"",IF(Main[[#This Row],[Class]]="C",WORKDAY(Main[[#This Row],[Tech Start Date]],9),IF(Main[[#This Row],[Class]]="B", WORKDAY(Main[[#This Row],[Tech Start Date]],6),IF(Main[[#This Row],[Class]]="A",WORKDAY(Main[[#This Row],[Tech Start Date]],2),""))))</f>
        <v/>
      </c>
      <c r="N589" s="73" t="str">
        <f>IF(Main[[#This Row],[Tech Start Date]]&lt;1/1/1990,"",IF(Main[[#This Row],[Class]]="C",WORKDAY(Main[[#This Row],[Tech Start Date]],19),IF(Main[[#This Row],[Class]]="B", WORKDAY(Main[[#This Row],[Tech Start Date]],12),IF(Main[[#This Row],[Class]]="A",WORKDAY(Main[[#This Row],[Tech Start Date]],4),""))))</f>
        <v/>
      </c>
      <c r="O589" s="73" t="str">
        <f>IF(Main[[#This Row],[Tech Start Date]]&lt;1/1/1990,"",IF(Main[[#This Row],[Class]]="C",WORKDAY(Main[[#This Row],[Tech Start Date]],23),IF(Main[[#This Row],[Class]]="B", WORKDAY(Main[[#This Row],[Tech Start Date]],15),IF(Main[[#This Row],[Class]]="A",WORKDAY(Main[[#This Row],[Tech Start Date]],5),""))))</f>
        <v/>
      </c>
      <c r="P589" s="73" t="str">
        <f>IF(Main[[#This Row],[Tech Start Date]]&lt;1/1/1990,"",IF(Main[[#This Row],[Class]]="C",WORKDAY(Main[[#This Row],[Tech Start Date]],28),IF(Main[[#This Row],[Class]]="B", WORKDAY(Main[[#This Row],[Tech Start Date]],19),IF(Main[[#This Row],[Class]]="A",WORKDAY(Main[[#This Row],[Tech Start Date]],9),""))))</f>
        <v/>
      </c>
      <c r="Q589" s="85">
        <v>40400</v>
      </c>
      <c r="R589" s="112"/>
      <c r="S589" s="95" t="s">
        <v>6</v>
      </c>
      <c r="T589" s="74" t="s">
        <v>4</v>
      </c>
      <c r="U589" s="95" t="s">
        <v>7</v>
      </c>
      <c r="V589" s="95" t="s">
        <v>1910</v>
      </c>
      <c r="W589" s="95" t="s">
        <v>1912</v>
      </c>
      <c r="X589" s="95" t="s">
        <v>102</v>
      </c>
      <c r="Y589" s="72" t="s">
        <v>3005</v>
      </c>
      <c r="Z589" s="72" t="s">
        <v>129</v>
      </c>
      <c r="AA589" s="95" t="s">
        <v>3346</v>
      </c>
      <c r="AB589" s="132"/>
      <c r="AC589" s="132"/>
      <c r="AD589" s="132"/>
      <c r="AE589" s="63"/>
      <c r="AF589" s="63"/>
      <c r="AG589" s="63"/>
    </row>
    <row r="590" spans="1:33" ht="17.2" customHeight="1">
      <c r="A590" s="64" t="str">
        <f>IF(priority(Main[[#This Row],[Comments]])&lt;&gt;0, priority(Main[[#This Row],[Comments]]),"")</f>
        <v/>
      </c>
      <c r="B590" s="60" t="s">
        <v>1377</v>
      </c>
      <c r="C590" s="72" t="s">
        <v>137</v>
      </c>
      <c r="D590" s="59" t="s">
        <v>136</v>
      </c>
      <c r="E590" s="85"/>
      <c r="F590" s="85">
        <v>40787</v>
      </c>
      <c r="G590" s="64" t="str">
        <f>IF(stdProdLT(Main[[#This Row],[Comments]])=0.1,"N/A",IF(stdProdLT(Main[[#This Row],[Comments]])=0,"",stdProdLT(Main[[#This Row],[Comments]])))</f>
        <v/>
      </c>
      <c r="H590" s="94" t="str">
        <f>IF(OR(Main[[#This Row],[Std. Prod. Lead Time]]="N/A",Main[[#This Row],[Std. Prod. Lead Time]]=""), "",IF(AND(Main[[#This Row],[In Stock Date]]&lt;&gt;"",Main[[#This Row],[Revised Due Date]]&lt;&gt;"",Main[[#This Row],[In Stock Date]]&lt;&gt;""),Main[[#This Row],[In Stock Date]]-Main[[#This Row],[Revised Due Date]],""))</f>
        <v/>
      </c>
      <c r="I590" s="101" t="s">
        <v>4</v>
      </c>
      <c r="J590" s="95" t="s">
        <v>4</v>
      </c>
      <c r="K590" s="95" t="s">
        <v>4</v>
      </c>
      <c r="L590" s="85"/>
      <c r="M590" s="73" t="str">
        <f>IF(Main[[#This Row],[Tech Start Date]]&lt;1/1/1990,"",IF(Main[[#This Row],[Class]]="C",WORKDAY(Main[[#This Row],[Tech Start Date]],9),IF(Main[[#This Row],[Class]]="B", WORKDAY(Main[[#This Row],[Tech Start Date]],6),IF(Main[[#This Row],[Class]]="A",WORKDAY(Main[[#This Row],[Tech Start Date]],2),""))))</f>
        <v/>
      </c>
      <c r="N590" s="73" t="str">
        <f>IF(Main[[#This Row],[Tech Start Date]]&lt;1/1/1990,"",IF(Main[[#This Row],[Class]]="C",WORKDAY(Main[[#This Row],[Tech Start Date]],19),IF(Main[[#This Row],[Class]]="B", WORKDAY(Main[[#This Row],[Tech Start Date]],12),IF(Main[[#This Row],[Class]]="A",WORKDAY(Main[[#This Row],[Tech Start Date]],4),""))))</f>
        <v/>
      </c>
      <c r="O590" s="73" t="str">
        <f>IF(Main[[#This Row],[Tech Start Date]]&lt;1/1/1990,"",IF(Main[[#This Row],[Class]]="C",WORKDAY(Main[[#This Row],[Tech Start Date]],23),IF(Main[[#This Row],[Class]]="B", WORKDAY(Main[[#This Row],[Tech Start Date]],15),IF(Main[[#This Row],[Class]]="A",WORKDAY(Main[[#This Row],[Tech Start Date]],5),""))))</f>
        <v/>
      </c>
      <c r="P590" s="73" t="str">
        <f>IF(Main[[#This Row],[Tech Start Date]]&lt;1/1/1990,"",IF(Main[[#This Row],[Class]]="C",WORKDAY(Main[[#This Row],[Tech Start Date]],28),IF(Main[[#This Row],[Class]]="B", WORKDAY(Main[[#This Row],[Tech Start Date]],19),IF(Main[[#This Row],[Class]]="A",WORKDAY(Main[[#This Row],[Tech Start Date]],9),""))))</f>
        <v/>
      </c>
      <c r="Q590" s="85"/>
      <c r="R590" s="112"/>
      <c r="S590" s="95" t="s">
        <v>11</v>
      </c>
      <c r="T590" s="74" t="s">
        <v>4</v>
      </c>
      <c r="U590" s="95" t="s">
        <v>14</v>
      </c>
      <c r="V590" s="95" t="s">
        <v>1910</v>
      </c>
      <c r="W590" s="95" t="s">
        <v>1916</v>
      </c>
      <c r="X590" s="95" t="s">
        <v>50</v>
      </c>
      <c r="Y590" s="72" t="s">
        <v>3011</v>
      </c>
      <c r="Z590" s="72" t="s">
        <v>4</v>
      </c>
      <c r="AA590" s="95" t="s">
        <v>2814</v>
      </c>
      <c r="AB590" s="132"/>
      <c r="AC590" s="132"/>
      <c r="AD590" s="132"/>
      <c r="AE590" s="63"/>
      <c r="AF590" s="63"/>
      <c r="AG590" s="63"/>
    </row>
    <row r="591" spans="1:33" ht="17.2" customHeight="1">
      <c r="A591" s="64" t="str">
        <f>IF(priority(Main[[#This Row],[Comments]])&lt;&gt;0, priority(Main[[#This Row],[Comments]]),"")</f>
        <v/>
      </c>
      <c r="B591" s="60" t="s">
        <v>1378</v>
      </c>
      <c r="C591" s="72" t="s">
        <v>4</v>
      </c>
      <c r="D591" s="59" t="s">
        <v>469</v>
      </c>
      <c r="E591" s="85">
        <v>40704.209918981483</v>
      </c>
      <c r="F591" s="85"/>
      <c r="G591" s="64" t="str">
        <f>IF(stdProdLT(Main[[#This Row],[Comments]])=0.1,"N/A",IF(stdProdLT(Main[[#This Row],[Comments]])=0,"",stdProdLT(Main[[#This Row],[Comments]])))</f>
        <v/>
      </c>
      <c r="H591" s="94" t="str">
        <f>IF(OR(Main[[#This Row],[Std. Prod. Lead Time]]="N/A",Main[[#This Row],[Std. Prod. Lead Time]]=""), "",IF(AND(Main[[#This Row],[In Stock Date]]&lt;&gt;"",Main[[#This Row],[Revised Due Date]]&lt;&gt;"",Main[[#This Row],[In Stock Date]]&lt;&gt;""),Main[[#This Row],[In Stock Date]]-Main[[#This Row],[Revised Due Date]],""))</f>
        <v/>
      </c>
      <c r="I591" s="101" t="s">
        <v>4</v>
      </c>
      <c r="J591" s="95" t="s">
        <v>4</v>
      </c>
      <c r="K591" s="95" t="s">
        <v>4</v>
      </c>
      <c r="L591" s="85"/>
      <c r="M591" s="73" t="str">
        <f>IF(Main[[#This Row],[Tech Start Date]]&lt;1/1/1990,"",IF(Main[[#This Row],[Class]]="C",WORKDAY(Main[[#This Row],[Tech Start Date]],9),IF(Main[[#This Row],[Class]]="B", WORKDAY(Main[[#This Row],[Tech Start Date]],6),IF(Main[[#This Row],[Class]]="A",WORKDAY(Main[[#This Row],[Tech Start Date]],2),""))))</f>
        <v/>
      </c>
      <c r="N591" s="73" t="str">
        <f>IF(Main[[#This Row],[Tech Start Date]]&lt;1/1/1990,"",IF(Main[[#This Row],[Class]]="C",WORKDAY(Main[[#This Row],[Tech Start Date]],19),IF(Main[[#This Row],[Class]]="B", WORKDAY(Main[[#This Row],[Tech Start Date]],12),IF(Main[[#This Row],[Class]]="A",WORKDAY(Main[[#This Row],[Tech Start Date]],4),""))))</f>
        <v/>
      </c>
      <c r="O591" s="73" t="str">
        <f>IF(Main[[#This Row],[Tech Start Date]]&lt;1/1/1990,"",IF(Main[[#This Row],[Class]]="C",WORKDAY(Main[[#This Row],[Tech Start Date]],23),IF(Main[[#This Row],[Class]]="B", WORKDAY(Main[[#This Row],[Tech Start Date]],15),IF(Main[[#This Row],[Class]]="A",WORKDAY(Main[[#This Row],[Tech Start Date]],5),""))))</f>
        <v/>
      </c>
      <c r="P591" s="73" t="str">
        <f>IF(Main[[#This Row],[Tech Start Date]]&lt;1/1/1990,"",IF(Main[[#This Row],[Class]]="C",WORKDAY(Main[[#This Row],[Tech Start Date]],28),IF(Main[[#This Row],[Class]]="B", WORKDAY(Main[[#This Row],[Tech Start Date]],19),IF(Main[[#This Row],[Class]]="A",WORKDAY(Main[[#This Row],[Tech Start Date]],9),""))))</f>
        <v/>
      </c>
      <c r="Q591" s="85">
        <v>40725</v>
      </c>
      <c r="R591" s="112"/>
      <c r="S591" s="95" t="s">
        <v>6</v>
      </c>
      <c r="T591" s="74" t="s">
        <v>4</v>
      </c>
      <c r="U591" s="95" t="s">
        <v>7</v>
      </c>
      <c r="V591" s="95" t="s">
        <v>1910</v>
      </c>
      <c r="W591" s="95" t="s">
        <v>4</v>
      </c>
      <c r="X591" s="95" t="s">
        <v>2826</v>
      </c>
      <c r="Y591" s="72" t="s">
        <v>2959</v>
      </c>
      <c r="Z591" s="72" t="s">
        <v>4</v>
      </c>
      <c r="AA591" s="95" t="s">
        <v>2826</v>
      </c>
      <c r="AB591" s="132"/>
      <c r="AC591" s="132"/>
      <c r="AD591" s="132"/>
      <c r="AE591" s="63"/>
      <c r="AF591" s="63"/>
      <c r="AG591" s="63"/>
    </row>
    <row r="592" spans="1:33" ht="17.2" customHeight="1">
      <c r="A592" s="64" t="str">
        <f>IF(priority(Main[[#This Row],[Comments]])&lt;&gt;0, priority(Main[[#This Row],[Comments]]),"")</f>
        <v/>
      </c>
      <c r="B592" s="60" t="s">
        <v>1379</v>
      </c>
      <c r="C592" s="72" t="s">
        <v>31</v>
      </c>
      <c r="D592" s="59" t="s">
        <v>470</v>
      </c>
      <c r="E592" s="85"/>
      <c r="F592" s="85">
        <v>40230</v>
      </c>
      <c r="G592" s="64" t="str">
        <f>IF(stdProdLT(Main[[#This Row],[Comments]])=0.1,"N/A",IF(stdProdLT(Main[[#This Row],[Comments]])=0,"",stdProdLT(Main[[#This Row],[Comments]])))</f>
        <v/>
      </c>
      <c r="H592" s="94" t="str">
        <f>IF(OR(Main[[#This Row],[Std. Prod. Lead Time]]="N/A",Main[[#This Row],[Std. Prod. Lead Time]]=""), "",IF(AND(Main[[#This Row],[In Stock Date]]&lt;&gt;"",Main[[#This Row],[Revised Due Date]]&lt;&gt;"",Main[[#This Row],[In Stock Date]]&lt;&gt;""),Main[[#This Row],[In Stock Date]]-Main[[#This Row],[Revised Due Date]],""))</f>
        <v/>
      </c>
      <c r="I592" s="101" t="s">
        <v>4</v>
      </c>
      <c r="J592" s="95" t="s">
        <v>4</v>
      </c>
      <c r="K592" s="95" t="s">
        <v>4</v>
      </c>
      <c r="L592" s="85"/>
      <c r="M592" s="73" t="str">
        <f>IF(Main[[#This Row],[Tech Start Date]]&lt;1/1/1990,"",IF(Main[[#This Row],[Class]]="C",WORKDAY(Main[[#This Row],[Tech Start Date]],9),IF(Main[[#This Row],[Class]]="B", WORKDAY(Main[[#This Row],[Tech Start Date]],6),IF(Main[[#This Row],[Class]]="A",WORKDAY(Main[[#This Row],[Tech Start Date]],2),""))))</f>
        <v/>
      </c>
      <c r="N592" s="73" t="str">
        <f>IF(Main[[#This Row],[Tech Start Date]]&lt;1/1/1990,"",IF(Main[[#This Row],[Class]]="C",WORKDAY(Main[[#This Row],[Tech Start Date]],19),IF(Main[[#This Row],[Class]]="B", WORKDAY(Main[[#This Row],[Tech Start Date]],12),IF(Main[[#This Row],[Class]]="A",WORKDAY(Main[[#This Row],[Tech Start Date]],4),""))))</f>
        <v/>
      </c>
      <c r="O592" s="73" t="str">
        <f>IF(Main[[#This Row],[Tech Start Date]]&lt;1/1/1990,"",IF(Main[[#This Row],[Class]]="C",WORKDAY(Main[[#This Row],[Tech Start Date]],23),IF(Main[[#This Row],[Class]]="B", WORKDAY(Main[[#This Row],[Tech Start Date]],15),IF(Main[[#This Row],[Class]]="A",WORKDAY(Main[[#This Row],[Tech Start Date]],5),""))))</f>
        <v/>
      </c>
      <c r="P592" s="73" t="str">
        <f>IF(Main[[#This Row],[Tech Start Date]]&lt;1/1/1990,"",IF(Main[[#This Row],[Class]]="C",WORKDAY(Main[[#This Row],[Tech Start Date]],28),IF(Main[[#This Row],[Class]]="B", WORKDAY(Main[[#This Row],[Tech Start Date]],19),IF(Main[[#This Row],[Class]]="A",WORKDAY(Main[[#This Row],[Tech Start Date]],9),""))))</f>
        <v/>
      </c>
      <c r="Q592" s="85">
        <v>40235</v>
      </c>
      <c r="R592" s="112"/>
      <c r="S592" s="95" t="s">
        <v>11</v>
      </c>
      <c r="T592" s="74" t="s">
        <v>4</v>
      </c>
      <c r="U592" s="95" t="s">
        <v>14</v>
      </c>
      <c r="V592" s="95" t="s">
        <v>1911</v>
      </c>
      <c r="W592" s="95" t="s">
        <v>1918</v>
      </c>
      <c r="X592" s="95" t="s">
        <v>2810</v>
      </c>
      <c r="Y592" s="72" t="s">
        <v>4</v>
      </c>
      <c r="Z592" s="72" t="s">
        <v>4</v>
      </c>
      <c r="AA592" s="95" t="s">
        <v>2810</v>
      </c>
      <c r="AB592" s="132"/>
      <c r="AC592" s="132"/>
      <c r="AD592" s="132"/>
      <c r="AE592" s="63"/>
      <c r="AF592" s="63"/>
      <c r="AG592" s="63"/>
    </row>
    <row r="593" spans="1:33" ht="17.2" customHeight="1">
      <c r="A593" s="64" t="str">
        <f>IF(priority(Main[[#This Row],[Comments]])&lt;&gt;0, priority(Main[[#This Row],[Comments]]),"")</f>
        <v/>
      </c>
      <c r="B593" s="60" t="s">
        <v>1381</v>
      </c>
      <c r="C593" s="72" t="s">
        <v>471</v>
      </c>
      <c r="D593" s="59" t="s">
        <v>472</v>
      </c>
      <c r="E593" s="85"/>
      <c r="F593" s="85">
        <v>40450</v>
      </c>
      <c r="G593" s="64" t="str">
        <f>IF(stdProdLT(Main[[#This Row],[Comments]])=0.1,"N/A",IF(stdProdLT(Main[[#This Row],[Comments]])=0,"",stdProdLT(Main[[#This Row],[Comments]])))</f>
        <v/>
      </c>
      <c r="H593" s="94" t="str">
        <f>IF(OR(Main[[#This Row],[Std. Prod. Lead Time]]="N/A",Main[[#This Row],[Std. Prod. Lead Time]]=""), "",IF(AND(Main[[#This Row],[In Stock Date]]&lt;&gt;"",Main[[#This Row],[Revised Due Date]]&lt;&gt;"",Main[[#This Row],[In Stock Date]]&lt;&gt;""),Main[[#This Row],[In Stock Date]]-Main[[#This Row],[Revised Due Date]],""))</f>
        <v/>
      </c>
      <c r="I593" s="101" t="s">
        <v>4</v>
      </c>
      <c r="J593" s="95" t="s">
        <v>4</v>
      </c>
      <c r="K593" s="95" t="s">
        <v>4</v>
      </c>
      <c r="L593" s="85"/>
      <c r="M593" s="73" t="str">
        <f>IF(Main[[#This Row],[Tech Start Date]]&lt;1/1/1990,"",IF(Main[[#This Row],[Class]]="C",WORKDAY(Main[[#This Row],[Tech Start Date]],9),IF(Main[[#This Row],[Class]]="B", WORKDAY(Main[[#This Row],[Tech Start Date]],6),IF(Main[[#This Row],[Class]]="A",WORKDAY(Main[[#This Row],[Tech Start Date]],2),""))))</f>
        <v/>
      </c>
      <c r="N593" s="73" t="str">
        <f>IF(Main[[#This Row],[Tech Start Date]]&lt;1/1/1990,"",IF(Main[[#This Row],[Class]]="C",WORKDAY(Main[[#This Row],[Tech Start Date]],19),IF(Main[[#This Row],[Class]]="B", WORKDAY(Main[[#This Row],[Tech Start Date]],12),IF(Main[[#This Row],[Class]]="A",WORKDAY(Main[[#This Row],[Tech Start Date]],4),""))))</f>
        <v/>
      </c>
      <c r="O593" s="73" t="str">
        <f>IF(Main[[#This Row],[Tech Start Date]]&lt;1/1/1990,"",IF(Main[[#This Row],[Class]]="C",WORKDAY(Main[[#This Row],[Tech Start Date]],23),IF(Main[[#This Row],[Class]]="B", WORKDAY(Main[[#This Row],[Tech Start Date]],15),IF(Main[[#This Row],[Class]]="A",WORKDAY(Main[[#This Row],[Tech Start Date]],5),""))))</f>
        <v/>
      </c>
      <c r="P593" s="73" t="str">
        <f>IF(Main[[#This Row],[Tech Start Date]]&lt;1/1/1990,"",IF(Main[[#This Row],[Class]]="C",WORKDAY(Main[[#This Row],[Tech Start Date]],28),IF(Main[[#This Row],[Class]]="B", WORKDAY(Main[[#This Row],[Tech Start Date]],19),IF(Main[[#This Row],[Class]]="A",WORKDAY(Main[[#This Row],[Tech Start Date]],9),""))))</f>
        <v/>
      </c>
      <c r="Q593" s="85">
        <v>40421</v>
      </c>
      <c r="R593" s="112"/>
      <c r="S593" s="95" t="s">
        <v>11</v>
      </c>
      <c r="T593" s="74" t="s">
        <v>4</v>
      </c>
      <c r="U593" s="95" t="s">
        <v>14</v>
      </c>
      <c r="V593" s="95" t="s">
        <v>1913</v>
      </c>
      <c r="W593" s="95" t="s">
        <v>1915</v>
      </c>
      <c r="X593" s="95" t="s">
        <v>2831</v>
      </c>
      <c r="Y593" s="72" t="s">
        <v>2970</v>
      </c>
      <c r="Z593" s="72" t="s">
        <v>4</v>
      </c>
      <c r="AA593" s="95" t="s">
        <v>2831</v>
      </c>
      <c r="AB593" s="132"/>
      <c r="AC593" s="132"/>
      <c r="AD593" s="132"/>
      <c r="AE593" s="63"/>
      <c r="AF593" s="63"/>
      <c r="AG593" s="63"/>
    </row>
    <row r="594" spans="1:33" ht="17.2" customHeight="1">
      <c r="A594" s="64" t="str">
        <f>IF(priority(Main[[#This Row],[Comments]])&lt;&gt;0, priority(Main[[#This Row],[Comments]]),"")</f>
        <v/>
      </c>
      <c r="B594" s="60" t="s">
        <v>3281</v>
      </c>
      <c r="C594" s="72" t="s">
        <v>4</v>
      </c>
      <c r="D594" s="59" t="s">
        <v>3282</v>
      </c>
      <c r="E594" s="85">
        <v>40939.633171296293</v>
      </c>
      <c r="F594" s="85"/>
      <c r="G594" s="64" t="str">
        <f>IF(stdProdLT(Main[[#This Row],[Comments]])=0.1,"N/A",IF(stdProdLT(Main[[#This Row],[Comments]])=0,"",stdProdLT(Main[[#This Row],[Comments]])))</f>
        <v/>
      </c>
      <c r="H594" s="94" t="str">
        <f>IF(OR(Main[[#This Row],[Std. Prod. Lead Time]]="N/A",Main[[#This Row],[Std. Prod. Lead Time]]=""), "",IF(AND(Main[[#This Row],[In Stock Date]]&lt;&gt;"",Main[[#This Row],[Revised Due Date]]&lt;&gt;"",Main[[#This Row],[In Stock Date]]&lt;&gt;""),Main[[#This Row],[In Stock Date]]-Main[[#This Row],[Revised Due Date]],""))</f>
        <v/>
      </c>
      <c r="I594" s="101" t="s">
        <v>4</v>
      </c>
      <c r="J594" s="95" t="s">
        <v>4</v>
      </c>
      <c r="K594" s="95" t="s">
        <v>4</v>
      </c>
      <c r="L594" s="85"/>
      <c r="M594" s="73" t="str">
        <f>IF(Main[[#This Row],[Tech Start Date]]&lt;1/1/1990,"",IF(Main[[#This Row],[Class]]="C",WORKDAY(Main[[#This Row],[Tech Start Date]],9),IF(Main[[#This Row],[Class]]="B", WORKDAY(Main[[#This Row],[Tech Start Date]],6),IF(Main[[#This Row],[Class]]="A",WORKDAY(Main[[#This Row],[Tech Start Date]],2),""))))</f>
        <v/>
      </c>
      <c r="N594" s="73" t="str">
        <f>IF(Main[[#This Row],[Tech Start Date]]&lt;1/1/1990,"",IF(Main[[#This Row],[Class]]="C",WORKDAY(Main[[#This Row],[Tech Start Date]],19),IF(Main[[#This Row],[Class]]="B", WORKDAY(Main[[#This Row],[Tech Start Date]],12),IF(Main[[#This Row],[Class]]="A",WORKDAY(Main[[#This Row],[Tech Start Date]],4),""))))</f>
        <v/>
      </c>
      <c r="O594" s="73" t="str">
        <f>IF(Main[[#This Row],[Tech Start Date]]&lt;1/1/1990,"",IF(Main[[#This Row],[Class]]="C",WORKDAY(Main[[#This Row],[Tech Start Date]],23),IF(Main[[#This Row],[Class]]="B", WORKDAY(Main[[#This Row],[Tech Start Date]],15),IF(Main[[#This Row],[Class]]="A",WORKDAY(Main[[#This Row],[Tech Start Date]],5),""))))</f>
        <v/>
      </c>
      <c r="P594" s="73" t="str">
        <f>IF(Main[[#This Row],[Tech Start Date]]&lt;1/1/1990,"",IF(Main[[#This Row],[Class]]="C",WORKDAY(Main[[#This Row],[Tech Start Date]],28),IF(Main[[#This Row],[Class]]="B", WORKDAY(Main[[#This Row],[Tech Start Date]],19),IF(Main[[#This Row],[Class]]="A",WORKDAY(Main[[#This Row],[Tech Start Date]],9),""))))</f>
        <v/>
      </c>
      <c r="Q594" s="85"/>
      <c r="R594" s="112"/>
      <c r="S594" s="95" t="s">
        <v>6</v>
      </c>
      <c r="T594" s="74" t="s">
        <v>4</v>
      </c>
      <c r="U594" s="95" t="s">
        <v>7</v>
      </c>
      <c r="V594" s="95" t="s">
        <v>1910</v>
      </c>
      <c r="W594" s="95" t="s">
        <v>1914</v>
      </c>
      <c r="X594" s="95" t="s">
        <v>306</v>
      </c>
      <c r="Y594" s="72" t="s">
        <v>4</v>
      </c>
      <c r="Z594" s="72" t="s">
        <v>4</v>
      </c>
      <c r="AA594" s="95" t="s">
        <v>4</v>
      </c>
      <c r="AB594" s="132"/>
      <c r="AC594" s="132"/>
      <c r="AD594" s="132"/>
      <c r="AE594" s="63"/>
      <c r="AF594" s="63"/>
      <c r="AG594" s="63"/>
    </row>
    <row r="595" spans="1:33" ht="17.2" customHeight="1">
      <c r="A595" s="64" t="str">
        <f>IF(priority(Main[[#This Row],[Comments]])&lt;&gt;0, priority(Main[[#This Row],[Comments]]),"")</f>
        <v/>
      </c>
      <c r="B595" s="60" t="s">
        <v>3283</v>
      </c>
      <c r="C595" s="72" t="s">
        <v>4</v>
      </c>
      <c r="D595" s="59" t="s">
        <v>3284</v>
      </c>
      <c r="E595" s="85">
        <v>40939.634004629632</v>
      </c>
      <c r="F595" s="85"/>
      <c r="G595" s="64" t="str">
        <f>IF(stdProdLT(Main[[#This Row],[Comments]])=0.1,"N/A",IF(stdProdLT(Main[[#This Row],[Comments]])=0,"",stdProdLT(Main[[#This Row],[Comments]])))</f>
        <v/>
      </c>
      <c r="H595" s="94" t="str">
        <f>IF(OR(Main[[#This Row],[Std. Prod. Lead Time]]="N/A",Main[[#This Row],[Std. Prod. Lead Time]]=""), "",IF(AND(Main[[#This Row],[In Stock Date]]&lt;&gt;"",Main[[#This Row],[Revised Due Date]]&lt;&gt;"",Main[[#This Row],[In Stock Date]]&lt;&gt;""),Main[[#This Row],[In Stock Date]]-Main[[#This Row],[Revised Due Date]],""))</f>
        <v/>
      </c>
      <c r="I595" s="101" t="s">
        <v>4</v>
      </c>
      <c r="J595" s="95" t="s">
        <v>4</v>
      </c>
      <c r="K595" s="95" t="s">
        <v>4</v>
      </c>
      <c r="L595" s="85"/>
      <c r="M595" s="73" t="str">
        <f>IF(Main[[#This Row],[Tech Start Date]]&lt;1/1/1990,"",IF(Main[[#This Row],[Class]]="C",WORKDAY(Main[[#This Row],[Tech Start Date]],9),IF(Main[[#This Row],[Class]]="B", WORKDAY(Main[[#This Row],[Tech Start Date]],6),IF(Main[[#This Row],[Class]]="A",WORKDAY(Main[[#This Row],[Tech Start Date]],2),""))))</f>
        <v/>
      </c>
      <c r="N595" s="73" t="str">
        <f>IF(Main[[#This Row],[Tech Start Date]]&lt;1/1/1990,"",IF(Main[[#This Row],[Class]]="C",WORKDAY(Main[[#This Row],[Tech Start Date]],19),IF(Main[[#This Row],[Class]]="B", WORKDAY(Main[[#This Row],[Tech Start Date]],12),IF(Main[[#This Row],[Class]]="A",WORKDAY(Main[[#This Row],[Tech Start Date]],4),""))))</f>
        <v/>
      </c>
      <c r="O595" s="73" t="str">
        <f>IF(Main[[#This Row],[Tech Start Date]]&lt;1/1/1990,"",IF(Main[[#This Row],[Class]]="C",WORKDAY(Main[[#This Row],[Tech Start Date]],23),IF(Main[[#This Row],[Class]]="B", WORKDAY(Main[[#This Row],[Tech Start Date]],15),IF(Main[[#This Row],[Class]]="A",WORKDAY(Main[[#This Row],[Tech Start Date]],5),""))))</f>
        <v/>
      </c>
      <c r="P595" s="73" t="str">
        <f>IF(Main[[#This Row],[Tech Start Date]]&lt;1/1/1990,"",IF(Main[[#This Row],[Class]]="C",WORKDAY(Main[[#This Row],[Tech Start Date]],28),IF(Main[[#This Row],[Class]]="B", WORKDAY(Main[[#This Row],[Tech Start Date]],19),IF(Main[[#This Row],[Class]]="A",WORKDAY(Main[[#This Row],[Tech Start Date]],9),""))))</f>
        <v/>
      </c>
      <c r="Q595" s="85"/>
      <c r="R595" s="112"/>
      <c r="S595" s="95" t="s">
        <v>6</v>
      </c>
      <c r="T595" s="74" t="s">
        <v>4</v>
      </c>
      <c r="U595" s="95" t="s">
        <v>7</v>
      </c>
      <c r="V595" s="95" t="s">
        <v>1910</v>
      </c>
      <c r="W595" s="95" t="s">
        <v>1912</v>
      </c>
      <c r="X595" s="95" t="s">
        <v>306</v>
      </c>
      <c r="Y595" s="72" t="s">
        <v>4</v>
      </c>
      <c r="Z595" s="72" t="s">
        <v>877</v>
      </c>
      <c r="AA595" s="95" t="s">
        <v>4</v>
      </c>
      <c r="AB595" s="132"/>
      <c r="AC595" s="132"/>
      <c r="AD595" s="132"/>
      <c r="AE595" s="63"/>
      <c r="AF595" s="63"/>
      <c r="AG595" s="63"/>
    </row>
    <row r="596" spans="1:33" ht="17.2" customHeight="1">
      <c r="A596" s="64" t="str">
        <f>IF(priority(Main[[#This Row],[Comments]])&lt;&gt;0, priority(Main[[#This Row],[Comments]]),"")</f>
        <v/>
      </c>
      <c r="B596" s="60" t="s">
        <v>1383</v>
      </c>
      <c r="C596" s="72" t="s">
        <v>31</v>
      </c>
      <c r="D596" s="59" t="s">
        <v>473</v>
      </c>
      <c r="E596" s="85"/>
      <c r="F596" s="85"/>
      <c r="G596" s="64" t="str">
        <f>IF(stdProdLT(Main[[#This Row],[Comments]])=0.1,"N/A",IF(stdProdLT(Main[[#This Row],[Comments]])=0,"",stdProdLT(Main[[#This Row],[Comments]])))</f>
        <v/>
      </c>
      <c r="H596" s="94" t="str">
        <f>IF(OR(Main[[#This Row],[Std. Prod. Lead Time]]="N/A",Main[[#This Row],[Std. Prod. Lead Time]]=""), "",IF(AND(Main[[#This Row],[In Stock Date]]&lt;&gt;"",Main[[#This Row],[Revised Due Date]]&lt;&gt;"",Main[[#This Row],[In Stock Date]]&lt;&gt;""),Main[[#This Row],[In Stock Date]]-Main[[#This Row],[Revised Due Date]],""))</f>
        <v/>
      </c>
      <c r="I596" s="101" t="s">
        <v>4</v>
      </c>
      <c r="J596" s="95" t="s">
        <v>4</v>
      </c>
      <c r="K596" s="95" t="s">
        <v>4</v>
      </c>
      <c r="L596" s="85"/>
      <c r="M596" s="73" t="str">
        <f>IF(Main[[#This Row],[Tech Start Date]]&lt;1/1/1990,"",IF(Main[[#This Row],[Class]]="C",WORKDAY(Main[[#This Row],[Tech Start Date]],9),IF(Main[[#This Row],[Class]]="B", WORKDAY(Main[[#This Row],[Tech Start Date]],6),IF(Main[[#This Row],[Class]]="A",WORKDAY(Main[[#This Row],[Tech Start Date]],2),""))))</f>
        <v/>
      </c>
      <c r="N596" s="73" t="str">
        <f>IF(Main[[#This Row],[Tech Start Date]]&lt;1/1/1990,"",IF(Main[[#This Row],[Class]]="C",WORKDAY(Main[[#This Row],[Tech Start Date]],19),IF(Main[[#This Row],[Class]]="B", WORKDAY(Main[[#This Row],[Tech Start Date]],12),IF(Main[[#This Row],[Class]]="A",WORKDAY(Main[[#This Row],[Tech Start Date]],4),""))))</f>
        <v/>
      </c>
      <c r="O596" s="73" t="str">
        <f>IF(Main[[#This Row],[Tech Start Date]]&lt;1/1/1990,"",IF(Main[[#This Row],[Class]]="C",WORKDAY(Main[[#This Row],[Tech Start Date]],23),IF(Main[[#This Row],[Class]]="B", WORKDAY(Main[[#This Row],[Tech Start Date]],15),IF(Main[[#This Row],[Class]]="A",WORKDAY(Main[[#This Row],[Tech Start Date]],5),""))))</f>
        <v/>
      </c>
      <c r="P596" s="73" t="str">
        <f>IF(Main[[#This Row],[Tech Start Date]]&lt;1/1/1990,"",IF(Main[[#This Row],[Class]]="C",WORKDAY(Main[[#This Row],[Tech Start Date]],28),IF(Main[[#This Row],[Class]]="B", WORKDAY(Main[[#This Row],[Tech Start Date]],19),IF(Main[[#This Row],[Class]]="A",WORKDAY(Main[[#This Row],[Tech Start Date]],9),""))))</f>
        <v/>
      </c>
      <c r="Q596" s="85">
        <v>40318</v>
      </c>
      <c r="R596" s="112"/>
      <c r="S596" s="95" t="s">
        <v>11</v>
      </c>
      <c r="T596" s="74" t="s">
        <v>4</v>
      </c>
      <c r="U596" s="95" t="s">
        <v>14</v>
      </c>
      <c r="V596" s="95" t="s">
        <v>1913</v>
      </c>
      <c r="W596" s="95" t="s">
        <v>1912</v>
      </c>
      <c r="X596" s="95" t="s">
        <v>2805</v>
      </c>
      <c r="Y596" s="72" t="s">
        <v>4</v>
      </c>
      <c r="Z596" s="72" t="s">
        <v>4</v>
      </c>
      <c r="AA596" s="95" t="s">
        <v>2805</v>
      </c>
      <c r="AB596" s="132"/>
      <c r="AC596" s="132"/>
      <c r="AD596" s="132"/>
      <c r="AE596" s="63"/>
      <c r="AF596" s="63"/>
      <c r="AG596" s="63"/>
    </row>
    <row r="597" spans="1:33" ht="17.2" customHeight="1">
      <c r="A597" s="64" t="str">
        <f>IF(priority(Main[[#This Row],[Comments]])&lt;&gt;0, priority(Main[[#This Row],[Comments]]),"")</f>
        <v/>
      </c>
      <c r="B597" s="60" t="s">
        <v>1385</v>
      </c>
      <c r="C597" s="72" t="s">
        <v>4</v>
      </c>
      <c r="D597" s="59" t="s">
        <v>474</v>
      </c>
      <c r="E597" s="85">
        <v>40679.254976851851</v>
      </c>
      <c r="F597" s="85"/>
      <c r="G597" s="64" t="str">
        <f>IF(stdProdLT(Main[[#This Row],[Comments]])=0.1,"N/A",IF(stdProdLT(Main[[#This Row],[Comments]])=0,"",stdProdLT(Main[[#This Row],[Comments]])))</f>
        <v/>
      </c>
      <c r="H597" s="94" t="str">
        <f>IF(OR(Main[[#This Row],[Std. Prod. Lead Time]]="N/A",Main[[#This Row],[Std. Prod. Lead Time]]=""), "",IF(AND(Main[[#This Row],[In Stock Date]]&lt;&gt;"",Main[[#This Row],[Revised Due Date]]&lt;&gt;"",Main[[#This Row],[In Stock Date]]&lt;&gt;""),Main[[#This Row],[In Stock Date]]-Main[[#This Row],[Revised Due Date]],""))</f>
        <v/>
      </c>
      <c r="I597" s="101" t="s">
        <v>4</v>
      </c>
      <c r="J597" s="95" t="s">
        <v>4</v>
      </c>
      <c r="K597" s="96" t="s">
        <v>4</v>
      </c>
      <c r="L597" s="85"/>
      <c r="M597" s="73" t="str">
        <f>IF(Main[[#This Row],[Tech Start Date]]&lt;1/1/1990,"",IF(Main[[#This Row],[Class]]="C",WORKDAY(Main[[#This Row],[Tech Start Date]],9),IF(Main[[#This Row],[Class]]="B", WORKDAY(Main[[#This Row],[Tech Start Date]],6),IF(Main[[#This Row],[Class]]="A",WORKDAY(Main[[#This Row],[Tech Start Date]],2),""))))</f>
        <v/>
      </c>
      <c r="N597" s="73" t="str">
        <f>IF(Main[[#This Row],[Tech Start Date]]&lt;1/1/1990,"",IF(Main[[#This Row],[Class]]="C",WORKDAY(Main[[#This Row],[Tech Start Date]],19),IF(Main[[#This Row],[Class]]="B", WORKDAY(Main[[#This Row],[Tech Start Date]],12),IF(Main[[#This Row],[Class]]="A",WORKDAY(Main[[#This Row],[Tech Start Date]],4),""))))</f>
        <v/>
      </c>
      <c r="O597" s="73" t="str">
        <f>IF(Main[[#This Row],[Tech Start Date]]&lt;1/1/1990,"",IF(Main[[#This Row],[Class]]="C",WORKDAY(Main[[#This Row],[Tech Start Date]],23),IF(Main[[#This Row],[Class]]="B", WORKDAY(Main[[#This Row],[Tech Start Date]],15),IF(Main[[#This Row],[Class]]="A",WORKDAY(Main[[#This Row],[Tech Start Date]],5),""))))</f>
        <v/>
      </c>
      <c r="P597" s="73" t="str">
        <f>IF(Main[[#This Row],[Tech Start Date]]&lt;1/1/1990,"",IF(Main[[#This Row],[Class]]="C",WORKDAY(Main[[#This Row],[Tech Start Date]],28),IF(Main[[#This Row],[Class]]="B", WORKDAY(Main[[#This Row],[Tech Start Date]],19),IF(Main[[#This Row],[Class]]="A",WORKDAY(Main[[#This Row],[Tech Start Date]],9),""))))</f>
        <v/>
      </c>
      <c r="Q597" s="85">
        <v>40724</v>
      </c>
      <c r="R597" s="112"/>
      <c r="S597" s="95" t="s">
        <v>6</v>
      </c>
      <c r="T597" s="74" t="s">
        <v>4</v>
      </c>
      <c r="U597" s="95" t="s">
        <v>7</v>
      </c>
      <c r="V597" s="95" t="s">
        <v>1910</v>
      </c>
      <c r="W597" s="95" t="s">
        <v>4</v>
      </c>
      <c r="X597" s="95" t="s">
        <v>2797</v>
      </c>
      <c r="Y597" s="72" t="s">
        <v>2911</v>
      </c>
      <c r="Z597" s="72" t="s">
        <v>4</v>
      </c>
      <c r="AA597" s="95" t="s">
        <v>2797</v>
      </c>
      <c r="AB597" s="132"/>
      <c r="AC597" s="132"/>
      <c r="AD597" s="132"/>
      <c r="AE597" s="63"/>
      <c r="AF597" s="63"/>
      <c r="AG597" s="63"/>
    </row>
    <row r="598" spans="1:33" ht="17.2" customHeight="1">
      <c r="A598" s="64" t="str">
        <f>IF(priority(Main[[#This Row],[Comments]])&lt;&gt;0, priority(Main[[#This Row],[Comments]]),"")</f>
        <v/>
      </c>
      <c r="B598" s="60" t="s">
        <v>1386</v>
      </c>
      <c r="C598" s="72" t="s">
        <v>4</v>
      </c>
      <c r="D598" s="59" t="s">
        <v>475</v>
      </c>
      <c r="E598" s="85"/>
      <c r="F598" s="85"/>
      <c r="G598" s="64" t="str">
        <f>IF(stdProdLT(Main[[#This Row],[Comments]])=0.1,"N/A",IF(stdProdLT(Main[[#This Row],[Comments]])=0,"",stdProdLT(Main[[#This Row],[Comments]])))</f>
        <v/>
      </c>
      <c r="H598" s="94" t="str">
        <f>IF(OR(Main[[#This Row],[Std. Prod. Lead Time]]="N/A",Main[[#This Row],[Std. Prod. Lead Time]]=""), "",IF(AND(Main[[#This Row],[In Stock Date]]&lt;&gt;"",Main[[#This Row],[Revised Due Date]]&lt;&gt;"",Main[[#This Row],[In Stock Date]]&lt;&gt;""),Main[[#This Row],[In Stock Date]]-Main[[#This Row],[Revised Due Date]],""))</f>
        <v/>
      </c>
      <c r="I598" s="101" t="s">
        <v>129</v>
      </c>
      <c r="J598" s="95" t="s">
        <v>4</v>
      </c>
      <c r="K598" s="95" t="s">
        <v>4</v>
      </c>
      <c r="L598" s="85"/>
      <c r="M598" s="73" t="str">
        <f>IF(Main[[#This Row],[Tech Start Date]]&lt;1/1/1990,"",IF(Main[[#This Row],[Class]]="C",WORKDAY(Main[[#This Row],[Tech Start Date]],9),IF(Main[[#This Row],[Class]]="B", WORKDAY(Main[[#This Row],[Tech Start Date]],6),IF(Main[[#This Row],[Class]]="A",WORKDAY(Main[[#This Row],[Tech Start Date]],2),""))))</f>
        <v/>
      </c>
      <c r="N598" s="73" t="str">
        <f>IF(Main[[#This Row],[Tech Start Date]]&lt;1/1/1990,"",IF(Main[[#This Row],[Class]]="C",WORKDAY(Main[[#This Row],[Tech Start Date]],19),IF(Main[[#This Row],[Class]]="B", WORKDAY(Main[[#This Row],[Tech Start Date]],12),IF(Main[[#This Row],[Class]]="A",WORKDAY(Main[[#This Row],[Tech Start Date]],4),""))))</f>
        <v/>
      </c>
      <c r="O598" s="73" t="str">
        <f>IF(Main[[#This Row],[Tech Start Date]]&lt;1/1/1990,"",IF(Main[[#This Row],[Class]]="C",WORKDAY(Main[[#This Row],[Tech Start Date]],23),IF(Main[[#This Row],[Class]]="B", WORKDAY(Main[[#This Row],[Tech Start Date]],15),IF(Main[[#This Row],[Class]]="A",WORKDAY(Main[[#This Row],[Tech Start Date]],5),""))))</f>
        <v/>
      </c>
      <c r="P598" s="73" t="str">
        <f>IF(Main[[#This Row],[Tech Start Date]]&lt;1/1/1990,"",IF(Main[[#This Row],[Class]]="C",WORKDAY(Main[[#This Row],[Tech Start Date]],28),IF(Main[[#This Row],[Class]]="B", WORKDAY(Main[[#This Row],[Tech Start Date]],19),IF(Main[[#This Row],[Class]]="A",WORKDAY(Main[[#This Row],[Tech Start Date]],9),""))))</f>
        <v/>
      </c>
      <c r="Q598" s="85">
        <v>40359</v>
      </c>
      <c r="R598" s="112"/>
      <c r="S598" s="95" t="s">
        <v>6</v>
      </c>
      <c r="T598" s="74" t="s">
        <v>4</v>
      </c>
      <c r="U598" s="95" t="s">
        <v>14</v>
      </c>
      <c r="V598" s="95" t="s">
        <v>1910</v>
      </c>
      <c r="W598" s="95" t="s">
        <v>1915</v>
      </c>
      <c r="X598" s="95" t="s">
        <v>102</v>
      </c>
      <c r="Y598" s="72" t="s">
        <v>3012</v>
      </c>
      <c r="Z598" s="72" t="s">
        <v>4</v>
      </c>
      <c r="AA598" s="95" t="s">
        <v>2848</v>
      </c>
      <c r="AB598" s="132"/>
      <c r="AC598" s="132"/>
      <c r="AD598" s="132"/>
      <c r="AE598" s="63"/>
      <c r="AF598" s="63"/>
      <c r="AG598" s="63"/>
    </row>
    <row r="599" spans="1:33" ht="17.2" customHeight="1">
      <c r="A599" s="64" t="str">
        <f>IF(priority(Main[[#This Row],[Comments]])&lt;&gt;0, priority(Main[[#This Row],[Comments]]),"")</f>
        <v/>
      </c>
      <c r="B599" s="60" t="s">
        <v>1387</v>
      </c>
      <c r="C599" s="72" t="s">
        <v>4</v>
      </c>
      <c r="D599" s="59" t="s">
        <v>476</v>
      </c>
      <c r="E599" s="85"/>
      <c r="F599" s="85"/>
      <c r="G599" s="64" t="str">
        <f>IF(stdProdLT(Main[[#This Row],[Comments]])=0.1,"N/A",IF(stdProdLT(Main[[#This Row],[Comments]])=0,"",stdProdLT(Main[[#This Row],[Comments]])))</f>
        <v/>
      </c>
      <c r="H599" s="94" t="str">
        <f>IF(OR(Main[[#This Row],[Std. Prod. Lead Time]]="N/A",Main[[#This Row],[Std. Prod. Lead Time]]=""), "",IF(AND(Main[[#This Row],[In Stock Date]]&lt;&gt;"",Main[[#This Row],[Revised Due Date]]&lt;&gt;"",Main[[#This Row],[In Stock Date]]&lt;&gt;""),Main[[#This Row],[In Stock Date]]-Main[[#This Row],[Revised Due Date]],""))</f>
        <v/>
      </c>
      <c r="I599" s="101" t="s">
        <v>4</v>
      </c>
      <c r="J599" s="95" t="s">
        <v>4</v>
      </c>
      <c r="K599" s="95" t="s">
        <v>4</v>
      </c>
      <c r="L599" s="85"/>
      <c r="M599" s="73" t="str">
        <f>IF(Main[[#This Row],[Tech Start Date]]&lt;1/1/1990,"",IF(Main[[#This Row],[Class]]="C",WORKDAY(Main[[#This Row],[Tech Start Date]],9),IF(Main[[#This Row],[Class]]="B", WORKDAY(Main[[#This Row],[Tech Start Date]],6),IF(Main[[#This Row],[Class]]="A",WORKDAY(Main[[#This Row],[Tech Start Date]],2),""))))</f>
        <v/>
      </c>
      <c r="N599" s="73" t="str">
        <f>IF(Main[[#This Row],[Tech Start Date]]&lt;1/1/1990,"",IF(Main[[#This Row],[Class]]="C",WORKDAY(Main[[#This Row],[Tech Start Date]],19),IF(Main[[#This Row],[Class]]="B", WORKDAY(Main[[#This Row],[Tech Start Date]],12),IF(Main[[#This Row],[Class]]="A",WORKDAY(Main[[#This Row],[Tech Start Date]],4),""))))</f>
        <v/>
      </c>
      <c r="O599" s="73" t="str">
        <f>IF(Main[[#This Row],[Tech Start Date]]&lt;1/1/1990,"",IF(Main[[#This Row],[Class]]="C",WORKDAY(Main[[#This Row],[Tech Start Date]],23),IF(Main[[#This Row],[Class]]="B", WORKDAY(Main[[#This Row],[Tech Start Date]],15),IF(Main[[#This Row],[Class]]="A",WORKDAY(Main[[#This Row],[Tech Start Date]],5),""))))</f>
        <v/>
      </c>
      <c r="P599" s="73" t="str">
        <f>IF(Main[[#This Row],[Tech Start Date]]&lt;1/1/1990,"",IF(Main[[#This Row],[Class]]="C",WORKDAY(Main[[#This Row],[Tech Start Date]],28),IF(Main[[#This Row],[Class]]="B", WORKDAY(Main[[#This Row],[Tech Start Date]],19),IF(Main[[#This Row],[Class]]="A",WORKDAY(Main[[#This Row],[Tech Start Date]],9),""))))</f>
        <v/>
      </c>
      <c r="Q599" s="85">
        <v>40151</v>
      </c>
      <c r="R599" s="112"/>
      <c r="S599" s="95" t="s">
        <v>6</v>
      </c>
      <c r="T599" s="74" t="s">
        <v>4</v>
      </c>
      <c r="U599" s="95" t="s">
        <v>12</v>
      </c>
      <c r="V599" s="95" t="s">
        <v>1910</v>
      </c>
      <c r="W599" s="95" t="s">
        <v>1912</v>
      </c>
      <c r="X599" s="95" t="s">
        <v>894</v>
      </c>
      <c r="Y599" s="72" t="s">
        <v>3013</v>
      </c>
      <c r="Z599" s="72" t="s">
        <v>4</v>
      </c>
      <c r="AA599" s="95" t="s">
        <v>894</v>
      </c>
      <c r="AB599" s="132"/>
      <c r="AC599" s="132"/>
      <c r="AD599" s="132"/>
      <c r="AE599" s="63"/>
      <c r="AF599" s="63"/>
      <c r="AG599" s="63"/>
    </row>
    <row r="600" spans="1:33" ht="17.2" customHeight="1">
      <c r="A600" s="64" t="str">
        <f>IF(priority(Main[[#This Row],[Comments]])&lt;&gt;0, priority(Main[[#This Row],[Comments]]),"")</f>
        <v/>
      </c>
      <c r="B600" s="60" t="s">
        <v>2212</v>
      </c>
      <c r="C600" s="72" t="s">
        <v>4</v>
      </c>
      <c r="D600" s="59" t="s">
        <v>2213</v>
      </c>
      <c r="E600" s="85"/>
      <c r="F600" s="85"/>
      <c r="G600" s="64" t="str">
        <f>IF(stdProdLT(Main[[#This Row],[Comments]])=0.1,"N/A",IF(stdProdLT(Main[[#This Row],[Comments]])=0,"",stdProdLT(Main[[#This Row],[Comments]])))</f>
        <v/>
      </c>
      <c r="H600" s="94" t="str">
        <f>IF(OR(Main[[#This Row],[Std. Prod. Lead Time]]="N/A",Main[[#This Row],[Std. Prod. Lead Time]]=""), "",IF(AND(Main[[#This Row],[In Stock Date]]&lt;&gt;"",Main[[#This Row],[Revised Due Date]]&lt;&gt;"",Main[[#This Row],[In Stock Date]]&lt;&gt;""),Main[[#This Row],[In Stock Date]]-Main[[#This Row],[Revised Due Date]],""))</f>
        <v/>
      </c>
      <c r="I600" s="101" t="s">
        <v>4</v>
      </c>
      <c r="J600" s="95" t="s">
        <v>4</v>
      </c>
      <c r="K600" s="95" t="s">
        <v>4</v>
      </c>
      <c r="L600" s="85"/>
      <c r="M600" s="73" t="str">
        <f>IF(Main[[#This Row],[Tech Start Date]]&lt;1/1/1990,"",IF(Main[[#This Row],[Class]]="C",WORKDAY(Main[[#This Row],[Tech Start Date]],9),IF(Main[[#This Row],[Class]]="B", WORKDAY(Main[[#This Row],[Tech Start Date]],6),IF(Main[[#This Row],[Class]]="A",WORKDAY(Main[[#This Row],[Tech Start Date]],2),""))))</f>
        <v/>
      </c>
      <c r="N600" s="73" t="str">
        <f>IF(Main[[#This Row],[Tech Start Date]]&lt;1/1/1990,"",IF(Main[[#This Row],[Class]]="C",WORKDAY(Main[[#This Row],[Tech Start Date]],19),IF(Main[[#This Row],[Class]]="B", WORKDAY(Main[[#This Row],[Tech Start Date]],12),IF(Main[[#This Row],[Class]]="A",WORKDAY(Main[[#This Row],[Tech Start Date]],4),""))))</f>
        <v/>
      </c>
      <c r="O600" s="73" t="str">
        <f>IF(Main[[#This Row],[Tech Start Date]]&lt;1/1/1990,"",IF(Main[[#This Row],[Class]]="C",WORKDAY(Main[[#This Row],[Tech Start Date]],23),IF(Main[[#This Row],[Class]]="B", WORKDAY(Main[[#This Row],[Tech Start Date]],15),IF(Main[[#This Row],[Class]]="A",WORKDAY(Main[[#This Row],[Tech Start Date]],5),""))))</f>
        <v/>
      </c>
      <c r="P600" s="73" t="str">
        <f>IF(Main[[#This Row],[Tech Start Date]]&lt;1/1/1990,"",IF(Main[[#This Row],[Class]]="C",WORKDAY(Main[[#This Row],[Tech Start Date]],28),IF(Main[[#This Row],[Class]]="B", WORKDAY(Main[[#This Row],[Tech Start Date]],19),IF(Main[[#This Row],[Class]]="A",WORKDAY(Main[[#This Row],[Tech Start Date]],9),""))))</f>
        <v/>
      </c>
      <c r="Q600" s="85"/>
      <c r="R600" s="112"/>
      <c r="S600" s="95" t="s">
        <v>49</v>
      </c>
      <c r="T600" s="74" t="s">
        <v>4</v>
      </c>
      <c r="U600" s="95" t="s">
        <v>14</v>
      </c>
      <c r="V600" s="95" t="s">
        <v>1911</v>
      </c>
      <c r="W600" s="95" t="s">
        <v>1914</v>
      </c>
      <c r="X600" s="95" t="s">
        <v>306</v>
      </c>
      <c r="Y600" s="72" t="s">
        <v>4</v>
      </c>
      <c r="Z600" s="72" t="s">
        <v>4</v>
      </c>
      <c r="AA600" s="95" t="s">
        <v>4</v>
      </c>
      <c r="AB600" s="132"/>
      <c r="AC600" s="132"/>
      <c r="AD600" s="132"/>
      <c r="AE600" s="63"/>
      <c r="AF600" s="63"/>
      <c r="AG600" s="63"/>
    </row>
    <row r="601" spans="1:33" ht="17.2" customHeight="1">
      <c r="A601" s="64" t="str">
        <f>IF(priority(Main[[#This Row],[Comments]])&lt;&gt;0, priority(Main[[#This Row],[Comments]]),"")</f>
        <v/>
      </c>
      <c r="B601" s="60" t="s">
        <v>1350</v>
      </c>
      <c r="C601" s="72" t="s">
        <v>4</v>
      </c>
      <c r="D601" s="59" t="s">
        <v>440</v>
      </c>
      <c r="E601" s="85">
        <v>40389.394756944443</v>
      </c>
      <c r="F601" s="85"/>
      <c r="G601" s="64" t="str">
        <f>IF(stdProdLT(Main[[#This Row],[Comments]])=0.1,"N/A",IF(stdProdLT(Main[[#This Row],[Comments]])=0,"",stdProdLT(Main[[#This Row],[Comments]])))</f>
        <v/>
      </c>
      <c r="H601" s="94" t="str">
        <f>IF(OR(Main[[#This Row],[Std. Prod. Lead Time]]="N/A",Main[[#This Row],[Std. Prod. Lead Time]]=""), "",IF(AND(Main[[#This Row],[In Stock Date]]&lt;&gt;"",Main[[#This Row],[Revised Due Date]]&lt;&gt;"",Main[[#This Row],[In Stock Date]]&lt;&gt;""),Main[[#This Row],[In Stock Date]]-Main[[#This Row],[Revised Due Date]],""))</f>
        <v/>
      </c>
      <c r="I601" s="101" t="s">
        <v>4</v>
      </c>
      <c r="J601" s="95" t="s">
        <v>28</v>
      </c>
      <c r="K601" s="95" t="s">
        <v>1922</v>
      </c>
      <c r="L601" s="85"/>
      <c r="M601" s="73" t="str">
        <f>IF(Main[[#This Row],[Tech Start Date]]&lt;1/1/1990,"",IF(Main[[#This Row],[Class]]="C",WORKDAY(Main[[#This Row],[Tech Start Date]],9),IF(Main[[#This Row],[Class]]="B", WORKDAY(Main[[#This Row],[Tech Start Date]],6),IF(Main[[#This Row],[Class]]="A",WORKDAY(Main[[#This Row],[Tech Start Date]],2),""))))</f>
        <v/>
      </c>
      <c r="N601" s="73" t="str">
        <f>IF(Main[[#This Row],[Tech Start Date]]&lt;1/1/1990,"",IF(Main[[#This Row],[Class]]="C",WORKDAY(Main[[#This Row],[Tech Start Date]],19),IF(Main[[#This Row],[Class]]="B", WORKDAY(Main[[#This Row],[Tech Start Date]],12),IF(Main[[#This Row],[Class]]="A",WORKDAY(Main[[#This Row],[Tech Start Date]],4),""))))</f>
        <v/>
      </c>
      <c r="O601" s="73" t="str">
        <f>IF(Main[[#This Row],[Tech Start Date]]&lt;1/1/1990,"",IF(Main[[#This Row],[Class]]="C",WORKDAY(Main[[#This Row],[Tech Start Date]],23),IF(Main[[#This Row],[Class]]="B", WORKDAY(Main[[#This Row],[Tech Start Date]],15),IF(Main[[#This Row],[Class]]="A",WORKDAY(Main[[#This Row],[Tech Start Date]],5),""))))</f>
        <v/>
      </c>
      <c r="P601" s="73" t="str">
        <f>IF(Main[[#This Row],[Tech Start Date]]&lt;1/1/1990,"",IF(Main[[#This Row],[Class]]="C",WORKDAY(Main[[#This Row],[Tech Start Date]],28),IF(Main[[#This Row],[Class]]="B", WORKDAY(Main[[#This Row],[Tech Start Date]],19),IF(Main[[#This Row],[Class]]="A",WORKDAY(Main[[#This Row],[Tech Start Date]],9),""))))</f>
        <v/>
      </c>
      <c r="Q601" s="85">
        <v>40451</v>
      </c>
      <c r="R601" s="112"/>
      <c r="S601" s="95" t="s">
        <v>17</v>
      </c>
      <c r="T601" s="74" t="s">
        <v>4</v>
      </c>
      <c r="U601" s="95" t="s">
        <v>7</v>
      </c>
      <c r="V601" s="95" t="s">
        <v>1910</v>
      </c>
      <c r="W601" s="95" t="s">
        <v>1915</v>
      </c>
      <c r="X601" s="95" t="s">
        <v>129</v>
      </c>
      <c r="Y601" s="72" t="s">
        <v>2932</v>
      </c>
      <c r="Z601" s="72" t="s">
        <v>2803</v>
      </c>
      <c r="AA601" s="95" t="s">
        <v>2803</v>
      </c>
      <c r="AB601" s="132"/>
      <c r="AC601" s="132"/>
      <c r="AD601" s="132"/>
      <c r="AE601" s="63"/>
      <c r="AF601" s="63"/>
      <c r="AG601" s="63"/>
    </row>
    <row r="602" spans="1:33" ht="17.2" customHeight="1">
      <c r="A602" s="64" t="str">
        <f>IF(priority(Main[[#This Row],[Comments]])&lt;&gt;0, priority(Main[[#This Row],[Comments]]),"")</f>
        <v/>
      </c>
      <c r="B602" s="60" t="s">
        <v>1389</v>
      </c>
      <c r="C602" s="72" t="s">
        <v>72</v>
      </c>
      <c r="D602" s="59" t="s">
        <v>477</v>
      </c>
      <c r="E602" s="85"/>
      <c r="F602" s="85">
        <v>40031</v>
      </c>
      <c r="G602" s="64" t="str">
        <f>IF(stdProdLT(Main[[#This Row],[Comments]])=0.1,"N/A",IF(stdProdLT(Main[[#This Row],[Comments]])=0,"",stdProdLT(Main[[#This Row],[Comments]])))</f>
        <v/>
      </c>
      <c r="H602" s="94" t="str">
        <f>IF(OR(Main[[#This Row],[Std. Prod. Lead Time]]="N/A",Main[[#This Row],[Std. Prod. Lead Time]]=""), "",IF(AND(Main[[#This Row],[In Stock Date]]&lt;&gt;"",Main[[#This Row],[Revised Due Date]]&lt;&gt;"",Main[[#This Row],[In Stock Date]]&lt;&gt;""),Main[[#This Row],[In Stock Date]]-Main[[#This Row],[Revised Due Date]],""))</f>
        <v/>
      </c>
      <c r="I602" s="101" t="s">
        <v>4</v>
      </c>
      <c r="J602" s="95" t="s">
        <v>4</v>
      </c>
      <c r="K602" s="95" t="s">
        <v>4</v>
      </c>
      <c r="L602" s="85"/>
      <c r="M602" s="73" t="str">
        <f>IF(Main[[#This Row],[Tech Start Date]]&lt;1/1/1990,"",IF(Main[[#This Row],[Class]]="C",WORKDAY(Main[[#This Row],[Tech Start Date]],9),IF(Main[[#This Row],[Class]]="B", WORKDAY(Main[[#This Row],[Tech Start Date]],6),IF(Main[[#This Row],[Class]]="A",WORKDAY(Main[[#This Row],[Tech Start Date]],2),""))))</f>
        <v/>
      </c>
      <c r="N602" s="73" t="str">
        <f>IF(Main[[#This Row],[Tech Start Date]]&lt;1/1/1990,"",IF(Main[[#This Row],[Class]]="C",WORKDAY(Main[[#This Row],[Tech Start Date]],19),IF(Main[[#This Row],[Class]]="B", WORKDAY(Main[[#This Row],[Tech Start Date]],12),IF(Main[[#This Row],[Class]]="A",WORKDAY(Main[[#This Row],[Tech Start Date]],4),""))))</f>
        <v/>
      </c>
      <c r="O602" s="73" t="str">
        <f>IF(Main[[#This Row],[Tech Start Date]]&lt;1/1/1990,"",IF(Main[[#This Row],[Class]]="C",WORKDAY(Main[[#This Row],[Tech Start Date]],23),IF(Main[[#This Row],[Class]]="B", WORKDAY(Main[[#This Row],[Tech Start Date]],15),IF(Main[[#This Row],[Class]]="A",WORKDAY(Main[[#This Row],[Tech Start Date]],5),""))))</f>
        <v/>
      </c>
      <c r="P602" s="73" t="str">
        <f>IF(Main[[#This Row],[Tech Start Date]]&lt;1/1/1990,"",IF(Main[[#This Row],[Class]]="C",WORKDAY(Main[[#This Row],[Tech Start Date]],28),IF(Main[[#This Row],[Class]]="B", WORKDAY(Main[[#This Row],[Tech Start Date]],19),IF(Main[[#This Row],[Class]]="A",WORKDAY(Main[[#This Row],[Tech Start Date]],9),""))))</f>
        <v/>
      </c>
      <c r="Q602" s="85">
        <v>39976</v>
      </c>
      <c r="R602" s="112"/>
      <c r="S602" s="95" t="s">
        <v>11</v>
      </c>
      <c r="T602" s="74" t="s">
        <v>4</v>
      </c>
      <c r="U602" s="95" t="s">
        <v>14</v>
      </c>
      <c r="V602" s="95" t="s">
        <v>1911</v>
      </c>
      <c r="W602" s="95" t="s">
        <v>1918</v>
      </c>
      <c r="X602" s="95" t="s">
        <v>2799</v>
      </c>
      <c r="Y602" s="72" t="s">
        <v>2916</v>
      </c>
      <c r="Z602" s="72" t="s">
        <v>4</v>
      </c>
      <c r="AA602" s="95" t="s">
        <v>2799</v>
      </c>
      <c r="AB602" s="132"/>
      <c r="AC602" s="132"/>
      <c r="AD602" s="132"/>
      <c r="AE602" s="63"/>
      <c r="AF602" s="63"/>
      <c r="AG602" s="63"/>
    </row>
    <row r="603" spans="1:33" ht="17.2" customHeight="1">
      <c r="A603" s="64" t="str">
        <f>IF(priority(Main[[#This Row],[Comments]])&lt;&gt;0, priority(Main[[#This Row],[Comments]]),"")</f>
        <v/>
      </c>
      <c r="B603" s="60" t="s">
        <v>1390</v>
      </c>
      <c r="C603" s="72" t="s">
        <v>83</v>
      </c>
      <c r="D603" s="59" t="s">
        <v>478</v>
      </c>
      <c r="E603" s="85"/>
      <c r="F603" s="85"/>
      <c r="G603" s="64" t="str">
        <f>IF(stdProdLT(Main[[#This Row],[Comments]])=0.1,"N/A",IF(stdProdLT(Main[[#This Row],[Comments]])=0,"",stdProdLT(Main[[#This Row],[Comments]])))</f>
        <v/>
      </c>
      <c r="H603" s="94" t="str">
        <f>IF(OR(Main[[#This Row],[Std. Prod. Lead Time]]="N/A",Main[[#This Row],[Std. Prod. Lead Time]]=""), "",IF(AND(Main[[#This Row],[In Stock Date]]&lt;&gt;"",Main[[#This Row],[Revised Due Date]]&lt;&gt;"",Main[[#This Row],[In Stock Date]]&lt;&gt;""),Main[[#This Row],[In Stock Date]]-Main[[#This Row],[Revised Due Date]],""))</f>
        <v/>
      </c>
      <c r="I603" s="101" t="s">
        <v>4</v>
      </c>
      <c r="J603" s="95" t="s">
        <v>4</v>
      </c>
      <c r="K603" s="95" t="s">
        <v>4</v>
      </c>
      <c r="L603" s="85"/>
      <c r="M603" s="73" t="str">
        <f>IF(Main[[#This Row],[Tech Start Date]]&lt;1/1/1990,"",IF(Main[[#This Row],[Class]]="C",WORKDAY(Main[[#This Row],[Tech Start Date]],9),IF(Main[[#This Row],[Class]]="B", WORKDAY(Main[[#This Row],[Tech Start Date]],6),IF(Main[[#This Row],[Class]]="A",WORKDAY(Main[[#This Row],[Tech Start Date]],2),""))))</f>
        <v/>
      </c>
      <c r="N603" s="73" t="str">
        <f>IF(Main[[#This Row],[Tech Start Date]]&lt;1/1/1990,"",IF(Main[[#This Row],[Class]]="C",WORKDAY(Main[[#This Row],[Tech Start Date]],19),IF(Main[[#This Row],[Class]]="B", WORKDAY(Main[[#This Row],[Tech Start Date]],12),IF(Main[[#This Row],[Class]]="A",WORKDAY(Main[[#This Row],[Tech Start Date]],4),""))))</f>
        <v/>
      </c>
      <c r="O603" s="73" t="str">
        <f>IF(Main[[#This Row],[Tech Start Date]]&lt;1/1/1990,"",IF(Main[[#This Row],[Class]]="C",WORKDAY(Main[[#This Row],[Tech Start Date]],23),IF(Main[[#This Row],[Class]]="B", WORKDAY(Main[[#This Row],[Tech Start Date]],15),IF(Main[[#This Row],[Class]]="A",WORKDAY(Main[[#This Row],[Tech Start Date]],5),""))))</f>
        <v/>
      </c>
      <c r="P603" s="73" t="str">
        <f>IF(Main[[#This Row],[Tech Start Date]]&lt;1/1/1990,"",IF(Main[[#This Row],[Class]]="C",WORKDAY(Main[[#This Row],[Tech Start Date]],28),IF(Main[[#This Row],[Class]]="B", WORKDAY(Main[[#This Row],[Tech Start Date]],19),IF(Main[[#This Row],[Class]]="A",WORKDAY(Main[[#This Row],[Tech Start Date]],9),""))))</f>
        <v/>
      </c>
      <c r="Q603" s="85">
        <v>40137</v>
      </c>
      <c r="R603" s="112"/>
      <c r="S603" s="95" t="s">
        <v>11</v>
      </c>
      <c r="T603" s="74" t="s">
        <v>4</v>
      </c>
      <c r="U603" s="95" t="s">
        <v>14</v>
      </c>
      <c r="V603" s="95" t="s">
        <v>1910</v>
      </c>
      <c r="W603" s="95" t="s">
        <v>1921</v>
      </c>
      <c r="X603" s="95" t="s">
        <v>2792</v>
      </c>
      <c r="Y603" s="72" t="s">
        <v>4</v>
      </c>
      <c r="Z603" s="72" t="s">
        <v>4</v>
      </c>
      <c r="AA603" s="95" t="s">
        <v>2792</v>
      </c>
      <c r="AB603" s="132"/>
      <c r="AC603" s="132"/>
      <c r="AD603" s="132"/>
      <c r="AE603" s="63"/>
      <c r="AF603" s="63"/>
      <c r="AG603" s="63"/>
    </row>
    <row r="604" spans="1:33" ht="17.2" customHeight="1">
      <c r="A604" s="64" t="str">
        <f>IF(priority(Main[[#This Row],[Comments]])&lt;&gt;0, priority(Main[[#This Row],[Comments]]),"")</f>
        <v/>
      </c>
      <c r="B604" s="60" t="s">
        <v>1391</v>
      </c>
      <c r="C604" s="72" t="s">
        <v>95</v>
      </c>
      <c r="D604" s="59" t="s">
        <v>479</v>
      </c>
      <c r="E604" s="85"/>
      <c r="F604" s="85">
        <v>40196</v>
      </c>
      <c r="G604" s="64" t="str">
        <f>IF(stdProdLT(Main[[#This Row],[Comments]])=0.1,"N/A",IF(stdProdLT(Main[[#This Row],[Comments]])=0,"",stdProdLT(Main[[#This Row],[Comments]])))</f>
        <v/>
      </c>
      <c r="H604" s="94" t="str">
        <f>IF(OR(Main[[#This Row],[Std. Prod. Lead Time]]="N/A",Main[[#This Row],[Std. Prod. Lead Time]]=""), "",IF(AND(Main[[#This Row],[In Stock Date]]&lt;&gt;"",Main[[#This Row],[Revised Due Date]]&lt;&gt;"",Main[[#This Row],[In Stock Date]]&lt;&gt;""),Main[[#This Row],[In Stock Date]]-Main[[#This Row],[Revised Due Date]],""))</f>
        <v/>
      </c>
      <c r="I604" s="101" t="s">
        <v>4</v>
      </c>
      <c r="J604" s="95" t="s">
        <v>4</v>
      </c>
      <c r="K604" s="95" t="s">
        <v>4</v>
      </c>
      <c r="L604" s="85"/>
      <c r="M604" s="73" t="str">
        <f>IF(Main[[#This Row],[Tech Start Date]]&lt;1/1/1990,"",IF(Main[[#This Row],[Class]]="C",WORKDAY(Main[[#This Row],[Tech Start Date]],9),IF(Main[[#This Row],[Class]]="B", WORKDAY(Main[[#This Row],[Tech Start Date]],6),IF(Main[[#This Row],[Class]]="A",WORKDAY(Main[[#This Row],[Tech Start Date]],2),""))))</f>
        <v/>
      </c>
      <c r="N604" s="73" t="str">
        <f>IF(Main[[#This Row],[Tech Start Date]]&lt;1/1/1990,"",IF(Main[[#This Row],[Class]]="C",WORKDAY(Main[[#This Row],[Tech Start Date]],19),IF(Main[[#This Row],[Class]]="B", WORKDAY(Main[[#This Row],[Tech Start Date]],12),IF(Main[[#This Row],[Class]]="A",WORKDAY(Main[[#This Row],[Tech Start Date]],4),""))))</f>
        <v/>
      </c>
      <c r="O604" s="73" t="str">
        <f>IF(Main[[#This Row],[Tech Start Date]]&lt;1/1/1990,"",IF(Main[[#This Row],[Class]]="C",WORKDAY(Main[[#This Row],[Tech Start Date]],23),IF(Main[[#This Row],[Class]]="B", WORKDAY(Main[[#This Row],[Tech Start Date]],15),IF(Main[[#This Row],[Class]]="A",WORKDAY(Main[[#This Row],[Tech Start Date]],5),""))))</f>
        <v/>
      </c>
      <c r="P604" s="73" t="str">
        <f>IF(Main[[#This Row],[Tech Start Date]]&lt;1/1/1990,"",IF(Main[[#This Row],[Class]]="C",WORKDAY(Main[[#This Row],[Tech Start Date]],28),IF(Main[[#This Row],[Class]]="B", WORKDAY(Main[[#This Row],[Tech Start Date]],19),IF(Main[[#This Row],[Class]]="A",WORKDAY(Main[[#This Row],[Tech Start Date]],9),""))))</f>
        <v/>
      </c>
      <c r="Q604" s="85">
        <v>40077</v>
      </c>
      <c r="R604" s="112"/>
      <c r="S604" s="95" t="s">
        <v>11</v>
      </c>
      <c r="T604" s="74" t="s">
        <v>4</v>
      </c>
      <c r="U604" s="95" t="s">
        <v>14</v>
      </c>
      <c r="V604" s="95" t="s">
        <v>1913</v>
      </c>
      <c r="W604" s="95" t="s">
        <v>1918</v>
      </c>
      <c r="X604" s="95" t="s">
        <v>2851</v>
      </c>
      <c r="Y604" s="72" t="s">
        <v>4</v>
      </c>
      <c r="Z604" s="72" t="s">
        <v>4</v>
      </c>
      <c r="AA604" s="95" t="s">
        <v>3356</v>
      </c>
      <c r="AB604" s="132"/>
      <c r="AC604" s="132"/>
      <c r="AD604" s="132"/>
      <c r="AE604" s="63"/>
      <c r="AF604" s="63"/>
      <c r="AG604" s="63"/>
    </row>
    <row r="605" spans="1:33" ht="17.2" customHeight="1">
      <c r="A605" s="64" t="str">
        <f>IF(priority(Main[[#This Row],[Comments]])&lt;&gt;0, priority(Main[[#This Row],[Comments]]),"")</f>
        <v/>
      </c>
      <c r="B605" s="60" t="s">
        <v>1395</v>
      </c>
      <c r="C605" s="72" t="s">
        <v>4</v>
      </c>
      <c r="D605" s="59" t="s">
        <v>480</v>
      </c>
      <c r="E605" s="85"/>
      <c r="F605" s="85"/>
      <c r="G605" s="64" t="str">
        <f>IF(stdProdLT(Main[[#This Row],[Comments]])=0.1,"N/A",IF(stdProdLT(Main[[#This Row],[Comments]])=0,"",stdProdLT(Main[[#This Row],[Comments]])))</f>
        <v/>
      </c>
      <c r="H605" s="94" t="str">
        <f>IF(OR(Main[[#This Row],[Std. Prod. Lead Time]]="N/A",Main[[#This Row],[Std. Prod. Lead Time]]=""), "",IF(AND(Main[[#This Row],[In Stock Date]]&lt;&gt;"",Main[[#This Row],[Revised Due Date]]&lt;&gt;"",Main[[#This Row],[In Stock Date]]&lt;&gt;""),Main[[#This Row],[In Stock Date]]-Main[[#This Row],[Revised Due Date]],""))</f>
        <v/>
      </c>
      <c r="I605" s="101" t="s">
        <v>4</v>
      </c>
      <c r="J605" s="95" t="s">
        <v>4</v>
      </c>
      <c r="K605" s="95" t="s">
        <v>4</v>
      </c>
      <c r="L605" s="85"/>
      <c r="M605" s="73" t="str">
        <f>IF(Main[[#This Row],[Tech Start Date]]&lt;1/1/1990,"",IF(Main[[#This Row],[Class]]="C",WORKDAY(Main[[#This Row],[Tech Start Date]],9),IF(Main[[#This Row],[Class]]="B", WORKDAY(Main[[#This Row],[Tech Start Date]],6),IF(Main[[#This Row],[Class]]="A",WORKDAY(Main[[#This Row],[Tech Start Date]],2),""))))</f>
        <v/>
      </c>
      <c r="N605" s="73" t="str">
        <f>IF(Main[[#This Row],[Tech Start Date]]&lt;1/1/1990,"",IF(Main[[#This Row],[Class]]="C",WORKDAY(Main[[#This Row],[Tech Start Date]],19),IF(Main[[#This Row],[Class]]="B", WORKDAY(Main[[#This Row],[Tech Start Date]],12),IF(Main[[#This Row],[Class]]="A",WORKDAY(Main[[#This Row],[Tech Start Date]],4),""))))</f>
        <v/>
      </c>
      <c r="O605" s="73" t="str">
        <f>IF(Main[[#This Row],[Tech Start Date]]&lt;1/1/1990,"",IF(Main[[#This Row],[Class]]="C",WORKDAY(Main[[#This Row],[Tech Start Date]],23),IF(Main[[#This Row],[Class]]="B", WORKDAY(Main[[#This Row],[Tech Start Date]],15),IF(Main[[#This Row],[Class]]="A",WORKDAY(Main[[#This Row],[Tech Start Date]],5),""))))</f>
        <v/>
      </c>
      <c r="P605" s="73" t="str">
        <f>IF(Main[[#This Row],[Tech Start Date]]&lt;1/1/1990,"",IF(Main[[#This Row],[Class]]="C",WORKDAY(Main[[#This Row],[Tech Start Date]],28),IF(Main[[#This Row],[Class]]="B", WORKDAY(Main[[#This Row],[Tech Start Date]],19),IF(Main[[#This Row],[Class]]="A",WORKDAY(Main[[#This Row],[Tech Start Date]],9),""))))</f>
        <v/>
      </c>
      <c r="Q605" s="85"/>
      <c r="R605" s="112"/>
      <c r="S605" s="95" t="s">
        <v>4</v>
      </c>
      <c r="T605" s="74" t="s">
        <v>4</v>
      </c>
      <c r="U605" s="95" t="s">
        <v>14</v>
      </c>
      <c r="V605" s="95" t="s">
        <v>1913</v>
      </c>
      <c r="W605" s="95" t="s">
        <v>4</v>
      </c>
      <c r="X605" s="95" t="s">
        <v>2794</v>
      </c>
      <c r="Y605" s="72" t="s">
        <v>2905</v>
      </c>
      <c r="Z605" s="72" t="s">
        <v>4</v>
      </c>
      <c r="AA605" s="95" t="s">
        <v>2794</v>
      </c>
      <c r="AB605" s="132"/>
      <c r="AC605" s="132"/>
      <c r="AD605" s="132"/>
      <c r="AE605" s="63"/>
      <c r="AF605" s="63"/>
      <c r="AG605" s="63"/>
    </row>
    <row r="606" spans="1:33" ht="17.2" customHeight="1">
      <c r="A606" s="64" t="str">
        <f>IF(priority(Main[[#This Row],[Comments]])&lt;&gt;0, priority(Main[[#This Row],[Comments]]),"")</f>
        <v/>
      </c>
      <c r="B606" s="60" t="s">
        <v>1150</v>
      </c>
      <c r="C606" s="72" t="s">
        <v>4</v>
      </c>
      <c r="D606" s="59" t="s">
        <v>208</v>
      </c>
      <c r="E606" s="85"/>
      <c r="F606" s="85"/>
      <c r="G606" s="64" t="str">
        <f>IF(stdProdLT(Main[[#This Row],[Comments]])=0.1,"N/A",IF(stdProdLT(Main[[#This Row],[Comments]])=0,"",stdProdLT(Main[[#This Row],[Comments]])))</f>
        <v/>
      </c>
      <c r="H606" s="94" t="str">
        <f>IF(OR(Main[[#This Row],[Std. Prod. Lead Time]]="N/A",Main[[#This Row],[Std. Prod. Lead Time]]=""), "",IF(AND(Main[[#This Row],[In Stock Date]]&lt;&gt;"",Main[[#This Row],[Revised Due Date]]&lt;&gt;"",Main[[#This Row],[In Stock Date]]&lt;&gt;""),Main[[#This Row],[In Stock Date]]-Main[[#This Row],[Revised Due Date]],""))</f>
        <v/>
      </c>
      <c r="I606" s="101" t="s">
        <v>4</v>
      </c>
      <c r="J606" s="95" t="s">
        <v>28</v>
      </c>
      <c r="K606" s="95" t="s">
        <v>4</v>
      </c>
      <c r="L606" s="85"/>
      <c r="M606" s="73" t="str">
        <f>IF(Main[[#This Row],[Tech Start Date]]&lt;1/1/1990,"",IF(Main[[#This Row],[Class]]="C",WORKDAY(Main[[#This Row],[Tech Start Date]],9),IF(Main[[#This Row],[Class]]="B", WORKDAY(Main[[#This Row],[Tech Start Date]],6),IF(Main[[#This Row],[Class]]="A",WORKDAY(Main[[#This Row],[Tech Start Date]],2),""))))</f>
        <v/>
      </c>
      <c r="N606" s="73" t="str">
        <f>IF(Main[[#This Row],[Tech Start Date]]&lt;1/1/1990,"",IF(Main[[#This Row],[Class]]="C",WORKDAY(Main[[#This Row],[Tech Start Date]],19),IF(Main[[#This Row],[Class]]="B", WORKDAY(Main[[#This Row],[Tech Start Date]],12),IF(Main[[#This Row],[Class]]="A",WORKDAY(Main[[#This Row],[Tech Start Date]],4),""))))</f>
        <v/>
      </c>
      <c r="O606" s="73" t="str">
        <f>IF(Main[[#This Row],[Tech Start Date]]&lt;1/1/1990,"",IF(Main[[#This Row],[Class]]="C",WORKDAY(Main[[#This Row],[Tech Start Date]],23),IF(Main[[#This Row],[Class]]="B", WORKDAY(Main[[#This Row],[Tech Start Date]],15),IF(Main[[#This Row],[Class]]="A",WORKDAY(Main[[#This Row],[Tech Start Date]],5),""))))</f>
        <v/>
      </c>
      <c r="P606" s="73" t="str">
        <f>IF(Main[[#This Row],[Tech Start Date]]&lt;1/1/1990,"",IF(Main[[#This Row],[Class]]="C",WORKDAY(Main[[#This Row],[Tech Start Date]],28),IF(Main[[#This Row],[Class]]="B", WORKDAY(Main[[#This Row],[Tech Start Date]],19),IF(Main[[#This Row],[Class]]="A",WORKDAY(Main[[#This Row],[Tech Start Date]],9),""))))</f>
        <v/>
      </c>
      <c r="Q606" s="85"/>
      <c r="R606" s="112"/>
      <c r="S606" s="95" t="s">
        <v>6</v>
      </c>
      <c r="T606" s="74" t="s">
        <v>4</v>
      </c>
      <c r="U606" s="95" t="s">
        <v>14</v>
      </c>
      <c r="V606" s="95" t="s">
        <v>1920</v>
      </c>
      <c r="W606" s="95" t="s">
        <v>1916</v>
      </c>
      <c r="X606" s="95" t="s">
        <v>50</v>
      </c>
      <c r="Y606" s="72" t="s">
        <v>2936</v>
      </c>
      <c r="Z606" s="72" t="s">
        <v>30</v>
      </c>
      <c r="AA606" s="95" t="s">
        <v>883</v>
      </c>
      <c r="AB606" s="132"/>
      <c r="AC606" s="132"/>
      <c r="AD606" s="132"/>
      <c r="AE606" s="63"/>
      <c r="AF606" s="63"/>
      <c r="AG606" s="63"/>
    </row>
    <row r="607" spans="1:33" ht="17.2" customHeight="1">
      <c r="A607" s="64" t="str">
        <f>IF(priority(Main[[#This Row],[Comments]])&lt;&gt;0, priority(Main[[#This Row],[Comments]]),"")</f>
        <v/>
      </c>
      <c r="B607" s="60" t="s">
        <v>1397</v>
      </c>
      <c r="C607" s="72" t="s">
        <v>47</v>
      </c>
      <c r="D607" s="59" t="s">
        <v>482</v>
      </c>
      <c r="E607" s="85">
        <v>39937.619513888887</v>
      </c>
      <c r="F607" s="85"/>
      <c r="G607" s="64" t="str">
        <f>IF(stdProdLT(Main[[#This Row],[Comments]])=0.1,"N/A",IF(stdProdLT(Main[[#This Row],[Comments]])=0,"",stdProdLT(Main[[#This Row],[Comments]])))</f>
        <v/>
      </c>
      <c r="H607" s="94" t="str">
        <f>IF(OR(Main[[#This Row],[Std. Prod. Lead Time]]="N/A",Main[[#This Row],[Std. Prod. Lead Time]]=""), "",IF(AND(Main[[#This Row],[In Stock Date]]&lt;&gt;"",Main[[#This Row],[Revised Due Date]]&lt;&gt;"",Main[[#This Row],[In Stock Date]]&lt;&gt;""),Main[[#This Row],[In Stock Date]]-Main[[#This Row],[Revised Due Date]],""))</f>
        <v/>
      </c>
      <c r="I607" s="101" t="s">
        <v>4</v>
      </c>
      <c r="J607" s="95" t="s">
        <v>4</v>
      </c>
      <c r="K607" s="95" t="s">
        <v>4</v>
      </c>
      <c r="L607" s="85"/>
      <c r="M607" s="73" t="str">
        <f>IF(Main[[#This Row],[Tech Start Date]]&lt;1/1/1990,"",IF(Main[[#This Row],[Class]]="C",WORKDAY(Main[[#This Row],[Tech Start Date]],9),IF(Main[[#This Row],[Class]]="B", WORKDAY(Main[[#This Row],[Tech Start Date]],6),IF(Main[[#This Row],[Class]]="A",WORKDAY(Main[[#This Row],[Tech Start Date]],2),""))))</f>
        <v/>
      </c>
      <c r="N607" s="73" t="str">
        <f>IF(Main[[#This Row],[Tech Start Date]]&lt;1/1/1990,"",IF(Main[[#This Row],[Class]]="C",WORKDAY(Main[[#This Row],[Tech Start Date]],19),IF(Main[[#This Row],[Class]]="B", WORKDAY(Main[[#This Row],[Tech Start Date]],12),IF(Main[[#This Row],[Class]]="A",WORKDAY(Main[[#This Row],[Tech Start Date]],4),""))))</f>
        <v/>
      </c>
      <c r="O607" s="73" t="str">
        <f>IF(Main[[#This Row],[Tech Start Date]]&lt;1/1/1990,"",IF(Main[[#This Row],[Class]]="C",WORKDAY(Main[[#This Row],[Tech Start Date]],23),IF(Main[[#This Row],[Class]]="B", WORKDAY(Main[[#This Row],[Tech Start Date]],15),IF(Main[[#This Row],[Class]]="A",WORKDAY(Main[[#This Row],[Tech Start Date]],5),""))))</f>
        <v/>
      </c>
      <c r="P607" s="73" t="str">
        <f>IF(Main[[#This Row],[Tech Start Date]]&lt;1/1/1990,"",IF(Main[[#This Row],[Class]]="C",WORKDAY(Main[[#This Row],[Tech Start Date]],28),IF(Main[[#This Row],[Class]]="B", WORKDAY(Main[[#This Row],[Tech Start Date]],19),IF(Main[[#This Row],[Class]]="A",WORKDAY(Main[[#This Row],[Tech Start Date]],9),""))))</f>
        <v/>
      </c>
      <c r="Q607" s="85"/>
      <c r="R607" s="112"/>
      <c r="S607" s="95" t="s">
        <v>17</v>
      </c>
      <c r="T607" s="74" t="s">
        <v>4</v>
      </c>
      <c r="U607" s="95" t="s">
        <v>7</v>
      </c>
      <c r="V607" s="95" t="s">
        <v>1913</v>
      </c>
      <c r="W607" s="95" t="s">
        <v>4</v>
      </c>
      <c r="X607" s="95" t="s">
        <v>2802</v>
      </c>
      <c r="Y607" s="72" t="s">
        <v>2921</v>
      </c>
      <c r="Z607" s="72" t="s">
        <v>4</v>
      </c>
      <c r="AA607" s="95" t="s">
        <v>2802</v>
      </c>
      <c r="AB607" s="132"/>
      <c r="AC607" s="132"/>
      <c r="AD607" s="132"/>
      <c r="AE607" s="63"/>
      <c r="AF607" s="63"/>
      <c r="AG607" s="63"/>
    </row>
    <row r="608" spans="1:33" ht="17.2" customHeight="1">
      <c r="A608" s="64" t="str">
        <f>IF(priority(Main[[#This Row],[Comments]])&lt;&gt;0, priority(Main[[#This Row],[Comments]]),"")</f>
        <v/>
      </c>
      <c r="B608" s="60" t="s">
        <v>1398</v>
      </c>
      <c r="C608" s="72" t="s">
        <v>93</v>
      </c>
      <c r="D608" s="59" t="s">
        <v>562</v>
      </c>
      <c r="E608" s="85"/>
      <c r="F608" s="85">
        <v>40210</v>
      </c>
      <c r="G608" s="64" t="str">
        <f>IF(stdProdLT(Main[[#This Row],[Comments]])=0.1,"N/A",IF(stdProdLT(Main[[#This Row],[Comments]])=0,"",stdProdLT(Main[[#This Row],[Comments]])))</f>
        <v/>
      </c>
      <c r="H608" s="94" t="str">
        <f>IF(OR(Main[[#This Row],[Std. Prod. Lead Time]]="N/A",Main[[#This Row],[Std. Prod. Lead Time]]=""), "",IF(AND(Main[[#This Row],[In Stock Date]]&lt;&gt;"",Main[[#This Row],[Revised Due Date]]&lt;&gt;"",Main[[#This Row],[In Stock Date]]&lt;&gt;""),Main[[#This Row],[In Stock Date]]-Main[[#This Row],[Revised Due Date]],""))</f>
        <v/>
      </c>
      <c r="I608" s="101" t="s">
        <v>4</v>
      </c>
      <c r="J608" s="95" t="s">
        <v>4</v>
      </c>
      <c r="K608" s="96" t="s">
        <v>4</v>
      </c>
      <c r="L608" s="85"/>
      <c r="M608" s="73" t="str">
        <f>IF(Main[[#This Row],[Tech Start Date]]&lt;1/1/1990,"",IF(Main[[#This Row],[Class]]="C",WORKDAY(Main[[#This Row],[Tech Start Date]],9),IF(Main[[#This Row],[Class]]="B", WORKDAY(Main[[#This Row],[Tech Start Date]],6),IF(Main[[#This Row],[Class]]="A",WORKDAY(Main[[#This Row],[Tech Start Date]],2),""))))</f>
        <v/>
      </c>
      <c r="N608" s="73" t="str">
        <f>IF(Main[[#This Row],[Tech Start Date]]&lt;1/1/1990,"",IF(Main[[#This Row],[Class]]="C",WORKDAY(Main[[#This Row],[Tech Start Date]],19),IF(Main[[#This Row],[Class]]="B", WORKDAY(Main[[#This Row],[Tech Start Date]],12),IF(Main[[#This Row],[Class]]="A",WORKDAY(Main[[#This Row],[Tech Start Date]],4),""))))</f>
        <v/>
      </c>
      <c r="O608" s="73" t="str">
        <f>IF(Main[[#This Row],[Tech Start Date]]&lt;1/1/1990,"",IF(Main[[#This Row],[Class]]="C",WORKDAY(Main[[#This Row],[Tech Start Date]],23),IF(Main[[#This Row],[Class]]="B", WORKDAY(Main[[#This Row],[Tech Start Date]],15),IF(Main[[#This Row],[Class]]="A",WORKDAY(Main[[#This Row],[Tech Start Date]],5),""))))</f>
        <v/>
      </c>
      <c r="P608" s="73" t="str">
        <f>IF(Main[[#This Row],[Tech Start Date]]&lt;1/1/1990,"",IF(Main[[#This Row],[Class]]="C",WORKDAY(Main[[#This Row],[Tech Start Date]],28),IF(Main[[#This Row],[Class]]="B", WORKDAY(Main[[#This Row],[Tech Start Date]],19),IF(Main[[#This Row],[Class]]="A",WORKDAY(Main[[#This Row],[Tech Start Date]],9),""))))</f>
        <v/>
      </c>
      <c r="Q608" s="85">
        <v>40195</v>
      </c>
      <c r="R608" s="112"/>
      <c r="S608" s="95" t="s">
        <v>11</v>
      </c>
      <c r="T608" s="74" t="s">
        <v>4</v>
      </c>
      <c r="U608" s="95" t="s">
        <v>12</v>
      </c>
      <c r="V608" s="95" t="s">
        <v>1920</v>
      </c>
      <c r="W608" s="95" t="s">
        <v>1921</v>
      </c>
      <c r="X608" s="95" t="s">
        <v>2820</v>
      </c>
      <c r="Y608" s="72" t="s">
        <v>4</v>
      </c>
      <c r="Z608" s="72" t="s">
        <v>4</v>
      </c>
      <c r="AA608" s="95" t="s">
        <v>2820</v>
      </c>
      <c r="AB608" s="132"/>
      <c r="AC608" s="132"/>
      <c r="AD608" s="132"/>
      <c r="AE608" s="63"/>
      <c r="AF608" s="63"/>
      <c r="AG608" s="63"/>
    </row>
    <row r="609" spans="1:33" ht="17.2" customHeight="1">
      <c r="A609" s="64" t="str">
        <f>IF(priority(Main[[#This Row],[Comments]])&lt;&gt;0, priority(Main[[#This Row],[Comments]]),"")</f>
        <v/>
      </c>
      <c r="B609" s="60" t="s">
        <v>1741</v>
      </c>
      <c r="C609" s="72" t="s">
        <v>4</v>
      </c>
      <c r="D609" s="59" t="s">
        <v>793</v>
      </c>
      <c r="E609" s="85">
        <v>40584.406446759262</v>
      </c>
      <c r="F609" s="85">
        <v>40602</v>
      </c>
      <c r="G609" s="64" t="str">
        <f>IF(stdProdLT(Main[[#This Row],[Comments]])=0.1,"N/A",IF(stdProdLT(Main[[#This Row],[Comments]])=0,"",stdProdLT(Main[[#This Row],[Comments]])))</f>
        <v/>
      </c>
      <c r="H609" s="94" t="str">
        <f>IF(OR(Main[[#This Row],[Std. Prod. Lead Time]]="N/A",Main[[#This Row],[Std. Prod. Lead Time]]=""), "",IF(AND(Main[[#This Row],[In Stock Date]]&lt;&gt;"",Main[[#This Row],[Revised Due Date]]&lt;&gt;"",Main[[#This Row],[In Stock Date]]&lt;&gt;""),Main[[#This Row],[In Stock Date]]-Main[[#This Row],[Revised Due Date]],""))</f>
        <v/>
      </c>
      <c r="I609" s="101" t="s">
        <v>4</v>
      </c>
      <c r="J609" s="95" t="s">
        <v>28</v>
      </c>
      <c r="K609" s="96" t="s">
        <v>1922</v>
      </c>
      <c r="L609" s="85"/>
      <c r="M609" s="73" t="str">
        <f>IF(Main[[#This Row],[Tech Start Date]]&lt;1/1/1990,"",IF(Main[[#This Row],[Class]]="C",WORKDAY(Main[[#This Row],[Tech Start Date]],9),IF(Main[[#This Row],[Class]]="B", WORKDAY(Main[[#This Row],[Tech Start Date]],6),IF(Main[[#This Row],[Class]]="A",WORKDAY(Main[[#This Row],[Tech Start Date]],2),""))))</f>
        <v/>
      </c>
      <c r="N609" s="73" t="str">
        <f>IF(Main[[#This Row],[Tech Start Date]]&lt;1/1/1990,"",IF(Main[[#This Row],[Class]]="C",WORKDAY(Main[[#This Row],[Tech Start Date]],19),IF(Main[[#This Row],[Class]]="B", WORKDAY(Main[[#This Row],[Tech Start Date]],12),IF(Main[[#This Row],[Class]]="A",WORKDAY(Main[[#This Row],[Tech Start Date]],4),""))))</f>
        <v/>
      </c>
      <c r="O609" s="73" t="str">
        <f>IF(Main[[#This Row],[Tech Start Date]]&lt;1/1/1990,"",IF(Main[[#This Row],[Class]]="C",WORKDAY(Main[[#This Row],[Tech Start Date]],23),IF(Main[[#This Row],[Class]]="B", WORKDAY(Main[[#This Row],[Tech Start Date]],15),IF(Main[[#This Row],[Class]]="A",WORKDAY(Main[[#This Row],[Tech Start Date]],5),""))))</f>
        <v/>
      </c>
      <c r="P609" s="73" t="str">
        <f>IF(Main[[#This Row],[Tech Start Date]]&lt;1/1/1990,"",IF(Main[[#This Row],[Class]]="C",WORKDAY(Main[[#This Row],[Tech Start Date]],28),IF(Main[[#This Row],[Class]]="B", WORKDAY(Main[[#This Row],[Tech Start Date]],19),IF(Main[[#This Row],[Class]]="A",WORKDAY(Main[[#This Row],[Tech Start Date]],9),""))))</f>
        <v/>
      </c>
      <c r="Q609" s="85">
        <v>40602</v>
      </c>
      <c r="R609" s="112"/>
      <c r="S609" s="95" t="s">
        <v>17</v>
      </c>
      <c r="T609" s="74" t="s">
        <v>4</v>
      </c>
      <c r="U609" s="95" t="s">
        <v>7</v>
      </c>
      <c r="V609" s="95" t="s">
        <v>1910</v>
      </c>
      <c r="W609" s="95" t="s">
        <v>1918</v>
      </c>
      <c r="X609" s="95" t="s">
        <v>2803</v>
      </c>
      <c r="Y609" s="72" t="s">
        <v>2923</v>
      </c>
      <c r="Z609" s="72" t="s">
        <v>129</v>
      </c>
      <c r="AA609" s="95" t="s">
        <v>2803</v>
      </c>
      <c r="AB609" s="132"/>
      <c r="AC609" s="132"/>
      <c r="AD609" s="132"/>
      <c r="AE609" s="63"/>
      <c r="AF609" s="63"/>
      <c r="AG609" s="63"/>
    </row>
    <row r="610" spans="1:33" ht="17.2" customHeight="1">
      <c r="A610" s="64" t="str">
        <f>IF(priority(Main[[#This Row],[Comments]])&lt;&gt;0, priority(Main[[#This Row],[Comments]]),"")</f>
        <v/>
      </c>
      <c r="B610" s="60" t="s">
        <v>1401</v>
      </c>
      <c r="C610" s="72" t="s">
        <v>31</v>
      </c>
      <c r="D610" s="59" t="s">
        <v>484</v>
      </c>
      <c r="E610" s="85"/>
      <c r="F610" s="85"/>
      <c r="G610" s="64" t="str">
        <f>IF(stdProdLT(Main[[#This Row],[Comments]])=0.1,"N/A",IF(stdProdLT(Main[[#This Row],[Comments]])=0,"",stdProdLT(Main[[#This Row],[Comments]])))</f>
        <v/>
      </c>
      <c r="H610" s="94" t="str">
        <f>IF(OR(Main[[#This Row],[Std. Prod. Lead Time]]="N/A",Main[[#This Row],[Std. Prod. Lead Time]]=""), "",IF(AND(Main[[#This Row],[In Stock Date]]&lt;&gt;"",Main[[#This Row],[Revised Due Date]]&lt;&gt;"",Main[[#This Row],[In Stock Date]]&lt;&gt;""),Main[[#This Row],[In Stock Date]]-Main[[#This Row],[Revised Due Date]],""))</f>
        <v/>
      </c>
      <c r="I610" s="101" t="s">
        <v>4</v>
      </c>
      <c r="J610" s="95" t="s">
        <v>4</v>
      </c>
      <c r="K610" s="95" t="s">
        <v>4</v>
      </c>
      <c r="L610" s="85"/>
      <c r="M610" s="73" t="str">
        <f>IF(Main[[#This Row],[Tech Start Date]]&lt;1/1/1990,"",IF(Main[[#This Row],[Class]]="C",WORKDAY(Main[[#This Row],[Tech Start Date]],9),IF(Main[[#This Row],[Class]]="B", WORKDAY(Main[[#This Row],[Tech Start Date]],6),IF(Main[[#This Row],[Class]]="A",WORKDAY(Main[[#This Row],[Tech Start Date]],2),""))))</f>
        <v/>
      </c>
      <c r="N610" s="73" t="str">
        <f>IF(Main[[#This Row],[Tech Start Date]]&lt;1/1/1990,"",IF(Main[[#This Row],[Class]]="C",WORKDAY(Main[[#This Row],[Tech Start Date]],19),IF(Main[[#This Row],[Class]]="B", WORKDAY(Main[[#This Row],[Tech Start Date]],12),IF(Main[[#This Row],[Class]]="A",WORKDAY(Main[[#This Row],[Tech Start Date]],4),""))))</f>
        <v/>
      </c>
      <c r="O610" s="73" t="str">
        <f>IF(Main[[#This Row],[Tech Start Date]]&lt;1/1/1990,"",IF(Main[[#This Row],[Class]]="C",WORKDAY(Main[[#This Row],[Tech Start Date]],23),IF(Main[[#This Row],[Class]]="B", WORKDAY(Main[[#This Row],[Tech Start Date]],15),IF(Main[[#This Row],[Class]]="A",WORKDAY(Main[[#This Row],[Tech Start Date]],5),""))))</f>
        <v/>
      </c>
      <c r="P610" s="73" t="str">
        <f>IF(Main[[#This Row],[Tech Start Date]]&lt;1/1/1990,"",IF(Main[[#This Row],[Class]]="C",WORKDAY(Main[[#This Row],[Tech Start Date]],28),IF(Main[[#This Row],[Class]]="B", WORKDAY(Main[[#This Row],[Tech Start Date]],19),IF(Main[[#This Row],[Class]]="A",WORKDAY(Main[[#This Row],[Tech Start Date]],9),""))))</f>
        <v/>
      </c>
      <c r="Q610" s="85">
        <v>40318</v>
      </c>
      <c r="R610" s="112"/>
      <c r="S610" s="95" t="s">
        <v>11</v>
      </c>
      <c r="T610" s="74" t="s">
        <v>4</v>
      </c>
      <c r="U610" s="95" t="s">
        <v>14</v>
      </c>
      <c r="V610" s="95" t="s">
        <v>1913</v>
      </c>
      <c r="W610" s="95" t="s">
        <v>1912</v>
      </c>
      <c r="X610" s="95" t="s">
        <v>2805</v>
      </c>
      <c r="Y610" s="72" t="s">
        <v>4</v>
      </c>
      <c r="Z610" s="72" t="s">
        <v>4</v>
      </c>
      <c r="AA610" s="95" t="s">
        <v>2805</v>
      </c>
      <c r="AB610" s="132"/>
      <c r="AC610" s="132"/>
      <c r="AD610" s="132"/>
      <c r="AE610" s="63"/>
      <c r="AF610" s="63"/>
      <c r="AG610" s="63"/>
    </row>
    <row r="611" spans="1:33" ht="17.2" customHeight="1">
      <c r="A611" s="64" t="str">
        <f>IF(priority(Main[[#This Row],[Comments]])&lt;&gt;0, priority(Main[[#This Row],[Comments]]),"")</f>
        <v/>
      </c>
      <c r="B611" s="60" t="s">
        <v>2183</v>
      </c>
      <c r="C611" s="72" t="s">
        <v>4</v>
      </c>
      <c r="D611" s="59" t="s">
        <v>2184</v>
      </c>
      <c r="E611" s="85">
        <v>40784.623067129629</v>
      </c>
      <c r="F611" s="85"/>
      <c r="G611" s="64" t="str">
        <f>IF(stdProdLT(Main[[#This Row],[Comments]])=0.1,"N/A",IF(stdProdLT(Main[[#This Row],[Comments]])=0,"",stdProdLT(Main[[#This Row],[Comments]])))</f>
        <v/>
      </c>
      <c r="H611" s="94" t="str">
        <f>IF(OR(Main[[#This Row],[Std. Prod. Lead Time]]="N/A",Main[[#This Row],[Std. Prod. Lead Time]]=""), "",IF(AND(Main[[#This Row],[In Stock Date]]&lt;&gt;"",Main[[#This Row],[Revised Due Date]]&lt;&gt;"",Main[[#This Row],[In Stock Date]]&lt;&gt;""),Main[[#This Row],[In Stock Date]]-Main[[#This Row],[Revised Due Date]],""))</f>
        <v/>
      </c>
      <c r="I611" s="101" t="s">
        <v>4</v>
      </c>
      <c r="J611" s="95" t="s">
        <v>4</v>
      </c>
      <c r="K611" s="96" t="s">
        <v>4</v>
      </c>
      <c r="L611" s="85"/>
      <c r="M611" s="73" t="str">
        <f>IF(Main[[#This Row],[Tech Start Date]]&lt;1/1/1990,"",IF(Main[[#This Row],[Class]]="C",WORKDAY(Main[[#This Row],[Tech Start Date]],9),IF(Main[[#This Row],[Class]]="B", WORKDAY(Main[[#This Row],[Tech Start Date]],6),IF(Main[[#This Row],[Class]]="A",WORKDAY(Main[[#This Row],[Tech Start Date]],2),""))))</f>
        <v/>
      </c>
      <c r="N611" s="73" t="str">
        <f>IF(Main[[#This Row],[Tech Start Date]]&lt;1/1/1990,"",IF(Main[[#This Row],[Class]]="C",WORKDAY(Main[[#This Row],[Tech Start Date]],19),IF(Main[[#This Row],[Class]]="B", WORKDAY(Main[[#This Row],[Tech Start Date]],12),IF(Main[[#This Row],[Class]]="A",WORKDAY(Main[[#This Row],[Tech Start Date]],4),""))))</f>
        <v/>
      </c>
      <c r="O611" s="73" t="str">
        <f>IF(Main[[#This Row],[Tech Start Date]]&lt;1/1/1990,"",IF(Main[[#This Row],[Class]]="C",WORKDAY(Main[[#This Row],[Tech Start Date]],23),IF(Main[[#This Row],[Class]]="B", WORKDAY(Main[[#This Row],[Tech Start Date]],15),IF(Main[[#This Row],[Class]]="A",WORKDAY(Main[[#This Row],[Tech Start Date]],5),""))))</f>
        <v/>
      </c>
      <c r="P611" s="73" t="str">
        <f>IF(Main[[#This Row],[Tech Start Date]]&lt;1/1/1990,"",IF(Main[[#This Row],[Class]]="C",WORKDAY(Main[[#This Row],[Tech Start Date]],28),IF(Main[[#This Row],[Class]]="B", WORKDAY(Main[[#This Row],[Tech Start Date]],19),IF(Main[[#This Row],[Class]]="A",WORKDAY(Main[[#This Row],[Tech Start Date]],9),""))))</f>
        <v/>
      </c>
      <c r="Q611" s="85"/>
      <c r="R611" s="112"/>
      <c r="S611" s="95" t="s">
        <v>17</v>
      </c>
      <c r="T611" s="74" t="s">
        <v>4</v>
      </c>
      <c r="U611" s="95" t="s">
        <v>7</v>
      </c>
      <c r="V611" s="95" t="s">
        <v>1913</v>
      </c>
      <c r="W611" s="95" t="s">
        <v>1915</v>
      </c>
      <c r="X611" s="95" t="s">
        <v>2860</v>
      </c>
      <c r="Y611" s="72" t="s">
        <v>3014</v>
      </c>
      <c r="Z611" s="72" t="s">
        <v>4</v>
      </c>
      <c r="AA611" s="95" t="s">
        <v>2860</v>
      </c>
      <c r="AB611" s="132"/>
      <c r="AC611" s="132"/>
      <c r="AD611" s="132"/>
      <c r="AE611" s="63"/>
      <c r="AF611" s="63"/>
      <c r="AG611" s="63"/>
    </row>
    <row r="612" spans="1:33" ht="17.2" customHeight="1">
      <c r="A612" s="64" t="str">
        <f>IF(priority(Main[[#This Row],[Comments]])&lt;&gt;0, priority(Main[[#This Row],[Comments]]),"")</f>
        <v/>
      </c>
      <c r="B612" s="60" t="s">
        <v>1403</v>
      </c>
      <c r="C612" s="72" t="s">
        <v>184</v>
      </c>
      <c r="D612" s="59" t="s">
        <v>486</v>
      </c>
      <c r="E612" s="85"/>
      <c r="F612" s="85"/>
      <c r="G612" s="64" t="str">
        <f>IF(stdProdLT(Main[[#This Row],[Comments]])=0.1,"N/A",IF(stdProdLT(Main[[#This Row],[Comments]])=0,"",stdProdLT(Main[[#This Row],[Comments]])))</f>
        <v/>
      </c>
      <c r="H612" s="94" t="str">
        <f>IF(OR(Main[[#This Row],[Std. Prod. Lead Time]]="N/A",Main[[#This Row],[Std. Prod. Lead Time]]=""), "",IF(AND(Main[[#This Row],[In Stock Date]]&lt;&gt;"",Main[[#This Row],[Revised Due Date]]&lt;&gt;"",Main[[#This Row],[In Stock Date]]&lt;&gt;""),Main[[#This Row],[In Stock Date]]-Main[[#This Row],[Revised Due Date]],""))</f>
        <v/>
      </c>
      <c r="I612" s="101" t="s">
        <v>4</v>
      </c>
      <c r="J612" s="95" t="s">
        <v>4</v>
      </c>
      <c r="K612" s="95" t="s">
        <v>4</v>
      </c>
      <c r="L612" s="85"/>
      <c r="M612" s="73" t="str">
        <f>IF(Main[[#This Row],[Tech Start Date]]&lt;1/1/1990,"",IF(Main[[#This Row],[Class]]="C",WORKDAY(Main[[#This Row],[Tech Start Date]],9),IF(Main[[#This Row],[Class]]="B", WORKDAY(Main[[#This Row],[Tech Start Date]],6),IF(Main[[#This Row],[Class]]="A",WORKDAY(Main[[#This Row],[Tech Start Date]],2),""))))</f>
        <v/>
      </c>
      <c r="N612" s="73" t="str">
        <f>IF(Main[[#This Row],[Tech Start Date]]&lt;1/1/1990,"",IF(Main[[#This Row],[Class]]="C",WORKDAY(Main[[#This Row],[Tech Start Date]],19),IF(Main[[#This Row],[Class]]="B", WORKDAY(Main[[#This Row],[Tech Start Date]],12),IF(Main[[#This Row],[Class]]="A",WORKDAY(Main[[#This Row],[Tech Start Date]],4),""))))</f>
        <v/>
      </c>
      <c r="O612" s="73" t="str">
        <f>IF(Main[[#This Row],[Tech Start Date]]&lt;1/1/1990,"",IF(Main[[#This Row],[Class]]="C",WORKDAY(Main[[#This Row],[Tech Start Date]],23),IF(Main[[#This Row],[Class]]="B", WORKDAY(Main[[#This Row],[Tech Start Date]],15),IF(Main[[#This Row],[Class]]="A",WORKDAY(Main[[#This Row],[Tech Start Date]],5),""))))</f>
        <v/>
      </c>
      <c r="P612" s="73" t="str">
        <f>IF(Main[[#This Row],[Tech Start Date]]&lt;1/1/1990,"",IF(Main[[#This Row],[Class]]="C",WORKDAY(Main[[#This Row],[Tech Start Date]],28),IF(Main[[#This Row],[Class]]="B", WORKDAY(Main[[#This Row],[Tech Start Date]],19),IF(Main[[#This Row],[Class]]="A",WORKDAY(Main[[#This Row],[Tech Start Date]],9),""))))</f>
        <v/>
      </c>
      <c r="Q612" s="85">
        <v>40116</v>
      </c>
      <c r="R612" s="112"/>
      <c r="S612" s="95" t="s">
        <v>11</v>
      </c>
      <c r="T612" s="74" t="s">
        <v>4</v>
      </c>
      <c r="U612" s="95" t="s">
        <v>14</v>
      </c>
      <c r="V612" s="95" t="s">
        <v>1913</v>
      </c>
      <c r="W612" s="95" t="s">
        <v>1912</v>
      </c>
      <c r="X612" s="95" t="s">
        <v>2838</v>
      </c>
      <c r="Y612" s="72" t="s">
        <v>4</v>
      </c>
      <c r="Z612" s="72" t="s">
        <v>4</v>
      </c>
      <c r="AA612" s="95" t="s">
        <v>2838</v>
      </c>
      <c r="AB612" s="132"/>
      <c r="AC612" s="132"/>
      <c r="AD612" s="132"/>
      <c r="AE612" s="63"/>
      <c r="AF612" s="63"/>
      <c r="AG612" s="63"/>
    </row>
    <row r="613" spans="1:33" ht="17.2" customHeight="1">
      <c r="A613" s="64" t="str">
        <f>IF(priority(Main[[#This Row],[Comments]])&lt;&gt;0, priority(Main[[#This Row],[Comments]]),"")</f>
        <v/>
      </c>
      <c r="B613" s="60" t="s">
        <v>1569</v>
      </c>
      <c r="C613" s="72" t="s">
        <v>650</v>
      </c>
      <c r="D613" s="59" t="s">
        <v>651</v>
      </c>
      <c r="E613" s="85">
        <v>40350.419861111113</v>
      </c>
      <c r="F613" s="85">
        <v>40444</v>
      </c>
      <c r="G613" s="64" t="str">
        <f>IF(stdProdLT(Main[[#This Row],[Comments]])=0.1,"N/A",IF(stdProdLT(Main[[#This Row],[Comments]])=0,"",stdProdLT(Main[[#This Row],[Comments]])))</f>
        <v/>
      </c>
      <c r="H613" s="94" t="str">
        <f>IF(OR(Main[[#This Row],[Std. Prod. Lead Time]]="N/A",Main[[#This Row],[Std. Prod. Lead Time]]=""), "",IF(AND(Main[[#This Row],[In Stock Date]]&lt;&gt;"",Main[[#This Row],[Revised Due Date]]&lt;&gt;"",Main[[#This Row],[In Stock Date]]&lt;&gt;""),Main[[#This Row],[In Stock Date]]-Main[[#This Row],[Revised Due Date]],""))</f>
        <v/>
      </c>
      <c r="I613" s="101" t="s">
        <v>652</v>
      </c>
      <c r="J613" s="95" t="s">
        <v>28</v>
      </c>
      <c r="K613" s="96" t="s">
        <v>1922</v>
      </c>
      <c r="L613" s="85"/>
      <c r="M613" s="73" t="str">
        <f>IF(Main[[#This Row],[Tech Start Date]]&lt;1/1/1990,"",IF(Main[[#This Row],[Class]]="C",WORKDAY(Main[[#This Row],[Tech Start Date]],9),IF(Main[[#This Row],[Class]]="B", WORKDAY(Main[[#This Row],[Tech Start Date]],6),IF(Main[[#This Row],[Class]]="A",WORKDAY(Main[[#This Row],[Tech Start Date]],2),""))))</f>
        <v/>
      </c>
      <c r="N613" s="73" t="str">
        <f>IF(Main[[#This Row],[Tech Start Date]]&lt;1/1/1990,"",IF(Main[[#This Row],[Class]]="C",WORKDAY(Main[[#This Row],[Tech Start Date]],19),IF(Main[[#This Row],[Class]]="B", WORKDAY(Main[[#This Row],[Tech Start Date]],12),IF(Main[[#This Row],[Class]]="A",WORKDAY(Main[[#This Row],[Tech Start Date]],4),""))))</f>
        <v/>
      </c>
      <c r="O613" s="73" t="str">
        <f>IF(Main[[#This Row],[Tech Start Date]]&lt;1/1/1990,"",IF(Main[[#This Row],[Class]]="C",WORKDAY(Main[[#This Row],[Tech Start Date]],23),IF(Main[[#This Row],[Class]]="B", WORKDAY(Main[[#This Row],[Tech Start Date]],15),IF(Main[[#This Row],[Class]]="A",WORKDAY(Main[[#This Row],[Tech Start Date]],5),""))))</f>
        <v/>
      </c>
      <c r="P613" s="73" t="str">
        <f>IF(Main[[#This Row],[Tech Start Date]]&lt;1/1/1990,"",IF(Main[[#This Row],[Class]]="C",WORKDAY(Main[[#This Row],[Tech Start Date]],28),IF(Main[[#This Row],[Class]]="B", WORKDAY(Main[[#This Row],[Tech Start Date]],19),IF(Main[[#This Row],[Class]]="A",WORKDAY(Main[[#This Row],[Tech Start Date]],9),""))))</f>
        <v/>
      </c>
      <c r="Q613" s="85">
        <v>40353</v>
      </c>
      <c r="R613" s="112"/>
      <c r="S613" s="95" t="s">
        <v>17</v>
      </c>
      <c r="T613" s="74" t="s">
        <v>4</v>
      </c>
      <c r="U613" s="95" t="s">
        <v>7</v>
      </c>
      <c r="V613" s="95" t="s">
        <v>1913</v>
      </c>
      <c r="W613" s="95" t="s">
        <v>1915</v>
      </c>
      <c r="X613" s="95" t="s">
        <v>2861</v>
      </c>
      <c r="Y613" s="72" t="s">
        <v>3015</v>
      </c>
      <c r="Z613" s="72" t="s">
        <v>530</v>
      </c>
      <c r="AA613" s="95" t="s">
        <v>3363</v>
      </c>
      <c r="AB613" s="132"/>
      <c r="AC613" s="132"/>
      <c r="AD613" s="132"/>
      <c r="AE613" s="63"/>
      <c r="AF613" s="63"/>
      <c r="AG613" s="63"/>
    </row>
    <row r="614" spans="1:33" ht="17.2" customHeight="1">
      <c r="A614" s="64" t="str">
        <f>IF(priority(Main[[#This Row],[Comments]])&lt;&gt;0, priority(Main[[#This Row],[Comments]]),"")</f>
        <v/>
      </c>
      <c r="B614" s="60" t="s">
        <v>1405</v>
      </c>
      <c r="C614" s="72" t="s">
        <v>67</v>
      </c>
      <c r="D614" s="59" t="s">
        <v>488</v>
      </c>
      <c r="E614" s="85"/>
      <c r="F614" s="85">
        <v>40561</v>
      </c>
      <c r="G614" s="64" t="str">
        <f>IF(stdProdLT(Main[[#This Row],[Comments]])=0.1,"N/A",IF(stdProdLT(Main[[#This Row],[Comments]])=0,"",stdProdLT(Main[[#This Row],[Comments]])))</f>
        <v/>
      </c>
      <c r="H614" s="94" t="str">
        <f>IF(OR(Main[[#This Row],[Std. Prod. Lead Time]]="N/A",Main[[#This Row],[Std. Prod. Lead Time]]=""), "",IF(AND(Main[[#This Row],[In Stock Date]]&lt;&gt;"",Main[[#This Row],[Revised Due Date]]&lt;&gt;"",Main[[#This Row],[In Stock Date]]&lt;&gt;""),Main[[#This Row],[In Stock Date]]-Main[[#This Row],[Revised Due Date]],""))</f>
        <v/>
      </c>
      <c r="I614" s="101" t="s">
        <v>4</v>
      </c>
      <c r="J614" s="95" t="s">
        <v>4</v>
      </c>
      <c r="K614" s="95" t="s">
        <v>4</v>
      </c>
      <c r="L614" s="85"/>
      <c r="M614" s="73" t="str">
        <f>IF(Main[[#This Row],[Tech Start Date]]&lt;1/1/1990,"",IF(Main[[#This Row],[Class]]="C",WORKDAY(Main[[#This Row],[Tech Start Date]],9),IF(Main[[#This Row],[Class]]="B", WORKDAY(Main[[#This Row],[Tech Start Date]],6),IF(Main[[#This Row],[Class]]="A",WORKDAY(Main[[#This Row],[Tech Start Date]],2),""))))</f>
        <v/>
      </c>
      <c r="N614" s="73" t="str">
        <f>IF(Main[[#This Row],[Tech Start Date]]&lt;1/1/1990,"",IF(Main[[#This Row],[Class]]="C",WORKDAY(Main[[#This Row],[Tech Start Date]],19),IF(Main[[#This Row],[Class]]="B", WORKDAY(Main[[#This Row],[Tech Start Date]],12),IF(Main[[#This Row],[Class]]="A",WORKDAY(Main[[#This Row],[Tech Start Date]],4),""))))</f>
        <v/>
      </c>
      <c r="O614" s="73" t="str">
        <f>IF(Main[[#This Row],[Tech Start Date]]&lt;1/1/1990,"",IF(Main[[#This Row],[Class]]="C",WORKDAY(Main[[#This Row],[Tech Start Date]],23),IF(Main[[#This Row],[Class]]="B", WORKDAY(Main[[#This Row],[Tech Start Date]],15),IF(Main[[#This Row],[Class]]="A",WORKDAY(Main[[#This Row],[Tech Start Date]],5),""))))</f>
        <v/>
      </c>
      <c r="P614" s="73" t="str">
        <f>IF(Main[[#This Row],[Tech Start Date]]&lt;1/1/1990,"",IF(Main[[#This Row],[Class]]="C",WORKDAY(Main[[#This Row],[Tech Start Date]],28),IF(Main[[#This Row],[Class]]="B", WORKDAY(Main[[#This Row],[Tech Start Date]],19),IF(Main[[#This Row],[Class]]="A",WORKDAY(Main[[#This Row],[Tech Start Date]],9),""))))</f>
        <v/>
      </c>
      <c r="Q614" s="85"/>
      <c r="R614" s="112"/>
      <c r="S614" s="95" t="s">
        <v>11</v>
      </c>
      <c r="T614" s="74" t="s">
        <v>4</v>
      </c>
      <c r="U614" s="95" t="s">
        <v>14</v>
      </c>
      <c r="V614" s="95" t="s">
        <v>1913</v>
      </c>
      <c r="W614" s="95" t="s">
        <v>1916</v>
      </c>
      <c r="X614" s="95" t="s">
        <v>50</v>
      </c>
      <c r="Y614" s="72" t="s">
        <v>4</v>
      </c>
      <c r="Z614" s="72" t="s">
        <v>4</v>
      </c>
      <c r="AA614" s="95" t="s">
        <v>4</v>
      </c>
      <c r="AB614" s="132"/>
      <c r="AC614" s="132"/>
      <c r="AD614" s="132"/>
      <c r="AE614" s="63"/>
      <c r="AF614" s="63"/>
      <c r="AG614" s="63"/>
    </row>
    <row r="615" spans="1:33" ht="17.2" customHeight="1">
      <c r="A615" s="64" t="str">
        <f>IF(priority(Main[[#This Row],[Comments]])&lt;&gt;0, priority(Main[[#This Row],[Comments]]),"")</f>
        <v/>
      </c>
      <c r="B615" s="60" t="s">
        <v>1407</v>
      </c>
      <c r="C615" s="72" t="s">
        <v>31</v>
      </c>
      <c r="D615" s="59" t="s">
        <v>490</v>
      </c>
      <c r="E615" s="85"/>
      <c r="F615" s="85">
        <v>40203</v>
      </c>
      <c r="G615" s="64" t="str">
        <f>IF(stdProdLT(Main[[#This Row],[Comments]])=0.1,"N/A",IF(stdProdLT(Main[[#This Row],[Comments]])=0,"",stdProdLT(Main[[#This Row],[Comments]])))</f>
        <v/>
      </c>
      <c r="H615" s="94" t="str">
        <f>IF(OR(Main[[#This Row],[Std. Prod. Lead Time]]="N/A",Main[[#This Row],[Std. Prod. Lead Time]]=""), "",IF(AND(Main[[#This Row],[In Stock Date]]&lt;&gt;"",Main[[#This Row],[Revised Due Date]]&lt;&gt;"",Main[[#This Row],[In Stock Date]]&lt;&gt;""),Main[[#This Row],[In Stock Date]]-Main[[#This Row],[Revised Due Date]],""))</f>
        <v/>
      </c>
      <c r="I615" s="101" t="s">
        <v>4</v>
      </c>
      <c r="J615" s="95" t="s">
        <v>4</v>
      </c>
      <c r="K615" s="95" t="s">
        <v>4</v>
      </c>
      <c r="L615" s="85"/>
      <c r="M615" s="73" t="str">
        <f>IF(Main[[#This Row],[Tech Start Date]]&lt;1/1/1990,"",IF(Main[[#This Row],[Class]]="C",WORKDAY(Main[[#This Row],[Tech Start Date]],9),IF(Main[[#This Row],[Class]]="B", WORKDAY(Main[[#This Row],[Tech Start Date]],6),IF(Main[[#This Row],[Class]]="A",WORKDAY(Main[[#This Row],[Tech Start Date]],2),""))))</f>
        <v/>
      </c>
      <c r="N615" s="73" t="str">
        <f>IF(Main[[#This Row],[Tech Start Date]]&lt;1/1/1990,"",IF(Main[[#This Row],[Class]]="C",WORKDAY(Main[[#This Row],[Tech Start Date]],19),IF(Main[[#This Row],[Class]]="B", WORKDAY(Main[[#This Row],[Tech Start Date]],12),IF(Main[[#This Row],[Class]]="A",WORKDAY(Main[[#This Row],[Tech Start Date]],4),""))))</f>
        <v/>
      </c>
      <c r="O615" s="73" t="str">
        <f>IF(Main[[#This Row],[Tech Start Date]]&lt;1/1/1990,"",IF(Main[[#This Row],[Class]]="C",WORKDAY(Main[[#This Row],[Tech Start Date]],23),IF(Main[[#This Row],[Class]]="B", WORKDAY(Main[[#This Row],[Tech Start Date]],15),IF(Main[[#This Row],[Class]]="A",WORKDAY(Main[[#This Row],[Tech Start Date]],5),""))))</f>
        <v/>
      </c>
      <c r="P615" s="73" t="str">
        <f>IF(Main[[#This Row],[Tech Start Date]]&lt;1/1/1990,"",IF(Main[[#This Row],[Class]]="C",WORKDAY(Main[[#This Row],[Tech Start Date]],28),IF(Main[[#This Row],[Class]]="B", WORKDAY(Main[[#This Row],[Tech Start Date]],19),IF(Main[[#This Row],[Class]]="A",WORKDAY(Main[[#This Row],[Tech Start Date]],9),""))))</f>
        <v/>
      </c>
      <c r="Q615" s="85">
        <v>40063</v>
      </c>
      <c r="R615" s="112"/>
      <c r="S615" s="95" t="s">
        <v>11</v>
      </c>
      <c r="T615" s="74" t="s">
        <v>4</v>
      </c>
      <c r="U615" s="95" t="s">
        <v>14</v>
      </c>
      <c r="V615" s="95" t="s">
        <v>1920</v>
      </c>
      <c r="W615" s="95" t="s">
        <v>1916</v>
      </c>
      <c r="X615" s="95" t="s">
        <v>2846</v>
      </c>
      <c r="Y615" s="72" t="s">
        <v>4</v>
      </c>
      <c r="Z615" s="72" t="s">
        <v>4</v>
      </c>
      <c r="AA615" s="95" t="s">
        <v>2846</v>
      </c>
      <c r="AB615" s="132"/>
      <c r="AC615" s="132"/>
      <c r="AD615" s="132"/>
      <c r="AE615" s="63"/>
      <c r="AF615" s="63"/>
      <c r="AG615" s="63"/>
    </row>
    <row r="616" spans="1:33" ht="17.2" customHeight="1">
      <c r="A616" s="64" t="str">
        <f>IF(priority(Main[[#This Row],[Comments]])&lt;&gt;0, priority(Main[[#This Row],[Comments]]),"")</f>
        <v/>
      </c>
      <c r="B616" s="60" t="s">
        <v>1408</v>
      </c>
      <c r="C616" s="72" t="s">
        <v>4</v>
      </c>
      <c r="D616" s="59" t="s">
        <v>491</v>
      </c>
      <c r="E616" s="85">
        <v>40381.391886574071</v>
      </c>
      <c r="F616" s="85"/>
      <c r="G616" s="64" t="str">
        <f>IF(stdProdLT(Main[[#This Row],[Comments]])=0.1,"N/A",IF(stdProdLT(Main[[#This Row],[Comments]])=0,"",stdProdLT(Main[[#This Row],[Comments]])))</f>
        <v/>
      </c>
      <c r="H616" s="94" t="str">
        <f>IF(OR(Main[[#This Row],[Std. Prod. Lead Time]]="N/A",Main[[#This Row],[Std. Prod. Lead Time]]=""), "",IF(AND(Main[[#This Row],[In Stock Date]]&lt;&gt;"",Main[[#This Row],[Revised Due Date]]&lt;&gt;"",Main[[#This Row],[In Stock Date]]&lt;&gt;""),Main[[#This Row],[In Stock Date]]-Main[[#This Row],[Revised Due Date]],""))</f>
        <v/>
      </c>
      <c r="I616" s="101" t="s">
        <v>4</v>
      </c>
      <c r="J616" s="95" t="s">
        <v>28</v>
      </c>
      <c r="K616" s="95" t="s">
        <v>4</v>
      </c>
      <c r="L616" s="85"/>
      <c r="M616" s="73" t="str">
        <f>IF(Main[[#This Row],[Tech Start Date]]&lt;1/1/1990,"",IF(Main[[#This Row],[Class]]="C",WORKDAY(Main[[#This Row],[Tech Start Date]],9),IF(Main[[#This Row],[Class]]="B", WORKDAY(Main[[#This Row],[Tech Start Date]],6),IF(Main[[#This Row],[Class]]="A",WORKDAY(Main[[#This Row],[Tech Start Date]],2),""))))</f>
        <v/>
      </c>
      <c r="N616" s="73" t="str">
        <f>IF(Main[[#This Row],[Tech Start Date]]&lt;1/1/1990,"",IF(Main[[#This Row],[Class]]="C",WORKDAY(Main[[#This Row],[Tech Start Date]],19),IF(Main[[#This Row],[Class]]="B", WORKDAY(Main[[#This Row],[Tech Start Date]],12),IF(Main[[#This Row],[Class]]="A",WORKDAY(Main[[#This Row],[Tech Start Date]],4),""))))</f>
        <v/>
      </c>
      <c r="O616" s="73" t="str">
        <f>IF(Main[[#This Row],[Tech Start Date]]&lt;1/1/1990,"",IF(Main[[#This Row],[Class]]="C",WORKDAY(Main[[#This Row],[Tech Start Date]],23),IF(Main[[#This Row],[Class]]="B", WORKDAY(Main[[#This Row],[Tech Start Date]],15),IF(Main[[#This Row],[Class]]="A",WORKDAY(Main[[#This Row],[Tech Start Date]],5),""))))</f>
        <v/>
      </c>
      <c r="P616" s="73" t="str">
        <f>IF(Main[[#This Row],[Tech Start Date]]&lt;1/1/1990,"",IF(Main[[#This Row],[Class]]="C",WORKDAY(Main[[#This Row],[Tech Start Date]],28),IF(Main[[#This Row],[Class]]="B", WORKDAY(Main[[#This Row],[Tech Start Date]],19),IF(Main[[#This Row],[Class]]="A",WORKDAY(Main[[#This Row],[Tech Start Date]],9),""))))</f>
        <v/>
      </c>
      <c r="Q616" s="85">
        <v>40451</v>
      </c>
      <c r="R616" s="112"/>
      <c r="S616" s="95" t="s">
        <v>6</v>
      </c>
      <c r="T616" s="74" t="s">
        <v>4</v>
      </c>
      <c r="U616" s="95" t="s">
        <v>7</v>
      </c>
      <c r="V616" s="95" t="s">
        <v>1910</v>
      </c>
      <c r="W616" s="95" t="s">
        <v>1912</v>
      </c>
      <c r="X616" s="95" t="s">
        <v>2862</v>
      </c>
      <c r="Y616" s="72" t="s">
        <v>3016</v>
      </c>
      <c r="Z616" s="72" t="s">
        <v>129</v>
      </c>
      <c r="AA616" s="95" t="s">
        <v>2862</v>
      </c>
      <c r="AB616" s="132"/>
      <c r="AC616" s="132"/>
      <c r="AD616" s="132"/>
      <c r="AE616" s="63"/>
      <c r="AF616" s="63"/>
      <c r="AG616" s="63"/>
    </row>
    <row r="617" spans="1:33" ht="17.2" customHeight="1">
      <c r="A617" s="64" t="str">
        <f>IF(priority(Main[[#This Row],[Comments]])&lt;&gt;0, priority(Main[[#This Row],[Comments]]),"")</f>
        <v/>
      </c>
      <c r="B617" s="60" t="s">
        <v>1409</v>
      </c>
      <c r="C617" s="72" t="s">
        <v>4</v>
      </c>
      <c r="D617" s="59" t="s">
        <v>492</v>
      </c>
      <c r="E617" s="85"/>
      <c r="F617" s="85"/>
      <c r="G617" s="64" t="str">
        <f>IF(stdProdLT(Main[[#This Row],[Comments]])=0.1,"N/A",IF(stdProdLT(Main[[#This Row],[Comments]])=0,"",stdProdLT(Main[[#This Row],[Comments]])))</f>
        <v/>
      </c>
      <c r="H617" s="94" t="str">
        <f>IF(OR(Main[[#This Row],[Std. Prod. Lead Time]]="N/A",Main[[#This Row],[Std. Prod. Lead Time]]=""), "",IF(AND(Main[[#This Row],[In Stock Date]]&lt;&gt;"",Main[[#This Row],[Revised Due Date]]&lt;&gt;"",Main[[#This Row],[In Stock Date]]&lt;&gt;""),Main[[#This Row],[In Stock Date]]-Main[[#This Row],[Revised Due Date]],""))</f>
        <v/>
      </c>
      <c r="I617" s="101" t="s">
        <v>81</v>
      </c>
      <c r="J617" s="95" t="s">
        <v>4</v>
      </c>
      <c r="K617" s="96" t="s">
        <v>4</v>
      </c>
      <c r="L617" s="85"/>
      <c r="M617" s="73" t="str">
        <f>IF(Main[[#This Row],[Tech Start Date]]&lt;1/1/1990,"",IF(Main[[#This Row],[Class]]="C",WORKDAY(Main[[#This Row],[Tech Start Date]],9),IF(Main[[#This Row],[Class]]="B", WORKDAY(Main[[#This Row],[Tech Start Date]],6),IF(Main[[#This Row],[Class]]="A",WORKDAY(Main[[#This Row],[Tech Start Date]],2),""))))</f>
        <v/>
      </c>
      <c r="N617" s="73" t="str">
        <f>IF(Main[[#This Row],[Tech Start Date]]&lt;1/1/1990,"",IF(Main[[#This Row],[Class]]="C",WORKDAY(Main[[#This Row],[Tech Start Date]],19),IF(Main[[#This Row],[Class]]="B", WORKDAY(Main[[#This Row],[Tech Start Date]],12),IF(Main[[#This Row],[Class]]="A",WORKDAY(Main[[#This Row],[Tech Start Date]],4),""))))</f>
        <v/>
      </c>
      <c r="O617" s="73" t="str">
        <f>IF(Main[[#This Row],[Tech Start Date]]&lt;1/1/1990,"",IF(Main[[#This Row],[Class]]="C",WORKDAY(Main[[#This Row],[Tech Start Date]],23),IF(Main[[#This Row],[Class]]="B", WORKDAY(Main[[#This Row],[Tech Start Date]],15),IF(Main[[#This Row],[Class]]="A",WORKDAY(Main[[#This Row],[Tech Start Date]],5),""))))</f>
        <v/>
      </c>
      <c r="P617" s="73" t="str">
        <f>IF(Main[[#This Row],[Tech Start Date]]&lt;1/1/1990,"",IF(Main[[#This Row],[Class]]="C",WORKDAY(Main[[#This Row],[Tech Start Date]],28),IF(Main[[#This Row],[Class]]="B", WORKDAY(Main[[#This Row],[Tech Start Date]],19),IF(Main[[#This Row],[Class]]="A",WORKDAY(Main[[#This Row],[Tech Start Date]],9),""))))</f>
        <v/>
      </c>
      <c r="Q617" s="85">
        <v>40338</v>
      </c>
      <c r="R617" s="112"/>
      <c r="S617" s="95" t="s">
        <v>6</v>
      </c>
      <c r="T617" s="74" t="s">
        <v>4</v>
      </c>
      <c r="U617" s="95" t="s">
        <v>14</v>
      </c>
      <c r="V617" s="95" t="s">
        <v>1913</v>
      </c>
      <c r="W617" s="95" t="s">
        <v>1914</v>
      </c>
      <c r="X617" s="95" t="s">
        <v>399</v>
      </c>
      <c r="Y617" s="72" t="s">
        <v>3034</v>
      </c>
      <c r="Z617" s="72" t="s">
        <v>4</v>
      </c>
      <c r="AA617" s="95" t="s">
        <v>3367</v>
      </c>
      <c r="AB617" s="132"/>
      <c r="AC617" s="132"/>
      <c r="AD617" s="132"/>
      <c r="AE617" s="63"/>
      <c r="AF617" s="63"/>
      <c r="AG617" s="63"/>
    </row>
    <row r="618" spans="1:33" ht="17.2" customHeight="1">
      <c r="A618" s="64" t="str">
        <f>IF(priority(Main[[#This Row],[Comments]])&lt;&gt;0, priority(Main[[#This Row],[Comments]]),"")</f>
        <v/>
      </c>
      <c r="B618" s="60" t="s">
        <v>1410</v>
      </c>
      <c r="C618" s="72" t="s">
        <v>493</v>
      </c>
      <c r="D618" s="59" t="s">
        <v>494</v>
      </c>
      <c r="E618" s="85"/>
      <c r="F618" s="85"/>
      <c r="G618" s="64" t="str">
        <f>IF(stdProdLT(Main[[#This Row],[Comments]])=0.1,"N/A",IF(stdProdLT(Main[[#This Row],[Comments]])=0,"",stdProdLT(Main[[#This Row],[Comments]])))</f>
        <v/>
      </c>
      <c r="H618" s="94" t="str">
        <f>IF(OR(Main[[#This Row],[Std. Prod. Lead Time]]="N/A",Main[[#This Row],[Std. Prod. Lead Time]]=""), "",IF(AND(Main[[#This Row],[In Stock Date]]&lt;&gt;"",Main[[#This Row],[Revised Due Date]]&lt;&gt;"",Main[[#This Row],[In Stock Date]]&lt;&gt;""),Main[[#This Row],[In Stock Date]]-Main[[#This Row],[Revised Due Date]],""))</f>
        <v/>
      </c>
      <c r="I618" s="101" t="s">
        <v>4</v>
      </c>
      <c r="J618" s="95" t="s">
        <v>4</v>
      </c>
      <c r="K618" s="95" t="s">
        <v>4</v>
      </c>
      <c r="L618" s="85"/>
      <c r="M618" s="73" t="str">
        <f>IF(Main[[#This Row],[Tech Start Date]]&lt;1/1/1990,"",IF(Main[[#This Row],[Class]]="C",WORKDAY(Main[[#This Row],[Tech Start Date]],9),IF(Main[[#This Row],[Class]]="B", WORKDAY(Main[[#This Row],[Tech Start Date]],6),IF(Main[[#This Row],[Class]]="A",WORKDAY(Main[[#This Row],[Tech Start Date]],2),""))))</f>
        <v/>
      </c>
      <c r="N618" s="73" t="str">
        <f>IF(Main[[#This Row],[Tech Start Date]]&lt;1/1/1990,"",IF(Main[[#This Row],[Class]]="C",WORKDAY(Main[[#This Row],[Tech Start Date]],19),IF(Main[[#This Row],[Class]]="B", WORKDAY(Main[[#This Row],[Tech Start Date]],12),IF(Main[[#This Row],[Class]]="A",WORKDAY(Main[[#This Row],[Tech Start Date]],4),""))))</f>
        <v/>
      </c>
      <c r="O618" s="73" t="str">
        <f>IF(Main[[#This Row],[Tech Start Date]]&lt;1/1/1990,"",IF(Main[[#This Row],[Class]]="C",WORKDAY(Main[[#This Row],[Tech Start Date]],23),IF(Main[[#This Row],[Class]]="B", WORKDAY(Main[[#This Row],[Tech Start Date]],15),IF(Main[[#This Row],[Class]]="A",WORKDAY(Main[[#This Row],[Tech Start Date]],5),""))))</f>
        <v/>
      </c>
      <c r="P618" s="73" t="str">
        <f>IF(Main[[#This Row],[Tech Start Date]]&lt;1/1/1990,"",IF(Main[[#This Row],[Class]]="C",WORKDAY(Main[[#This Row],[Tech Start Date]],28),IF(Main[[#This Row],[Class]]="B", WORKDAY(Main[[#This Row],[Tech Start Date]],19),IF(Main[[#This Row],[Class]]="A",WORKDAY(Main[[#This Row],[Tech Start Date]],9),""))))</f>
        <v/>
      </c>
      <c r="Q618" s="85">
        <v>40239</v>
      </c>
      <c r="R618" s="112"/>
      <c r="S618" s="95" t="s">
        <v>11</v>
      </c>
      <c r="T618" s="74" t="s">
        <v>4</v>
      </c>
      <c r="U618" s="95" t="s">
        <v>14</v>
      </c>
      <c r="V618" s="95" t="s">
        <v>1913</v>
      </c>
      <c r="W618" s="95" t="s">
        <v>1912</v>
      </c>
      <c r="X618" s="95" t="s">
        <v>2871</v>
      </c>
      <c r="Y618" s="72" t="s">
        <v>4</v>
      </c>
      <c r="Z618" s="72" t="s">
        <v>4</v>
      </c>
      <c r="AA618" s="95" t="s">
        <v>2871</v>
      </c>
      <c r="AB618" s="132"/>
      <c r="AC618" s="132"/>
      <c r="AD618" s="132"/>
      <c r="AE618" s="63"/>
      <c r="AF618" s="63"/>
      <c r="AG618" s="63"/>
    </row>
    <row r="619" spans="1:33" ht="17.2" customHeight="1">
      <c r="A619" s="64" t="str">
        <f>IF(priority(Main[[#This Row],[Comments]])&lt;&gt;0, priority(Main[[#This Row],[Comments]]),"")</f>
        <v/>
      </c>
      <c r="B619" s="60" t="s">
        <v>1411</v>
      </c>
      <c r="C619" s="72" t="s">
        <v>495</v>
      </c>
      <c r="D619" s="59" t="s">
        <v>496</v>
      </c>
      <c r="E619" s="85"/>
      <c r="F619" s="85"/>
      <c r="G619" s="64" t="str">
        <f>IF(stdProdLT(Main[[#This Row],[Comments]])=0.1,"N/A",IF(stdProdLT(Main[[#This Row],[Comments]])=0,"",stdProdLT(Main[[#This Row],[Comments]])))</f>
        <v/>
      </c>
      <c r="H619" s="94" t="str">
        <f>IF(OR(Main[[#This Row],[Std. Prod. Lead Time]]="N/A",Main[[#This Row],[Std. Prod. Lead Time]]=""), "",IF(AND(Main[[#This Row],[In Stock Date]]&lt;&gt;"",Main[[#This Row],[Revised Due Date]]&lt;&gt;"",Main[[#This Row],[In Stock Date]]&lt;&gt;""),Main[[#This Row],[In Stock Date]]-Main[[#This Row],[Revised Due Date]],""))</f>
        <v/>
      </c>
      <c r="I619" s="101" t="s">
        <v>4</v>
      </c>
      <c r="J619" s="95" t="s">
        <v>4</v>
      </c>
      <c r="K619" s="95" t="s">
        <v>4</v>
      </c>
      <c r="L619" s="85"/>
      <c r="M619" s="73" t="str">
        <f>IF(Main[[#This Row],[Tech Start Date]]&lt;1/1/1990,"",IF(Main[[#This Row],[Class]]="C",WORKDAY(Main[[#This Row],[Tech Start Date]],9),IF(Main[[#This Row],[Class]]="B", WORKDAY(Main[[#This Row],[Tech Start Date]],6),IF(Main[[#This Row],[Class]]="A",WORKDAY(Main[[#This Row],[Tech Start Date]],2),""))))</f>
        <v/>
      </c>
      <c r="N619" s="73" t="str">
        <f>IF(Main[[#This Row],[Tech Start Date]]&lt;1/1/1990,"",IF(Main[[#This Row],[Class]]="C",WORKDAY(Main[[#This Row],[Tech Start Date]],19),IF(Main[[#This Row],[Class]]="B", WORKDAY(Main[[#This Row],[Tech Start Date]],12),IF(Main[[#This Row],[Class]]="A",WORKDAY(Main[[#This Row],[Tech Start Date]],4),""))))</f>
        <v/>
      </c>
      <c r="O619" s="73" t="str">
        <f>IF(Main[[#This Row],[Tech Start Date]]&lt;1/1/1990,"",IF(Main[[#This Row],[Class]]="C",WORKDAY(Main[[#This Row],[Tech Start Date]],23),IF(Main[[#This Row],[Class]]="B", WORKDAY(Main[[#This Row],[Tech Start Date]],15),IF(Main[[#This Row],[Class]]="A",WORKDAY(Main[[#This Row],[Tech Start Date]],5),""))))</f>
        <v/>
      </c>
      <c r="P619" s="73" t="str">
        <f>IF(Main[[#This Row],[Tech Start Date]]&lt;1/1/1990,"",IF(Main[[#This Row],[Class]]="C",WORKDAY(Main[[#This Row],[Tech Start Date]],28),IF(Main[[#This Row],[Class]]="B", WORKDAY(Main[[#This Row],[Tech Start Date]],19),IF(Main[[#This Row],[Class]]="A",WORKDAY(Main[[#This Row],[Tech Start Date]],9),""))))</f>
        <v/>
      </c>
      <c r="Q619" s="85"/>
      <c r="R619" s="112"/>
      <c r="S619" s="95" t="s">
        <v>11</v>
      </c>
      <c r="T619" s="74" t="s">
        <v>4</v>
      </c>
      <c r="U619" s="95" t="s">
        <v>14</v>
      </c>
      <c r="V619" s="95" t="s">
        <v>1910</v>
      </c>
      <c r="W619" s="95" t="s">
        <v>1918</v>
      </c>
      <c r="X619" s="95" t="s">
        <v>50</v>
      </c>
      <c r="Y619" s="72" t="s">
        <v>3035</v>
      </c>
      <c r="Z619" s="72" t="s">
        <v>4</v>
      </c>
      <c r="AA619" s="95" t="s">
        <v>2835</v>
      </c>
      <c r="AB619" s="132"/>
      <c r="AC619" s="132"/>
      <c r="AD619" s="132"/>
      <c r="AE619" s="63"/>
      <c r="AF619" s="63"/>
      <c r="AG619" s="63"/>
    </row>
    <row r="620" spans="1:33" ht="17.2" customHeight="1">
      <c r="A620" s="64" t="str">
        <f>IF(priority(Main[[#This Row],[Comments]])&lt;&gt;0, priority(Main[[#This Row],[Comments]]),"")</f>
        <v/>
      </c>
      <c r="B620" s="60" t="s">
        <v>1412</v>
      </c>
      <c r="C620" s="72" t="s">
        <v>93</v>
      </c>
      <c r="D620" s="59" t="s">
        <v>497</v>
      </c>
      <c r="E620" s="85"/>
      <c r="F620" s="85">
        <v>40132</v>
      </c>
      <c r="G620" s="64" t="str">
        <f>IF(stdProdLT(Main[[#This Row],[Comments]])=0.1,"N/A",IF(stdProdLT(Main[[#This Row],[Comments]])=0,"",stdProdLT(Main[[#This Row],[Comments]])))</f>
        <v/>
      </c>
      <c r="H620" s="94" t="str">
        <f>IF(OR(Main[[#This Row],[Std. Prod. Lead Time]]="N/A",Main[[#This Row],[Std. Prod. Lead Time]]=""), "",IF(AND(Main[[#This Row],[In Stock Date]]&lt;&gt;"",Main[[#This Row],[Revised Due Date]]&lt;&gt;"",Main[[#This Row],[In Stock Date]]&lt;&gt;""),Main[[#This Row],[In Stock Date]]-Main[[#This Row],[Revised Due Date]],""))</f>
        <v/>
      </c>
      <c r="I620" s="101" t="s">
        <v>4</v>
      </c>
      <c r="J620" s="95" t="s">
        <v>4</v>
      </c>
      <c r="K620" s="95" t="s">
        <v>4</v>
      </c>
      <c r="L620" s="85"/>
      <c r="M620" s="73" t="str">
        <f>IF(Main[[#This Row],[Tech Start Date]]&lt;1/1/1990,"",IF(Main[[#This Row],[Class]]="C",WORKDAY(Main[[#This Row],[Tech Start Date]],9),IF(Main[[#This Row],[Class]]="B", WORKDAY(Main[[#This Row],[Tech Start Date]],6),IF(Main[[#This Row],[Class]]="A",WORKDAY(Main[[#This Row],[Tech Start Date]],2),""))))</f>
        <v/>
      </c>
      <c r="N620" s="73" t="str">
        <f>IF(Main[[#This Row],[Tech Start Date]]&lt;1/1/1990,"",IF(Main[[#This Row],[Class]]="C",WORKDAY(Main[[#This Row],[Tech Start Date]],19),IF(Main[[#This Row],[Class]]="B", WORKDAY(Main[[#This Row],[Tech Start Date]],12),IF(Main[[#This Row],[Class]]="A",WORKDAY(Main[[#This Row],[Tech Start Date]],4),""))))</f>
        <v/>
      </c>
      <c r="O620" s="73" t="str">
        <f>IF(Main[[#This Row],[Tech Start Date]]&lt;1/1/1990,"",IF(Main[[#This Row],[Class]]="C",WORKDAY(Main[[#This Row],[Tech Start Date]],23),IF(Main[[#This Row],[Class]]="B", WORKDAY(Main[[#This Row],[Tech Start Date]],15),IF(Main[[#This Row],[Class]]="A",WORKDAY(Main[[#This Row],[Tech Start Date]],5),""))))</f>
        <v/>
      </c>
      <c r="P620" s="73" t="str">
        <f>IF(Main[[#This Row],[Tech Start Date]]&lt;1/1/1990,"",IF(Main[[#This Row],[Class]]="C",WORKDAY(Main[[#This Row],[Tech Start Date]],28),IF(Main[[#This Row],[Class]]="B", WORKDAY(Main[[#This Row],[Tech Start Date]],19),IF(Main[[#This Row],[Class]]="A",WORKDAY(Main[[#This Row],[Tech Start Date]],9),""))))</f>
        <v/>
      </c>
      <c r="Q620" s="85">
        <v>40132</v>
      </c>
      <c r="R620" s="112"/>
      <c r="S620" s="95" t="s">
        <v>11</v>
      </c>
      <c r="T620" s="74" t="s">
        <v>4</v>
      </c>
      <c r="U620" s="95" t="s">
        <v>14</v>
      </c>
      <c r="V620" s="95" t="s">
        <v>1920</v>
      </c>
      <c r="W620" s="95" t="s">
        <v>1921</v>
      </c>
      <c r="X620" s="95" t="s">
        <v>2831</v>
      </c>
      <c r="Y620" s="72" t="s">
        <v>4</v>
      </c>
      <c r="Z620" s="72" t="s">
        <v>4</v>
      </c>
      <c r="AA620" s="95" t="s">
        <v>2831</v>
      </c>
      <c r="AB620" s="132"/>
      <c r="AC620" s="132"/>
      <c r="AD620" s="132"/>
      <c r="AE620" s="63"/>
      <c r="AF620" s="63"/>
      <c r="AG620" s="63"/>
    </row>
    <row r="621" spans="1:33" ht="17.2" customHeight="1">
      <c r="A621" s="64" t="str">
        <f>IF(priority(Main[[#This Row],[Comments]])&lt;&gt;0, priority(Main[[#This Row],[Comments]]),"")</f>
        <v/>
      </c>
      <c r="B621" s="60" t="s">
        <v>1413</v>
      </c>
      <c r="C621" s="72" t="s">
        <v>99</v>
      </c>
      <c r="D621" s="59" t="s">
        <v>498</v>
      </c>
      <c r="E621" s="85"/>
      <c r="F621" s="85">
        <v>40435</v>
      </c>
      <c r="G621" s="64" t="str">
        <f>IF(stdProdLT(Main[[#This Row],[Comments]])=0.1,"N/A",IF(stdProdLT(Main[[#This Row],[Comments]])=0,"",stdProdLT(Main[[#This Row],[Comments]])))</f>
        <v/>
      </c>
      <c r="H621" s="94" t="str">
        <f>IF(OR(Main[[#This Row],[Std. Prod. Lead Time]]="N/A",Main[[#This Row],[Std. Prod. Lead Time]]=""), "",IF(AND(Main[[#This Row],[In Stock Date]]&lt;&gt;"",Main[[#This Row],[Revised Due Date]]&lt;&gt;"",Main[[#This Row],[In Stock Date]]&lt;&gt;""),Main[[#This Row],[In Stock Date]]-Main[[#This Row],[Revised Due Date]],""))</f>
        <v/>
      </c>
      <c r="I621" s="101" t="s">
        <v>4</v>
      </c>
      <c r="J621" s="95" t="s">
        <v>28</v>
      </c>
      <c r="K621" s="95" t="s">
        <v>4</v>
      </c>
      <c r="L621" s="85"/>
      <c r="M621" s="73" t="str">
        <f>IF(Main[[#This Row],[Tech Start Date]]&lt;1/1/1990,"",IF(Main[[#This Row],[Class]]="C",WORKDAY(Main[[#This Row],[Tech Start Date]],9),IF(Main[[#This Row],[Class]]="B", WORKDAY(Main[[#This Row],[Tech Start Date]],6),IF(Main[[#This Row],[Class]]="A",WORKDAY(Main[[#This Row],[Tech Start Date]],2),""))))</f>
        <v/>
      </c>
      <c r="N621" s="73" t="str">
        <f>IF(Main[[#This Row],[Tech Start Date]]&lt;1/1/1990,"",IF(Main[[#This Row],[Class]]="C",WORKDAY(Main[[#This Row],[Tech Start Date]],19),IF(Main[[#This Row],[Class]]="B", WORKDAY(Main[[#This Row],[Tech Start Date]],12),IF(Main[[#This Row],[Class]]="A",WORKDAY(Main[[#This Row],[Tech Start Date]],4),""))))</f>
        <v/>
      </c>
      <c r="O621" s="73" t="str">
        <f>IF(Main[[#This Row],[Tech Start Date]]&lt;1/1/1990,"",IF(Main[[#This Row],[Class]]="C",WORKDAY(Main[[#This Row],[Tech Start Date]],23),IF(Main[[#This Row],[Class]]="B", WORKDAY(Main[[#This Row],[Tech Start Date]],15),IF(Main[[#This Row],[Class]]="A",WORKDAY(Main[[#This Row],[Tech Start Date]],5),""))))</f>
        <v/>
      </c>
      <c r="P621" s="73" t="str">
        <f>IF(Main[[#This Row],[Tech Start Date]]&lt;1/1/1990,"",IF(Main[[#This Row],[Class]]="C",WORKDAY(Main[[#This Row],[Tech Start Date]],28),IF(Main[[#This Row],[Class]]="B", WORKDAY(Main[[#This Row],[Tech Start Date]],19),IF(Main[[#This Row],[Class]]="A",WORKDAY(Main[[#This Row],[Tech Start Date]],9),""))))</f>
        <v/>
      </c>
      <c r="Q621" s="85">
        <v>40435</v>
      </c>
      <c r="R621" s="112"/>
      <c r="S621" s="95" t="s">
        <v>11</v>
      </c>
      <c r="T621" s="74" t="s">
        <v>4</v>
      </c>
      <c r="U621" s="95" t="s">
        <v>14</v>
      </c>
      <c r="V621" s="95" t="s">
        <v>1913</v>
      </c>
      <c r="W621" s="95" t="s">
        <v>1915</v>
      </c>
      <c r="X621" s="95" t="s">
        <v>2812</v>
      </c>
      <c r="Y621" s="72" t="s">
        <v>2939</v>
      </c>
      <c r="Z621" s="72" t="s">
        <v>530</v>
      </c>
      <c r="AA621" s="95" t="s">
        <v>2809</v>
      </c>
      <c r="AB621" s="132"/>
      <c r="AC621" s="132"/>
      <c r="AD621" s="132"/>
      <c r="AE621" s="63"/>
      <c r="AF621" s="63"/>
      <c r="AG621" s="63"/>
    </row>
    <row r="622" spans="1:33" ht="17.2" customHeight="1">
      <c r="A622" s="64" t="str">
        <f>IF(priority(Main[[#This Row],[Comments]])&lt;&gt;0, priority(Main[[#This Row],[Comments]]),"")</f>
        <v/>
      </c>
      <c r="B622" s="60" t="s">
        <v>1280</v>
      </c>
      <c r="C622" s="72" t="s">
        <v>42</v>
      </c>
      <c r="D622" s="59" t="s">
        <v>355</v>
      </c>
      <c r="E622" s="85"/>
      <c r="F622" s="85"/>
      <c r="G622" s="64" t="str">
        <f>IF(stdProdLT(Main[[#This Row],[Comments]])=0.1,"N/A",IF(stdProdLT(Main[[#This Row],[Comments]])=0,"",stdProdLT(Main[[#This Row],[Comments]])))</f>
        <v/>
      </c>
      <c r="H622" s="94" t="str">
        <f>IF(OR(Main[[#This Row],[Std. Prod. Lead Time]]="N/A",Main[[#This Row],[Std. Prod. Lead Time]]=""), "",IF(AND(Main[[#This Row],[In Stock Date]]&lt;&gt;"",Main[[#This Row],[Revised Due Date]]&lt;&gt;"",Main[[#This Row],[In Stock Date]]&lt;&gt;""),Main[[#This Row],[In Stock Date]]-Main[[#This Row],[Revised Due Date]],""))</f>
        <v/>
      </c>
      <c r="I622" s="101" t="s">
        <v>4</v>
      </c>
      <c r="J622" s="95" t="s">
        <v>4</v>
      </c>
      <c r="K622" s="95" t="s">
        <v>4</v>
      </c>
      <c r="L622" s="85"/>
      <c r="M622" s="73" t="str">
        <f>IF(Main[[#This Row],[Tech Start Date]]&lt;1/1/1990,"",IF(Main[[#This Row],[Class]]="C",WORKDAY(Main[[#This Row],[Tech Start Date]],9),IF(Main[[#This Row],[Class]]="B", WORKDAY(Main[[#This Row],[Tech Start Date]],6),IF(Main[[#This Row],[Class]]="A",WORKDAY(Main[[#This Row],[Tech Start Date]],2),""))))</f>
        <v/>
      </c>
      <c r="N622" s="73" t="str">
        <f>IF(Main[[#This Row],[Tech Start Date]]&lt;1/1/1990,"",IF(Main[[#This Row],[Class]]="C",WORKDAY(Main[[#This Row],[Tech Start Date]],19),IF(Main[[#This Row],[Class]]="B", WORKDAY(Main[[#This Row],[Tech Start Date]],12),IF(Main[[#This Row],[Class]]="A",WORKDAY(Main[[#This Row],[Tech Start Date]],4),""))))</f>
        <v/>
      </c>
      <c r="O622" s="73" t="str">
        <f>IF(Main[[#This Row],[Tech Start Date]]&lt;1/1/1990,"",IF(Main[[#This Row],[Class]]="C",WORKDAY(Main[[#This Row],[Tech Start Date]],23),IF(Main[[#This Row],[Class]]="B", WORKDAY(Main[[#This Row],[Tech Start Date]],15),IF(Main[[#This Row],[Class]]="A",WORKDAY(Main[[#This Row],[Tech Start Date]],5),""))))</f>
        <v/>
      </c>
      <c r="P622" s="73" t="str">
        <f>IF(Main[[#This Row],[Tech Start Date]]&lt;1/1/1990,"",IF(Main[[#This Row],[Class]]="C",WORKDAY(Main[[#This Row],[Tech Start Date]],28),IF(Main[[#This Row],[Class]]="B", WORKDAY(Main[[#This Row],[Tech Start Date]],19),IF(Main[[#This Row],[Class]]="A",WORKDAY(Main[[#This Row],[Tech Start Date]],9),""))))</f>
        <v/>
      </c>
      <c r="Q622" s="85"/>
      <c r="R622" s="112"/>
      <c r="S622" s="95" t="s">
        <v>17</v>
      </c>
      <c r="T622" s="74" t="s">
        <v>4</v>
      </c>
      <c r="U622" s="95" t="s">
        <v>14</v>
      </c>
      <c r="V622" s="95" t="s">
        <v>1913</v>
      </c>
      <c r="W622" s="95" t="s">
        <v>4</v>
      </c>
      <c r="X622" s="95" t="s">
        <v>399</v>
      </c>
      <c r="Y622" s="72" t="s">
        <v>4</v>
      </c>
      <c r="Z622" s="72" t="s">
        <v>4</v>
      </c>
      <c r="AA622" s="95" t="s">
        <v>3368</v>
      </c>
      <c r="AB622" s="132"/>
      <c r="AC622" s="132"/>
      <c r="AD622" s="132"/>
      <c r="AE622" s="63"/>
      <c r="AF622" s="63"/>
      <c r="AG622" s="63"/>
    </row>
    <row r="623" spans="1:33" ht="17.2" customHeight="1">
      <c r="A623" s="64" t="str">
        <f>IF(priority(Main[[#This Row],[Comments]])&lt;&gt;0, priority(Main[[#This Row],[Comments]]),"")</f>
        <v/>
      </c>
      <c r="B623" s="60" t="s">
        <v>1414</v>
      </c>
      <c r="C623" s="72" t="s">
        <v>499</v>
      </c>
      <c r="D623" s="59" t="s">
        <v>500</v>
      </c>
      <c r="E623" s="85"/>
      <c r="F623" s="85">
        <v>40296</v>
      </c>
      <c r="G623" s="64" t="str">
        <f>IF(stdProdLT(Main[[#This Row],[Comments]])=0.1,"N/A",IF(stdProdLT(Main[[#This Row],[Comments]])=0,"",stdProdLT(Main[[#This Row],[Comments]])))</f>
        <v/>
      </c>
      <c r="H623" s="94" t="str">
        <f>IF(OR(Main[[#This Row],[Std. Prod. Lead Time]]="N/A",Main[[#This Row],[Std. Prod. Lead Time]]=""), "",IF(AND(Main[[#This Row],[In Stock Date]]&lt;&gt;"",Main[[#This Row],[Revised Due Date]]&lt;&gt;"",Main[[#This Row],[In Stock Date]]&lt;&gt;""),Main[[#This Row],[In Stock Date]]-Main[[#This Row],[Revised Due Date]],""))</f>
        <v/>
      </c>
      <c r="I623" s="101" t="s">
        <v>4</v>
      </c>
      <c r="J623" s="95" t="s">
        <v>4</v>
      </c>
      <c r="K623" s="95" t="s">
        <v>4</v>
      </c>
      <c r="L623" s="85"/>
      <c r="M623" s="73" t="str">
        <f>IF(Main[[#This Row],[Tech Start Date]]&lt;1/1/1990,"",IF(Main[[#This Row],[Class]]="C",WORKDAY(Main[[#This Row],[Tech Start Date]],9),IF(Main[[#This Row],[Class]]="B", WORKDAY(Main[[#This Row],[Tech Start Date]],6),IF(Main[[#This Row],[Class]]="A",WORKDAY(Main[[#This Row],[Tech Start Date]],2),""))))</f>
        <v/>
      </c>
      <c r="N623" s="73" t="str">
        <f>IF(Main[[#This Row],[Tech Start Date]]&lt;1/1/1990,"",IF(Main[[#This Row],[Class]]="C",WORKDAY(Main[[#This Row],[Tech Start Date]],19),IF(Main[[#This Row],[Class]]="B", WORKDAY(Main[[#This Row],[Tech Start Date]],12),IF(Main[[#This Row],[Class]]="A",WORKDAY(Main[[#This Row],[Tech Start Date]],4),""))))</f>
        <v/>
      </c>
      <c r="O623" s="73" t="str">
        <f>IF(Main[[#This Row],[Tech Start Date]]&lt;1/1/1990,"",IF(Main[[#This Row],[Class]]="C",WORKDAY(Main[[#This Row],[Tech Start Date]],23),IF(Main[[#This Row],[Class]]="B", WORKDAY(Main[[#This Row],[Tech Start Date]],15),IF(Main[[#This Row],[Class]]="A",WORKDAY(Main[[#This Row],[Tech Start Date]],5),""))))</f>
        <v/>
      </c>
      <c r="P623" s="73" t="str">
        <f>IF(Main[[#This Row],[Tech Start Date]]&lt;1/1/1990,"",IF(Main[[#This Row],[Class]]="C",WORKDAY(Main[[#This Row],[Tech Start Date]],28),IF(Main[[#This Row],[Class]]="B", WORKDAY(Main[[#This Row],[Tech Start Date]],19),IF(Main[[#This Row],[Class]]="A",WORKDAY(Main[[#This Row],[Tech Start Date]],9),""))))</f>
        <v/>
      </c>
      <c r="Q623" s="85"/>
      <c r="R623" s="112"/>
      <c r="S623" s="95" t="s">
        <v>11</v>
      </c>
      <c r="T623" s="74" t="s">
        <v>4</v>
      </c>
      <c r="U623" s="95" t="s">
        <v>14</v>
      </c>
      <c r="V623" s="95" t="s">
        <v>1920</v>
      </c>
      <c r="W623" s="95" t="s">
        <v>1916</v>
      </c>
      <c r="X623" s="95" t="s">
        <v>2843</v>
      </c>
      <c r="Y623" s="72" t="s">
        <v>2985</v>
      </c>
      <c r="Z623" s="72" t="s">
        <v>4</v>
      </c>
      <c r="AA623" s="95" t="s">
        <v>2843</v>
      </c>
      <c r="AB623" s="132"/>
      <c r="AC623" s="132"/>
      <c r="AD623" s="132"/>
      <c r="AE623" s="63"/>
      <c r="AF623" s="63"/>
      <c r="AG623" s="63"/>
    </row>
    <row r="624" spans="1:33" ht="17.2" customHeight="1">
      <c r="A624" s="64" t="str">
        <f>IF(priority(Main[[#This Row],[Comments]])&lt;&gt;0, priority(Main[[#This Row],[Comments]]),"")</f>
        <v/>
      </c>
      <c r="B624" s="60" t="s">
        <v>1854</v>
      </c>
      <c r="C624" s="72" t="s">
        <v>47</v>
      </c>
      <c r="D624" s="59" t="s">
        <v>914</v>
      </c>
      <c r="E624" s="85">
        <v>39937.592280092591</v>
      </c>
      <c r="F624" s="85"/>
      <c r="G624" s="64" t="str">
        <f>IF(stdProdLT(Main[[#This Row],[Comments]])=0.1,"N/A",IF(stdProdLT(Main[[#This Row],[Comments]])=0,"",stdProdLT(Main[[#This Row],[Comments]])))</f>
        <v/>
      </c>
      <c r="H624" s="94" t="str">
        <f>IF(OR(Main[[#This Row],[Std. Prod. Lead Time]]="N/A",Main[[#This Row],[Std. Prod. Lead Time]]=""), "",IF(AND(Main[[#This Row],[In Stock Date]]&lt;&gt;"",Main[[#This Row],[Revised Due Date]]&lt;&gt;"",Main[[#This Row],[In Stock Date]]&lt;&gt;""),Main[[#This Row],[In Stock Date]]-Main[[#This Row],[Revised Due Date]],""))</f>
        <v/>
      </c>
      <c r="I624" s="101" t="s">
        <v>889</v>
      </c>
      <c r="J624" s="95" t="s">
        <v>4</v>
      </c>
      <c r="K624" s="95" t="s">
        <v>1922</v>
      </c>
      <c r="L624" s="85"/>
      <c r="M624" s="73" t="str">
        <f>IF(Main[[#This Row],[Tech Start Date]]&lt;1/1/1990,"",IF(Main[[#This Row],[Class]]="C",WORKDAY(Main[[#This Row],[Tech Start Date]],9),IF(Main[[#This Row],[Class]]="B", WORKDAY(Main[[#This Row],[Tech Start Date]],6),IF(Main[[#This Row],[Class]]="A",WORKDAY(Main[[#This Row],[Tech Start Date]],2),""))))</f>
        <v/>
      </c>
      <c r="N624" s="73" t="str">
        <f>IF(Main[[#This Row],[Tech Start Date]]&lt;1/1/1990,"",IF(Main[[#This Row],[Class]]="C",WORKDAY(Main[[#This Row],[Tech Start Date]],19),IF(Main[[#This Row],[Class]]="B", WORKDAY(Main[[#This Row],[Tech Start Date]],12),IF(Main[[#This Row],[Class]]="A",WORKDAY(Main[[#This Row],[Tech Start Date]],4),""))))</f>
        <v/>
      </c>
      <c r="O624" s="73" t="str">
        <f>IF(Main[[#This Row],[Tech Start Date]]&lt;1/1/1990,"",IF(Main[[#This Row],[Class]]="C",WORKDAY(Main[[#This Row],[Tech Start Date]],23),IF(Main[[#This Row],[Class]]="B", WORKDAY(Main[[#This Row],[Tech Start Date]],15),IF(Main[[#This Row],[Class]]="A",WORKDAY(Main[[#This Row],[Tech Start Date]],5),""))))</f>
        <v/>
      </c>
      <c r="P624" s="73" t="str">
        <f>IF(Main[[#This Row],[Tech Start Date]]&lt;1/1/1990,"",IF(Main[[#This Row],[Class]]="C",WORKDAY(Main[[#This Row],[Tech Start Date]],28),IF(Main[[#This Row],[Class]]="B", WORKDAY(Main[[#This Row],[Tech Start Date]],19),IF(Main[[#This Row],[Class]]="A",WORKDAY(Main[[#This Row],[Tech Start Date]],9),""))))</f>
        <v/>
      </c>
      <c r="Q624" s="85">
        <v>40209</v>
      </c>
      <c r="R624" s="112">
        <v>40574</v>
      </c>
      <c r="S624" s="95" t="s">
        <v>17</v>
      </c>
      <c r="T624" s="74" t="s">
        <v>4</v>
      </c>
      <c r="U624" s="95" t="s">
        <v>29</v>
      </c>
      <c r="V624" s="95" t="s">
        <v>1910</v>
      </c>
      <c r="W624" s="95" t="s">
        <v>1914</v>
      </c>
      <c r="X624" s="95" t="s">
        <v>2802</v>
      </c>
      <c r="Y624" s="72" t="s">
        <v>2921</v>
      </c>
      <c r="Z624" s="72" t="s">
        <v>4</v>
      </c>
      <c r="AA624" s="95" t="s">
        <v>2802</v>
      </c>
      <c r="AB624" s="132"/>
      <c r="AC624" s="132"/>
      <c r="AD624" s="132"/>
      <c r="AE624" s="63"/>
      <c r="AF624" s="63"/>
      <c r="AG624" s="63"/>
    </row>
    <row r="625" spans="1:33" ht="17.2" customHeight="1">
      <c r="A625" s="64" t="str">
        <f>IF(priority(Main[[#This Row],[Comments]])&lt;&gt;0, priority(Main[[#This Row],[Comments]]),"")</f>
        <v/>
      </c>
      <c r="B625" s="60" t="s">
        <v>1415</v>
      </c>
      <c r="C625" s="72" t="s">
        <v>501</v>
      </c>
      <c r="D625" s="59" t="s">
        <v>502</v>
      </c>
      <c r="E625" s="85"/>
      <c r="F625" s="85">
        <v>40848</v>
      </c>
      <c r="G625" s="64" t="str">
        <f>IF(stdProdLT(Main[[#This Row],[Comments]])=0.1,"N/A",IF(stdProdLT(Main[[#This Row],[Comments]])=0,"",stdProdLT(Main[[#This Row],[Comments]])))</f>
        <v/>
      </c>
      <c r="H625" s="94" t="str">
        <f>IF(OR(Main[[#This Row],[Std. Prod. Lead Time]]="N/A",Main[[#This Row],[Std. Prod. Lead Time]]=""), "",IF(AND(Main[[#This Row],[In Stock Date]]&lt;&gt;"",Main[[#This Row],[Revised Due Date]]&lt;&gt;"",Main[[#This Row],[In Stock Date]]&lt;&gt;""),Main[[#This Row],[In Stock Date]]-Main[[#This Row],[Revised Due Date]],""))</f>
        <v/>
      </c>
      <c r="I625" s="101" t="s">
        <v>4</v>
      </c>
      <c r="J625" s="95" t="s">
        <v>28</v>
      </c>
      <c r="K625" s="95" t="s">
        <v>4</v>
      </c>
      <c r="L625" s="85"/>
      <c r="M625" s="73" t="str">
        <f>IF(Main[[#This Row],[Tech Start Date]]&lt;1/1/1990,"",IF(Main[[#This Row],[Class]]="C",WORKDAY(Main[[#This Row],[Tech Start Date]],9),IF(Main[[#This Row],[Class]]="B", WORKDAY(Main[[#This Row],[Tech Start Date]],6),IF(Main[[#This Row],[Class]]="A",WORKDAY(Main[[#This Row],[Tech Start Date]],2),""))))</f>
        <v/>
      </c>
      <c r="N625" s="73" t="str">
        <f>IF(Main[[#This Row],[Tech Start Date]]&lt;1/1/1990,"",IF(Main[[#This Row],[Class]]="C",WORKDAY(Main[[#This Row],[Tech Start Date]],19),IF(Main[[#This Row],[Class]]="B", WORKDAY(Main[[#This Row],[Tech Start Date]],12),IF(Main[[#This Row],[Class]]="A",WORKDAY(Main[[#This Row],[Tech Start Date]],4),""))))</f>
        <v/>
      </c>
      <c r="O625" s="73" t="str">
        <f>IF(Main[[#This Row],[Tech Start Date]]&lt;1/1/1990,"",IF(Main[[#This Row],[Class]]="C",WORKDAY(Main[[#This Row],[Tech Start Date]],23),IF(Main[[#This Row],[Class]]="B", WORKDAY(Main[[#This Row],[Tech Start Date]],15),IF(Main[[#This Row],[Class]]="A",WORKDAY(Main[[#This Row],[Tech Start Date]],5),""))))</f>
        <v/>
      </c>
      <c r="P625" s="73" t="str">
        <f>IF(Main[[#This Row],[Tech Start Date]]&lt;1/1/1990,"",IF(Main[[#This Row],[Class]]="C",WORKDAY(Main[[#This Row],[Tech Start Date]],28),IF(Main[[#This Row],[Class]]="B", WORKDAY(Main[[#This Row],[Tech Start Date]],19),IF(Main[[#This Row],[Class]]="A",WORKDAY(Main[[#This Row],[Tech Start Date]],9),""))))</f>
        <v/>
      </c>
      <c r="Q625" s="85">
        <v>40627</v>
      </c>
      <c r="R625" s="112"/>
      <c r="S625" s="95" t="s">
        <v>11</v>
      </c>
      <c r="T625" s="74" t="s">
        <v>4</v>
      </c>
      <c r="U625" s="95" t="s">
        <v>14</v>
      </c>
      <c r="V625" s="95" t="s">
        <v>1913</v>
      </c>
      <c r="W625" s="95" t="s">
        <v>1916</v>
      </c>
      <c r="X625" s="95" t="s">
        <v>50</v>
      </c>
      <c r="Y625" s="72" t="s">
        <v>3036</v>
      </c>
      <c r="Z625" s="72" t="s">
        <v>81</v>
      </c>
      <c r="AA625" s="95" t="s">
        <v>3369</v>
      </c>
      <c r="AB625" s="132"/>
      <c r="AC625" s="132"/>
      <c r="AD625" s="132"/>
      <c r="AE625" s="63"/>
      <c r="AF625" s="63"/>
      <c r="AG625" s="63"/>
    </row>
    <row r="626" spans="1:33" ht="17.2" customHeight="1">
      <c r="A626" s="64" t="str">
        <f>IF(priority(Main[[#This Row],[Comments]])&lt;&gt;0, priority(Main[[#This Row],[Comments]]),"")</f>
        <v/>
      </c>
      <c r="B626" s="60" t="s">
        <v>1416</v>
      </c>
      <c r="C626" s="72" t="s">
        <v>4</v>
      </c>
      <c r="D626" s="59" t="s">
        <v>1945</v>
      </c>
      <c r="E626" s="85"/>
      <c r="F626" s="85"/>
      <c r="G626" s="64" t="str">
        <f>IF(stdProdLT(Main[[#This Row],[Comments]])=0.1,"N/A",IF(stdProdLT(Main[[#This Row],[Comments]])=0,"",stdProdLT(Main[[#This Row],[Comments]])))</f>
        <v/>
      </c>
      <c r="H626" s="94" t="str">
        <f>IF(OR(Main[[#This Row],[Std. Prod. Lead Time]]="N/A",Main[[#This Row],[Std. Prod. Lead Time]]=""), "",IF(AND(Main[[#This Row],[In Stock Date]]&lt;&gt;"",Main[[#This Row],[Revised Due Date]]&lt;&gt;"",Main[[#This Row],[In Stock Date]]&lt;&gt;""),Main[[#This Row],[In Stock Date]]-Main[[#This Row],[Revised Due Date]],""))</f>
        <v/>
      </c>
      <c r="I626" s="101" t="s">
        <v>4</v>
      </c>
      <c r="J626" s="95" t="s">
        <v>28</v>
      </c>
      <c r="K626" s="95" t="s">
        <v>1917</v>
      </c>
      <c r="L626" s="85"/>
      <c r="M626" s="73" t="str">
        <f>IF(Main[[#This Row],[Tech Start Date]]&lt;1/1/1990,"",IF(Main[[#This Row],[Class]]="C",WORKDAY(Main[[#This Row],[Tech Start Date]],9),IF(Main[[#This Row],[Class]]="B", WORKDAY(Main[[#This Row],[Tech Start Date]],6),IF(Main[[#This Row],[Class]]="A",WORKDAY(Main[[#This Row],[Tech Start Date]],2),""))))</f>
        <v/>
      </c>
      <c r="N626" s="73" t="str">
        <f>IF(Main[[#This Row],[Tech Start Date]]&lt;1/1/1990,"",IF(Main[[#This Row],[Class]]="C",WORKDAY(Main[[#This Row],[Tech Start Date]],19),IF(Main[[#This Row],[Class]]="B", WORKDAY(Main[[#This Row],[Tech Start Date]],12),IF(Main[[#This Row],[Class]]="A",WORKDAY(Main[[#This Row],[Tech Start Date]],4),""))))</f>
        <v/>
      </c>
      <c r="O626" s="73" t="str">
        <f>IF(Main[[#This Row],[Tech Start Date]]&lt;1/1/1990,"",IF(Main[[#This Row],[Class]]="C",WORKDAY(Main[[#This Row],[Tech Start Date]],23),IF(Main[[#This Row],[Class]]="B", WORKDAY(Main[[#This Row],[Tech Start Date]],15),IF(Main[[#This Row],[Class]]="A",WORKDAY(Main[[#This Row],[Tech Start Date]],5),""))))</f>
        <v/>
      </c>
      <c r="P626" s="73" t="str">
        <f>IF(Main[[#This Row],[Tech Start Date]]&lt;1/1/1990,"",IF(Main[[#This Row],[Class]]="C",WORKDAY(Main[[#This Row],[Tech Start Date]],28),IF(Main[[#This Row],[Class]]="B", WORKDAY(Main[[#This Row],[Tech Start Date]],19),IF(Main[[#This Row],[Class]]="A",WORKDAY(Main[[#This Row],[Tech Start Date]],9),""))))</f>
        <v/>
      </c>
      <c r="Q626" s="85"/>
      <c r="R626" s="112"/>
      <c r="S626" s="95" t="s">
        <v>6</v>
      </c>
      <c r="T626" s="74" t="s">
        <v>4</v>
      </c>
      <c r="U626" s="95" t="s">
        <v>14</v>
      </c>
      <c r="V626" s="95" t="s">
        <v>1911</v>
      </c>
      <c r="W626" s="95" t="s">
        <v>1912</v>
      </c>
      <c r="X626" s="95" t="s">
        <v>2872</v>
      </c>
      <c r="Y626" s="72" t="s">
        <v>3037</v>
      </c>
      <c r="Z626" s="72" t="s">
        <v>4</v>
      </c>
      <c r="AA626" s="95" t="s">
        <v>3370</v>
      </c>
      <c r="AB626" s="132"/>
      <c r="AC626" s="132"/>
      <c r="AD626" s="132"/>
      <c r="AE626" s="63"/>
      <c r="AF626" s="63"/>
      <c r="AG626" s="63"/>
    </row>
    <row r="627" spans="1:33" ht="17.2" customHeight="1">
      <c r="A627" s="64" t="str">
        <f>IF(priority(Main[[#This Row],[Comments]])&lt;&gt;0, priority(Main[[#This Row],[Comments]]),"")</f>
        <v/>
      </c>
      <c r="B627" s="60" t="s">
        <v>1417</v>
      </c>
      <c r="C627" s="72" t="s">
        <v>83</v>
      </c>
      <c r="D627" s="59" t="s">
        <v>503</v>
      </c>
      <c r="E627" s="85"/>
      <c r="F627" s="85"/>
      <c r="G627" s="64" t="str">
        <f>IF(stdProdLT(Main[[#This Row],[Comments]])=0.1,"N/A",IF(stdProdLT(Main[[#This Row],[Comments]])=0,"",stdProdLT(Main[[#This Row],[Comments]])))</f>
        <v/>
      </c>
      <c r="H627" s="94" t="str">
        <f>IF(OR(Main[[#This Row],[Std. Prod. Lead Time]]="N/A",Main[[#This Row],[Std. Prod. Lead Time]]=""), "",IF(AND(Main[[#This Row],[In Stock Date]]&lt;&gt;"",Main[[#This Row],[Revised Due Date]]&lt;&gt;"",Main[[#This Row],[In Stock Date]]&lt;&gt;""),Main[[#This Row],[In Stock Date]]-Main[[#This Row],[Revised Due Date]],""))</f>
        <v/>
      </c>
      <c r="I627" s="101" t="s">
        <v>4</v>
      </c>
      <c r="J627" s="95" t="s">
        <v>4</v>
      </c>
      <c r="K627" s="95" t="s">
        <v>4</v>
      </c>
      <c r="L627" s="85"/>
      <c r="M627" s="73" t="str">
        <f>IF(Main[[#This Row],[Tech Start Date]]&lt;1/1/1990,"",IF(Main[[#This Row],[Class]]="C",WORKDAY(Main[[#This Row],[Tech Start Date]],9),IF(Main[[#This Row],[Class]]="B", WORKDAY(Main[[#This Row],[Tech Start Date]],6),IF(Main[[#This Row],[Class]]="A",WORKDAY(Main[[#This Row],[Tech Start Date]],2),""))))</f>
        <v/>
      </c>
      <c r="N627" s="73" t="str">
        <f>IF(Main[[#This Row],[Tech Start Date]]&lt;1/1/1990,"",IF(Main[[#This Row],[Class]]="C",WORKDAY(Main[[#This Row],[Tech Start Date]],19),IF(Main[[#This Row],[Class]]="B", WORKDAY(Main[[#This Row],[Tech Start Date]],12),IF(Main[[#This Row],[Class]]="A",WORKDAY(Main[[#This Row],[Tech Start Date]],4),""))))</f>
        <v/>
      </c>
      <c r="O627" s="73" t="str">
        <f>IF(Main[[#This Row],[Tech Start Date]]&lt;1/1/1990,"",IF(Main[[#This Row],[Class]]="C",WORKDAY(Main[[#This Row],[Tech Start Date]],23),IF(Main[[#This Row],[Class]]="B", WORKDAY(Main[[#This Row],[Tech Start Date]],15),IF(Main[[#This Row],[Class]]="A",WORKDAY(Main[[#This Row],[Tech Start Date]],5),""))))</f>
        <v/>
      </c>
      <c r="P627" s="73" t="str">
        <f>IF(Main[[#This Row],[Tech Start Date]]&lt;1/1/1990,"",IF(Main[[#This Row],[Class]]="C",WORKDAY(Main[[#This Row],[Tech Start Date]],28),IF(Main[[#This Row],[Class]]="B", WORKDAY(Main[[#This Row],[Tech Start Date]],19),IF(Main[[#This Row],[Class]]="A",WORKDAY(Main[[#This Row],[Tech Start Date]],9),""))))</f>
        <v/>
      </c>
      <c r="Q627" s="85">
        <v>40259</v>
      </c>
      <c r="R627" s="112"/>
      <c r="S627" s="95" t="s">
        <v>11</v>
      </c>
      <c r="T627" s="74" t="s">
        <v>4</v>
      </c>
      <c r="U627" s="95" t="s">
        <v>14</v>
      </c>
      <c r="V627" s="95" t="s">
        <v>1910</v>
      </c>
      <c r="W627" s="95" t="s">
        <v>1921</v>
      </c>
      <c r="X627" s="95" t="s">
        <v>2792</v>
      </c>
      <c r="Y627" s="72" t="s">
        <v>4</v>
      </c>
      <c r="Z627" s="72" t="s">
        <v>4</v>
      </c>
      <c r="AA627" s="95" t="s">
        <v>2792</v>
      </c>
      <c r="AB627" s="132"/>
      <c r="AC627" s="132"/>
      <c r="AD627" s="132"/>
      <c r="AE627" s="63"/>
      <c r="AF627" s="63"/>
      <c r="AG627" s="63"/>
    </row>
    <row r="628" spans="1:33" ht="17.2" customHeight="1">
      <c r="A628" s="65" t="str">
        <f>IF(priority(Main[[#This Row],[Comments]])&lt;&gt;0, priority(Main[[#This Row],[Comments]]),"")</f>
        <v/>
      </c>
      <c r="B628" s="60" t="s">
        <v>1418</v>
      </c>
      <c r="C628" s="78" t="s">
        <v>4</v>
      </c>
      <c r="D628" s="137" t="s">
        <v>504</v>
      </c>
      <c r="E628" s="87">
        <v>40582.330949074072</v>
      </c>
      <c r="F628" s="87">
        <v>40664</v>
      </c>
      <c r="G628" s="65" t="str">
        <f>IF(stdProdLT(Main[[#This Row],[Comments]])=0.1,"N/A",IF(stdProdLT(Main[[#This Row],[Comments]])=0,"",stdProdLT(Main[[#This Row],[Comments]])))</f>
        <v/>
      </c>
      <c r="H628" s="98" t="str">
        <f>IF(OR(Main[[#This Row],[Std. Prod. Lead Time]]="N/A",Main[[#This Row],[Std. Prod. Lead Time]]=""), "",IF(AND(Main[[#This Row],[In Stock Date]]&lt;&gt;"",Main[[#This Row],[Revised Due Date]]&lt;&gt;"",Main[[#This Row],[In Stock Date]]&lt;&gt;""),Main[[#This Row],[In Stock Date]]-Main[[#This Row],[Revised Due Date]],""))</f>
        <v/>
      </c>
      <c r="I628" s="103" t="s">
        <v>4</v>
      </c>
      <c r="J628" s="99" t="s">
        <v>28</v>
      </c>
      <c r="K628" s="99" t="s">
        <v>1917</v>
      </c>
      <c r="L628" s="87"/>
      <c r="M628" s="79" t="str">
        <f>IF(Main[[#This Row],[Tech Start Date]]&lt;1/1/1990,"",IF(Main[[#This Row],[Class]]="C",WORKDAY(Main[[#This Row],[Tech Start Date]],9),IF(Main[[#This Row],[Class]]="B", WORKDAY(Main[[#This Row],[Tech Start Date]],6),IF(Main[[#This Row],[Class]]="A",WORKDAY(Main[[#This Row],[Tech Start Date]],2),""))))</f>
        <v/>
      </c>
      <c r="N628" s="79" t="str">
        <f>IF(Main[[#This Row],[Tech Start Date]]&lt;1/1/1990,"",IF(Main[[#This Row],[Class]]="C",WORKDAY(Main[[#This Row],[Tech Start Date]],19),IF(Main[[#This Row],[Class]]="B", WORKDAY(Main[[#This Row],[Tech Start Date]],12),IF(Main[[#This Row],[Class]]="A",WORKDAY(Main[[#This Row],[Tech Start Date]],4),""))))</f>
        <v/>
      </c>
      <c r="O628" s="79" t="str">
        <f>IF(Main[[#This Row],[Tech Start Date]]&lt;1/1/1990,"",IF(Main[[#This Row],[Class]]="C",WORKDAY(Main[[#This Row],[Tech Start Date]],23),IF(Main[[#This Row],[Class]]="B", WORKDAY(Main[[#This Row],[Tech Start Date]],15),IF(Main[[#This Row],[Class]]="A",WORKDAY(Main[[#This Row],[Tech Start Date]],5),""))))</f>
        <v/>
      </c>
      <c r="P628" s="79" t="str">
        <f>IF(Main[[#This Row],[Tech Start Date]]&lt;1/1/1990,"",IF(Main[[#This Row],[Class]]="C",WORKDAY(Main[[#This Row],[Tech Start Date]],28),IF(Main[[#This Row],[Class]]="B", WORKDAY(Main[[#This Row],[Tech Start Date]],19),IF(Main[[#This Row],[Class]]="A",WORKDAY(Main[[#This Row],[Tech Start Date]],9),""))))</f>
        <v/>
      </c>
      <c r="Q628" s="87">
        <v>40664</v>
      </c>
      <c r="R628" s="114"/>
      <c r="S628" s="99" t="s">
        <v>6</v>
      </c>
      <c r="T628" s="80" t="s">
        <v>4</v>
      </c>
      <c r="U628" s="99" t="s">
        <v>7</v>
      </c>
      <c r="V628" s="99" t="s">
        <v>1910</v>
      </c>
      <c r="W628" s="99" t="s">
        <v>1912</v>
      </c>
      <c r="X628" s="99" t="s">
        <v>2820</v>
      </c>
      <c r="Y628" s="78" t="s">
        <v>3038</v>
      </c>
      <c r="Z628" s="78" t="s">
        <v>129</v>
      </c>
      <c r="AA628" s="99" t="s">
        <v>2820</v>
      </c>
      <c r="AB628" s="132"/>
      <c r="AC628" s="132"/>
      <c r="AD628" s="132"/>
      <c r="AE628" s="63"/>
      <c r="AF628" s="63"/>
      <c r="AG628" s="63"/>
    </row>
    <row r="629" spans="1:33" ht="17.2" customHeight="1">
      <c r="A629" s="64" t="str">
        <f>IF(priority(Main[[#This Row],[Comments]])&lt;&gt;0, priority(Main[[#This Row],[Comments]]),"")</f>
        <v/>
      </c>
      <c r="B629" s="60" t="s">
        <v>1419</v>
      </c>
      <c r="C629" s="72" t="s">
        <v>4</v>
      </c>
      <c r="D629" s="59" t="s">
        <v>505</v>
      </c>
      <c r="E629" s="85"/>
      <c r="F629" s="85"/>
      <c r="G629" s="64" t="str">
        <f>IF(stdProdLT(Main[[#This Row],[Comments]])=0.1,"N/A",IF(stdProdLT(Main[[#This Row],[Comments]])=0,"",stdProdLT(Main[[#This Row],[Comments]])))</f>
        <v/>
      </c>
      <c r="H629" s="94" t="str">
        <f>IF(OR(Main[[#This Row],[Std. Prod. Lead Time]]="N/A",Main[[#This Row],[Std. Prod. Lead Time]]=""), "",IF(AND(Main[[#This Row],[In Stock Date]]&lt;&gt;"",Main[[#This Row],[Revised Due Date]]&lt;&gt;"",Main[[#This Row],[In Stock Date]]&lt;&gt;""),Main[[#This Row],[In Stock Date]]-Main[[#This Row],[Revised Due Date]],""))</f>
        <v/>
      </c>
      <c r="I629" s="101" t="s">
        <v>4</v>
      </c>
      <c r="J629" s="95" t="s">
        <v>4</v>
      </c>
      <c r="K629" s="95" t="s">
        <v>4</v>
      </c>
      <c r="L629" s="85"/>
      <c r="M629" s="73" t="str">
        <f>IF(Main[[#This Row],[Tech Start Date]]&lt;1/1/1990,"",IF(Main[[#This Row],[Class]]="C",WORKDAY(Main[[#This Row],[Tech Start Date]],9),IF(Main[[#This Row],[Class]]="B", WORKDAY(Main[[#This Row],[Tech Start Date]],6),IF(Main[[#This Row],[Class]]="A",WORKDAY(Main[[#This Row],[Tech Start Date]],2),""))))</f>
        <v/>
      </c>
      <c r="N629" s="73" t="str">
        <f>IF(Main[[#This Row],[Tech Start Date]]&lt;1/1/1990,"",IF(Main[[#This Row],[Class]]="C",WORKDAY(Main[[#This Row],[Tech Start Date]],19),IF(Main[[#This Row],[Class]]="B", WORKDAY(Main[[#This Row],[Tech Start Date]],12),IF(Main[[#This Row],[Class]]="A",WORKDAY(Main[[#This Row],[Tech Start Date]],4),""))))</f>
        <v/>
      </c>
      <c r="O629" s="73" t="str">
        <f>IF(Main[[#This Row],[Tech Start Date]]&lt;1/1/1990,"",IF(Main[[#This Row],[Class]]="C",WORKDAY(Main[[#This Row],[Tech Start Date]],23),IF(Main[[#This Row],[Class]]="B", WORKDAY(Main[[#This Row],[Tech Start Date]],15),IF(Main[[#This Row],[Class]]="A",WORKDAY(Main[[#This Row],[Tech Start Date]],5),""))))</f>
        <v/>
      </c>
      <c r="P629" s="73" t="str">
        <f>IF(Main[[#This Row],[Tech Start Date]]&lt;1/1/1990,"",IF(Main[[#This Row],[Class]]="C",WORKDAY(Main[[#This Row],[Tech Start Date]],28),IF(Main[[#This Row],[Class]]="B", WORKDAY(Main[[#This Row],[Tech Start Date]],19),IF(Main[[#This Row],[Class]]="A",WORKDAY(Main[[#This Row],[Tech Start Date]],9),""))))</f>
        <v/>
      </c>
      <c r="Q629" s="85"/>
      <c r="R629" s="112"/>
      <c r="S629" s="95" t="s">
        <v>11</v>
      </c>
      <c r="T629" s="74" t="s">
        <v>4</v>
      </c>
      <c r="U629" s="95" t="s">
        <v>14</v>
      </c>
      <c r="V629" s="95" t="s">
        <v>1913</v>
      </c>
      <c r="W629" s="95" t="s">
        <v>1918</v>
      </c>
      <c r="X629" s="95" t="s">
        <v>2822</v>
      </c>
      <c r="Y629" s="72" t="s">
        <v>2951</v>
      </c>
      <c r="Z629" s="72" t="s">
        <v>4</v>
      </c>
      <c r="AA629" s="95" t="s">
        <v>2822</v>
      </c>
      <c r="AB629" s="132"/>
      <c r="AC629" s="132"/>
      <c r="AD629" s="132"/>
      <c r="AE629" s="63"/>
      <c r="AF629" s="63"/>
      <c r="AG629" s="63"/>
    </row>
    <row r="630" spans="1:33" ht="17.2" customHeight="1">
      <c r="A630" s="64" t="str">
        <f>IF(priority(Main[[#This Row],[Comments]])&lt;&gt;0, priority(Main[[#This Row],[Comments]]),"")</f>
        <v/>
      </c>
      <c r="B630" s="60" t="s">
        <v>1420</v>
      </c>
      <c r="C630" s="72" t="s">
        <v>506</v>
      </c>
      <c r="D630" s="59" t="s">
        <v>507</v>
      </c>
      <c r="E630" s="85"/>
      <c r="F630" s="85"/>
      <c r="G630" s="64" t="str">
        <f>IF(stdProdLT(Main[[#This Row],[Comments]])=0.1,"N/A",IF(stdProdLT(Main[[#This Row],[Comments]])=0,"",stdProdLT(Main[[#This Row],[Comments]])))</f>
        <v/>
      </c>
      <c r="H630" s="94" t="str">
        <f>IF(OR(Main[[#This Row],[Std. Prod. Lead Time]]="N/A",Main[[#This Row],[Std. Prod. Lead Time]]=""), "",IF(AND(Main[[#This Row],[In Stock Date]]&lt;&gt;"",Main[[#This Row],[Revised Due Date]]&lt;&gt;"",Main[[#This Row],[In Stock Date]]&lt;&gt;""),Main[[#This Row],[In Stock Date]]-Main[[#This Row],[Revised Due Date]],""))</f>
        <v/>
      </c>
      <c r="I630" s="101" t="s">
        <v>4</v>
      </c>
      <c r="J630" s="95" t="s">
        <v>4</v>
      </c>
      <c r="K630" s="95" t="s">
        <v>4</v>
      </c>
      <c r="L630" s="85"/>
      <c r="M630" s="73" t="str">
        <f>IF(Main[[#This Row],[Tech Start Date]]&lt;1/1/1990,"",IF(Main[[#This Row],[Class]]="C",WORKDAY(Main[[#This Row],[Tech Start Date]],9),IF(Main[[#This Row],[Class]]="B", WORKDAY(Main[[#This Row],[Tech Start Date]],6),IF(Main[[#This Row],[Class]]="A",WORKDAY(Main[[#This Row],[Tech Start Date]],2),""))))</f>
        <v/>
      </c>
      <c r="N630" s="73" t="str">
        <f>IF(Main[[#This Row],[Tech Start Date]]&lt;1/1/1990,"",IF(Main[[#This Row],[Class]]="C",WORKDAY(Main[[#This Row],[Tech Start Date]],19),IF(Main[[#This Row],[Class]]="B", WORKDAY(Main[[#This Row],[Tech Start Date]],12),IF(Main[[#This Row],[Class]]="A",WORKDAY(Main[[#This Row],[Tech Start Date]],4),""))))</f>
        <v/>
      </c>
      <c r="O630" s="73" t="str">
        <f>IF(Main[[#This Row],[Tech Start Date]]&lt;1/1/1990,"",IF(Main[[#This Row],[Class]]="C",WORKDAY(Main[[#This Row],[Tech Start Date]],23),IF(Main[[#This Row],[Class]]="B", WORKDAY(Main[[#This Row],[Tech Start Date]],15),IF(Main[[#This Row],[Class]]="A",WORKDAY(Main[[#This Row],[Tech Start Date]],5),""))))</f>
        <v/>
      </c>
      <c r="P630" s="73" t="str">
        <f>IF(Main[[#This Row],[Tech Start Date]]&lt;1/1/1990,"",IF(Main[[#This Row],[Class]]="C",WORKDAY(Main[[#This Row],[Tech Start Date]],28),IF(Main[[#This Row],[Class]]="B", WORKDAY(Main[[#This Row],[Tech Start Date]],19),IF(Main[[#This Row],[Class]]="A",WORKDAY(Main[[#This Row],[Tech Start Date]],9),""))))</f>
        <v/>
      </c>
      <c r="Q630" s="85">
        <v>40042</v>
      </c>
      <c r="R630" s="112"/>
      <c r="S630" s="95" t="s">
        <v>11</v>
      </c>
      <c r="T630" s="74" t="s">
        <v>4</v>
      </c>
      <c r="U630" s="95" t="s">
        <v>14</v>
      </c>
      <c r="V630" s="95" t="s">
        <v>1911</v>
      </c>
      <c r="W630" s="95" t="s">
        <v>1924</v>
      </c>
      <c r="X630" s="95" t="s">
        <v>745</v>
      </c>
      <c r="Y630" s="72" t="s">
        <v>3039</v>
      </c>
      <c r="Z630" s="72" t="s">
        <v>4</v>
      </c>
      <c r="AA630" s="95" t="s">
        <v>745</v>
      </c>
      <c r="AB630" s="132"/>
      <c r="AC630" s="132"/>
      <c r="AD630" s="132"/>
      <c r="AE630" s="63"/>
      <c r="AF630" s="63"/>
      <c r="AG630" s="63"/>
    </row>
    <row r="631" spans="1:33" ht="17.2" customHeight="1">
      <c r="A631" s="64" t="str">
        <f>IF(priority(Main[[#This Row],[Comments]])&lt;&gt;0, priority(Main[[#This Row],[Comments]]),"")</f>
        <v/>
      </c>
      <c r="B631" s="60" t="s">
        <v>1958</v>
      </c>
      <c r="C631" s="72" t="s">
        <v>4</v>
      </c>
      <c r="D631" s="59" t="s">
        <v>1959</v>
      </c>
      <c r="E631" s="85"/>
      <c r="F631" s="85"/>
      <c r="G631" s="64" t="str">
        <f>IF(stdProdLT(Main[[#This Row],[Comments]])=0.1,"N/A",IF(stdProdLT(Main[[#This Row],[Comments]])=0,"",stdProdLT(Main[[#This Row],[Comments]])))</f>
        <v/>
      </c>
      <c r="H631" s="94" t="str">
        <f>IF(OR(Main[[#This Row],[Std. Prod. Lead Time]]="N/A",Main[[#This Row],[Std. Prod. Lead Time]]=""), "",IF(AND(Main[[#This Row],[In Stock Date]]&lt;&gt;"",Main[[#This Row],[Revised Due Date]]&lt;&gt;"",Main[[#This Row],[In Stock Date]]&lt;&gt;""),Main[[#This Row],[In Stock Date]]-Main[[#This Row],[Revised Due Date]],""))</f>
        <v/>
      </c>
      <c r="I631" s="101" t="s">
        <v>4</v>
      </c>
      <c r="J631" s="95" t="s">
        <v>4</v>
      </c>
      <c r="K631" s="95" t="s">
        <v>4</v>
      </c>
      <c r="L631" s="85"/>
      <c r="M631" s="73" t="str">
        <f>IF(Main[[#This Row],[Tech Start Date]]&lt;1/1/1990,"",IF(Main[[#This Row],[Class]]="C",WORKDAY(Main[[#This Row],[Tech Start Date]],9),IF(Main[[#This Row],[Class]]="B", WORKDAY(Main[[#This Row],[Tech Start Date]],6),IF(Main[[#This Row],[Class]]="A",WORKDAY(Main[[#This Row],[Tech Start Date]],2),""))))</f>
        <v/>
      </c>
      <c r="N631" s="73" t="str">
        <f>IF(Main[[#This Row],[Tech Start Date]]&lt;1/1/1990,"",IF(Main[[#This Row],[Class]]="C",WORKDAY(Main[[#This Row],[Tech Start Date]],19),IF(Main[[#This Row],[Class]]="B", WORKDAY(Main[[#This Row],[Tech Start Date]],12),IF(Main[[#This Row],[Class]]="A",WORKDAY(Main[[#This Row],[Tech Start Date]],4),""))))</f>
        <v/>
      </c>
      <c r="O631" s="73" t="str">
        <f>IF(Main[[#This Row],[Tech Start Date]]&lt;1/1/1990,"",IF(Main[[#This Row],[Class]]="C",WORKDAY(Main[[#This Row],[Tech Start Date]],23),IF(Main[[#This Row],[Class]]="B", WORKDAY(Main[[#This Row],[Tech Start Date]],15),IF(Main[[#This Row],[Class]]="A",WORKDAY(Main[[#This Row],[Tech Start Date]],5),""))))</f>
        <v/>
      </c>
      <c r="P631" s="73" t="str">
        <f>IF(Main[[#This Row],[Tech Start Date]]&lt;1/1/1990,"",IF(Main[[#This Row],[Class]]="C",WORKDAY(Main[[#This Row],[Tech Start Date]],28),IF(Main[[#This Row],[Class]]="B", WORKDAY(Main[[#This Row],[Tech Start Date]],19),IF(Main[[#This Row],[Class]]="A",WORKDAY(Main[[#This Row],[Tech Start Date]],9),""))))</f>
        <v/>
      </c>
      <c r="Q631" s="85"/>
      <c r="R631" s="112"/>
      <c r="S631" s="95" t="s">
        <v>23</v>
      </c>
      <c r="T631" s="74" t="s">
        <v>4</v>
      </c>
      <c r="U631" s="95" t="s">
        <v>14</v>
      </c>
      <c r="V631" s="95" t="s">
        <v>1910</v>
      </c>
      <c r="W631" s="95" t="s">
        <v>1914</v>
      </c>
      <c r="X631" s="95" t="s">
        <v>102</v>
      </c>
      <c r="Y631" s="72" t="s">
        <v>3040</v>
      </c>
      <c r="Z631" s="72" t="s">
        <v>4</v>
      </c>
      <c r="AA631" s="95" t="s">
        <v>3367</v>
      </c>
      <c r="AB631" s="132"/>
      <c r="AC631" s="132"/>
      <c r="AD631" s="132"/>
      <c r="AE631" s="63"/>
      <c r="AF631" s="63"/>
      <c r="AG631" s="63"/>
    </row>
    <row r="632" spans="1:33" ht="17.2" customHeight="1">
      <c r="A632" s="64" t="str">
        <f>IF(priority(Main[[#This Row],[Comments]])&lt;&gt;0, priority(Main[[#This Row],[Comments]]),"")</f>
        <v/>
      </c>
      <c r="B632" s="60" t="s">
        <v>1421</v>
      </c>
      <c r="C632" s="72" t="s">
        <v>4</v>
      </c>
      <c r="D632" s="59" t="s">
        <v>508</v>
      </c>
      <c r="E632" s="85">
        <v>40322.154652777775</v>
      </c>
      <c r="F632" s="85"/>
      <c r="G632" s="64" t="str">
        <f>IF(stdProdLT(Main[[#This Row],[Comments]])=0.1,"N/A",IF(stdProdLT(Main[[#This Row],[Comments]])=0,"",stdProdLT(Main[[#This Row],[Comments]])))</f>
        <v/>
      </c>
      <c r="H632" s="94" t="str">
        <f>IF(OR(Main[[#This Row],[Std. Prod. Lead Time]]="N/A",Main[[#This Row],[Std. Prod. Lead Time]]=""), "",IF(AND(Main[[#This Row],[In Stock Date]]&lt;&gt;"",Main[[#This Row],[Revised Due Date]]&lt;&gt;"",Main[[#This Row],[In Stock Date]]&lt;&gt;""),Main[[#This Row],[In Stock Date]]-Main[[#This Row],[Revised Due Date]],""))</f>
        <v/>
      </c>
      <c r="I632" s="101" t="s">
        <v>129</v>
      </c>
      <c r="J632" s="95" t="s">
        <v>4</v>
      </c>
      <c r="K632" s="95" t="s">
        <v>4</v>
      </c>
      <c r="L632" s="85"/>
      <c r="M632" s="73" t="str">
        <f>IF(Main[[#This Row],[Tech Start Date]]&lt;1/1/1990,"",IF(Main[[#This Row],[Class]]="C",WORKDAY(Main[[#This Row],[Tech Start Date]],9),IF(Main[[#This Row],[Class]]="B", WORKDAY(Main[[#This Row],[Tech Start Date]],6),IF(Main[[#This Row],[Class]]="A",WORKDAY(Main[[#This Row],[Tech Start Date]],2),""))))</f>
        <v/>
      </c>
      <c r="N632" s="73" t="str">
        <f>IF(Main[[#This Row],[Tech Start Date]]&lt;1/1/1990,"",IF(Main[[#This Row],[Class]]="C",WORKDAY(Main[[#This Row],[Tech Start Date]],19),IF(Main[[#This Row],[Class]]="B", WORKDAY(Main[[#This Row],[Tech Start Date]],12),IF(Main[[#This Row],[Class]]="A",WORKDAY(Main[[#This Row],[Tech Start Date]],4),""))))</f>
        <v/>
      </c>
      <c r="O632" s="73" t="str">
        <f>IF(Main[[#This Row],[Tech Start Date]]&lt;1/1/1990,"",IF(Main[[#This Row],[Class]]="C",WORKDAY(Main[[#This Row],[Tech Start Date]],23),IF(Main[[#This Row],[Class]]="B", WORKDAY(Main[[#This Row],[Tech Start Date]],15),IF(Main[[#This Row],[Class]]="A",WORKDAY(Main[[#This Row],[Tech Start Date]],5),""))))</f>
        <v/>
      </c>
      <c r="P632" s="73" t="str">
        <f>IF(Main[[#This Row],[Tech Start Date]]&lt;1/1/1990,"",IF(Main[[#This Row],[Class]]="C",WORKDAY(Main[[#This Row],[Tech Start Date]],28),IF(Main[[#This Row],[Class]]="B", WORKDAY(Main[[#This Row],[Tech Start Date]],19),IF(Main[[#This Row],[Class]]="A",WORKDAY(Main[[#This Row],[Tech Start Date]],9),""))))</f>
        <v/>
      </c>
      <c r="Q632" s="85">
        <v>40353</v>
      </c>
      <c r="R632" s="112"/>
      <c r="S632" s="95" t="s">
        <v>6</v>
      </c>
      <c r="T632" s="74" t="s">
        <v>4</v>
      </c>
      <c r="U632" s="95" t="s">
        <v>7</v>
      </c>
      <c r="V632" s="95" t="s">
        <v>1910</v>
      </c>
      <c r="W632" s="95" t="s">
        <v>1912</v>
      </c>
      <c r="X632" s="95" t="s">
        <v>2797</v>
      </c>
      <c r="Y632" s="72" t="s">
        <v>2911</v>
      </c>
      <c r="Z632" s="72" t="s">
        <v>4</v>
      </c>
      <c r="AA632" s="95" t="s">
        <v>2797</v>
      </c>
      <c r="AB632" s="132"/>
      <c r="AC632" s="132"/>
      <c r="AD632" s="132"/>
      <c r="AE632" s="63"/>
      <c r="AF632" s="63"/>
      <c r="AG632" s="63"/>
    </row>
    <row r="633" spans="1:33" ht="17.2" customHeight="1">
      <c r="A633" s="64" t="str">
        <f>IF(priority(Main[[#This Row],[Comments]])&lt;&gt;0, priority(Main[[#This Row],[Comments]]),"")</f>
        <v/>
      </c>
      <c r="B633" s="60" t="s">
        <v>1422</v>
      </c>
      <c r="C633" s="72" t="s">
        <v>4</v>
      </c>
      <c r="D633" s="59" t="s">
        <v>509</v>
      </c>
      <c r="E633" s="85"/>
      <c r="F633" s="85"/>
      <c r="G633" s="64" t="str">
        <f>IF(stdProdLT(Main[[#This Row],[Comments]])=0.1,"N/A",IF(stdProdLT(Main[[#This Row],[Comments]])=0,"",stdProdLT(Main[[#This Row],[Comments]])))</f>
        <v/>
      </c>
      <c r="H633" s="94" t="str">
        <f>IF(OR(Main[[#This Row],[Std. Prod. Lead Time]]="N/A",Main[[#This Row],[Std. Prod. Lead Time]]=""), "",IF(AND(Main[[#This Row],[In Stock Date]]&lt;&gt;"",Main[[#This Row],[Revised Due Date]]&lt;&gt;"",Main[[#This Row],[In Stock Date]]&lt;&gt;""),Main[[#This Row],[In Stock Date]]-Main[[#This Row],[Revised Due Date]],""))</f>
        <v/>
      </c>
      <c r="I633" s="101" t="s">
        <v>4</v>
      </c>
      <c r="J633" s="95" t="s">
        <v>4</v>
      </c>
      <c r="K633" s="95" t="s">
        <v>4</v>
      </c>
      <c r="L633" s="85"/>
      <c r="M633" s="73" t="str">
        <f>IF(Main[[#This Row],[Tech Start Date]]&lt;1/1/1990,"",IF(Main[[#This Row],[Class]]="C",WORKDAY(Main[[#This Row],[Tech Start Date]],9),IF(Main[[#This Row],[Class]]="B", WORKDAY(Main[[#This Row],[Tech Start Date]],6),IF(Main[[#This Row],[Class]]="A",WORKDAY(Main[[#This Row],[Tech Start Date]],2),""))))</f>
        <v/>
      </c>
      <c r="N633" s="73" t="str">
        <f>IF(Main[[#This Row],[Tech Start Date]]&lt;1/1/1990,"",IF(Main[[#This Row],[Class]]="C",WORKDAY(Main[[#This Row],[Tech Start Date]],19),IF(Main[[#This Row],[Class]]="B", WORKDAY(Main[[#This Row],[Tech Start Date]],12),IF(Main[[#This Row],[Class]]="A",WORKDAY(Main[[#This Row],[Tech Start Date]],4),""))))</f>
        <v/>
      </c>
      <c r="O633" s="73" t="str">
        <f>IF(Main[[#This Row],[Tech Start Date]]&lt;1/1/1990,"",IF(Main[[#This Row],[Class]]="C",WORKDAY(Main[[#This Row],[Tech Start Date]],23),IF(Main[[#This Row],[Class]]="B", WORKDAY(Main[[#This Row],[Tech Start Date]],15),IF(Main[[#This Row],[Class]]="A",WORKDAY(Main[[#This Row],[Tech Start Date]],5),""))))</f>
        <v/>
      </c>
      <c r="P633" s="73" t="str">
        <f>IF(Main[[#This Row],[Tech Start Date]]&lt;1/1/1990,"",IF(Main[[#This Row],[Class]]="C",WORKDAY(Main[[#This Row],[Tech Start Date]],28),IF(Main[[#This Row],[Class]]="B", WORKDAY(Main[[#This Row],[Tech Start Date]],19),IF(Main[[#This Row],[Class]]="A",WORKDAY(Main[[#This Row],[Tech Start Date]],9),""))))</f>
        <v/>
      </c>
      <c r="Q633" s="85"/>
      <c r="R633" s="112"/>
      <c r="S633" s="95" t="s">
        <v>4</v>
      </c>
      <c r="T633" s="74" t="s">
        <v>4</v>
      </c>
      <c r="U633" s="95" t="s">
        <v>14</v>
      </c>
      <c r="V633" s="95" t="s">
        <v>1910</v>
      </c>
      <c r="W633" s="95" t="s">
        <v>4</v>
      </c>
      <c r="X633" s="95" t="s">
        <v>2863</v>
      </c>
      <c r="Y633" s="72" t="s">
        <v>3017</v>
      </c>
      <c r="Z633" s="72" t="s">
        <v>4</v>
      </c>
      <c r="AA633" s="95" t="s">
        <v>2863</v>
      </c>
      <c r="AB633" s="132"/>
      <c r="AC633" s="132"/>
      <c r="AD633" s="132"/>
      <c r="AE633" s="63"/>
      <c r="AF633" s="63"/>
      <c r="AG633" s="63"/>
    </row>
    <row r="634" spans="1:33" ht="17.2" customHeight="1">
      <c r="A634" s="64" t="str">
        <f>IF(priority(Main[[#This Row],[Comments]])&lt;&gt;0, priority(Main[[#This Row],[Comments]]),"")</f>
        <v/>
      </c>
      <c r="B634" s="60" t="s">
        <v>1425</v>
      </c>
      <c r="C634" s="72" t="s">
        <v>31</v>
      </c>
      <c r="D634" s="59" t="s">
        <v>510</v>
      </c>
      <c r="E634" s="85"/>
      <c r="F634" s="85"/>
      <c r="G634" s="64" t="str">
        <f>IF(stdProdLT(Main[[#This Row],[Comments]])=0.1,"N/A",IF(stdProdLT(Main[[#This Row],[Comments]])=0,"",stdProdLT(Main[[#This Row],[Comments]])))</f>
        <v/>
      </c>
      <c r="H634" s="94" t="str">
        <f>IF(OR(Main[[#This Row],[Std. Prod. Lead Time]]="N/A",Main[[#This Row],[Std. Prod. Lead Time]]=""), "",IF(AND(Main[[#This Row],[In Stock Date]]&lt;&gt;"",Main[[#This Row],[Revised Due Date]]&lt;&gt;"",Main[[#This Row],[In Stock Date]]&lt;&gt;""),Main[[#This Row],[In Stock Date]]-Main[[#This Row],[Revised Due Date]],""))</f>
        <v/>
      </c>
      <c r="I634" s="101" t="s">
        <v>4</v>
      </c>
      <c r="J634" s="95" t="s">
        <v>4</v>
      </c>
      <c r="K634" s="95" t="s">
        <v>4</v>
      </c>
      <c r="L634" s="85"/>
      <c r="M634" s="73" t="str">
        <f>IF(Main[[#This Row],[Tech Start Date]]&lt;1/1/1990,"",IF(Main[[#This Row],[Class]]="C",WORKDAY(Main[[#This Row],[Tech Start Date]],9),IF(Main[[#This Row],[Class]]="B", WORKDAY(Main[[#This Row],[Tech Start Date]],6),IF(Main[[#This Row],[Class]]="A",WORKDAY(Main[[#This Row],[Tech Start Date]],2),""))))</f>
        <v/>
      </c>
      <c r="N634" s="73" t="str">
        <f>IF(Main[[#This Row],[Tech Start Date]]&lt;1/1/1990,"",IF(Main[[#This Row],[Class]]="C",WORKDAY(Main[[#This Row],[Tech Start Date]],19),IF(Main[[#This Row],[Class]]="B", WORKDAY(Main[[#This Row],[Tech Start Date]],12),IF(Main[[#This Row],[Class]]="A",WORKDAY(Main[[#This Row],[Tech Start Date]],4),""))))</f>
        <v/>
      </c>
      <c r="O634" s="73" t="str">
        <f>IF(Main[[#This Row],[Tech Start Date]]&lt;1/1/1990,"",IF(Main[[#This Row],[Class]]="C",WORKDAY(Main[[#This Row],[Tech Start Date]],23),IF(Main[[#This Row],[Class]]="B", WORKDAY(Main[[#This Row],[Tech Start Date]],15),IF(Main[[#This Row],[Class]]="A",WORKDAY(Main[[#This Row],[Tech Start Date]],5),""))))</f>
        <v/>
      </c>
      <c r="P634" s="73" t="str">
        <f>IF(Main[[#This Row],[Tech Start Date]]&lt;1/1/1990,"",IF(Main[[#This Row],[Class]]="C",WORKDAY(Main[[#This Row],[Tech Start Date]],28),IF(Main[[#This Row],[Class]]="B", WORKDAY(Main[[#This Row],[Tech Start Date]],19),IF(Main[[#This Row],[Class]]="A",WORKDAY(Main[[#This Row],[Tech Start Date]],9),""))))</f>
        <v/>
      </c>
      <c r="Q634" s="85">
        <v>40318</v>
      </c>
      <c r="R634" s="112"/>
      <c r="S634" s="95" t="s">
        <v>11</v>
      </c>
      <c r="T634" s="74" t="s">
        <v>4</v>
      </c>
      <c r="U634" s="95" t="s">
        <v>14</v>
      </c>
      <c r="V634" s="95" t="s">
        <v>1913</v>
      </c>
      <c r="W634" s="95" t="s">
        <v>1921</v>
      </c>
      <c r="X634" s="95" t="s">
        <v>2805</v>
      </c>
      <c r="Y634" s="72" t="s">
        <v>4</v>
      </c>
      <c r="Z634" s="72" t="s">
        <v>4</v>
      </c>
      <c r="AA634" s="95" t="s">
        <v>2805</v>
      </c>
      <c r="AB634" s="132"/>
      <c r="AC634" s="132"/>
      <c r="AD634" s="132"/>
      <c r="AE634" s="63"/>
      <c r="AF634" s="63"/>
      <c r="AG634" s="63"/>
    </row>
    <row r="635" spans="1:33" ht="17.2" customHeight="1">
      <c r="A635" s="64" t="str">
        <f>IF(priority(Main[[#This Row],[Comments]])&lt;&gt;0, priority(Main[[#This Row],[Comments]]),"")</f>
        <v/>
      </c>
      <c r="B635" s="60" t="s">
        <v>1426</v>
      </c>
      <c r="C635" s="72" t="s">
        <v>47</v>
      </c>
      <c r="D635" s="59" t="s">
        <v>511</v>
      </c>
      <c r="E635" s="85"/>
      <c r="F635" s="85"/>
      <c r="G635" s="64" t="str">
        <f>IF(stdProdLT(Main[[#This Row],[Comments]])=0.1,"N/A",IF(stdProdLT(Main[[#This Row],[Comments]])=0,"",stdProdLT(Main[[#This Row],[Comments]])))</f>
        <v/>
      </c>
      <c r="H635" s="94" t="str">
        <f>IF(OR(Main[[#This Row],[Std. Prod. Lead Time]]="N/A",Main[[#This Row],[Std. Prod. Lead Time]]=""), "",IF(AND(Main[[#This Row],[In Stock Date]]&lt;&gt;"",Main[[#This Row],[Revised Due Date]]&lt;&gt;"",Main[[#This Row],[In Stock Date]]&lt;&gt;""),Main[[#This Row],[In Stock Date]]-Main[[#This Row],[Revised Due Date]],""))</f>
        <v/>
      </c>
      <c r="I635" s="101" t="s">
        <v>4</v>
      </c>
      <c r="J635" s="95" t="s">
        <v>4</v>
      </c>
      <c r="K635" s="96" t="s">
        <v>4</v>
      </c>
      <c r="L635" s="85"/>
      <c r="M635" s="73" t="str">
        <f>IF(Main[[#This Row],[Tech Start Date]]&lt;1/1/1990,"",IF(Main[[#This Row],[Class]]="C",WORKDAY(Main[[#This Row],[Tech Start Date]],9),IF(Main[[#This Row],[Class]]="B", WORKDAY(Main[[#This Row],[Tech Start Date]],6),IF(Main[[#This Row],[Class]]="A",WORKDAY(Main[[#This Row],[Tech Start Date]],2),""))))</f>
        <v/>
      </c>
      <c r="N635" s="73" t="str">
        <f>IF(Main[[#This Row],[Tech Start Date]]&lt;1/1/1990,"",IF(Main[[#This Row],[Class]]="C",WORKDAY(Main[[#This Row],[Tech Start Date]],19),IF(Main[[#This Row],[Class]]="B", WORKDAY(Main[[#This Row],[Tech Start Date]],12),IF(Main[[#This Row],[Class]]="A",WORKDAY(Main[[#This Row],[Tech Start Date]],4),""))))</f>
        <v/>
      </c>
      <c r="O635" s="73" t="str">
        <f>IF(Main[[#This Row],[Tech Start Date]]&lt;1/1/1990,"",IF(Main[[#This Row],[Class]]="C",WORKDAY(Main[[#This Row],[Tech Start Date]],23),IF(Main[[#This Row],[Class]]="B", WORKDAY(Main[[#This Row],[Tech Start Date]],15),IF(Main[[#This Row],[Class]]="A",WORKDAY(Main[[#This Row],[Tech Start Date]],5),""))))</f>
        <v/>
      </c>
      <c r="P635" s="73" t="str">
        <f>IF(Main[[#This Row],[Tech Start Date]]&lt;1/1/1990,"",IF(Main[[#This Row],[Class]]="C",WORKDAY(Main[[#This Row],[Tech Start Date]],28),IF(Main[[#This Row],[Class]]="B", WORKDAY(Main[[#This Row],[Tech Start Date]],19),IF(Main[[#This Row],[Class]]="A",WORKDAY(Main[[#This Row],[Tech Start Date]],9),""))))</f>
        <v/>
      </c>
      <c r="Q635" s="85"/>
      <c r="R635" s="112"/>
      <c r="S635" s="95" t="s">
        <v>11</v>
      </c>
      <c r="T635" s="74" t="s">
        <v>4</v>
      </c>
      <c r="U635" s="95" t="s">
        <v>14</v>
      </c>
      <c r="V635" s="95" t="s">
        <v>1911</v>
      </c>
      <c r="W635" s="95" t="s">
        <v>1914</v>
      </c>
      <c r="X635" s="95" t="s">
        <v>306</v>
      </c>
      <c r="Y635" s="72" t="s">
        <v>2914</v>
      </c>
      <c r="Z635" s="72" t="s">
        <v>4</v>
      </c>
      <c r="AA635" s="95" t="s">
        <v>3326</v>
      </c>
      <c r="AB635" s="132"/>
      <c r="AC635" s="132"/>
      <c r="AD635" s="132"/>
      <c r="AE635" s="63"/>
      <c r="AF635" s="63"/>
      <c r="AG635" s="63"/>
    </row>
    <row r="636" spans="1:33" ht="17.2" customHeight="1">
      <c r="A636" s="64" t="str">
        <f>IF(priority(Main[[#This Row],[Comments]])&lt;&gt;0, priority(Main[[#This Row],[Comments]]),"")</f>
        <v/>
      </c>
      <c r="B636" s="60" t="s">
        <v>3841</v>
      </c>
      <c r="C636" s="72" t="s">
        <v>180</v>
      </c>
      <c r="D636" s="59" t="s">
        <v>3885</v>
      </c>
      <c r="E636" s="85">
        <v>40975.615520833337</v>
      </c>
      <c r="F636" s="85"/>
      <c r="G636" s="64" t="str">
        <f>IF(stdProdLT(Main[[#This Row],[Comments]])=0.1,"N/A",IF(stdProdLT(Main[[#This Row],[Comments]])=0,"",stdProdLT(Main[[#This Row],[Comments]])))</f>
        <v>N/A</v>
      </c>
      <c r="H636" s="94" t="str">
        <f>IF(OR(Main[[#This Row],[Std. Prod. Lead Time]]="N/A",Main[[#This Row],[Std. Prod. Lead Time]]=""), "",IF(AND(Main[[#This Row],[In Stock Date]]&lt;&gt;"",Main[[#This Row],[Revised Due Date]]&lt;&gt;"",Main[[#This Row],[In Stock Date]]&lt;&gt;""),Main[[#This Row],[In Stock Date]]-Main[[#This Row],[Revised Due Date]],""))</f>
        <v/>
      </c>
      <c r="I636" s="101" t="s">
        <v>4</v>
      </c>
      <c r="J636" s="95" t="s">
        <v>4</v>
      </c>
      <c r="K636" s="95" t="s">
        <v>4</v>
      </c>
      <c r="L636" s="85"/>
      <c r="M636" s="73" t="str">
        <f>IF(Main[[#This Row],[Tech Start Date]]&lt;1/1/1990,"",IF(Main[[#This Row],[Class]]="C",WORKDAY(Main[[#This Row],[Tech Start Date]],9),IF(Main[[#This Row],[Class]]="B", WORKDAY(Main[[#This Row],[Tech Start Date]],6),IF(Main[[#This Row],[Class]]="A",WORKDAY(Main[[#This Row],[Tech Start Date]],2),""))))</f>
        <v/>
      </c>
      <c r="N636" s="73" t="str">
        <f>IF(Main[[#This Row],[Tech Start Date]]&lt;1/1/1990,"",IF(Main[[#This Row],[Class]]="C",WORKDAY(Main[[#This Row],[Tech Start Date]],19),IF(Main[[#This Row],[Class]]="B", WORKDAY(Main[[#This Row],[Tech Start Date]],12),IF(Main[[#This Row],[Class]]="A",WORKDAY(Main[[#This Row],[Tech Start Date]],4),""))))</f>
        <v/>
      </c>
      <c r="O636" s="73" t="str">
        <f>IF(Main[[#This Row],[Tech Start Date]]&lt;1/1/1990,"",IF(Main[[#This Row],[Class]]="C",WORKDAY(Main[[#This Row],[Tech Start Date]],23),IF(Main[[#This Row],[Class]]="B", WORKDAY(Main[[#This Row],[Tech Start Date]],15),IF(Main[[#This Row],[Class]]="A",WORKDAY(Main[[#This Row],[Tech Start Date]],5),""))))</f>
        <v/>
      </c>
      <c r="P636" s="73" t="str">
        <f>IF(Main[[#This Row],[Tech Start Date]]&lt;1/1/1990,"",IF(Main[[#This Row],[Class]]="C",WORKDAY(Main[[#This Row],[Tech Start Date]],28),IF(Main[[#This Row],[Class]]="B", WORKDAY(Main[[#This Row],[Tech Start Date]],19),IF(Main[[#This Row],[Class]]="A",WORKDAY(Main[[#This Row],[Tech Start Date]],9),""))))</f>
        <v/>
      </c>
      <c r="Q636" s="85"/>
      <c r="R636" s="112"/>
      <c r="S636" s="95" t="s">
        <v>6</v>
      </c>
      <c r="T636" s="74" t="s">
        <v>3194</v>
      </c>
      <c r="U636" s="95" t="s">
        <v>7</v>
      </c>
      <c r="V636" s="95" t="s">
        <v>1910</v>
      </c>
      <c r="W636" s="95" t="s">
        <v>1912</v>
      </c>
      <c r="X636" s="95" t="s">
        <v>2880</v>
      </c>
      <c r="Y636" s="72" t="s">
        <v>3071</v>
      </c>
      <c r="Z636" s="72" t="s">
        <v>4</v>
      </c>
      <c r="AA636" s="95" t="s">
        <v>2880</v>
      </c>
      <c r="AB636" s="132"/>
      <c r="AC636" s="132"/>
      <c r="AD636" s="132"/>
      <c r="AE636" s="63"/>
      <c r="AF636" s="63"/>
      <c r="AG636" s="63"/>
    </row>
    <row r="637" spans="1:33" ht="17.2" customHeight="1">
      <c r="A637" s="64" t="str">
        <f>IF(priority(Main[[#This Row],[Comments]])&lt;&gt;0, priority(Main[[#This Row],[Comments]]),"")</f>
        <v/>
      </c>
      <c r="B637" s="60" t="s">
        <v>3842</v>
      </c>
      <c r="C637" s="72" t="s">
        <v>3843</v>
      </c>
      <c r="D637" s="59" t="s">
        <v>3886</v>
      </c>
      <c r="E637" s="85">
        <v>40975.618148148147</v>
      </c>
      <c r="F637" s="85"/>
      <c r="G637" s="64" t="str">
        <f>IF(stdProdLT(Main[[#This Row],[Comments]])=0.1,"N/A",IF(stdProdLT(Main[[#This Row],[Comments]])=0,"",stdProdLT(Main[[#This Row],[Comments]])))</f>
        <v>N/A</v>
      </c>
      <c r="H637" s="94" t="str">
        <f>IF(OR(Main[[#This Row],[Std. Prod. Lead Time]]="N/A",Main[[#This Row],[Std. Prod. Lead Time]]=""), "",IF(AND(Main[[#This Row],[In Stock Date]]&lt;&gt;"",Main[[#This Row],[Revised Due Date]]&lt;&gt;"",Main[[#This Row],[In Stock Date]]&lt;&gt;""),Main[[#This Row],[In Stock Date]]-Main[[#This Row],[Revised Due Date]],""))</f>
        <v/>
      </c>
      <c r="I637" s="101" t="s">
        <v>4</v>
      </c>
      <c r="J637" s="95" t="s">
        <v>4</v>
      </c>
      <c r="K637" s="95" t="s">
        <v>4</v>
      </c>
      <c r="L637" s="85"/>
      <c r="M637" s="73" t="str">
        <f>IF(Main[[#This Row],[Tech Start Date]]&lt;1/1/1990,"",IF(Main[[#This Row],[Class]]="C",WORKDAY(Main[[#This Row],[Tech Start Date]],9),IF(Main[[#This Row],[Class]]="B", WORKDAY(Main[[#This Row],[Tech Start Date]],6),IF(Main[[#This Row],[Class]]="A",WORKDAY(Main[[#This Row],[Tech Start Date]],2),""))))</f>
        <v/>
      </c>
      <c r="N637" s="73" t="str">
        <f>IF(Main[[#This Row],[Tech Start Date]]&lt;1/1/1990,"",IF(Main[[#This Row],[Class]]="C",WORKDAY(Main[[#This Row],[Tech Start Date]],19),IF(Main[[#This Row],[Class]]="B", WORKDAY(Main[[#This Row],[Tech Start Date]],12),IF(Main[[#This Row],[Class]]="A",WORKDAY(Main[[#This Row],[Tech Start Date]],4),""))))</f>
        <v/>
      </c>
      <c r="O637" s="73" t="str">
        <f>IF(Main[[#This Row],[Tech Start Date]]&lt;1/1/1990,"",IF(Main[[#This Row],[Class]]="C",WORKDAY(Main[[#This Row],[Tech Start Date]],23),IF(Main[[#This Row],[Class]]="B", WORKDAY(Main[[#This Row],[Tech Start Date]],15),IF(Main[[#This Row],[Class]]="A",WORKDAY(Main[[#This Row],[Tech Start Date]],5),""))))</f>
        <v/>
      </c>
      <c r="P637" s="73" t="str">
        <f>IF(Main[[#This Row],[Tech Start Date]]&lt;1/1/1990,"",IF(Main[[#This Row],[Class]]="C",WORKDAY(Main[[#This Row],[Tech Start Date]],28),IF(Main[[#This Row],[Class]]="B", WORKDAY(Main[[#This Row],[Tech Start Date]],19),IF(Main[[#This Row],[Class]]="A",WORKDAY(Main[[#This Row],[Tech Start Date]],9),""))))</f>
        <v/>
      </c>
      <c r="Q637" s="85"/>
      <c r="R637" s="112"/>
      <c r="S637" s="95" t="s">
        <v>6</v>
      </c>
      <c r="T637" s="74" t="s">
        <v>3194</v>
      </c>
      <c r="U637" s="95" t="s">
        <v>7</v>
      </c>
      <c r="V637" s="95" t="s">
        <v>1910</v>
      </c>
      <c r="W637" s="95" t="s">
        <v>1912</v>
      </c>
      <c r="X637" s="95" t="s">
        <v>2854</v>
      </c>
      <c r="Y637" s="72" t="s">
        <v>3000</v>
      </c>
      <c r="Z637" s="72" t="s">
        <v>4</v>
      </c>
      <c r="AA637" s="95" t="s">
        <v>2854</v>
      </c>
      <c r="AB637" s="132"/>
      <c r="AC637" s="132"/>
      <c r="AD637" s="132"/>
      <c r="AE637" s="63"/>
      <c r="AF637" s="63"/>
      <c r="AG637" s="63"/>
    </row>
    <row r="638" spans="1:33" ht="17.2" customHeight="1">
      <c r="A638" s="64" t="str">
        <f>IF(priority(Main[[#This Row],[Comments]])&lt;&gt;0, priority(Main[[#This Row],[Comments]]),"")</f>
        <v/>
      </c>
      <c r="B638" s="60" t="s">
        <v>1427</v>
      </c>
      <c r="C638" s="72" t="s">
        <v>4</v>
      </c>
      <c r="D638" s="59" t="s">
        <v>512</v>
      </c>
      <c r="E638" s="85">
        <v>40465.986851851849</v>
      </c>
      <c r="F638" s="85"/>
      <c r="G638" s="64" t="str">
        <f>IF(stdProdLT(Main[[#This Row],[Comments]])=0.1,"N/A",IF(stdProdLT(Main[[#This Row],[Comments]])=0,"",stdProdLT(Main[[#This Row],[Comments]])))</f>
        <v/>
      </c>
      <c r="H638" s="94" t="str">
        <f>IF(OR(Main[[#This Row],[Std. Prod. Lead Time]]="N/A",Main[[#This Row],[Std. Prod. Lead Time]]=""), "",IF(AND(Main[[#This Row],[In Stock Date]]&lt;&gt;"",Main[[#This Row],[Revised Due Date]]&lt;&gt;"",Main[[#This Row],[In Stock Date]]&lt;&gt;""),Main[[#This Row],[In Stock Date]]-Main[[#This Row],[Revised Due Date]],""))</f>
        <v/>
      </c>
      <c r="I638" s="101" t="s">
        <v>4</v>
      </c>
      <c r="J638" s="95" t="s">
        <v>28</v>
      </c>
      <c r="K638" s="95" t="s">
        <v>4</v>
      </c>
      <c r="L638" s="85"/>
      <c r="M638" s="73" t="str">
        <f>IF(Main[[#This Row],[Tech Start Date]]&lt;1/1/1990,"",IF(Main[[#This Row],[Class]]="C",WORKDAY(Main[[#This Row],[Tech Start Date]],9),IF(Main[[#This Row],[Class]]="B", WORKDAY(Main[[#This Row],[Tech Start Date]],6),IF(Main[[#This Row],[Class]]="A",WORKDAY(Main[[#This Row],[Tech Start Date]],2),""))))</f>
        <v/>
      </c>
      <c r="N638" s="73" t="str">
        <f>IF(Main[[#This Row],[Tech Start Date]]&lt;1/1/1990,"",IF(Main[[#This Row],[Class]]="C",WORKDAY(Main[[#This Row],[Tech Start Date]],19),IF(Main[[#This Row],[Class]]="B", WORKDAY(Main[[#This Row],[Tech Start Date]],12),IF(Main[[#This Row],[Class]]="A",WORKDAY(Main[[#This Row],[Tech Start Date]],4),""))))</f>
        <v/>
      </c>
      <c r="O638" s="73" t="str">
        <f>IF(Main[[#This Row],[Tech Start Date]]&lt;1/1/1990,"",IF(Main[[#This Row],[Class]]="C",WORKDAY(Main[[#This Row],[Tech Start Date]],23),IF(Main[[#This Row],[Class]]="B", WORKDAY(Main[[#This Row],[Tech Start Date]],15),IF(Main[[#This Row],[Class]]="A",WORKDAY(Main[[#This Row],[Tech Start Date]],5),""))))</f>
        <v/>
      </c>
      <c r="P638" s="73" t="str">
        <f>IF(Main[[#This Row],[Tech Start Date]]&lt;1/1/1990,"",IF(Main[[#This Row],[Class]]="C",WORKDAY(Main[[#This Row],[Tech Start Date]],28),IF(Main[[#This Row],[Class]]="B", WORKDAY(Main[[#This Row],[Tech Start Date]],19),IF(Main[[#This Row],[Class]]="A",WORKDAY(Main[[#This Row],[Tech Start Date]],9),""))))</f>
        <v/>
      </c>
      <c r="Q638" s="85"/>
      <c r="R638" s="112"/>
      <c r="S638" s="95" t="s">
        <v>6</v>
      </c>
      <c r="T638" s="74" t="s">
        <v>4</v>
      </c>
      <c r="U638" s="95" t="s">
        <v>7</v>
      </c>
      <c r="V638" s="95" t="s">
        <v>1910</v>
      </c>
      <c r="W638" s="95" t="s">
        <v>1914</v>
      </c>
      <c r="X638" s="95" t="s">
        <v>2841</v>
      </c>
      <c r="Y638" s="72" t="s">
        <v>2973</v>
      </c>
      <c r="Z638" s="72" t="s">
        <v>129</v>
      </c>
      <c r="AA638" s="95" t="s">
        <v>2841</v>
      </c>
      <c r="AB638" s="132"/>
      <c r="AC638" s="132"/>
      <c r="AD638" s="132"/>
      <c r="AE638" s="63"/>
      <c r="AF638" s="63"/>
      <c r="AG638" s="63"/>
    </row>
    <row r="639" spans="1:33" ht="17.2" customHeight="1">
      <c r="A639" s="64" t="str">
        <f>IF(priority(Main[[#This Row],[Comments]])&lt;&gt;0, priority(Main[[#This Row],[Comments]]),"")</f>
        <v/>
      </c>
      <c r="B639" s="60" t="s">
        <v>1252</v>
      </c>
      <c r="C639" s="72" t="s">
        <v>4</v>
      </c>
      <c r="D639" s="59" t="s">
        <v>319</v>
      </c>
      <c r="E639" s="85">
        <v>40014.430787037039</v>
      </c>
      <c r="F639" s="85"/>
      <c r="G639" s="64" t="str">
        <f>IF(stdProdLT(Main[[#This Row],[Comments]])=0.1,"N/A",IF(stdProdLT(Main[[#This Row],[Comments]])=0,"",stdProdLT(Main[[#This Row],[Comments]])))</f>
        <v/>
      </c>
      <c r="H639" s="94" t="str">
        <f>IF(OR(Main[[#This Row],[Std. Prod. Lead Time]]="N/A",Main[[#This Row],[Std. Prod. Lead Time]]=""), "",IF(AND(Main[[#This Row],[In Stock Date]]&lt;&gt;"",Main[[#This Row],[Revised Due Date]]&lt;&gt;"",Main[[#This Row],[In Stock Date]]&lt;&gt;""),Main[[#This Row],[In Stock Date]]-Main[[#This Row],[Revised Due Date]],""))</f>
        <v/>
      </c>
      <c r="I639" s="101" t="s">
        <v>2006</v>
      </c>
      <c r="J639" s="95" t="s">
        <v>28</v>
      </c>
      <c r="K639" s="95" t="s">
        <v>4</v>
      </c>
      <c r="L639" s="85"/>
      <c r="M639" s="73" t="str">
        <f>IF(Main[[#This Row],[Tech Start Date]]&lt;1/1/1990,"",IF(Main[[#This Row],[Class]]="C",WORKDAY(Main[[#This Row],[Tech Start Date]],9),IF(Main[[#This Row],[Class]]="B", WORKDAY(Main[[#This Row],[Tech Start Date]],6),IF(Main[[#This Row],[Class]]="A",WORKDAY(Main[[#This Row],[Tech Start Date]],2),""))))</f>
        <v/>
      </c>
      <c r="N639" s="73" t="str">
        <f>IF(Main[[#This Row],[Tech Start Date]]&lt;1/1/1990,"",IF(Main[[#This Row],[Class]]="C",WORKDAY(Main[[#This Row],[Tech Start Date]],19),IF(Main[[#This Row],[Class]]="B", WORKDAY(Main[[#This Row],[Tech Start Date]],12),IF(Main[[#This Row],[Class]]="A",WORKDAY(Main[[#This Row],[Tech Start Date]],4),""))))</f>
        <v/>
      </c>
      <c r="O639" s="73" t="str">
        <f>IF(Main[[#This Row],[Tech Start Date]]&lt;1/1/1990,"",IF(Main[[#This Row],[Class]]="C",WORKDAY(Main[[#This Row],[Tech Start Date]],23),IF(Main[[#This Row],[Class]]="B", WORKDAY(Main[[#This Row],[Tech Start Date]],15),IF(Main[[#This Row],[Class]]="A",WORKDAY(Main[[#This Row],[Tech Start Date]],5),""))))</f>
        <v/>
      </c>
      <c r="P639" s="73" t="str">
        <f>IF(Main[[#This Row],[Tech Start Date]]&lt;1/1/1990,"",IF(Main[[#This Row],[Class]]="C",WORKDAY(Main[[#This Row],[Tech Start Date]],28),IF(Main[[#This Row],[Class]]="B", WORKDAY(Main[[#This Row],[Tech Start Date]],19),IF(Main[[#This Row],[Class]]="A",WORKDAY(Main[[#This Row],[Tech Start Date]],9),""))))</f>
        <v/>
      </c>
      <c r="Q639" s="85">
        <v>40237</v>
      </c>
      <c r="R639" s="112"/>
      <c r="S639" s="95" t="s">
        <v>17</v>
      </c>
      <c r="T639" s="74" t="s">
        <v>4</v>
      </c>
      <c r="U639" s="95" t="s">
        <v>7</v>
      </c>
      <c r="V639" s="95" t="s">
        <v>1925</v>
      </c>
      <c r="W639" s="95" t="s">
        <v>1918</v>
      </c>
      <c r="X639" s="95" t="s">
        <v>2837</v>
      </c>
      <c r="Y639" s="72" t="s">
        <v>3018</v>
      </c>
      <c r="Z639" s="72" t="s">
        <v>2204</v>
      </c>
      <c r="AA639" s="95" t="s">
        <v>2006</v>
      </c>
      <c r="AB639" s="132"/>
      <c r="AC639" s="132"/>
      <c r="AD639" s="132"/>
      <c r="AE639" s="63"/>
      <c r="AF639" s="63"/>
      <c r="AG639" s="63"/>
    </row>
    <row r="640" spans="1:33" ht="17.2" customHeight="1">
      <c r="A640" s="64" t="str">
        <f>IF(priority(Main[[#This Row],[Comments]])&lt;&gt;0, priority(Main[[#This Row],[Comments]]),"")</f>
        <v/>
      </c>
      <c r="B640" s="60" t="s">
        <v>1428</v>
      </c>
      <c r="C640" s="72" t="s">
        <v>72</v>
      </c>
      <c r="D640" s="59" t="s">
        <v>513</v>
      </c>
      <c r="E640" s="85"/>
      <c r="F640" s="85">
        <v>40544</v>
      </c>
      <c r="G640" s="64" t="str">
        <f>IF(stdProdLT(Main[[#This Row],[Comments]])=0.1,"N/A",IF(stdProdLT(Main[[#This Row],[Comments]])=0,"",stdProdLT(Main[[#This Row],[Comments]])))</f>
        <v/>
      </c>
      <c r="H640" s="94" t="str">
        <f>IF(OR(Main[[#This Row],[Std. Prod. Lead Time]]="N/A",Main[[#This Row],[Std. Prod. Lead Time]]=""), "",IF(AND(Main[[#This Row],[In Stock Date]]&lt;&gt;"",Main[[#This Row],[Revised Due Date]]&lt;&gt;"",Main[[#This Row],[In Stock Date]]&lt;&gt;""),Main[[#This Row],[In Stock Date]]-Main[[#This Row],[Revised Due Date]],""))</f>
        <v/>
      </c>
      <c r="I640" s="101" t="s">
        <v>4</v>
      </c>
      <c r="J640" s="95" t="s">
        <v>4</v>
      </c>
      <c r="K640" s="95" t="s">
        <v>4</v>
      </c>
      <c r="L640" s="85"/>
      <c r="M640" s="73" t="str">
        <f>IF(Main[[#This Row],[Tech Start Date]]&lt;1/1/1990,"",IF(Main[[#This Row],[Class]]="C",WORKDAY(Main[[#This Row],[Tech Start Date]],9),IF(Main[[#This Row],[Class]]="B", WORKDAY(Main[[#This Row],[Tech Start Date]],6),IF(Main[[#This Row],[Class]]="A",WORKDAY(Main[[#This Row],[Tech Start Date]],2),""))))</f>
        <v/>
      </c>
      <c r="N640" s="73" t="str">
        <f>IF(Main[[#This Row],[Tech Start Date]]&lt;1/1/1990,"",IF(Main[[#This Row],[Class]]="C",WORKDAY(Main[[#This Row],[Tech Start Date]],19),IF(Main[[#This Row],[Class]]="B", WORKDAY(Main[[#This Row],[Tech Start Date]],12),IF(Main[[#This Row],[Class]]="A",WORKDAY(Main[[#This Row],[Tech Start Date]],4),""))))</f>
        <v/>
      </c>
      <c r="O640" s="73" t="str">
        <f>IF(Main[[#This Row],[Tech Start Date]]&lt;1/1/1990,"",IF(Main[[#This Row],[Class]]="C",WORKDAY(Main[[#This Row],[Tech Start Date]],23),IF(Main[[#This Row],[Class]]="B", WORKDAY(Main[[#This Row],[Tech Start Date]],15),IF(Main[[#This Row],[Class]]="A",WORKDAY(Main[[#This Row],[Tech Start Date]],5),""))))</f>
        <v/>
      </c>
      <c r="P640" s="73" t="str">
        <f>IF(Main[[#This Row],[Tech Start Date]]&lt;1/1/1990,"",IF(Main[[#This Row],[Class]]="C",WORKDAY(Main[[#This Row],[Tech Start Date]],28),IF(Main[[#This Row],[Class]]="B", WORKDAY(Main[[#This Row],[Tech Start Date]],19),IF(Main[[#This Row],[Class]]="A",WORKDAY(Main[[#This Row],[Tech Start Date]],9),""))))</f>
        <v/>
      </c>
      <c r="Q640" s="85"/>
      <c r="R640" s="112"/>
      <c r="S640" s="95" t="s">
        <v>11</v>
      </c>
      <c r="T640" s="74" t="s">
        <v>4</v>
      </c>
      <c r="U640" s="95" t="s">
        <v>14</v>
      </c>
      <c r="V640" s="95" t="s">
        <v>1913</v>
      </c>
      <c r="W640" s="95" t="s">
        <v>1918</v>
      </c>
      <c r="X640" s="95" t="s">
        <v>2822</v>
      </c>
      <c r="Y640" s="72" t="s">
        <v>2951</v>
      </c>
      <c r="Z640" s="72" t="s">
        <v>4</v>
      </c>
      <c r="AA640" s="95" t="s">
        <v>2822</v>
      </c>
      <c r="AB640" s="132"/>
      <c r="AC640" s="132"/>
      <c r="AD640" s="132"/>
      <c r="AE640" s="63"/>
      <c r="AF640" s="63"/>
      <c r="AG640" s="63"/>
    </row>
    <row r="641" spans="1:33" ht="17.2" customHeight="1">
      <c r="A641" s="64" t="str">
        <f>IF(priority(Main[[#This Row],[Comments]])&lt;&gt;0, priority(Main[[#This Row],[Comments]]),"")</f>
        <v/>
      </c>
      <c r="B641" s="60" t="s">
        <v>1636</v>
      </c>
      <c r="C641" s="72" t="s">
        <v>4</v>
      </c>
      <c r="D641" s="59" t="s">
        <v>1986</v>
      </c>
      <c r="E641" s="85"/>
      <c r="F641" s="85"/>
      <c r="G641" s="64" t="str">
        <f>IF(stdProdLT(Main[[#This Row],[Comments]])=0.1,"N/A",IF(stdProdLT(Main[[#This Row],[Comments]])=0,"",stdProdLT(Main[[#This Row],[Comments]])))</f>
        <v/>
      </c>
      <c r="H641" s="94" t="str">
        <f>IF(OR(Main[[#This Row],[Std. Prod. Lead Time]]="N/A",Main[[#This Row],[Std. Prod. Lead Time]]=""), "",IF(AND(Main[[#This Row],[In Stock Date]]&lt;&gt;"",Main[[#This Row],[Revised Due Date]]&lt;&gt;"",Main[[#This Row],[In Stock Date]]&lt;&gt;""),Main[[#This Row],[In Stock Date]]-Main[[#This Row],[Revised Due Date]],""))</f>
        <v/>
      </c>
      <c r="I641" s="101" t="s">
        <v>44</v>
      </c>
      <c r="J641" s="95" t="s">
        <v>28</v>
      </c>
      <c r="K641" s="96" t="s">
        <v>1919</v>
      </c>
      <c r="L641" s="85"/>
      <c r="M641" s="73" t="str">
        <f>IF(Main[[#This Row],[Tech Start Date]]&lt;1/1/1990,"",IF(Main[[#This Row],[Class]]="C",WORKDAY(Main[[#This Row],[Tech Start Date]],9),IF(Main[[#This Row],[Class]]="B", WORKDAY(Main[[#This Row],[Tech Start Date]],6),IF(Main[[#This Row],[Class]]="A",WORKDAY(Main[[#This Row],[Tech Start Date]],2),""))))</f>
        <v/>
      </c>
      <c r="N641" s="73" t="str">
        <f>IF(Main[[#This Row],[Tech Start Date]]&lt;1/1/1990,"",IF(Main[[#This Row],[Class]]="C",WORKDAY(Main[[#This Row],[Tech Start Date]],19),IF(Main[[#This Row],[Class]]="B", WORKDAY(Main[[#This Row],[Tech Start Date]],12),IF(Main[[#This Row],[Class]]="A",WORKDAY(Main[[#This Row],[Tech Start Date]],4),""))))</f>
        <v/>
      </c>
      <c r="O641" s="73" t="str">
        <f>IF(Main[[#This Row],[Tech Start Date]]&lt;1/1/1990,"",IF(Main[[#This Row],[Class]]="C",WORKDAY(Main[[#This Row],[Tech Start Date]],23),IF(Main[[#This Row],[Class]]="B", WORKDAY(Main[[#This Row],[Tech Start Date]],15),IF(Main[[#This Row],[Class]]="A",WORKDAY(Main[[#This Row],[Tech Start Date]],5),""))))</f>
        <v/>
      </c>
      <c r="P641" s="73" t="str">
        <f>IF(Main[[#This Row],[Tech Start Date]]&lt;1/1/1990,"",IF(Main[[#This Row],[Class]]="C",WORKDAY(Main[[#This Row],[Tech Start Date]],28),IF(Main[[#This Row],[Class]]="B", WORKDAY(Main[[#This Row],[Tech Start Date]],19),IF(Main[[#This Row],[Class]]="A",WORKDAY(Main[[#This Row],[Tech Start Date]],9),""))))</f>
        <v/>
      </c>
      <c r="Q641" s="85">
        <v>40755</v>
      </c>
      <c r="R641" s="112"/>
      <c r="S641" s="95" t="s">
        <v>6</v>
      </c>
      <c r="T641" s="74" t="s">
        <v>4</v>
      </c>
      <c r="U641" s="95" t="s">
        <v>14</v>
      </c>
      <c r="V641" s="95" t="s">
        <v>1913</v>
      </c>
      <c r="W641" s="95" t="s">
        <v>1914</v>
      </c>
      <c r="X641" s="95" t="s">
        <v>30</v>
      </c>
      <c r="Y641" s="72" t="s">
        <v>3019</v>
      </c>
      <c r="Z641" s="72" t="s">
        <v>44</v>
      </c>
      <c r="AA641" s="95" t="s">
        <v>3364</v>
      </c>
      <c r="AB641" s="132"/>
      <c r="AC641" s="132"/>
      <c r="AD641" s="132"/>
      <c r="AE641" s="63"/>
      <c r="AF641" s="63"/>
      <c r="AG641" s="63"/>
    </row>
    <row r="642" spans="1:33" ht="17.2" customHeight="1">
      <c r="A642" s="64" t="str">
        <f>IF(priority(Main[[#This Row],[Comments]])&lt;&gt;0, priority(Main[[#This Row],[Comments]]),"")</f>
        <v/>
      </c>
      <c r="B642" s="60" t="s">
        <v>1429</v>
      </c>
      <c r="C642" s="72" t="s">
        <v>4</v>
      </c>
      <c r="D642" s="59" t="s">
        <v>97</v>
      </c>
      <c r="E642" s="85"/>
      <c r="F642" s="85"/>
      <c r="G642" s="64" t="str">
        <f>IF(stdProdLT(Main[[#This Row],[Comments]])=0.1,"N/A",IF(stdProdLT(Main[[#This Row],[Comments]])=0,"",stdProdLT(Main[[#This Row],[Comments]])))</f>
        <v/>
      </c>
      <c r="H642" s="94" t="str">
        <f>IF(OR(Main[[#This Row],[Std. Prod. Lead Time]]="N/A",Main[[#This Row],[Std. Prod. Lead Time]]=""), "",IF(AND(Main[[#This Row],[In Stock Date]]&lt;&gt;"",Main[[#This Row],[Revised Due Date]]&lt;&gt;"",Main[[#This Row],[In Stock Date]]&lt;&gt;""),Main[[#This Row],[In Stock Date]]-Main[[#This Row],[Revised Due Date]],""))</f>
        <v/>
      </c>
      <c r="I642" s="101" t="s">
        <v>4</v>
      </c>
      <c r="J642" s="95" t="s">
        <v>4</v>
      </c>
      <c r="K642" s="95" t="s">
        <v>4</v>
      </c>
      <c r="L642" s="85"/>
      <c r="M642" s="73" t="str">
        <f>IF(Main[[#This Row],[Tech Start Date]]&lt;1/1/1990,"",IF(Main[[#This Row],[Class]]="C",WORKDAY(Main[[#This Row],[Tech Start Date]],9),IF(Main[[#This Row],[Class]]="B", WORKDAY(Main[[#This Row],[Tech Start Date]],6),IF(Main[[#This Row],[Class]]="A",WORKDAY(Main[[#This Row],[Tech Start Date]],2),""))))</f>
        <v/>
      </c>
      <c r="N642" s="73" t="str">
        <f>IF(Main[[#This Row],[Tech Start Date]]&lt;1/1/1990,"",IF(Main[[#This Row],[Class]]="C",WORKDAY(Main[[#This Row],[Tech Start Date]],19),IF(Main[[#This Row],[Class]]="B", WORKDAY(Main[[#This Row],[Tech Start Date]],12),IF(Main[[#This Row],[Class]]="A",WORKDAY(Main[[#This Row],[Tech Start Date]],4),""))))</f>
        <v/>
      </c>
      <c r="O642" s="73" t="str">
        <f>IF(Main[[#This Row],[Tech Start Date]]&lt;1/1/1990,"",IF(Main[[#This Row],[Class]]="C",WORKDAY(Main[[#This Row],[Tech Start Date]],23),IF(Main[[#This Row],[Class]]="B", WORKDAY(Main[[#This Row],[Tech Start Date]],15),IF(Main[[#This Row],[Class]]="A",WORKDAY(Main[[#This Row],[Tech Start Date]],5),""))))</f>
        <v/>
      </c>
      <c r="P642" s="73" t="str">
        <f>IF(Main[[#This Row],[Tech Start Date]]&lt;1/1/1990,"",IF(Main[[#This Row],[Class]]="C",WORKDAY(Main[[#This Row],[Tech Start Date]],28),IF(Main[[#This Row],[Class]]="B", WORKDAY(Main[[#This Row],[Tech Start Date]],19),IF(Main[[#This Row],[Class]]="A",WORKDAY(Main[[#This Row],[Tech Start Date]],9),""))))</f>
        <v/>
      </c>
      <c r="Q642" s="85">
        <v>40858</v>
      </c>
      <c r="R642" s="112"/>
      <c r="S642" s="95" t="s">
        <v>17</v>
      </c>
      <c r="T642" s="74" t="s">
        <v>4</v>
      </c>
      <c r="U642" s="95" t="s">
        <v>14</v>
      </c>
      <c r="V642" s="95" t="s">
        <v>1910</v>
      </c>
      <c r="W642" s="95" t="s">
        <v>1915</v>
      </c>
      <c r="X642" s="95" t="s">
        <v>50</v>
      </c>
      <c r="Y642" s="72" t="s">
        <v>2932</v>
      </c>
      <c r="Z642" s="72" t="s">
        <v>4</v>
      </c>
      <c r="AA642" s="95" t="s">
        <v>2803</v>
      </c>
      <c r="AB642" s="132"/>
      <c r="AC642" s="132"/>
      <c r="AD642" s="132"/>
      <c r="AE642" s="63"/>
      <c r="AF642" s="63"/>
      <c r="AG642" s="63"/>
    </row>
    <row r="643" spans="1:33" ht="17.2" customHeight="1">
      <c r="A643" s="64" t="str">
        <f>IF(priority(Main[[#This Row],[Comments]])&lt;&gt;0, priority(Main[[#This Row],[Comments]]),"")</f>
        <v/>
      </c>
      <c r="B643" s="60" t="s">
        <v>1430</v>
      </c>
      <c r="C643" s="72" t="s">
        <v>47</v>
      </c>
      <c r="D643" s="59" t="s">
        <v>517</v>
      </c>
      <c r="E643" s="85"/>
      <c r="F643" s="85"/>
      <c r="G643" s="64" t="str">
        <f>IF(stdProdLT(Main[[#This Row],[Comments]])=0.1,"N/A",IF(stdProdLT(Main[[#This Row],[Comments]])=0,"",stdProdLT(Main[[#This Row],[Comments]])))</f>
        <v/>
      </c>
      <c r="H643" s="94" t="str">
        <f>IF(OR(Main[[#This Row],[Std. Prod. Lead Time]]="N/A",Main[[#This Row],[Std. Prod. Lead Time]]=""), "",IF(AND(Main[[#This Row],[In Stock Date]]&lt;&gt;"",Main[[#This Row],[Revised Due Date]]&lt;&gt;"",Main[[#This Row],[In Stock Date]]&lt;&gt;""),Main[[#This Row],[In Stock Date]]-Main[[#This Row],[Revised Due Date]],""))</f>
        <v/>
      </c>
      <c r="I643" s="101" t="s">
        <v>4</v>
      </c>
      <c r="J643" s="95" t="s">
        <v>4</v>
      </c>
      <c r="K643" s="95" t="s">
        <v>4</v>
      </c>
      <c r="L643" s="85"/>
      <c r="M643" s="73" t="str">
        <f>IF(Main[[#This Row],[Tech Start Date]]&lt;1/1/1990,"",IF(Main[[#This Row],[Class]]="C",WORKDAY(Main[[#This Row],[Tech Start Date]],9),IF(Main[[#This Row],[Class]]="B", WORKDAY(Main[[#This Row],[Tech Start Date]],6),IF(Main[[#This Row],[Class]]="A",WORKDAY(Main[[#This Row],[Tech Start Date]],2),""))))</f>
        <v/>
      </c>
      <c r="N643" s="73" t="str">
        <f>IF(Main[[#This Row],[Tech Start Date]]&lt;1/1/1990,"",IF(Main[[#This Row],[Class]]="C",WORKDAY(Main[[#This Row],[Tech Start Date]],19),IF(Main[[#This Row],[Class]]="B", WORKDAY(Main[[#This Row],[Tech Start Date]],12),IF(Main[[#This Row],[Class]]="A",WORKDAY(Main[[#This Row],[Tech Start Date]],4),""))))</f>
        <v/>
      </c>
      <c r="O643" s="73" t="str">
        <f>IF(Main[[#This Row],[Tech Start Date]]&lt;1/1/1990,"",IF(Main[[#This Row],[Class]]="C",WORKDAY(Main[[#This Row],[Tech Start Date]],23),IF(Main[[#This Row],[Class]]="B", WORKDAY(Main[[#This Row],[Tech Start Date]],15),IF(Main[[#This Row],[Class]]="A",WORKDAY(Main[[#This Row],[Tech Start Date]],5),""))))</f>
        <v/>
      </c>
      <c r="P643" s="73" t="str">
        <f>IF(Main[[#This Row],[Tech Start Date]]&lt;1/1/1990,"",IF(Main[[#This Row],[Class]]="C",WORKDAY(Main[[#This Row],[Tech Start Date]],28),IF(Main[[#This Row],[Class]]="B", WORKDAY(Main[[#This Row],[Tech Start Date]],19),IF(Main[[#This Row],[Class]]="A",WORKDAY(Main[[#This Row],[Tech Start Date]],9),""))))</f>
        <v/>
      </c>
      <c r="Q643" s="85"/>
      <c r="R643" s="112"/>
      <c r="S643" s="95" t="s">
        <v>49</v>
      </c>
      <c r="T643" s="74" t="s">
        <v>4</v>
      </c>
      <c r="U643" s="95" t="s">
        <v>14</v>
      </c>
      <c r="V643" s="95" t="s">
        <v>1913</v>
      </c>
      <c r="W643" s="95" t="s">
        <v>1914</v>
      </c>
      <c r="X643" s="95" t="s">
        <v>306</v>
      </c>
      <c r="Y643" s="72" t="s">
        <v>4</v>
      </c>
      <c r="Z643" s="72" t="s">
        <v>4</v>
      </c>
      <c r="AA643" s="95" t="s">
        <v>4</v>
      </c>
      <c r="AB643" s="132"/>
      <c r="AC643" s="132"/>
      <c r="AD643" s="132"/>
      <c r="AE643" s="63"/>
      <c r="AF643" s="63"/>
      <c r="AG643" s="63"/>
    </row>
    <row r="644" spans="1:33" ht="17.2" customHeight="1">
      <c r="A644" s="64" t="str">
        <f>IF(priority(Main[[#This Row],[Comments]])&lt;&gt;0, priority(Main[[#This Row],[Comments]]),"")</f>
        <v/>
      </c>
      <c r="B644" s="60" t="s">
        <v>1431</v>
      </c>
      <c r="C644" s="72" t="s">
        <v>518</v>
      </c>
      <c r="D644" s="59" t="s">
        <v>519</v>
      </c>
      <c r="E644" s="85"/>
      <c r="F644" s="85">
        <v>40548</v>
      </c>
      <c r="G644" s="64" t="str">
        <f>IF(stdProdLT(Main[[#This Row],[Comments]])=0.1,"N/A",IF(stdProdLT(Main[[#This Row],[Comments]])=0,"",stdProdLT(Main[[#This Row],[Comments]])))</f>
        <v/>
      </c>
      <c r="H644" s="94" t="str">
        <f>IF(OR(Main[[#This Row],[Std. Prod. Lead Time]]="N/A",Main[[#This Row],[Std. Prod. Lead Time]]=""), "",IF(AND(Main[[#This Row],[In Stock Date]]&lt;&gt;"",Main[[#This Row],[Revised Due Date]]&lt;&gt;"",Main[[#This Row],[In Stock Date]]&lt;&gt;""),Main[[#This Row],[In Stock Date]]-Main[[#This Row],[Revised Due Date]],""))</f>
        <v/>
      </c>
      <c r="I644" s="101" t="s">
        <v>4</v>
      </c>
      <c r="J644" s="95" t="s">
        <v>4</v>
      </c>
      <c r="K644" s="95" t="s">
        <v>1922</v>
      </c>
      <c r="L644" s="85"/>
      <c r="M644" s="73" t="str">
        <f>IF(Main[[#This Row],[Tech Start Date]]&lt;1/1/1990,"",IF(Main[[#This Row],[Class]]="C",WORKDAY(Main[[#This Row],[Tech Start Date]],9),IF(Main[[#This Row],[Class]]="B", WORKDAY(Main[[#This Row],[Tech Start Date]],6),IF(Main[[#This Row],[Class]]="A",WORKDAY(Main[[#This Row],[Tech Start Date]],2),""))))</f>
        <v/>
      </c>
      <c r="N644" s="73" t="str">
        <f>IF(Main[[#This Row],[Tech Start Date]]&lt;1/1/1990,"",IF(Main[[#This Row],[Class]]="C",WORKDAY(Main[[#This Row],[Tech Start Date]],19),IF(Main[[#This Row],[Class]]="B", WORKDAY(Main[[#This Row],[Tech Start Date]],12),IF(Main[[#This Row],[Class]]="A",WORKDAY(Main[[#This Row],[Tech Start Date]],4),""))))</f>
        <v/>
      </c>
      <c r="O644" s="73" t="str">
        <f>IF(Main[[#This Row],[Tech Start Date]]&lt;1/1/1990,"",IF(Main[[#This Row],[Class]]="C",WORKDAY(Main[[#This Row],[Tech Start Date]],23),IF(Main[[#This Row],[Class]]="B", WORKDAY(Main[[#This Row],[Tech Start Date]],15),IF(Main[[#This Row],[Class]]="A",WORKDAY(Main[[#This Row],[Tech Start Date]],5),""))))</f>
        <v/>
      </c>
      <c r="P644" s="73" t="str">
        <f>IF(Main[[#This Row],[Tech Start Date]]&lt;1/1/1990,"",IF(Main[[#This Row],[Class]]="C",WORKDAY(Main[[#This Row],[Tech Start Date]],28),IF(Main[[#This Row],[Class]]="B", WORKDAY(Main[[#This Row],[Tech Start Date]],19),IF(Main[[#This Row],[Class]]="A",WORKDAY(Main[[#This Row],[Tech Start Date]],9),""))))</f>
        <v/>
      </c>
      <c r="Q644" s="85"/>
      <c r="R644" s="112"/>
      <c r="S644" s="95" t="s">
        <v>11</v>
      </c>
      <c r="T644" s="74" t="s">
        <v>4</v>
      </c>
      <c r="U644" s="95" t="s">
        <v>14</v>
      </c>
      <c r="V644" s="95" t="s">
        <v>1911</v>
      </c>
      <c r="W644" s="95" t="s">
        <v>1915</v>
      </c>
      <c r="X644" s="95" t="s">
        <v>2864</v>
      </c>
      <c r="Y644" s="72" t="s">
        <v>4</v>
      </c>
      <c r="Z644" s="72" t="s">
        <v>4</v>
      </c>
      <c r="AA644" s="95" t="s">
        <v>4</v>
      </c>
      <c r="AB644" s="132"/>
      <c r="AC644" s="132"/>
      <c r="AD644" s="132"/>
      <c r="AE644" s="63"/>
      <c r="AF644" s="63"/>
      <c r="AG644" s="63"/>
    </row>
    <row r="645" spans="1:33" ht="17.2" customHeight="1">
      <c r="A645" s="64" t="str">
        <f>IF(priority(Main[[#This Row],[Comments]])&lt;&gt;0, priority(Main[[#This Row],[Comments]]),"")</f>
        <v/>
      </c>
      <c r="B645" s="60" t="s">
        <v>1432</v>
      </c>
      <c r="C645" s="72" t="s">
        <v>122</v>
      </c>
      <c r="D645" s="59" t="s">
        <v>520</v>
      </c>
      <c r="E645" s="85"/>
      <c r="F645" s="85"/>
      <c r="G645" s="64" t="str">
        <f>IF(stdProdLT(Main[[#This Row],[Comments]])=0.1,"N/A",IF(stdProdLT(Main[[#This Row],[Comments]])=0,"",stdProdLT(Main[[#This Row],[Comments]])))</f>
        <v/>
      </c>
      <c r="H645" s="94" t="str">
        <f>IF(OR(Main[[#This Row],[Std. Prod. Lead Time]]="N/A",Main[[#This Row],[Std. Prod. Lead Time]]=""), "",IF(AND(Main[[#This Row],[In Stock Date]]&lt;&gt;"",Main[[#This Row],[Revised Due Date]]&lt;&gt;"",Main[[#This Row],[In Stock Date]]&lt;&gt;""),Main[[#This Row],[In Stock Date]]-Main[[#This Row],[Revised Due Date]],""))</f>
        <v/>
      </c>
      <c r="I645" s="101" t="s">
        <v>4</v>
      </c>
      <c r="J645" s="95" t="s">
        <v>4</v>
      </c>
      <c r="K645" s="95" t="s">
        <v>4</v>
      </c>
      <c r="L645" s="85"/>
      <c r="M645" s="73" t="str">
        <f>IF(Main[[#This Row],[Tech Start Date]]&lt;1/1/1990,"",IF(Main[[#This Row],[Class]]="C",WORKDAY(Main[[#This Row],[Tech Start Date]],9),IF(Main[[#This Row],[Class]]="B", WORKDAY(Main[[#This Row],[Tech Start Date]],6),IF(Main[[#This Row],[Class]]="A",WORKDAY(Main[[#This Row],[Tech Start Date]],2),""))))</f>
        <v/>
      </c>
      <c r="N645" s="73" t="str">
        <f>IF(Main[[#This Row],[Tech Start Date]]&lt;1/1/1990,"",IF(Main[[#This Row],[Class]]="C",WORKDAY(Main[[#This Row],[Tech Start Date]],19),IF(Main[[#This Row],[Class]]="B", WORKDAY(Main[[#This Row],[Tech Start Date]],12),IF(Main[[#This Row],[Class]]="A",WORKDAY(Main[[#This Row],[Tech Start Date]],4),""))))</f>
        <v/>
      </c>
      <c r="O645" s="73" t="str">
        <f>IF(Main[[#This Row],[Tech Start Date]]&lt;1/1/1990,"",IF(Main[[#This Row],[Class]]="C",WORKDAY(Main[[#This Row],[Tech Start Date]],23),IF(Main[[#This Row],[Class]]="B", WORKDAY(Main[[#This Row],[Tech Start Date]],15),IF(Main[[#This Row],[Class]]="A",WORKDAY(Main[[#This Row],[Tech Start Date]],5),""))))</f>
        <v/>
      </c>
      <c r="P645" s="73" t="str">
        <f>IF(Main[[#This Row],[Tech Start Date]]&lt;1/1/1990,"",IF(Main[[#This Row],[Class]]="C",WORKDAY(Main[[#This Row],[Tech Start Date]],28),IF(Main[[#This Row],[Class]]="B", WORKDAY(Main[[#This Row],[Tech Start Date]],19),IF(Main[[#This Row],[Class]]="A",WORKDAY(Main[[#This Row],[Tech Start Date]],9),""))))</f>
        <v/>
      </c>
      <c r="Q645" s="85">
        <v>40245</v>
      </c>
      <c r="R645" s="112"/>
      <c r="S645" s="95" t="s">
        <v>11</v>
      </c>
      <c r="T645" s="74" t="s">
        <v>4</v>
      </c>
      <c r="U645" s="95" t="s">
        <v>14</v>
      </c>
      <c r="V645" s="95" t="s">
        <v>1913</v>
      </c>
      <c r="W645" s="95" t="s">
        <v>1912</v>
      </c>
      <c r="X645" s="95" t="s">
        <v>2847</v>
      </c>
      <c r="Y645" s="72" t="s">
        <v>4</v>
      </c>
      <c r="Z645" s="72" t="s">
        <v>4</v>
      </c>
      <c r="AA645" s="95" t="s">
        <v>2847</v>
      </c>
      <c r="AB645" s="132"/>
      <c r="AC645" s="132"/>
      <c r="AD645" s="132"/>
      <c r="AE645" s="63"/>
      <c r="AF645" s="63"/>
      <c r="AG645" s="63"/>
    </row>
    <row r="646" spans="1:33" ht="17.2" customHeight="1">
      <c r="A646" s="64" t="str">
        <f>IF(priority(Main[[#This Row],[Comments]])&lt;&gt;0, priority(Main[[#This Row],[Comments]]),"")</f>
        <v/>
      </c>
      <c r="B646" s="60" t="s">
        <v>1433</v>
      </c>
      <c r="C646" s="72" t="s">
        <v>4</v>
      </c>
      <c r="D646" s="59" t="s">
        <v>521</v>
      </c>
      <c r="E646" s="85"/>
      <c r="F646" s="85">
        <v>40178</v>
      </c>
      <c r="G646" s="64" t="str">
        <f>IF(stdProdLT(Main[[#This Row],[Comments]])=0.1,"N/A",IF(stdProdLT(Main[[#This Row],[Comments]])=0,"",stdProdLT(Main[[#This Row],[Comments]])))</f>
        <v/>
      </c>
      <c r="H646" s="94" t="str">
        <f>IF(OR(Main[[#This Row],[Std. Prod. Lead Time]]="N/A",Main[[#This Row],[Std. Prod. Lead Time]]=""), "",IF(AND(Main[[#This Row],[In Stock Date]]&lt;&gt;"",Main[[#This Row],[Revised Due Date]]&lt;&gt;"",Main[[#This Row],[In Stock Date]]&lt;&gt;""),Main[[#This Row],[In Stock Date]]-Main[[#This Row],[Revised Due Date]],""))</f>
        <v/>
      </c>
      <c r="I646" s="101" t="s">
        <v>4</v>
      </c>
      <c r="J646" s="95" t="s">
        <v>4</v>
      </c>
      <c r="K646" s="95" t="s">
        <v>4</v>
      </c>
      <c r="L646" s="85"/>
      <c r="M646" s="73" t="str">
        <f>IF(Main[[#This Row],[Tech Start Date]]&lt;1/1/1990,"",IF(Main[[#This Row],[Class]]="C",WORKDAY(Main[[#This Row],[Tech Start Date]],9),IF(Main[[#This Row],[Class]]="B", WORKDAY(Main[[#This Row],[Tech Start Date]],6),IF(Main[[#This Row],[Class]]="A",WORKDAY(Main[[#This Row],[Tech Start Date]],2),""))))</f>
        <v/>
      </c>
      <c r="N646" s="73" t="str">
        <f>IF(Main[[#This Row],[Tech Start Date]]&lt;1/1/1990,"",IF(Main[[#This Row],[Class]]="C",WORKDAY(Main[[#This Row],[Tech Start Date]],19),IF(Main[[#This Row],[Class]]="B", WORKDAY(Main[[#This Row],[Tech Start Date]],12),IF(Main[[#This Row],[Class]]="A",WORKDAY(Main[[#This Row],[Tech Start Date]],4),""))))</f>
        <v/>
      </c>
      <c r="O646" s="73" t="str">
        <f>IF(Main[[#This Row],[Tech Start Date]]&lt;1/1/1990,"",IF(Main[[#This Row],[Class]]="C",WORKDAY(Main[[#This Row],[Tech Start Date]],23),IF(Main[[#This Row],[Class]]="B", WORKDAY(Main[[#This Row],[Tech Start Date]],15),IF(Main[[#This Row],[Class]]="A",WORKDAY(Main[[#This Row],[Tech Start Date]],5),""))))</f>
        <v/>
      </c>
      <c r="P646" s="73" t="str">
        <f>IF(Main[[#This Row],[Tech Start Date]]&lt;1/1/1990,"",IF(Main[[#This Row],[Class]]="C",WORKDAY(Main[[#This Row],[Tech Start Date]],28),IF(Main[[#This Row],[Class]]="B", WORKDAY(Main[[#This Row],[Tech Start Date]],19),IF(Main[[#This Row],[Class]]="A",WORKDAY(Main[[#This Row],[Tech Start Date]],9),""))))</f>
        <v/>
      </c>
      <c r="Q646" s="85">
        <v>40158</v>
      </c>
      <c r="R646" s="112"/>
      <c r="S646" s="95" t="s">
        <v>11</v>
      </c>
      <c r="T646" s="74" t="s">
        <v>4</v>
      </c>
      <c r="U646" s="95" t="s">
        <v>14</v>
      </c>
      <c r="V646" s="95" t="s">
        <v>1910</v>
      </c>
      <c r="W646" s="95" t="s">
        <v>1915</v>
      </c>
      <c r="X646" s="95" t="s">
        <v>2799</v>
      </c>
      <c r="Y646" s="72" t="s">
        <v>2916</v>
      </c>
      <c r="Z646" s="72" t="s">
        <v>4</v>
      </c>
      <c r="AA646" s="95" t="s">
        <v>2799</v>
      </c>
      <c r="AB646" s="132"/>
      <c r="AC646" s="132"/>
      <c r="AD646" s="132"/>
      <c r="AE646" s="63"/>
      <c r="AF646" s="63"/>
      <c r="AG646" s="63"/>
    </row>
    <row r="647" spans="1:33" ht="17.2" customHeight="1">
      <c r="A647" s="64" t="str">
        <f>IF(priority(Main[[#This Row],[Comments]])&lt;&gt;0, priority(Main[[#This Row],[Comments]]),"")</f>
        <v/>
      </c>
      <c r="B647" s="60" t="s">
        <v>2366</v>
      </c>
      <c r="C647" s="72" t="s">
        <v>72</v>
      </c>
      <c r="D647" s="59" t="s">
        <v>2367</v>
      </c>
      <c r="E647" s="85"/>
      <c r="F647" s="85"/>
      <c r="G647" s="64" t="str">
        <f>IF(stdProdLT(Main[[#This Row],[Comments]])=0.1,"N/A",IF(stdProdLT(Main[[#This Row],[Comments]])=0,"",stdProdLT(Main[[#This Row],[Comments]])))</f>
        <v/>
      </c>
      <c r="H647" s="94" t="str">
        <f>IF(OR(Main[[#This Row],[Std. Prod. Lead Time]]="N/A",Main[[#This Row],[Std. Prod. Lead Time]]=""), "",IF(AND(Main[[#This Row],[In Stock Date]]&lt;&gt;"",Main[[#This Row],[Revised Due Date]]&lt;&gt;"",Main[[#This Row],[In Stock Date]]&lt;&gt;""),Main[[#This Row],[In Stock Date]]-Main[[#This Row],[Revised Due Date]],""))</f>
        <v/>
      </c>
      <c r="I647" s="101" t="s">
        <v>4</v>
      </c>
      <c r="J647" s="95" t="s">
        <v>4</v>
      </c>
      <c r="K647" s="96" t="s">
        <v>4</v>
      </c>
      <c r="L647" s="85"/>
      <c r="M647" s="73" t="str">
        <f>IF(Main[[#This Row],[Tech Start Date]]&lt;1/1/1990,"",IF(Main[[#This Row],[Class]]="C",WORKDAY(Main[[#This Row],[Tech Start Date]],9),IF(Main[[#This Row],[Class]]="B", WORKDAY(Main[[#This Row],[Tech Start Date]],6),IF(Main[[#This Row],[Class]]="A",WORKDAY(Main[[#This Row],[Tech Start Date]],2),""))))</f>
        <v/>
      </c>
      <c r="N647" s="73" t="str">
        <f>IF(Main[[#This Row],[Tech Start Date]]&lt;1/1/1990,"",IF(Main[[#This Row],[Class]]="C",WORKDAY(Main[[#This Row],[Tech Start Date]],19),IF(Main[[#This Row],[Class]]="B", WORKDAY(Main[[#This Row],[Tech Start Date]],12),IF(Main[[#This Row],[Class]]="A",WORKDAY(Main[[#This Row],[Tech Start Date]],4),""))))</f>
        <v/>
      </c>
      <c r="O647" s="73" t="str">
        <f>IF(Main[[#This Row],[Tech Start Date]]&lt;1/1/1990,"",IF(Main[[#This Row],[Class]]="C",WORKDAY(Main[[#This Row],[Tech Start Date]],23),IF(Main[[#This Row],[Class]]="B", WORKDAY(Main[[#This Row],[Tech Start Date]],15),IF(Main[[#This Row],[Class]]="A",WORKDAY(Main[[#This Row],[Tech Start Date]],5),""))))</f>
        <v/>
      </c>
      <c r="P647" s="73" t="str">
        <f>IF(Main[[#This Row],[Tech Start Date]]&lt;1/1/1990,"",IF(Main[[#This Row],[Class]]="C",WORKDAY(Main[[#This Row],[Tech Start Date]],28),IF(Main[[#This Row],[Class]]="B", WORKDAY(Main[[#This Row],[Tech Start Date]],19),IF(Main[[#This Row],[Class]]="A",WORKDAY(Main[[#This Row],[Tech Start Date]],9),""))))</f>
        <v/>
      </c>
      <c r="Q647" s="85"/>
      <c r="R647" s="112"/>
      <c r="S647" s="95" t="s">
        <v>17</v>
      </c>
      <c r="T647" s="74" t="s">
        <v>4</v>
      </c>
      <c r="U647" s="95" t="s">
        <v>14</v>
      </c>
      <c r="V647" s="95" t="s">
        <v>1911</v>
      </c>
      <c r="W647" s="95" t="s">
        <v>1912</v>
      </c>
      <c r="X647" s="95" t="s">
        <v>2865</v>
      </c>
      <c r="Y647" s="72" t="s">
        <v>3020</v>
      </c>
      <c r="Z647" s="72" t="s">
        <v>4</v>
      </c>
      <c r="AA647" s="95" t="s">
        <v>2865</v>
      </c>
      <c r="AB647" s="132"/>
      <c r="AC647" s="132"/>
      <c r="AD647" s="132"/>
      <c r="AE647" s="63"/>
      <c r="AF647" s="63"/>
      <c r="AG647" s="63"/>
    </row>
    <row r="648" spans="1:33" ht="17.2" customHeight="1">
      <c r="A648" s="64" t="str">
        <f>IF(priority(Main[[#This Row],[Comments]])&lt;&gt;0, priority(Main[[#This Row],[Comments]]),"")</f>
        <v/>
      </c>
      <c r="B648" s="60" t="s">
        <v>1438</v>
      </c>
      <c r="C648" s="72" t="s">
        <v>113</v>
      </c>
      <c r="D648" s="59" t="s">
        <v>522</v>
      </c>
      <c r="E648" s="85"/>
      <c r="F648" s="85"/>
      <c r="G648" s="64" t="str">
        <f>IF(stdProdLT(Main[[#This Row],[Comments]])=0.1,"N/A",IF(stdProdLT(Main[[#This Row],[Comments]])=0,"",stdProdLT(Main[[#This Row],[Comments]])))</f>
        <v/>
      </c>
      <c r="H648" s="94" t="str">
        <f>IF(OR(Main[[#This Row],[Std. Prod. Lead Time]]="N/A",Main[[#This Row],[Std. Prod. Lead Time]]=""), "",IF(AND(Main[[#This Row],[In Stock Date]]&lt;&gt;"",Main[[#This Row],[Revised Due Date]]&lt;&gt;"",Main[[#This Row],[In Stock Date]]&lt;&gt;""),Main[[#This Row],[In Stock Date]]-Main[[#This Row],[Revised Due Date]],""))</f>
        <v/>
      </c>
      <c r="I648" s="101" t="s">
        <v>4</v>
      </c>
      <c r="J648" s="95" t="s">
        <v>4</v>
      </c>
      <c r="K648" s="95" t="s">
        <v>4</v>
      </c>
      <c r="L648" s="85"/>
      <c r="M648" s="73" t="str">
        <f>IF(Main[[#This Row],[Tech Start Date]]&lt;1/1/1990,"",IF(Main[[#This Row],[Class]]="C",WORKDAY(Main[[#This Row],[Tech Start Date]],9),IF(Main[[#This Row],[Class]]="B", WORKDAY(Main[[#This Row],[Tech Start Date]],6),IF(Main[[#This Row],[Class]]="A",WORKDAY(Main[[#This Row],[Tech Start Date]],2),""))))</f>
        <v/>
      </c>
      <c r="N648" s="73" t="str">
        <f>IF(Main[[#This Row],[Tech Start Date]]&lt;1/1/1990,"",IF(Main[[#This Row],[Class]]="C",WORKDAY(Main[[#This Row],[Tech Start Date]],19),IF(Main[[#This Row],[Class]]="B", WORKDAY(Main[[#This Row],[Tech Start Date]],12),IF(Main[[#This Row],[Class]]="A",WORKDAY(Main[[#This Row],[Tech Start Date]],4),""))))</f>
        <v/>
      </c>
      <c r="O648" s="73" t="str">
        <f>IF(Main[[#This Row],[Tech Start Date]]&lt;1/1/1990,"",IF(Main[[#This Row],[Class]]="C",WORKDAY(Main[[#This Row],[Tech Start Date]],23),IF(Main[[#This Row],[Class]]="B", WORKDAY(Main[[#This Row],[Tech Start Date]],15),IF(Main[[#This Row],[Class]]="A",WORKDAY(Main[[#This Row],[Tech Start Date]],5),""))))</f>
        <v/>
      </c>
      <c r="P648" s="73" t="str">
        <f>IF(Main[[#This Row],[Tech Start Date]]&lt;1/1/1990,"",IF(Main[[#This Row],[Class]]="C",WORKDAY(Main[[#This Row],[Tech Start Date]],28),IF(Main[[#This Row],[Class]]="B", WORKDAY(Main[[#This Row],[Tech Start Date]],19),IF(Main[[#This Row],[Class]]="A",WORKDAY(Main[[#This Row],[Tech Start Date]],9),""))))</f>
        <v/>
      </c>
      <c r="Q648" s="85">
        <v>40505</v>
      </c>
      <c r="R648" s="112"/>
      <c r="S648" s="95" t="s">
        <v>49</v>
      </c>
      <c r="T648" s="74" t="s">
        <v>4</v>
      </c>
      <c r="U648" s="95" t="s">
        <v>12</v>
      </c>
      <c r="V648" s="95" t="s">
        <v>1911</v>
      </c>
      <c r="W648" s="95" t="s">
        <v>1915</v>
      </c>
      <c r="X648" s="95" t="s">
        <v>2866</v>
      </c>
      <c r="Y648" s="72" t="s">
        <v>2954</v>
      </c>
      <c r="Z648" s="72" t="s">
        <v>4</v>
      </c>
      <c r="AA648" s="95" t="s">
        <v>2814</v>
      </c>
      <c r="AB648" s="132"/>
      <c r="AC648" s="132"/>
      <c r="AD648" s="132"/>
      <c r="AE648" s="63"/>
      <c r="AF648" s="63"/>
      <c r="AG648" s="63"/>
    </row>
    <row r="649" spans="1:33" ht="17.2" customHeight="1">
      <c r="A649" s="64" t="str">
        <f>IF(priority(Main[[#This Row],[Comments]])&lt;&gt;0, priority(Main[[#This Row],[Comments]]),"")</f>
        <v/>
      </c>
      <c r="B649" s="60" t="s">
        <v>2252</v>
      </c>
      <c r="C649" s="72" t="s">
        <v>4</v>
      </c>
      <c r="D649" s="59" t="s">
        <v>2286</v>
      </c>
      <c r="E649" s="85">
        <v>40806.662407407406</v>
      </c>
      <c r="F649" s="85"/>
      <c r="G649" s="64" t="str">
        <f>IF(stdProdLT(Main[[#This Row],[Comments]])=0.1,"N/A",IF(stdProdLT(Main[[#This Row],[Comments]])=0,"",stdProdLT(Main[[#This Row],[Comments]])))</f>
        <v/>
      </c>
      <c r="H649" s="94" t="str">
        <f>IF(OR(Main[[#This Row],[Std. Prod. Lead Time]]="N/A",Main[[#This Row],[Std. Prod. Lead Time]]=""), "",IF(AND(Main[[#This Row],[In Stock Date]]&lt;&gt;"",Main[[#This Row],[Revised Due Date]]&lt;&gt;"",Main[[#This Row],[In Stock Date]]&lt;&gt;""),Main[[#This Row],[In Stock Date]]-Main[[#This Row],[Revised Due Date]],""))</f>
        <v/>
      </c>
      <c r="I649" s="101" t="s">
        <v>30</v>
      </c>
      <c r="J649" s="95" t="s">
        <v>21</v>
      </c>
      <c r="K649" s="95" t="s">
        <v>1919</v>
      </c>
      <c r="L649" s="85"/>
      <c r="M649" s="73" t="str">
        <f>IF(Main[[#This Row],[Tech Start Date]]&lt;1/1/1990,"",IF(Main[[#This Row],[Class]]="C",WORKDAY(Main[[#This Row],[Tech Start Date]],9),IF(Main[[#This Row],[Class]]="B", WORKDAY(Main[[#This Row],[Tech Start Date]],6),IF(Main[[#This Row],[Class]]="A",WORKDAY(Main[[#This Row],[Tech Start Date]],2),""))))</f>
        <v/>
      </c>
      <c r="N649" s="73" t="str">
        <f>IF(Main[[#This Row],[Tech Start Date]]&lt;1/1/1990,"",IF(Main[[#This Row],[Class]]="C",WORKDAY(Main[[#This Row],[Tech Start Date]],19),IF(Main[[#This Row],[Class]]="B", WORKDAY(Main[[#This Row],[Tech Start Date]],12),IF(Main[[#This Row],[Class]]="A",WORKDAY(Main[[#This Row],[Tech Start Date]],4),""))))</f>
        <v/>
      </c>
      <c r="O649" s="73" t="str">
        <f>IF(Main[[#This Row],[Tech Start Date]]&lt;1/1/1990,"",IF(Main[[#This Row],[Class]]="C",WORKDAY(Main[[#This Row],[Tech Start Date]],23),IF(Main[[#This Row],[Class]]="B", WORKDAY(Main[[#This Row],[Tech Start Date]],15),IF(Main[[#This Row],[Class]]="A",WORKDAY(Main[[#This Row],[Tech Start Date]],5),""))))</f>
        <v/>
      </c>
      <c r="P649" s="73" t="str">
        <f>IF(Main[[#This Row],[Tech Start Date]]&lt;1/1/1990,"",IF(Main[[#This Row],[Class]]="C",WORKDAY(Main[[#This Row],[Tech Start Date]],28),IF(Main[[#This Row],[Class]]="B", WORKDAY(Main[[#This Row],[Tech Start Date]],19),IF(Main[[#This Row],[Class]]="A",WORKDAY(Main[[#This Row],[Tech Start Date]],9),""))))</f>
        <v/>
      </c>
      <c r="Q649" s="85"/>
      <c r="R649" s="112"/>
      <c r="S649" s="95" t="s">
        <v>6</v>
      </c>
      <c r="T649" s="74" t="s">
        <v>4</v>
      </c>
      <c r="U649" s="95" t="s">
        <v>29</v>
      </c>
      <c r="V649" s="95" t="s">
        <v>1913</v>
      </c>
      <c r="W649" s="95" t="s">
        <v>1914</v>
      </c>
      <c r="X649" s="95" t="s">
        <v>306</v>
      </c>
      <c r="Y649" s="72" t="s">
        <v>4</v>
      </c>
      <c r="Z649" s="72" t="s">
        <v>30</v>
      </c>
      <c r="AA649" s="95" t="s">
        <v>3336</v>
      </c>
      <c r="AB649" s="132"/>
      <c r="AC649" s="132"/>
      <c r="AD649" s="132"/>
      <c r="AE649" s="63"/>
      <c r="AF649" s="63"/>
      <c r="AG649" s="63"/>
    </row>
    <row r="650" spans="1:33" ht="17.2" customHeight="1">
      <c r="A650" s="64" t="str">
        <f>IF(priority(Main[[#This Row],[Comments]])&lt;&gt;0, priority(Main[[#This Row],[Comments]]),"")</f>
        <v/>
      </c>
      <c r="B650" s="60" t="s">
        <v>2527</v>
      </c>
      <c r="C650" s="72" t="s">
        <v>2347</v>
      </c>
      <c r="D650" s="59" t="s">
        <v>2348</v>
      </c>
      <c r="E650" s="85"/>
      <c r="F650" s="85">
        <v>41008</v>
      </c>
      <c r="G650" s="64" t="str">
        <f>IF(stdProdLT(Main[[#This Row],[Comments]])=0.1,"N/A",IF(stdProdLT(Main[[#This Row],[Comments]])=0,"",stdProdLT(Main[[#This Row],[Comments]])))</f>
        <v/>
      </c>
      <c r="H650" s="94" t="str">
        <f>IF(OR(Main[[#This Row],[Std. Prod. Lead Time]]="N/A",Main[[#This Row],[Std. Prod. Lead Time]]=""), "",IF(AND(Main[[#This Row],[In Stock Date]]&lt;&gt;"",Main[[#This Row],[Revised Due Date]]&lt;&gt;"",Main[[#This Row],[In Stock Date]]&lt;&gt;""),Main[[#This Row],[In Stock Date]]-Main[[#This Row],[Revised Due Date]],""))</f>
        <v/>
      </c>
      <c r="I650" s="101" t="s">
        <v>4</v>
      </c>
      <c r="J650" s="95" t="s">
        <v>4</v>
      </c>
      <c r="K650" s="95" t="s">
        <v>4</v>
      </c>
      <c r="L650" s="85"/>
      <c r="M650" s="73" t="str">
        <f>IF(Main[[#This Row],[Tech Start Date]]&lt;1/1/1990,"",IF(Main[[#This Row],[Class]]="C",WORKDAY(Main[[#This Row],[Tech Start Date]],9),IF(Main[[#This Row],[Class]]="B", WORKDAY(Main[[#This Row],[Tech Start Date]],6),IF(Main[[#This Row],[Class]]="A",WORKDAY(Main[[#This Row],[Tech Start Date]],2),""))))</f>
        <v/>
      </c>
      <c r="N650" s="73" t="str">
        <f>IF(Main[[#This Row],[Tech Start Date]]&lt;1/1/1990,"",IF(Main[[#This Row],[Class]]="C",WORKDAY(Main[[#This Row],[Tech Start Date]],19),IF(Main[[#This Row],[Class]]="B", WORKDAY(Main[[#This Row],[Tech Start Date]],12),IF(Main[[#This Row],[Class]]="A",WORKDAY(Main[[#This Row],[Tech Start Date]],4),""))))</f>
        <v/>
      </c>
      <c r="O650" s="73" t="str">
        <f>IF(Main[[#This Row],[Tech Start Date]]&lt;1/1/1990,"",IF(Main[[#This Row],[Class]]="C",WORKDAY(Main[[#This Row],[Tech Start Date]],23),IF(Main[[#This Row],[Class]]="B", WORKDAY(Main[[#This Row],[Tech Start Date]],15),IF(Main[[#This Row],[Class]]="A",WORKDAY(Main[[#This Row],[Tech Start Date]],5),""))))</f>
        <v/>
      </c>
      <c r="P650" s="73" t="str">
        <f>IF(Main[[#This Row],[Tech Start Date]]&lt;1/1/1990,"",IF(Main[[#This Row],[Class]]="C",WORKDAY(Main[[#This Row],[Tech Start Date]],28),IF(Main[[#This Row],[Class]]="B", WORKDAY(Main[[#This Row],[Tech Start Date]],19),IF(Main[[#This Row],[Class]]="A",WORKDAY(Main[[#This Row],[Tech Start Date]],9),""))))</f>
        <v/>
      </c>
      <c r="Q650" s="85">
        <v>40826</v>
      </c>
      <c r="R650" s="112"/>
      <c r="S650" s="95" t="s">
        <v>11</v>
      </c>
      <c r="T650" s="74" t="s">
        <v>4</v>
      </c>
      <c r="U650" s="95" t="s">
        <v>12</v>
      </c>
      <c r="V650" s="95" t="s">
        <v>1913</v>
      </c>
      <c r="W650" s="95" t="s">
        <v>1916</v>
      </c>
      <c r="X650" s="95" t="s">
        <v>2818</v>
      </c>
      <c r="Y650" s="72" t="s">
        <v>4</v>
      </c>
      <c r="Z650" s="72" t="s">
        <v>4</v>
      </c>
      <c r="AA650" s="95" t="s">
        <v>2818</v>
      </c>
      <c r="AB650" s="132"/>
      <c r="AC650" s="132"/>
      <c r="AD650" s="132"/>
      <c r="AE650" s="63"/>
      <c r="AF650" s="63"/>
      <c r="AG650" s="63"/>
    </row>
    <row r="651" spans="1:33" ht="17.2" customHeight="1">
      <c r="A651" s="64" t="str">
        <f>IF(priority(Main[[#This Row],[Comments]])&lt;&gt;0, priority(Main[[#This Row],[Comments]]),"")</f>
        <v/>
      </c>
      <c r="B651" s="60" t="s">
        <v>1455</v>
      </c>
      <c r="C651" s="72" t="s">
        <v>4</v>
      </c>
      <c r="D651" s="59" t="s">
        <v>523</v>
      </c>
      <c r="E651" s="85">
        <v>40371.58488425926</v>
      </c>
      <c r="F651" s="85"/>
      <c r="G651" s="64" t="str">
        <f>IF(stdProdLT(Main[[#This Row],[Comments]])=0.1,"N/A",IF(stdProdLT(Main[[#This Row],[Comments]])=0,"",stdProdLT(Main[[#This Row],[Comments]])))</f>
        <v/>
      </c>
      <c r="H651" s="94" t="str">
        <f>IF(OR(Main[[#This Row],[Std. Prod. Lead Time]]="N/A",Main[[#This Row],[Std. Prod. Lead Time]]=""), "",IF(AND(Main[[#This Row],[In Stock Date]]&lt;&gt;"",Main[[#This Row],[Revised Due Date]]&lt;&gt;"",Main[[#This Row],[In Stock Date]]&lt;&gt;""),Main[[#This Row],[In Stock Date]]-Main[[#This Row],[Revised Due Date]],""))</f>
        <v/>
      </c>
      <c r="I651" s="101" t="s">
        <v>4</v>
      </c>
      <c r="J651" s="95" t="s">
        <v>4</v>
      </c>
      <c r="K651" s="95" t="s">
        <v>4</v>
      </c>
      <c r="L651" s="85"/>
      <c r="M651" s="73" t="str">
        <f>IF(Main[[#This Row],[Tech Start Date]]&lt;1/1/1990,"",IF(Main[[#This Row],[Class]]="C",WORKDAY(Main[[#This Row],[Tech Start Date]],9),IF(Main[[#This Row],[Class]]="B", WORKDAY(Main[[#This Row],[Tech Start Date]],6),IF(Main[[#This Row],[Class]]="A",WORKDAY(Main[[#This Row],[Tech Start Date]],2),""))))</f>
        <v/>
      </c>
      <c r="N651" s="73" t="str">
        <f>IF(Main[[#This Row],[Tech Start Date]]&lt;1/1/1990,"",IF(Main[[#This Row],[Class]]="C",WORKDAY(Main[[#This Row],[Tech Start Date]],19),IF(Main[[#This Row],[Class]]="B", WORKDAY(Main[[#This Row],[Tech Start Date]],12),IF(Main[[#This Row],[Class]]="A",WORKDAY(Main[[#This Row],[Tech Start Date]],4),""))))</f>
        <v/>
      </c>
      <c r="O651" s="73" t="str">
        <f>IF(Main[[#This Row],[Tech Start Date]]&lt;1/1/1990,"",IF(Main[[#This Row],[Class]]="C",WORKDAY(Main[[#This Row],[Tech Start Date]],23),IF(Main[[#This Row],[Class]]="B", WORKDAY(Main[[#This Row],[Tech Start Date]],15),IF(Main[[#This Row],[Class]]="A",WORKDAY(Main[[#This Row],[Tech Start Date]],5),""))))</f>
        <v/>
      </c>
      <c r="P651" s="73" t="str">
        <f>IF(Main[[#This Row],[Tech Start Date]]&lt;1/1/1990,"",IF(Main[[#This Row],[Class]]="C",WORKDAY(Main[[#This Row],[Tech Start Date]],28),IF(Main[[#This Row],[Class]]="B", WORKDAY(Main[[#This Row],[Tech Start Date]],19),IF(Main[[#This Row],[Class]]="A",WORKDAY(Main[[#This Row],[Tech Start Date]],9),""))))</f>
        <v/>
      </c>
      <c r="Q651" s="85">
        <v>40385</v>
      </c>
      <c r="R651" s="112"/>
      <c r="S651" s="95" t="s">
        <v>6</v>
      </c>
      <c r="T651" s="74" t="s">
        <v>4</v>
      </c>
      <c r="U651" s="95" t="s">
        <v>7</v>
      </c>
      <c r="V651" s="95" t="s">
        <v>1910</v>
      </c>
      <c r="W651" s="95" t="s">
        <v>1915</v>
      </c>
      <c r="X651" s="95" t="s">
        <v>102</v>
      </c>
      <c r="Y651" s="72" t="s">
        <v>3021</v>
      </c>
      <c r="Z651" s="72" t="s">
        <v>4</v>
      </c>
      <c r="AA651" s="95" t="s">
        <v>3365</v>
      </c>
      <c r="AB651" s="132"/>
      <c r="AC651" s="132"/>
      <c r="AD651" s="132"/>
      <c r="AE651" s="63"/>
      <c r="AF651" s="63"/>
      <c r="AG651" s="63"/>
    </row>
    <row r="652" spans="1:33" ht="17.2" customHeight="1">
      <c r="A652" s="64" t="str">
        <f>IF(priority(Main[[#This Row],[Comments]])&lt;&gt;0, priority(Main[[#This Row],[Comments]]),"")</f>
        <v/>
      </c>
      <c r="B652" s="60" t="s">
        <v>1458</v>
      </c>
      <c r="C652" s="72" t="s">
        <v>525</v>
      </c>
      <c r="D652" s="59" t="s">
        <v>526</v>
      </c>
      <c r="E652" s="85"/>
      <c r="F652" s="85">
        <v>40276</v>
      </c>
      <c r="G652" s="64" t="str">
        <f>IF(stdProdLT(Main[[#This Row],[Comments]])=0.1,"N/A",IF(stdProdLT(Main[[#This Row],[Comments]])=0,"",stdProdLT(Main[[#This Row],[Comments]])))</f>
        <v/>
      </c>
      <c r="H652" s="94" t="str">
        <f>IF(OR(Main[[#This Row],[Std. Prod. Lead Time]]="N/A",Main[[#This Row],[Std. Prod. Lead Time]]=""), "",IF(AND(Main[[#This Row],[In Stock Date]]&lt;&gt;"",Main[[#This Row],[Revised Due Date]]&lt;&gt;"",Main[[#This Row],[In Stock Date]]&lt;&gt;""),Main[[#This Row],[In Stock Date]]-Main[[#This Row],[Revised Due Date]],""))</f>
        <v/>
      </c>
      <c r="I652" s="101" t="s">
        <v>4</v>
      </c>
      <c r="J652" s="95" t="s">
        <v>4</v>
      </c>
      <c r="K652" s="95" t="s">
        <v>4</v>
      </c>
      <c r="L652" s="85"/>
      <c r="M652" s="73" t="str">
        <f>IF(Main[[#This Row],[Tech Start Date]]&lt;1/1/1990,"",IF(Main[[#This Row],[Class]]="C",WORKDAY(Main[[#This Row],[Tech Start Date]],9),IF(Main[[#This Row],[Class]]="B", WORKDAY(Main[[#This Row],[Tech Start Date]],6),IF(Main[[#This Row],[Class]]="A",WORKDAY(Main[[#This Row],[Tech Start Date]],2),""))))</f>
        <v/>
      </c>
      <c r="N652" s="73" t="str">
        <f>IF(Main[[#This Row],[Tech Start Date]]&lt;1/1/1990,"",IF(Main[[#This Row],[Class]]="C",WORKDAY(Main[[#This Row],[Tech Start Date]],19),IF(Main[[#This Row],[Class]]="B", WORKDAY(Main[[#This Row],[Tech Start Date]],12),IF(Main[[#This Row],[Class]]="A",WORKDAY(Main[[#This Row],[Tech Start Date]],4),""))))</f>
        <v/>
      </c>
      <c r="O652" s="73" t="str">
        <f>IF(Main[[#This Row],[Tech Start Date]]&lt;1/1/1990,"",IF(Main[[#This Row],[Class]]="C",WORKDAY(Main[[#This Row],[Tech Start Date]],23),IF(Main[[#This Row],[Class]]="B", WORKDAY(Main[[#This Row],[Tech Start Date]],15),IF(Main[[#This Row],[Class]]="A",WORKDAY(Main[[#This Row],[Tech Start Date]],5),""))))</f>
        <v/>
      </c>
      <c r="P652" s="73" t="str">
        <f>IF(Main[[#This Row],[Tech Start Date]]&lt;1/1/1990,"",IF(Main[[#This Row],[Class]]="C",WORKDAY(Main[[#This Row],[Tech Start Date]],28),IF(Main[[#This Row],[Class]]="B", WORKDAY(Main[[#This Row],[Tech Start Date]],19),IF(Main[[#This Row],[Class]]="A",WORKDAY(Main[[#This Row],[Tech Start Date]],9),""))))</f>
        <v/>
      </c>
      <c r="Q652" s="85">
        <v>40164</v>
      </c>
      <c r="R652" s="112"/>
      <c r="S652" s="95" t="s">
        <v>11</v>
      </c>
      <c r="T652" s="74" t="s">
        <v>4</v>
      </c>
      <c r="U652" s="95" t="s">
        <v>14</v>
      </c>
      <c r="V652" s="95" t="s">
        <v>1913</v>
      </c>
      <c r="W652" s="95" t="s">
        <v>1916</v>
      </c>
      <c r="X652" s="95" t="s">
        <v>2867</v>
      </c>
      <c r="Y652" s="72" t="s">
        <v>4</v>
      </c>
      <c r="Z652" s="72" t="s">
        <v>4</v>
      </c>
      <c r="AA652" s="95" t="s">
        <v>2867</v>
      </c>
      <c r="AB652" s="132"/>
      <c r="AC652" s="132"/>
      <c r="AD652" s="132"/>
      <c r="AE652" s="63"/>
      <c r="AF652" s="63"/>
      <c r="AG652" s="63"/>
    </row>
    <row r="653" spans="1:33" ht="17.2" customHeight="1">
      <c r="A653" s="64" t="str">
        <f>IF(priority(Main[[#This Row],[Comments]])&lt;&gt;0, priority(Main[[#This Row],[Comments]]),"")</f>
        <v/>
      </c>
      <c r="B653" s="60" t="s">
        <v>1693</v>
      </c>
      <c r="C653" s="72" t="s">
        <v>4</v>
      </c>
      <c r="D653" s="59" t="s">
        <v>752</v>
      </c>
      <c r="E653" s="85">
        <v>40700.558032407411</v>
      </c>
      <c r="F653" s="85"/>
      <c r="G653" s="64" t="str">
        <f>IF(stdProdLT(Main[[#This Row],[Comments]])=0.1,"N/A",IF(stdProdLT(Main[[#This Row],[Comments]])=0,"",stdProdLT(Main[[#This Row],[Comments]])))</f>
        <v/>
      </c>
      <c r="H653" s="94" t="str">
        <f>IF(OR(Main[[#This Row],[Std. Prod. Lead Time]]="N/A",Main[[#This Row],[Std. Prod. Lead Time]]=""), "",IF(AND(Main[[#This Row],[In Stock Date]]&lt;&gt;"",Main[[#This Row],[Revised Due Date]]&lt;&gt;"",Main[[#This Row],[In Stock Date]]&lt;&gt;""),Main[[#This Row],[In Stock Date]]-Main[[#This Row],[Revised Due Date]],""))</f>
        <v/>
      </c>
      <c r="I653" s="101" t="s">
        <v>4</v>
      </c>
      <c r="J653" s="95" t="s">
        <v>4</v>
      </c>
      <c r="K653" s="95" t="s">
        <v>4</v>
      </c>
      <c r="L653" s="85"/>
      <c r="M653" s="73" t="str">
        <f>IF(Main[[#This Row],[Tech Start Date]]&lt;1/1/1990,"",IF(Main[[#This Row],[Class]]="C",WORKDAY(Main[[#This Row],[Tech Start Date]],9),IF(Main[[#This Row],[Class]]="B", WORKDAY(Main[[#This Row],[Tech Start Date]],6),IF(Main[[#This Row],[Class]]="A",WORKDAY(Main[[#This Row],[Tech Start Date]],2),""))))</f>
        <v/>
      </c>
      <c r="N653" s="73" t="str">
        <f>IF(Main[[#This Row],[Tech Start Date]]&lt;1/1/1990,"",IF(Main[[#This Row],[Class]]="C",WORKDAY(Main[[#This Row],[Tech Start Date]],19),IF(Main[[#This Row],[Class]]="B", WORKDAY(Main[[#This Row],[Tech Start Date]],12),IF(Main[[#This Row],[Class]]="A",WORKDAY(Main[[#This Row],[Tech Start Date]],4),""))))</f>
        <v/>
      </c>
      <c r="O653" s="73" t="str">
        <f>IF(Main[[#This Row],[Tech Start Date]]&lt;1/1/1990,"",IF(Main[[#This Row],[Class]]="C",WORKDAY(Main[[#This Row],[Tech Start Date]],23),IF(Main[[#This Row],[Class]]="B", WORKDAY(Main[[#This Row],[Tech Start Date]],15),IF(Main[[#This Row],[Class]]="A",WORKDAY(Main[[#This Row],[Tech Start Date]],5),""))))</f>
        <v/>
      </c>
      <c r="P653" s="73" t="str">
        <f>IF(Main[[#This Row],[Tech Start Date]]&lt;1/1/1990,"",IF(Main[[#This Row],[Class]]="C",WORKDAY(Main[[#This Row],[Tech Start Date]],28),IF(Main[[#This Row],[Class]]="B", WORKDAY(Main[[#This Row],[Tech Start Date]],19),IF(Main[[#This Row],[Class]]="A",WORKDAY(Main[[#This Row],[Tech Start Date]],9),""))))</f>
        <v/>
      </c>
      <c r="Q653" s="85">
        <v>40714</v>
      </c>
      <c r="R653" s="112"/>
      <c r="S653" s="95" t="s">
        <v>6</v>
      </c>
      <c r="T653" s="74" t="s">
        <v>4</v>
      </c>
      <c r="U653" s="95" t="s">
        <v>694</v>
      </c>
      <c r="V653" s="95" t="s">
        <v>1910</v>
      </c>
      <c r="W653" s="95" t="s">
        <v>4</v>
      </c>
      <c r="X653" s="95" t="s">
        <v>2811</v>
      </c>
      <c r="Y653" s="72" t="s">
        <v>2938</v>
      </c>
      <c r="Z653" s="72" t="s">
        <v>4</v>
      </c>
      <c r="AA653" s="95" t="s">
        <v>2811</v>
      </c>
      <c r="AB653" s="132"/>
      <c r="AC653" s="132"/>
      <c r="AD653" s="132"/>
      <c r="AE653" s="63"/>
      <c r="AF653" s="63"/>
      <c r="AG653" s="63"/>
    </row>
    <row r="654" spans="1:33" ht="17.2" customHeight="1">
      <c r="A654" s="64" t="str">
        <f>IF(priority(Main[[#This Row],[Comments]])&lt;&gt;0, priority(Main[[#This Row],[Comments]]),"")</f>
        <v/>
      </c>
      <c r="B654" s="60" t="s">
        <v>1460</v>
      </c>
      <c r="C654" s="72" t="s">
        <v>4</v>
      </c>
      <c r="D654" s="59" t="s">
        <v>527</v>
      </c>
      <c r="E654" s="85"/>
      <c r="F654" s="85">
        <v>40431</v>
      </c>
      <c r="G654" s="64" t="str">
        <f>IF(stdProdLT(Main[[#This Row],[Comments]])=0.1,"N/A",IF(stdProdLT(Main[[#This Row],[Comments]])=0,"",stdProdLT(Main[[#This Row],[Comments]])))</f>
        <v/>
      </c>
      <c r="H654" s="94" t="str">
        <f>IF(OR(Main[[#This Row],[Std. Prod. Lead Time]]="N/A",Main[[#This Row],[Std. Prod. Lead Time]]=""), "",IF(AND(Main[[#This Row],[In Stock Date]]&lt;&gt;"",Main[[#This Row],[Revised Due Date]]&lt;&gt;"",Main[[#This Row],[In Stock Date]]&lt;&gt;""),Main[[#This Row],[In Stock Date]]-Main[[#This Row],[Revised Due Date]],""))</f>
        <v/>
      </c>
      <c r="I654" s="101" t="s">
        <v>4</v>
      </c>
      <c r="J654" s="95" t="s">
        <v>28</v>
      </c>
      <c r="K654" s="95" t="s">
        <v>4</v>
      </c>
      <c r="L654" s="85"/>
      <c r="M654" s="73" t="str">
        <f>IF(Main[[#This Row],[Tech Start Date]]&lt;1/1/1990,"",IF(Main[[#This Row],[Class]]="C",WORKDAY(Main[[#This Row],[Tech Start Date]],9),IF(Main[[#This Row],[Class]]="B", WORKDAY(Main[[#This Row],[Tech Start Date]],6),IF(Main[[#This Row],[Class]]="A",WORKDAY(Main[[#This Row],[Tech Start Date]],2),""))))</f>
        <v/>
      </c>
      <c r="N654" s="73" t="str">
        <f>IF(Main[[#This Row],[Tech Start Date]]&lt;1/1/1990,"",IF(Main[[#This Row],[Class]]="C",WORKDAY(Main[[#This Row],[Tech Start Date]],19),IF(Main[[#This Row],[Class]]="B", WORKDAY(Main[[#This Row],[Tech Start Date]],12),IF(Main[[#This Row],[Class]]="A",WORKDAY(Main[[#This Row],[Tech Start Date]],4),""))))</f>
        <v/>
      </c>
      <c r="O654" s="73" t="str">
        <f>IF(Main[[#This Row],[Tech Start Date]]&lt;1/1/1990,"",IF(Main[[#This Row],[Class]]="C",WORKDAY(Main[[#This Row],[Tech Start Date]],23),IF(Main[[#This Row],[Class]]="B", WORKDAY(Main[[#This Row],[Tech Start Date]],15),IF(Main[[#This Row],[Class]]="A",WORKDAY(Main[[#This Row],[Tech Start Date]],5),""))))</f>
        <v/>
      </c>
      <c r="P654" s="73" t="str">
        <f>IF(Main[[#This Row],[Tech Start Date]]&lt;1/1/1990,"",IF(Main[[#This Row],[Class]]="C",WORKDAY(Main[[#This Row],[Tech Start Date]],28),IF(Main[[#This Row],[Class]]="B", WORKDAY(Main[[#This Row],[Tech Start Date]],19),IF(Main[[#This Row],[Class]]="A",WORKDAY(Main[[#This Row],[Tech Start Date]],9),""))))</f>
        <v/>
      </c>
      <c r="Q654" s="85">
        <v>40410</v>
      </c>
      <c r="R654" s="112"/>
      <c r="S654" s="95" t="s">
        <v>11</v>
      </c>
      <c r="T654" s="74" t="s">
        <v>4</v>
      </c>
      <c r="U654" s="95" t="s">
        <v>14</v>
      </c>
      <c r="V654" s="95" t="s">
        <v>1911</v>
      </c>
      <c r="W654" s="95" t="s">
        <v>1918</v>
      </c>
      <c r="X654" s="95" t="s">
        <v>2799</v>
      </c>
      <c r="Y654" s="72" t="s">
        <v>2916</v>
      </c>
      <c r="Z654" s="72" t="s">
        <v>108</v>
      </c>
      <c r="AA654" s="95" t="s">
        <v>2799</v>
      </c>
      <c r="AB654" s="132"/>
      <c r="AC654" s="132"/>
      <c r="AD654" s="132"/>
      <c r="AE654" s="63"/>
      <c r="AF654" s="63"/>
      <c r="AG654" s="63"/>
    </row>
    <row r="655" spans="1:33" ht="17.2" customHeight="1">
      <c r="A655" s="64" t="str">
        <f>IF(priority(Main[[#This Row],[Comments]])&lt;&gt;0, priority(Main[[#This Row],[Comments]]),"")</f>
        <v/>
      </c>
      <c r="B655" s="60" t="s">
        <v>1461</v>
      </c>
      <c r="C655" s="72" t="s">
        <v>4</v>
      </c>
      <c r="D655" s="59" t="s">
        <v>528</v>
      </c>
      <c r="E655" s="85"/>
      <c r="F655" s="85">
        <v>40786</v>
      </c>
      <c r="G655" s="64" t="str">
        <f>IF(stdProdLT(Main[[#This Row],[Comments]])=0.1,"N/A",IF(stdProdLT(Main[[#This Row],[Comments]])=0,"",stdProdLT(Main[[#This Row],[Comments]])))</f>
        <v/>
      </c>
      <c r="H655" s="94" t="str">
        <f>IF(OR(Main[[#This Row],[Std. Prod. Lead Time]]="N/A",Main[[#This Row],[Std. Prod. Lead Time]]=""), "",IF(AND(Main[[#This Row],[In Stock Date]]&lt;&gt;"",Main[[#This Row],[Revised Due Date]]&lt;&gt;"",Main[[#This Row],[In Stock Date]]&lt;&gt;""),Main[[#This Row],[In Stock Date]]-Main[[#This Row],[Revised Due Date]],""))</f>
        <v/>
      </c>
      <c r="I655" s="101" t="s">
        <v>4</v>
      </c>
      <c r="J655" s="95" t="s">
        <v>4</v>
      </c>
      <c r="K655" s="96" t="s">
        <v>4</v>
      </c>
      <c r="L655" s="85"/>
      <c r="M655" s="73" t="str">
        <f>IF(Main[[#This Row],[Tech Start Date]]&lt;1/1/1990,"",IF(Main[[#This Row],[Class]]="C",WORKDAY(Main[[#This Row],[Tech Start Date]],9),IF(Main[[#This Row],[Class]]="B", WORKDAY(Main[[#This Row],[Tech Start Date]],6),IF(Main[[#This Row],[Class]]="A",WORKDAY(Main[[#This Row],[Tech Start Date]],2),""))))</f>
        <v/>
      </c>
      <c r="N655" s="73" t="str">
        <f>IF(Main[[#This Row],[Tech Start Date]]&lt;1/1/1990,"",IF(Main[[#This Row],[Class]]="C",WORKDAY(Main[[#This Row],[Tech Start Date]],19),IF(Main[[#This Row],[Class]]="B", WORKDAY(Main[[#This Row],[Tech Start Date]],12),IF(Main[[#This Row],[Class]]="A",WORKDAY(Main[[#This Row],[Tech Start Date]],4),""))))</f>
        <v/>
      </c>
      <c r="O655" s="73" t="str">
        <f>IF(Main[[#This Row],[Tech Start Date]]&lt;1/1/1990,"",IF(Main[[#This Row],[Class]]="C",WORKDAY(Main[[#This Row],[Tech Start Date]],23),IF(Main[[#This Row],[Class]]="B", WORKDAY(Main[[#This Row],[Tech Start Date]],15),IF(Main[[#This Row],[Class]]="A",WORKDAY(Main[[#This Row],[Tech Start Date]],5),""))))</f>
        <v/>
      </c>
      <c r="P655" s="73" t="str">
        <f>IF(Main[[#This Row],[Tech Start Date]]&lt;1/1/1990,"",IF(Main[[#This Row],[Class]]="C",WORKDAY(Main[[#This Row],[Tech Start Date]],28),IF(Main[[#This Row],[Class]]="B", WORKDAY(Main[[#This Row],[Tech Start Date]],19),IF(Main[[#This Row],[Class]]="A",WORKDAY(Main[[#This Row],[Tech Start Date]],9),""))))</f>
        <v/>
      </c>
      <c r="Q655" s="85">
        <v>40749</v>
      </c>
      <c r="R655" s="112"/>
      <c r="S655" s="95" t="s">
        <v>11</v>
      </c>
      <c r="T655" s="74" t="s">
        <v>4</v>
      </c>
      <c r="U655" s="95" t="s">
        <v>14</v>
      </c>
      <c r="V655" s="95" t="s">
        <v>1913</v>
      </c>
      <c r="W655" s="95" t="s">
        <v>1918</v>
      </c>
      <c r="X655" s="95" t="s">
        <v>553</v>
      </c>
      <c r="Y655" s="72" t="s">
        <v>3023</v>
      </c>
      <c r="Z655" s="72" t="s">
        <v>4</v>
      </c>
      <c r="AA655" s="95" t="s">
        <v>2835</v>
      </c>
      <c r="AB655" s="132"/>
      <c r="AC655" s="132"/>
      <c r="AD655" s="132"/>
      <c r="AE655" s="63"/>
      <c r="AF655" s="63"/>
      <c r="AG655" s="63"/>
    </row>
    <row r="656" spans="1:33" ht="17.2" customHeight="1">
      <c r="A656" s="64" t="str">
        <f>IF(priority(Main[[#This Row],[Comments]])&lt;&gt;0, priority(Main[[#This Row],[Comments]]),"")</f>
        <v/>
      </c>
      <c r="B656" s="60" t="s">
        <v>1439</v>
      </c>
      <c r="C656" s="72" t="s">
        <v>95</v>
      </c>
      <c r="D656" s="59" t="s">
        <v>529</v>
      </c>
      <c r="E656" s="85"/>
      <c r="F656" s="85"/>
      <c r="G656" s="64" t="str">
        <f>IF(stdProdLT(Main[[#This Row],[Comments]])=0.1,"N/A",IF(stdProdLT(Main[[#This Row],[Comments]])=0,"",stdProdLT(Main[[#This Row],[Comments]])))</f>
        <v/>
      </c>
      <c r="H656" s="94" t="str">
        <f>IF(OR(Main[[#This Row],[Std. Prod. Lead Time]]="N/A",Main[[#This Row],[Std. Prod. Lead Time]]=""), "",IF(AND(Main[[#This Row],[In Stock Date]]&lt;&gt;"",Main[[#This Row],[Revised Due Date]]&lt;&gt;"",Main[[#This Row],[In Stock Date]]&lt;&gt;""),Main[[#This Row],[In Stock Date]]-Main[[#This Row],[Revised Due Date]],""))</f>
        <v/>
      </c>
      <c r="I656" s="101" t="s">
        <v>530</v>
      </c>
      <c r="J656" s="95" t="s">
        <v>4</v>
      </c>
      <c r="K656" s="95" t="s">
        <v>4</v>
      </c>
      <c r="L656" s="85"/>
      <c r="M656" s="73" t="str">
        <f>IF(Main[[#This Row],[Tech Start Date]]&lt;1/1/1990,"",IF(Main[[#This Row],[Class]]="C",WORKDAY(Main[[#This Row],[Tech Start Date]],9),IF(Main[[#This Row],[Class]]="B", WORKDAY(Main[[#This Row],[Tech Start Date]],6),IF(Main[[#This Row],[Class]]="A",WORKDAY(Main[[#This Row],[Tech Start Date]],2),""))))</f>
        <v/>
      </c>
      <c r="N656" s="73" t="str">
        <f>IF(Main[[#This Row],[Tech Start Date]]&lt;1/1/1990,"",IF(Main[[#This Row],[Class]]="C",WORKDAY(Main[[#This Row],[Tech Start Date]],19),IF(Main[[#This Row],[Class]]="B", WORKDAY(Main[[#This Row],[Tech Start Date]],12),IF(Main[[#This Row],[Class]]="A",WORKDAY(Main[[#This Row],[Tech Start Date]],4),""))))</f>
        <v/>
      </c>
      <c r="O656" s="73" t="str">
        <f>IF(Main[[#This Row],[Tech Start Date]]&lt;1/1/1990,"",IF(Main[[#This Row],[Class]]="C",WORKDAY(Main[[#This Row],[Tech Start Date]],23),IF(Main[[#This Row],[Class]]="B", WORKDAY(Main[[#This Row],[Tech Start Date]],15),IF(Main[[#This Row],[Class]]="A",WORKDAY(Main[[#This Row],[Tech Start Date]],5),""))))</f>
        <v/>
      </c>
      <c r="P656" s="73" t="str">
        <f>IF(Main[[#This Row],[Tech Start Date]]&lt;1/1/1990,"",IF(Main[[#This Row],[Class]]="C",WORKDAY(Main[[#This Row],[Tech Start Date]],28),IF(Main[[#This Row],[Class]]="B", WORKDAY(Main[[#This Row],[Tech Start Date]],19),IF(Main[[#This Row],[Class]]="A",WORKDAY(Main[[#This Row],[Tech Start Date]],9),""))))</f>
        <v/>
      </c>
      <c r="Q656" s="85">
        <v>40352</v>
      </c>
      <c r="R656" s="112"/>
      <c r="S656" s="95" t="s">
        <v>11</v>
      </c>
      <c r="T656" s="74" t="s">
        <v>4</v>
      </c>
      <c r="U656" s="95" t="s">
        <v>14</v>
      </c>
      <c r="V656" s="95" t="s">
        <v>1913</v>
      </c>
      <c r="W656" s="95" t="s">
        <v>1912</v>
      </c>
      <c r="X656" s="95" t="s">
        <v>2812</v>
      </c>
      <c r="Y656" s="72" t="s">
        <v>3024</v>
      </c>
      <c r="Z656" s="72" t="s">
        <v>4</v>
      </c>
      <c r="AA656" s="95" t="s">
        <v>3356</v>
      </c>
      <c r="AB656" s="132"/>
      <c r="AC656" s="132"/>
      <c r="AD656" s="132"/>
      <c r="AE656" s="63"/>
      <c r="AF656" s="63"/>
      <c r="AG656" s="63"/>
    </row>
    <row r="657" spans="1:33" ht="17.2" customHeight="1">
      <c r="A657" s="64" t="str">
        <f>IF(priority(Main[[#This Row],[Comments]])&lt;&gt;0, priority(Main[[#This Row],[Comments]]),"")</f>
        <v/>
      </c>
      <c r="B657" s="60" t="s">
        <v>1441</v>
      </c>
      <c r="C657" s="72" t="s">
        <v>169</v>
      </c>
      <c r="D657" s="59" t="s">
        <v>532</v>
      </c>
      <c r="E657" s="85"/>
      <c r="F657" s="85">
        <v>40237</v>
      </c>
      <c r="G657" s="64" t="str">
        <f>IF(stdProdLT(Main[[#This Row],[Comments]])=0.1,"N/A",IF(stdProdLT(Main[[#This Row],[Comments]])=0,"",stdProdLT(Main[[#This Row],[Comments]])))</f>
        <v/>
      </c>
      <c r="H657" s="94" t="str">
        <f>IF(OR(Main[[#This Row],[Std. Prod. Lead Time]]="N/A",Main[[#This Row],[Std. Prod. Lead Time]]=""), "",IF(AND(Main[[#This Row],[In Stock Date]]&lt;&gt;"",Main[[#This Row],[Revised Due Date]]&lt;&gt;"",Main[[#This Row],[In Stock Date]]&lt;&gt;""),Main[[#This Row],[In Stock Date]]-Main[[#This Row],[Revised Due Date]],""))</f>
        <v/>
      </c>
      <c r="I657" s="101" t="s">
        <v>4</v>
      </c>
      <c r="J657" s="95" t="s">
        <v>4</v>
      </c>
      <c r="K657" s="95" t="s">
        <v>4</v>
      </c>
      <c r="L657" s="85"/>
      <c r="M657" s="73" t="str">
        <f>IF(Main[[#This Row],[Tech Start Date]]&lt;1/1/1990,"",IF(Main[[#This Row],[Class]]="C",WORKDAY(Main[[#This Row],[Tech Start Date]],9),IF(Main[[#This Row],[Class]]="B", WORKDAY(Main[[#This Row],[Tech Start Date]],6),IF(Main[[#This Row],[Class]]="A",WORKDAY(Main[[#This Row],[Tech Start Date]],2),""))))</f>
        <v/>
      </c>
      <c r="N657" s="73" t="str">
        <f>IF(Main[[#This Row],[Tech Start Date]]&lt;1/1/1990,"",IF(Main[[#This Row],[Class]]="C",WORKDAY(Main[[#This Row],[Tech Start Date]],19),IF(Main[[#This Row],[Class]]="B", WORKDAY(Main[[#This Row],[Tech Start Date]],12),IF(Main[[#This Row],[Class]]="A",WORKDAY(Main[[#This Row],[Tech Start Date]],4),""))))</f>
        <v/>
      </c>
      <c r="O657" s="73" t="str">
        <f>IF(Main[[#This Row],[Tech Start Date]]&lt;1/1/1990,"",IF(Main[[#This Row],[Class]]="C",WORKDAY(Main[[#This Row],[Tech Start Date]],23),IF(Main[[#This Row],[Class]]="B", WORKDAY(Main[[#This Row],[Tech Start Date]],15),IF(Main[[#This Row],[Class]]="A",WORKDAY(Main[[#This Row],[Tech Start Date]],5),""))))</f>
        <v/>
      </c>
      <c r="P657" s="73" t="str">
        <f>IF(Main[[#This Row],[Tech Start Date]]&lt;1/1/1990,"",IF(Main[[#This Row],[Class]]="C",WORKDAY(Main[[#This Row],[Tech Start Date]],28),IF(Main[[#This Row],[Class]]="B", WORKDAY(Main[[#This Row],[Tech Start Date]],19),IF(Main[[#This Row],[Class]]="A",WORKDAY(Main[[#This Row],[Tech Start Date]],9),""))))</f>
        <v/>
      </c>
      <c r="Q657" s="85">
        <v>40132</v>
      </c>
      <c r="R657" s="112"/>
      <c r="S657" s="95" t="s">
        <v>11</v>
      </c>
      <c r="T657" s="74" t="s">
        <v>4</v>
      </c>
      <c r="U657" s="95" t="s">
        <v>14</v>
      </c>
      <c r="V657" s="95" t="s">
        <v>1910</v>
      </c>
      <c r="W657" s="95" t="s">
        <v>1915</v>
      </c>
      <c r="X657" s="95" t="s">
        <v>2833</v>
      </c>
      <c r="Y657" s="72" t="s">
        <v>4</v>
      </c>
      <c r="Z657" s="72" t="s">
        <v>4</v>
      </c>
      <c r="AA657" s="95" t="s">
        <v>2833</v>
      </c>
      <c r="AB657" s="132"/>
      <c r="AC657" s="132"/>
      <c r="AD657" s="132"/>
      <c r="AE657" s="63"/>
      <c r="AF657" s="63"/>
      <c r="AG657" s="63"/>
    </row>
    <row r="658" spans="1:33" ht="17.2" customHeight="1">
      <c r="A658" s="64" t="str">
        <f>IF(priority(Main[[#This Row],[Comments]])&lt;&gt;0, priority(Main[[#This Row],[Comments]]),"")</f>
        <v/>
      </c>
      <c r="B658" s="60" t="s">
        <v>3221</v>
      </c>
      <c r="C658" s="72" t="s">
        <v>3222</v>
      </c>
      <c r="D658" s="59" t="s">
        <v>3312</v>
      </c>
      <c r="E658" s="85"/>
      <c r="F658" s="85">
        <v>41090</v>
      </c>
      <c r="G658" s="64" t="str">
        <f>IF(stdProdLT(Main[[#This Row],[Comments]])=0.1,"N/A",IF(stdProdLT(Main[[#This Row],[Comments]])=0,"",stdProdLT(Main[[#This Row],[Comments]])))</f>
        <v/>
      </c>
      <c r="H658" s="94" t="str">
        <f>IF(OR(Main[[#This Row],[Std. Prod. Lead Time]]="N/A",Main[[#This Row],[Std. Prod. Lead Time]]=""), "",IF(AND(Main[[#This Row],[In Stock Date]]&lt;&gt;"",Main[[#This Row],[Revised Due Date]]&lt;&gt;"",Main[[#This Row],[In Stock Date]]&lt;&gt;""),Main[[#This Row],[In Stock Date]]-Main[[#This Row],[Revised Due Date]],""))</f>
        <v/>
      </c>
      <c r="I658" s="101" t="s">
        <v>4</v>
      </c>
      <c r="J658" s="95" t="s">
        <v>4</v>
      </c>
      <c r="K658" s="95" t="s">
        <v>4</v>
      </c>
      <c r="L658" s="85"/>
      <c r="M658" s="73" t="str">
        <f>IF(Main[[#This Row],[Tech Start Date]]&lt;1/1/1990,"",IF(Main[[#This Row],[Class]]="C",WORKDAY(Main[[#This Row],[Tech Start Date]],9),IF(Main[[#This Row],[Class]]="B", WORKDAY(Main[[#This Row],[Tech Start Date]],6),IF(Main[[#This Row],[Class]]="A",WORKDAY(Main[[#This Row],[Tech Start Date]],2),""))))</f>
        <v/>
      </c>
      <c r="N658" s="73" t="str">
        <f>IF(Main[[#This Row],[Tech Start Date]]&lt;1/1/1990,"",IF(Main[[#This Row],[Class]]="C",WORKDAY(Main[[#This Row],[Tech Start Date]],19),IF(Main[[#This Row],[Class]]="B", WORKDAY(Main[[#This Row],[Tech Start Date]],12),IF(Main[[#This Row],[Class]]="A",WORKDAY(Main[[#This Row],[Tech Start Date]],4),""))))</f>
        <v/>
      </c>
      <c r="O658" s="73" t="str">
        <f>IF(Main[[#This Row],[Tech Start Date]]&lt;1/1/1990,"",IF(Main[[#This Row],[Class]]="C",WORKDAY(Main[[#This Row],[Tech Start Date]],23),IF(Main[[#This Row],[Class]]="B", WORKDAY(Main[[#This Row],[Tech Start Date]],15),IF(Main[[#This Row],[Class]]="A",WORKDAY(Main[[#This Row],[Tech Start Date]],5),""))))</f>
        <v/>
      </c>
      <c r="P658" s="73" t="str">
        <f>IF(Main[[#This Row],[Tech Start Date]]&lt;1/1/1990,"",IF(Main[[#This Row],[Class]]="C",WORKDAY(Main[[#This Row],[Tech Start Date]],28),IF(Main[[#This Row],[Class]]="B", WORKDAY(Main[[#This Row],[Tech Start Date]],19),IF(Main[[#This Row],[Class]]="A",WORKDAY(Main[[#This Row],[Tech Start Date]],9),""))))</f>
        <v/>
      </c>
      <c r="Q658" s="85"/>
      <c r="R658" s="112"/>
      <c r="S658" s="95" t="s">
        <v>11</v>
      </c>
      <c r="T658" s="74" t="s">
        <v>3223</v>
      </c>
      <c r="U658" s="95" t="s">
        <v>14</v>
      </c>
      <c r="V658" s="95" t="s">
        <v>1911</v>
      </c>
      <c r="W658" s="95" t="s">
        <v>1918</v>
      </c>
      <c r="X658" s="95" t="s">
        <v>2827</v>
      </c>
      <c r="Y658" s="72" t="s">
        <v>2963</v>
      </c>
      <c r="Z658" s="72" t="s">
        <v>4</v>
      </c>
      <c r="AA658" s="95" t="s">
        <v>2827</v>
      </c>
      <c r="AB658" s="132"/>
      <c r="AC658" s="132"/>
      <c r="AD658" s="132"/>
      <c r="AE658" s="63"/>
      <c r="AF658" s="63"/>
      <c r="AG658" s="63"/>
    </row>
    <row r="659" spans="1:33" ht="17.2" customHeight="1">
      <c r="A659" s="64" t="str">
        <f>IF(priority(Main[[#This Row],[Comments]])&lt;&gt;0, priority(Main[[#This Row],[Comments]]),"")</f>
        <v/>
      </c>
      <c r="B659" s="60" t="s">
        <v>1443</v>
      </c>
      <c r="C659" s="72" t="s">
        <v>79</v>
      </c>
      <c r="D659" s="59" t="s">
        <v>535</v>
      </c>
      <c r="E659" s="85"/>
      <c r="F659" s="85"/>
      <c r="G659" s="64" t="str">
        <f>IF(stdProdLT(Main[[#This Row],[Comments]])=0.1,"N/A",IF(stdProdLT(Main[[#This Row],[Comments]])=0,"",stdProdLT(Main[[#This Row],[Comments]])))</f>
        <v/>
      </c>
      <c r="H659" s="94" t="str">
        <f>IF(OR(Main[[#This Row],[Std. Prod. Lead Time]]="N/A",Main[[#This Row],[Std. Prod. Lead Time]]=""), "",IF(AND(Main[[#This Row],[In Stock Date]]&lt;&gt;"",Main[[#This Row],[Revised Due Date]]&lt;&gt;"",Main[[#This Row],[In Stock Date]]&lt;&gt;""),Main[[#This Row],[In Stock Date]]-Main[[#This Row],[Revised Due Date]],""))</f>
        <v/>
      </c>
      <c r="I659" s="101" t="s">
        <v>4</v>
      </c>
      <c r="J659" s="95" t="s">
        <v>4</v>
      </c>
      <c r="K659" s="95" t="s">
        <v>4</v>
      </c>
      <c r="L659" s="85"/>
      <c r="M659" s="73" t="str">
        <f>IF(Main[[#This Row],[Tech Start Date]]&lt;1/1/1990,"",IF(Main[[#This Row],[Class]]="C",WORKDAY(Main[[#This Row],[Tech Start Date]],9),IF(Main[[#This Row],[Class]]="B", WORKDAY(Main[[#This Row],[Tech Start Date]],6),IF(Main[[#This Row],[Class]]="A",WORKDAY(Main[[#This Row],[Tech Start Date]],2),""))))</f>
        <v/>
      </c>
      <c r="N659" s="73" t="str">
        <f>IF(Main[[#This Row],[Tech Start Date]]&lt;1/1/1990,"",IF(Main[[#This Row],[Class]]="C",WORKDAY(Main[[#This Row],[Tech Start Date]],19),IF(Main[[#This Row],[Class]]="B", WORKDAY(Main[[#This Row],[Tech Start Date]],12),IF(Main[[#This Row],[Class]]="A",WORKDAY(Main[[#This Row],[Tech Start Date]],4),""))))</f>
        <v/>
      </c>
      <c r="O659" s="73" t="str">
        <f>IF(Main[[#This Row],[Tech Start Date]]&lt;1/1/1990,"",IF(Main[[#This Row],[Class]]="C",WORKDAY(Main[[#This Row],[Tech Start Date]],23),IF(Main[[#This Row],[Class]]="B", WORKDAY(Main[[#This Row],[Tech Start Date]],15),IF(Main[[#This Row],[Class]]="A",WORKDAY(Main[[#This Row],[Tech Start Date]],5),""))))</f>
        <v/>
      </c>
      <c r="P659" s="73" t="str">
        <f>IF(Main[[#This Row],[Tech Start Date]]&lt;1/1/1990,"",IF(Main[[#This Row],[Class]]="C",WORKDAY(Main[[#This Row],[Tech Start Date]],28),IF(Main[[#This Row],[Class]]="B", WORKDAY(Main[[#This Row],[Tech Start Date]],19),IF(Main[[#This Row],[Class]]="A",WORKDAY(Main[[#This Row],[Tech Start Date]],9),""))))</f>
        <v/>
      </c>
      <c r="Q659" s="85">
        <v>40044</v>
      </c>
      <c r="R659" s="112"/>
      <c r="S659" s="95" t="s">
        <v>11</v>
      </c>
      <c r="T659" s="74" t="s">
        <v>4</v>
      </c>
      <c r="U659" s="95" t="s">
        <v>12</v>
      </c>
      <c r="V659" s="95" t="s">
        <v>1920</v>
      </c>
      <c r="W659" s="95" t="s">
        <v>1921</v>
      </c>
      <c r="X659" s="95" t="s">
        <v>2795</v>
      </c>
      <c r="Y659" s="72" t="s">
        <v>2929</v>
      </c>
      <c r="Z659" s="72" t="s">
        <v>81</v>
      </c>
      <c r="AA659" s="95" t="s">
        <v>2836</v>
      </c>
      <c r="AB659" s="132"/>
      <c r="AC659" s="132"/>
      <c r="AD659" s="132"/>
      <c r="AE659" s="63"/>
      <c r="AF659" s="63"/>
      <c r="AG659" s="63"/>
    </row>
    <row r="660" spans="1:33" ht="17.2" customHeight="1">
      <c r="A660" s="64" t="str">
        <f>IF(priority(Main[[#This Row],[Comments]])&lt;&gt;0, priority(Main[[#This Row],[Comments]]),"")</f>
        <v/>
      </c>
      <c r="B660" s="60" t="s">
        <v>1444</v>
      </c>
      <c r="C660" s="72" t="s">
        <v>4</v>
      </c>
      <c r="D660" s="59" t="s">
        <v>536</v>
      </c>
      <c r="E660" s="85"/>
      <c r="F660" s="85"/>
      <c r="G660" s="64" t="str">
        <f>IF(stdProdLT(Main[[#This Row],[Comments]])=0.1,"N/A",IF(stdProdLT(Main[[#This Row],[Comments]])=0,"",stdProdLT(Main[[#This Row],[Comments]])))</f>
        <v/>
      </c>
      <c r="H660" s="94" t="str">
        <f>IF(OR(Main[[#This Row],[Std. Prod. Lead Time]]="N/A",Main[[#This Row],[Std. Prod. Lead Time]]=""), "",IF(AND(Main[[#This Row],[In Stock Date]]&lt;&gt;"",Main[[#This Row],[Revised Due Date]]&lt;&gt;"",Main[[#This Row],[In Stock Date]]&lt;&gt;""),Main[[#This Row],[In Stock Date]]-Main[[#This Row],[Revised Due Date]],""))</f>
        <v/>
      </c>
      <c r="I660" s="101" t="s">
        <v>4</v>
      </c>
      <c r="J660" s="95" t="s">
        <v>4</v>
      </c>
      <c r="K660" s="95" t="s">
        <v>4</v>
      </c>
      <c r="L660" s="85"/>
      <c r="M660" s="73" t="str">
        <f>IF(Main[[#This Row],[Tech Start Date]]&lt;1/1/1990,"",IF(Main[[#This Row],[Class]]="C",WORKDAY(Main[[#This Row],[Tech Start Date]],9),IF(Main[[#This Row],[Class]]="B", WORKDAY(Main[[#This Row],[Tech Start Date]],6),IF(Main[[#This Row],[Class]]="A",WORKDAY(Main[[#This Row],[Tech Start Date]],2),""))))</f>
        <v/>
      </c>
      <c r="N660" s="73" t="str">
        <f>IF(Main[[#This Row],[Tech Start Date]]&lt;1/1/1990,"",IF(Main[[#This Row],[Class]]="C",WORKDAY(Main[[#This Row],[Tech Start Date]],19),IF(Main[[#This Row],[Class]]="B", WORKDAY(Main[[#This Row],[Tech Start Date]],12),IF(Main[[#This Row],[Class]]="A",WORKDAY(Main[[#This Row],[Tech Start Date]],4),""))))</f>
        <v/>
      </c>
      <c r="O660" s="73" t="str">
        <f>IF(Main[[#This Row],[Tech Start Date]]&lt;1/1/1990,"",IF(Main[[#This Row],[Class]]="C",WORKDAY(Main[[#This Row],[Tech Start Date]],23),IF(Main[[#This Row],[Class]]="B", WORKDAY(Main[[#This Row],[Tech Start Date]],15),IF(Main[[#This Row],[Class]]="A",WORKDAY(Main[[#This Row],[Tech Start Date]],5),""))))</f>
        <v/>
      </c>
      <c r="P660" s="73" t="str">
        <f>IF(Main[[#This Row],[Tech Start Date]]&lt;1/1/1990,"",IF(Main[[#This Row],[Class]]="C",WORKDAY(Main[[#This Row],[Tech Start Date]],28),IF(Main[[#This Row],[Class]]="B", WORKDAY(Main[[#This Row],[Tech Start Date]],19),IF(Main[[#This Row],[Class]]="A",WORKDAY(Main[[#This Row],[Tech Start Date]],9),""))))</f>
        <v/>
      </c>
      <c r="Q660" s="85"/>
      <c r="R660" s="112"/>
      <c r="S660" s="95" t="s">
        <v>6</v>
      </c>
      <c r="T660" s="74" t="s">
        <v>4</v>
      </c>
      <c r="U660" s="95" t="s">
        <v>14</v>
      </c>
      <c r="V660" s="95" t="s">
        <v>1913</v>
      </c>
      <c r="W660" s="95" t="s">
        <v>4</v>
      </c>
      <c r="X660" s="95" t="s">
        <v>2862</v>
      </c>
      <c r="Y660" s="72" t="s">
        <v>3016</v>
      </c>
      <c r="Z660" s="72" t="s">
        <v>4</v>
      </c>
      <c r="AA660" s="95" t="s">
        <v>2862</v>
      </c>
      <c r="AB660" s="132"/>
      <c r="AC660" s="132"/>
      <c r="AD660" s="132"/>
      <c r="AE660" s="63"/>
      <c r="AF660" s="63"/>
      <c r="AG660" s="63"/>
    </row>
    <row r="661" spans="1:33" ht="17.2" customHeight="1">
      <c r="A661" s="64" t="str">
        <f>IF(priority(Main[[#This Row],[Comments]])&lt;&gt;0, priority(Main[[#This Row],[Comments]]),"")</f>
        <v/>
      </c>
      <c r="B661" s="60" t="s">
        <v>1447</v>
      </c>
      <c r="C661" s="72" t="s">
        <v>4</v>
      </c>
      <c r="D661" s="59" t="s">
        <v>538</v>
      </c>
      <c r="E661" s="85"/>
      <c r="F661" s="85">
        <v>40390</v>
      </c>
      <c r="G661" s="64" t="str">
        <f>IF(stdProdLT(Main[[#This Row],[Comments]])=0.1,"N/A",IF(stdProdLT(Main[[#This Row],[Comments]])=0,"",stdProdLT(Main[[#This Row],[Comments]])))</f>
        <v/>
      </c>
      <c r="H661" s="94" t="str">
        <f>IF(OR(Main[[#This Row],[Std. Prod. Lead Time]]="N/A",Main[[#This Row],[Std. Prod. Lead Time]]=""), "",IF(AND(Main[[#This Row],[In Stock Date]]&lt;&gt;"",Main[[#This Row],[Revised Due Date]]&lt;&gt;"",Main[[#This Row],[In Stock Date]]&lt;&gt;""),Main[[#This Row],[In Stock Date]]-Main[[#This Row],[Revised Due Date]],""))</f>
        <v/>
      </c>
      <c r="I661" s="101" t="s">
        <v>4</v>
      </c>
      <c r="J661" s="95" t="s">
        <v>4</v>
      </c>
      <c r="K661" s="95" t="s">
        <v>4</v>
      </c>
      <c r="L661" s="85"/>
      <c r="M661" s="73" t="str">
        <f>IF(Main[[#This Row],[Tech Start Date]]&lt;1/1/1990,"",IF(Main[[#This Row],[Class]]="C",WORKDAY(Main[[#This Row],[Tech Start Date]],9),IF(Main[[#This Row],[Class]]="B", WORKDAY(Main[[#This Row],[Tech Start Date]],6),IF(Main[[#This Row],[Class]]="A",WORKDAY(Main[[#This Row],[Tech Start Date]],2),""))))</f>
        <v/>
      </c>
      <c r="N661" s="73" t="str">
        <f>IF(Main[[#This Row],[Tech Start Date]]&lt;1/1/1990,"",IF(Main[[#This Row],[Class]]="C",WORKDAY(Main[[#This Row],[Tech Start Date]],19),IF(Main[[#This Row],[Class]]="B", WORKDAY(Main[[#This Row],[Tech Start Date]],12),IF(Main[[#This Row],[Class]]="A",WORKDAY(Main[[#This Row],[Tech Start Date]],4),""))))</f>
        <v/>
      </c>
      <c r="O661" s="73" t="str">
        <f>IF(Main[[#This Row],[Tech Start Date]]&lt;1/1/1990,"",IF(Main[[#This Row],[Class]]="C",WORKDAY(Main[[#This Row],[Tech Start Date]],23),IF(Main[[#This Row],[Class]]="B", WORKDAY(Main[[#This Row],[Tech Start Date]],15),IF(Main[[#This Row],[Class]]="A",WORKDAY(Main[[#This Row],[Tech Start Date]],5),""))))</f>
        <v/>
      </c>
      <c r="P661" s="73" t="str">
        <f>IF(Main[[#This Row],[Tech Start Date]]&lt;1/1/1990,"",IF(Main[[#This Row],[Class]]="C",WORKDAY(Main[[#This Row],[Tech Start Date]],28),IF(Main[[#This Row],[Class]]="B", WORKDAY(Main[[#This Row],[Tech Start Date]],19),IF(Main[[#This Row],[Class]]="A",WORKDAY(Main[[#This Row],[Tech Start Date]],9),""))))</f>
        <v/>
      </c>
      <c r="Q661" s="85">
        <v>40329</v>
      </c>
      <c r="R661" s="112"/>
      <c r="S661" s="95" t="s">
        <v>11</v>
      </c>
      <c r="T661" s="74" t="s">
        <v>4</v>
      </c>
      <c r="U661" s="95" t="s">
        <v>12</v>
      </c>
      <c r="V661" s="95" t="s">
        <v>1920</v>
      </c>
      <c r="W661" s="95" t="s">
        <v>1916</v>
      </c>
      <c r="X661" s="95" t="s">
        <v>2847</v>
      </c>
      <c r="Y661" s="72" t="s">
        <v>2969</v>
      </c>
      <c r="Z661" s="72" t="s">
        <v>4</v>
      </c>
      <c r="AA661" s="95" t="s">
        <v>2847</v>
      </c>
      <c r="AB661" s="132"/>
      <c r="AC661" s="132"/>
      <c r="AD661" s="132"/>
      <c r="AE661" s="63"/>
      <c r="AF661" s="63"/>
      <c r="AG661" s="63"/>
    </row>
    <row r="662" spans="1:33" ht="17.2" customHeight="1">
      <c r="A662" s="64" t="str">
        <f>IF(priority(Main[[#This Row],[Comments]])&lt;&gt;0, priority(Main[[#This Row],[Comments]]),"")</f>
        <v/>
      </c>
      <c r="B662" s="60" t="s">
        <v>2694</v>
      </c>
      <c r="C662" s="72" t="s">
        <v>4</v>
      </c>
      <c r="D662" s="59" t="s">
        <v>2695</v>
      </c>
      <c r="E662" s="85">
        <v>40884.602025462962</v>
      </c>
      <c r="F662" s="85"/>
      <c r="G662" s="64" t="str">
        <f>IF(stdProdLT(Main[[#This Row],[Comments]])=0.1,"N/A",IF(stdProdLT(Main[[#This Row],[Comments]])=0,"",stdProdLT(Main[[#This Row],[Comments]])))</f>
        <v/>
      </c>
      <c r="H662" s="94" t="str">
        <f>IF(OR(Main[[#This Row],[Std. Prod. Lead Time]]="N/A",Main[[#This Row],[Std. Prod. Lead Time]]=""), "",IF(AND(Main[[#This Row],[In Stock Date]]&lt;&gt;"",Main[[#This Row],[Revised Due Date]]&lt;&gt;"",Main[[#This Row],[In Stock Date]]&lt;&gt;""),Main[[#This Row],[In Stock Date]]-Main[[#This Row],[Revised Due Date]],""))</f>
        <v/>
      </c>
      <c r="I662" s="101" t="s">
        <v>4</v>
      </c>
      <c r="J662" s="95" t="s">
        <v>4</v>
      </c>
      <c r="K662" s="95" t="s">
        <v>4</v>
      </c>
      <c r="L662" s="85"/>
      <c r="M662" s="73" t="str">
        <f>IF(Main[[#This Row],[Tech Start Date]]&lt;1/1/1990,"",IF(Main[[#This Row],[Class]]="C",WORKDAY(Main[[#This Row],[Tech Start Date]],9),IF(Main[[#This Row],[Class]]="B", WORKDAY(Main[[#This Row],[Tech Start Date]],6),IF(Main[[#This Row],[Class]]="A",WORKDAY(Main[[#This Row],[Tech Start Date]],2),""))))</f>
        <v/>
      </c>
      <c r="N662" s="73" t="str">
        <f>IF(Main[[#This Row],[Tech Start Date]]&lt;1/1/1990,"",IF(Main[[#This Row],[Class]]="C",WORKDAY(Main[[#This Row],[Tech Start Date]],19),IF(Main[[#This Row],[Class]]="B", WORKDAY(Main[[#This Row],[Tech Start Date]],12),IF(Main[[#This Row],[Class]]="A",WORKDAY(Main[[#This Row],[Tech Start Date]],4),""))))</f>
        <v/>
      </c>
      <c r="O662" s="73" t="str">
        <f>IF(Main[[#This Row],[Tech Start Date]]&lt;1/1/1990,"",IF(Main[[#This Row],[Class]]="C",WORKDAY(Main[[#This Row],[Tech Start Date]],23),IF(Main[[#This Row],[Class]]="B", WORKDAY(Main[[#This Row],[Tech Start Date]],15),IF(Main[[#This Row],[Class]]="A",WORKDAY(Main[[#This Row],[Tech Start Date]],5),""))))</f>
        <v/>
      </c>
      <c r="P662" s="73" t="str">
        <f>IF(Main[[#This Row],[Tech Start Date]]&lt;1/1/1990,"",IF(Main[[#This Row],[Class]]="C",WORKDAY(Main[[#This Row],[Tech Start Date]],28),IF(Main[[#This Row],[Class]]="B", WORKDAY(Main[[#This Row],[Tech Start Date]],19),IF(Main[[#This Row],[Class]]="A",WORKDAY(Main[[#This Row],[Tech Start Date]],9),""))))</f>
        <v/>
      </c>
      <c r="Q662" s="85"/>
      <c r="R662" s="112"/>
      <c r="S662" s="95" t="s">
        <v>17</v>
      </c>
      <c r="T662" s="74" t="s">
        <v>4</v>
      </c>
      <c r="U662" s="95" t="s">
        <v>7</v>
      </c>
      <c r="V662" s="95" t="s">
        <v>1925</v>
      </c>
      <c r="W662" s="95" t="s">
        <v>1915</v>
      </c>
      <c r="X662" s="95" t="s">
        <v>922</v>
      </c>
      <c r="Y662" s="72" t="s">
        <v>2990</v>
      </c>
      <c r="Z662" s="72" t="s">
        <v>4</v>
      </c>
      <c r="AA662" s="95" t="s">
        <v>907</v>
      </c>
      <c r="AB662" s="132"/>
      <c r="AC662" s="132"/>
      <c r="AD662" s="132"/>
      <c r="AE662" s="63"/>
      <c r="AF662" s="63"/>
      <c r="AG662" s="63"/>
    </row>
    <row r="663" spans="1:33" ht="17.2" customHeight="1">
      <c r="A663" s="64" t="str">
        <f>IF(priority(Main[[#This Row],[Comments]])&lt;&gt;0, priority(Main[[#This Row],[Comments]]),"")</f>
        <v/>
      </c>
      <c r="B663" s="60" t="s">
        <v>1448</v>
      </c>
      <c r="C663" s="72" t="s">
        <v>4</v>
      </c>
      <c r="D663" s="59" t="s">
        <v>539</v>
      </c>
      <c r="E663" s="85"/>
      <c r="F663" s="85"/>
      <c r="G663" s="64" t="str">
        <f>IF(stdProdLT(Main[[#This Row],[Comments]])=0.1,"N/A",IF(stdProdLT(Main[[#This Row],[Comments]])=0,"",stdProdLT(Main[[#This Row],[Comments]])))</f>
        <v/>
      </c>
      <c r="H663" s="94" t="str">
        <f>IF(OR(Main[[#This Row],[Std. Prod. Lead Time]]="N/A",Main[[#This Row],[Std. Prod. Lead Time]]=""), "",IF(AND(Main[[#This Row],[In Stock Date]]&lt;&gt;"",Main[[#This Row],[Revised Due Date]]&lt;&gt;"",Main[[#This Row],[In Stock Date]]&lt;&gt;""),Main[[#This Row],[In Stock Date]]-Main[[#This Row],[Revised Due Date]],""))</f>
        <v/>
      </c>
      <c r="I663" s="101" t="s">
        <v>4</v>
      </c>
      <c r="J663" s="95" t="s">
        <v>4</v>
      </c>
      <c r="K663" s="95" t="s">
        <v>4</v>
      </c>
      <c r="L663" s="85"/>
      <c r="M663" s="73" t="str">
        <f>IF(Main[[#This Row],[Tech Start Date]]&lt;1/1/1990,"",IF(Main[[#This Row],[Class]]="C",WORKDAY(Main[[#This Row],[Tech Start Date]],9),IF(Main[[#This Row],[Class]]="B", WORKDAY(Main[[#This Row],[Tech Start Date]],6),IF(Main[[#This Row],[Class]]="A",WORKDAY(Main[[#This Row],[Tech Start Date]],2),""))))</f>
        <v/>
      </c>
      <c r="N663" s="73" t="str">
        <f>IF(Main[[#This Row],[Tech Start Date]]&lt;1/1/1990,"",IF(Main[[#This Row],[Class]]="C",WORKDAY(Main[[#This Row],[Tech Start Date]],19),IF(Main[[#This Row],[Class]]="B", WORKDAY(Main[[#This Row],[Tech Start Date]],12),IF(Main[[#This Row],[Class]]="A",WORKDAY(Main[[#This Row],[Tech Start Date]],4),""))))</f>
        <v/>
      </c>
      <c r="O663" s="73" t="str">
        <f>IF(Main[[#This Row],[Tech Start Date]]&lt;1/1/1990,"",IF(Main[[#This Row],[Class]]="C",WORKDAY(Main[[#This Row],[Tech Start Date]],23),IF(Main[[#This Row],[Class]]="B", WORKDAY(Main[[#This Row],[Tech Start Date]],15),IF(Main[[#This Row],[Class]]="A",WORKDAY(Main[[#This Row],[Tech Start Date]],5),""))))</f>
        <v/>
      </c>
      <c r="P663" s="73" t="str">
        <f>IF(Main[[#This Row],[Tech Start Date]]&lt;1/1/1990,"",IF(Main[[#This Row],[Class]]="C",WORKDAY(Main[[#This Row],[Tech Start Date]],28),IF(Main[[#This Row],[Class]]="B", WORKDAY(Main[[#This Row],[Tech Start Date]],19),IF(Main[[#This Row],[Class]]="A",WORKDAY(Main[[#This Row],[Tech Start Date]],9),""))))</f>
        <v/>
      </c>
      <c r="Q663" s="85"/>
      <c r="R663" s="112"/>
      <c r="S663" s="95" t="s">
        <v>11</v>
      </c>
      <c r="T663" s="74" t="s">
        <v>4</v>
      </c>
      <c r="U663" s="95" t="s">
        <v>12</v>
      </c>
      <c r="V663" s="95" t="s">
        <v>1910</v>
      </c>
      <c r="W663" s="95" t="s">
        <v>1918</v>
      </c>
      <c r="X663" s="95" t="s">
        <v>907</v>
      </c>
      <c r="Y663" s="72" t="s">
        <v>4</v>
      </c>
      <c r="Z663" s="72" t="s">
        <v>4</v>
      </c>
      <c r="AA663" s="95" t="s">
        <v>4</v>
      </c>
      <c r="AB663" s="132"/>
      <c r="AC663" s="132"/>
      <c r="AD663" s="132"/>
      <c r="AE663" s="63"/>
      <c r="AF663" s="63"/>
      <c r="AG663" s="63"/>
    </row>
    <row r="664" spans="1:33" ht="17.2" customHeight="1">
      <c r="A664" s="64" t="str">
        <f>IF(priority(Main[[#This Row],[Comments]])&lt;&gt;0, priority(Main[[#This Row],[Comments]]),"")</f>
        <v/>
      </c>
      <c r="B664" s="60" t="s">
        <v>1449</v>
      </c>
      <c r="C664" s="72" t="s">
        <v>284</v>
      </c>
      <c r="D664" s="59" t="s">
        <v>540</v>
      </c>
      <c r="E664" s="85"/>
      <c r="F664" s="85"/>
      <c r="G664" s="64" t="str">
        <f>IF(stdProdLT(Main[[#This Row],[Comments]])=0.1,"N/A",IF(stdProdLT(Main[[#This Row],[Comments]])=0,"",stdProdLT(Main[[#This Row],[Comments]])))</f>
        <v/>
      </c>
      <c r="H664" s="94" t="str">
        <f>IF(OR(Main[[#This Row],[Std. Prod. Lead Time]]="N/A",Main[[#This Row],[Std. Prod. Lead Time]]=""), "",IF(AND(Main[[#This Row],[In Stock Date]]&lt;&gt;"",Main[[#This Row],[Revised Due Date]]&lt;&gt;"",Main[[#This Row],[In Stock Date]]&lt;&gt;""),Main[[#This Row],[In Stock Date]]-Main[[#This Row],[Revised Due Date]],""))</f>
        <v/>
      </c>
      <c r="I664" s="101" t="s">
        <v>4</v>
      </c>
      <c r="J664" s="95" t="s">
        <v>4</v>
      </c>
      <c r="K664" s="95" t="s">
        <v>4</v>
      </c>
      <c r="L664" s="85"/>
      <c r="M664" s="73" t="str">
        <f>IF(Main[[#This Row],[Tech Start Date]]&lt;1/1/1990,"",IF(Main[[#This Row],[Class]]="C",WORKDAY(Main[[#This Row],[Tech Start Date]],9),IF(Main[[#This Row],[Class]]="B", WORKDAY(Main[[#This Row],[Tech Start Date]],6),IF(Main[[#This Row],[Class]]="A",WORKDAY(Main[[#This Row],[Tech Start Date]],2),""))))</f>
        <v/>
      </c>
      <c r="N664" s="73" t="str">
        <f>IF(Main[[#This Row],[Tech Start Date]]&lt;1/1/1990,"",IF(Main[[#This Row],[Class]]="C",WORKDAY(Main[[#This Row],[Tech Start Date]],19),IF(Main[[#This Row],[Class]]="B", WORKDAY(Main[[#This Row],[Tech Start Date]],12),IF(Main[[#This Row],[Class]]="A",WORKDAY(Main[[#This Row],[Tech Start Date]],4),""))))</f>
        <v/>
      </c>
      <c r="O664" s="73" t="str">
        <f>IF(Main[[#This Row],[Tech Start Date]]&lt;1/1/1990,"",IF(Main[[#This Row],[Class]]="C",WORKDAY(Main[[#This Row],[Tech Start Date]],23),IF(Main[[#This Row],[Class]]="B", WORKDAY(Main[[#This Row],[Tech Start Date]],15),IF(Main[[#This Row],[Class]]="A",WORKDAY(Main[[#This Row],[Tech Start Date]],5),""))))</f>
        <v/>
      </c>
      <c r="P664" s="73" t="str">
        <f>IF(Main[[#This Row],[Tech Start Date]]&lt;1/1/1990,"",IF(Main[[#This Row],[Class]]="C",WORKDAY(Main[[#This Row],[Tech Start Date]],28),IF(Main[[#This Row],[Class]]="B", WORKDAY(Main[[#This Row],[Tech Start Date]],19),IF(Main[[#This Row],[Class]]="A",WORKDAY(Main[[#This Row],[Tech Start Date]],9),""))))</f>
        <v/>
      </c>
      <c r="Q664" s="85">
        <v>40147</v>
      </c>
      <c r="R664" s="112"/>
      <c r="S664" s="95" t="s">
        <v>11</v>
      </c>
      <c r="T664" s="74" t="s">
        <v>4</v>
      </c>
      <c r="U664" s="95" t="s">
        <v>14</v>
      </c>
      <c r="V664" s="95" t="s">
        <v>1920</v>
      </c>
      <c r="W664" s="95" t="s">
        <v>1918</v>
      </c>
      <c r="X664" s="95" t="s">
        <v>2792</v>
      </c>
      <c r="Y664" s="72" t="s">
        <v>4</v>
      </c>
      <c r="Z664" s="72" t="s">
        <v>4</v>
      </c>
      <c r="AA664" s="95" t="s">
        <v>2792</v>
      </c>
      <c r="AB664" s="132"/>
      <c r="AC664" s="132"/>
      <c r="AD664" s="132"/>
      <c r="AE664" s="63"/>
      <c r="AF664" s="63"/>
      <c r="AG664" s="63"/>
    </row>
    <row r="665" spans="1:33" ht="17.2" customHeight="1">
      <c r="A665" s="64" t="str">
        <f>IF(priority(Main[[#This Row],[Comments]])&lt;&gt;0, priority(Main[[#This Row],[Comments]]),"")</f>
        <v/>
      </c>
      <c r="B665" s="60" t="s">
        <v>1450</v>
      </c>
      <c r="C665" s="72" t="s">
        <v>31</v>
      </c>
      <c r="D665" s="59" t="s">
        <v>541</v>
      </c>
      <c r="E665" s="85"/>
      <c r="F665" s="85">
        <v>40512</v>
      </c>
      <c r="G665" s="64" t="str">
        <f>IF(stdProdLT(Main[[#This Row],[Comments]])=0.1,"N/A",IF(stdProdLT(Main[[#This Row],[Comments]])=0,"",stdProdLT(Main[[#This Row],[Comments]])))</f>
        <v/>
      </c>
      <c r="H665" s="94" t="str">
        <f>IF(OR(Main[[#This Row],[Std. Prod. Lead Time]]="N/A",Main[[#This Row],[Std. Prod. Lead Time]]=""), "",IF(AND(Main[[#This Row],[In Stock Date]]&lt;&gt;"",Main[[#This Row],[Revised Due Date]]&lt;&gt;"",Main[[#This Row],[In Stock Date]]&lt;&gt;""),Main[[#This Row],[In Stock Date]]-Main[[#This Row],[Revised Due Date]],""))</f>
        <v/>
      </c>
      <c r="I665" s="101" t="s">
        <v>4</v>
      </c>
      <c r="J665" s="95" t="s">
        <v>4</v>
      </c>
      <c r="K665" s="95" t="s">
        <v>4</v>
      </c>
      <c r="L665" s="85"/>
      <c r="M665" s="73" t="str">
        <f>IF(Main[[#This Row],[Tech Start Date]]&lt;1/1/1990,"",IF(Main[[#This Row],[Class]]="C",WORKDAY(Main[[#This Row],[Tech Start Date]],9),IF(Main[[#This Row],[Class]]="B", WORKDAY(Main[[#This Row],[Tech Start Date]],6),IF(Main[[#This Row],[Class]]="A",WORKDAY(Main[[#This Row],[Tech Start Date]],2),""))))</f>
        <v/>
      </c>
      <c r="N665" s="73" t="str">
        <f>IF(Main[[#This Row],[Tech Start Date]]&lt;1/1/1990,"",IF(Main[[#This Row],[Class]]="C",WORKDAY(Main[[#This Row],[Tech Start Date]],19),IF(Main[[#This Row],[Class]]="B", WORKDAY(Main[[#This Row],[Tech Start Date]],12),IF(Main[[#This Row],[Class]]="A",WORKDAY(Main[[#This Row],[Tech Start Date]],4),""))))</f>
        <v/>
      </c>
      <c r="O665" s="73" t="str">
        <f>IF(Main[[#This Row],[Tech Start Date]]&lt;1/1/1990,"",IF(Main[[#This Row],[Class]]="C",WORKDAY(Main[[#This Row],[Tech Start Date]],23),IF(Main[[#This Row],[Class]]="B", WORKDAY(Main[[#This Row],[Tech Start Date]],15),IF(Main[[#This Row],[Class]]="A",WORKDAY(Main[[#This Row],[Tech Start Date]],5),""))))</f>
        <v/>
      </c>
      <c r="P665" s="73" t="str">
        <f>IF(Main[[#This Row],[Tech Start Date]]&lt;1/1/1990,"",IF(Main[[#This Row],[Class]]="C",WORKDAY(Main[[#This Row],[Tech Start Date]],28),IF(Main[[#This Row],[Class]]="B", WORKDAY(Main[[#This Row],[Tech Start Date]],19),IF(Main[[#This Row],[Class]]="A",WORKDAY(Main[[#This Row],[Tech Start Date]],9),""))))</f>
        <v/>
      </c>
      <c r="Q665" s="85">
        <v>40415</v>
      </c>
      <c r="R665" s="112"/>
      <c r="S665" s="95" t="s">
        <v>11</v>
      </c>
      <c r="T665" s="74" t="s">
        <v>4</v>
      </c>
      <c r="U665" s="95" t="s">
        <v>14</v>
      </c>
      <c r="V665" s="95" t="s">
        <v>1913</v>
      </c>
      <c r="W665" s="95" t="s">
        <v>1916</v>
      </c>
      <c r="X665" s="95" t="s">
        <v>2805</v>
      </c>
      <c r="Y665" s="72" t="s">
        <v>2926</v>
      </c>
      <c r="Z665" s="72" t="s">
        <v>4</v>
      </c>
      <c r="AA665" s="95" t="s">
        <v>2805</v>
      </c>
      <c r="AB665" s="132"/>
      <c r="AC665" s="132"/>
      <c r="AD665" s="132"/>
      <c r="AE665" s="63"/>
      <c r="AF665" s="63"/>
      <c r="AG665" s="63"/>
    </row>
    <row r="666" spans="1:33" ht="17.2" customHeight="1">
      <c r="A666" s="64" t="str">
        <f>IF(priority(Main[[#This Row],[Comments]])&lt;&gt;0, priority(Main[[#This Row],[Comments]]),"")</f>
        <v/>
      </c>
      <c r="B666" s="60" t="s">
        <v>1451</v>
      </c>
      <c r="C666" s="72" t="s">
        <v>542</v>
      </c>
      <c r="D666" s="59" t="s">
        <v>543</v>
      </c>
      <c r="E666" s="85"/>
      <c r="F666" s="85">
        <v>40179</v>
      </c>
      <c r="G666" s="64" t="str">
        <f>IF(stdProdLT(Main[[#This Row],[Comments]])=0.1,"N/A",IF(stdProdLT(Main[[#This Row],[Comments]])=0,"",stdProdLT(Main[[#This Row],[Comments]])))</f>
        <v/>
      </c>
      <c r="H666" s="94" t="str">
        <f>IF(OR(Main[[#This Row],[Std. Prod. Lead Time]]="N/A",Main[[#This Row],[Std. Prod. Lead Time]]=""), "",IF(AND(Main[[#This Row],[In Stock Date]]&lt;&gt;"",Main[[#This Row],[Revised Due Date]]&lt;&gt;"",Main[[#This Row],[In Stock Date]]&lt;&gt;""),Main[[#This Row],[In Stock Date]]-Main[[#This Row],[Revised Due Date]],""))</f>
        <v/>
      </c>
      <c r="I666" s="101" t="s">
        <v>4</v>
      </c>
      <c r="J666" s="95" t="s">
        <v>4</v>
      </c>
      <c r="K666" s="95" t="s">
        <v>4</v>
      </c>
      <c r="L666" s="85"/>
      <c r="M666" s="73" t="str">
        <f>IF(Main[[#This Row],[Tech Start Date]]&lt;1/1/1990,"",IF(Main[[#This Row],[Class]]="C",WORKDAY(Main[[#This Row],[Tech Start Date]],9),IF(Main[[#This Row],[Class]]="B", WORKDAY(Main[[#This Row],[Tech Start Date]],6),IF(Main[[#This Row],[Class]]="A",WORKDAY(Main[[#This Row],[Tech Start Date]],2),""))))</f>
        <v/>
      </c>
      <c r="N666" s="73" t="str">
        <f>IF(Main[[#This Row],[Tech Start Date]]&lt;1/1/1990,"",IF(Main[[#This Row],[Class]]="C",WORKDAY(Main[[#This Row],[Tech Start Date]],19),IF(Main[[#This Row],[Class]]="B", WORKDAY(Main[[#This Row],[Tech Start Date]],12),IF(Main[[#This Row],[Class]]="A",WORKDAY(Main[[#This Row],[Tech Start Date]],4),""))))</f>
        <v/>
      </c>
      <c r="O666" s="73" t="str">
        <f>IF(Main[[#This Row],[Tech Start Date]]&lt;1/1/1990,"",IF(Main[[#This Row],[Class]]="C",WORKDAY(Main[[#This Row],[Tech Start Date]],23),IF(Main[[#This Row],[Class]]="B", WORKDAY(Main[[#This Row],[Tech Start Date]],15),IF(Main[[#This Row],[Class]]="A",WORKDAY(Main[[#This Row],[Tech Start Date]],5),""))))</f>
        <v/>
      </c>
      <c r="P666" s="73" t="str">
        <f>IF(Main[[#This Row],[Tech Start Date]]&lt;1/1/1990,"",IF(Main[[#This Row],[Class]]="C",WORKDAY(Main[[#This Row],[Tech Start Date]],28),IF(Main[[#This Row],[Class]]="B", WORKDAY(Main[[#This Row],[Tech Start Date]],19),IF(Main[[#This Row],[Class]]="A",WORKDAY(Main[[#This Row],[Tech Start Date]],9),""))))</f>
        <v/>
      </c>
      <c r="Q666" s="85">
        <v>40179</v>
      </c>
      <c r="R666" s="112"/>
      <c r="S666" s="95" t="s">
        <v>11</v>
      </c>
      <c r="T666" s="74" t="s">
        <v>4</v>
      </c>
      <c r="U666" s="95" t="s">
        <v>14</v>
      </c>
      <c r="V666" s="95" t="s">
        <v>1910</v>
      </c>
      <c r="W666" s="95" t="s">
        <v>1918</v>
      </c>
      <c r="X666" s="95" t="s">
        <v>2825</v>
      </c>
      <c r="Y666" s="72" t="s">
        <v>4</v>
      </c>
      <c r="Z666" s="72" t="s">
        <v>4</v>
      </c>
      <c r="AA666" s="95" t="s">
        <v>2825</v>
      </c>
      <c r="AB666" s="132"/>
      <c r="AC666" s="132"/>
      <c r="AD666" s="132"/>
      <c r="AE666" s="63"/>
      <c r="AF666" s="63"/>
      <c r="AG666" s="63"/>
    </row>
    <row r="667" spans="1:33" ht="17.2" customHeight="1">
      <c r="A667" s="64" t="str">
        <f>IF(priority(Main[[#This Row],[Comments]])&lt;&gt;0, priority(Main[[#This Row],[Comments]]),"")</f>
        <v/>
      </c>
      <c r="B667" s="60" t="s">
        <v>1452</v>
      </c>
      <c r="C667" s="72" t="s">
        <v>4</v>
      </c>
      <c r="D667" s="59" t="s">
        <v>544</v>
      </c>
      <c r="E667" s="85">
        <v>40675.613807870373</v>
      </c>
      <c r="F667" s="85"/>
      <c r="G667" s="64" t="str">
        <f>IF(stdProdLT(Main[[#This Row],[Comments]])=0.1,"N/A",IF(stdProdLT(Main[[#This Row],[Comments]])=0,"",stdProdLT(Main[[#This Row],[Comments]])))</f>
        <v/>
      </c>
      <c r="H667" s="94" t="str">
        <f>IF(OR(Main[[#This Row],[Std. Prod. Lead Time]]="N/A",Main[[#This Row],[Std. Prod. Lead Time]]=""), "",IF(AND(Main[[#This Row],[In Stock Date]]&lt;&gt;"",Main[[#This Row],[Revised Due Date]]&lt;&gt;"",Main[[#This Row],[In Stock Date]]&lt;&gt;""),Main[[#This Row],[In Stock Date]]-Main[[#This Row],[Revised Due Date]],""))</f>
        <v/>
      </c>
      <c r="I667" s="101" t="s">
        <v>4</v>
      </c>
      <c r="J667" s="95" t="s">
        <v>4</v>
      </c>
      <c r="K667" s="95" t="s">
        <v>4</v>
      </c>
      <c r="L667" s="85"/>
      <c r="M667" s="73" t="str">
        <f>IF(Main[[#This Row],[Tech Start Date]]&lt;1/1/1990,"",IF(Main[[#This Row],[Class]]="C",WORKDAY(Main[[#This Row],[Tech Start Date]],9),IF(Main[[#This Row],[Class]]="B", WORKDAY(Main[[#This Row],[Tech Start Date]],6),IF(Main[[#This Row],[Class]]="A",WORKDAY(Main[[#This Row],[Tech Start Date]],2),""))))</f>
        <v/>
      </c>
      <c r="N667" s="73" t="str">
        <f>IF(Main[[#This Row],[Tech Start Date]]&lt;1/1/1990,"",IF(Main[[#This Row],[Class]]="C",WORKDAY(Main[[#This Row],[Tech Start Date]],19),IF(Main[[#This Row],[Class]]="B", WORKDAY(Main[[#This Row],[Tech Start Date]],12),IF(Main[[#This Row],[Class]]="A",WORKDAY(Main[[#This Row],[Tech Start Date]],4),""))))</f>
        <v/>
      </c>
      <c r="O667" s="73" t="str">
        <f>IF(Main[[#This Row],[Tech Start Date]]&lt;1/1/1990,"",IF(Main[[#This Row],[Class]]="C",WORKDAY(Main[[#This Row],[Tech Start Date]],23),IF(Main[[#This Row],[Class]]="B", WORKDAY(Main[[#This Row],[Tech Start Date]],15),IF(Main[[#This Row],[Class]]="A",WORKDAY(Main[[#This Row],[Tech Start Date]],5),""))))</f>
        <v/>
      </c>
      <c r="P667" s="73" t="str">
        <f>IF(Main[[#This Row],[Tech Start Date]]&lt;1/1/1990,"",IF(Main[[#This Row],[Class]]="C",WORKDAY(Main[[#This Row],[Tech Start Date]],28),IF(Main[[#This Row],[Class]]="B", WORKDAY(Main[[#This Row],[Tech Start Date]],19),IF(Main[[#This Row],[Class]]="A",WORKDAY(Main[[#This Row],[Tech Start Date]],9),""))))</f>
        <v/>
      </c>
      <c r="Q667" s="85">
        <v>40676</v>
      </c>
      <c r="R667" s="112"/>
      <c r="S667" s="95" t="s">
        <v>6</v>
      </c>
      <c r="T667" s="74" t="s">
        <v>4</v>
      </c>
      <c r="U667" s="95" t="s">
        <v>7</v>
      </c>
      <c r="V667" s="95" t="s">
        <v>1910</v>
      </c>
      <c r="W667" s="95" t="s">
        <v>1914</v>
      </c>
      <c r="X667" s="95" t="s">
        <v>126</v>
      </c>
      <c r="Y667" s="72" t="s">
        <v>3006</v>
      </c>
      <c r="Z667" s="72" t="s">
        <v>4</v>
      </c>
      <c r="AA667" s="95" t="s">
        <v>126</v>
      </c>
      <c r="AB667" s="132"/>
      <c r="AC667" s="132"/>
      <c r="AD667" s="132"/>
      <c r="AE667" s="63"/>
      <c r="AF667" s="63"/>
      <c r="AG667" s="63"/>
    </row>
    <row r="668" spans="1:33" ht="17.2" customHeight="1">
      <c r="A668" s="64" t="str">
        <f>IF(priority(Main[[#This Row],[Comments]])&lt;&gt;0, priority(Main[[#This Row],[Comments]]),"")</f>
        <v/>
      </c>
      <c r="B668" s="60" t="s">
        <v>1453</v>
      </c>
      <c r="C668" s="72" t="s">
        <v>4</v>
      </c>
      <c r="D668" s="59" t="s">
        <v>545</v>
      </c>
      <c r="E668" s="85">
        <v>40519.5781712963</v>
      </c>
      <c r="F668" s="85"/>
      <c r="G668" s="64" t="str">
        <f>IF(stdProdLT(Main[[#This Row],[Comments]])=0.1,"N/A",IF(stdProdLT(Main[[#This Row],[Comments]])=0,"",stdProdLT(Main[[#This Row],[Comments]])))</f>
        <v/>
      </c>
      <c r="H668" s="94" t="str">
        <f>IF(OR(Main[[#This Row],[Std. Prod. Lead Time]]="N/A",Main[[#This Row],[Std. Prod. Lead Time]]=""), "",IF(AND(Main[[#This Row],[In Stock Date]]&lt;&gt;"",Main[[#This Row],[Revised Due Date]]&lt;&gt;"",Main[[#This Row],[In Stock Date]]&lt;&gt;""),Main[[#This Row],[In Stock Date]]-Main[[#This Row],[Revised Due Date]],""))</f>
        <v/>
      </c>
      <c r="I668" s="101" t="s">
        <v>4</v>
      </c>
      <c r="J668" s="95" t="s">
        <v>28</v>
      </c>
      <c r="K668" s="95" t="s">
        <v>4</v>
      </c>
      <c r="L668" s="85"/>
      <c r="M668" s="73" t="str">
        <f>IF(Main[[#This Row],[Tech Start Date]]&lt;1/1/1990,"",IF(Main[[#This Row],[Class]]="C",WORKDAY(Main[[#This Row],[Tech Start Date]],9),IF(Main[[#This Row],[Class]]="B", WORKDAY(Main[[#This Row],[Tech Start Date]],6),IF(Main[[#This Row],[Class]]="A",WORKDAY(Main[[#This Row],[Tech Start Date]],2),""))))</f>
        <v/>
      </c>
      <c r="N668" s="73" t="str">
        <f>IF(Main[[#This Row],[Tech Start Date]]&lt;1/1/1990,"",IF(Main[[#This Row],[Class]]="C",WORKDAY(Main[[#This Row],[Tech Start Date]],19),IF(Main[[#This Row],[Class]]="B", WORKDAY(Main[[#This Row],[Tech Start Date]],12),IF(Main[[#This Row],[Class]]="A",WORKDAY(Main[[#This Row],[Tech Start Date]],4),""))))</f>
        <v/>
      </c>
      <c r="O668" s="73" t="str">
        <f>IF(Main[[#This Row],[Tech Start Date]]&lt;1/1/1990,"",IF(Main[[#This Row],[Class]]="C",WORKDAY(Main[[#This Row],[Tech Start Date]],23),IF(Main[[#This Row],[Class]]="B", WORKDAY(Main[[#This Row],[Tech Start Date]],15),IF(Main[[#This Row],[Class]]="A",WORKDAY(Main[[#This Row],[Tech Start Date]],5),""))))</f>
        <v/>
      </c>
      <c r="P668" s="73" t="str">
        <f>IF(Main[[#This Row],[Tech Start Date]]&lt;1/1/1990,"",IF(Main[[#This Row],[Class]]="C",WORKDAY(Main[[#This Row],[Tech Start Date]],28),IF(Main[[#This Row],[Class]]="B", WORKDAY(Main[[#This Row],[Tech Start Date]],19),IF(Main[[#This Row],[Class]]="A",WORKDAY(Main[[#This Row],[Tech Start Date]],9),""))))</f>
        <v/>
      </c>
      <c r="Q668" s="85"/>
      <c r="R668" s="112"/>
      <c r="S668" s="95" t="s">
        <v>6</v>
      </c>
      <c r="T668" s="74" t="s">
        <v>4</v>
      </c>
      <c r="U668" s="95" t="s">
        <v>7</v>
      </c>
      <c r="V668" s="95" t="s">
        <v>1910</v>
      </c>
      <c r="W668" s="95" t="s">
        <v>1912</v>
      </c>
      <c r="X668" s="95" t="s">
        <v>2794</v>
      </c>
      <c r="Y668" s="72" t="s">
        <v>2905</v>
      </c>
      <c r="Z668" s="72" t="s">
        <v>129</v>
      </c>
      <c r="AA668" s="95" t="s">
        <v>2794</v>
      </c>
      <c r="AB668" s="132"/>
      <c r="AC668" s="132"/>
      <c r="AD668" s="132"/>
      <c r="AE668" s="63"/>
      <c r="AF668" s="63"/>
      <c r="AG668" s="63"/>
    </row>
    <row r="669" spans="1:33" ht="17.2" customHeight="1">
      <c r="A669" s="64" t="str">
        <f>IF(priority(Main[[#This Row],[Comments]])&lt;&gt;0, priority(Main[[#This Row],[Comments]]),"")</f>
        <v/>
      </c>
      <c r="B669" s="60" t="s">
        <v>1454</v>
      </c>
      <c r="C669" s="72" t="s">
        <v>546</v>
      </c>
      <c r="D669" s="59" t="s">
        <v>547</v>
      </c>
      <c r="E669" s="85"/>
      <c r="F669" s="85">
        <v>40549</v>
      </c>
      <c r="G669" s="64" t="str">
        <f>IF(stdProdLT(Main[[#This Row],[Comments]])=0.1,"N/A",IF(stdProdLT(Main[[#This Row],[Comments]])=0,"",stdProdLT(Main[[#This Row],[Comments]])))</f>
        <v/>
      </c>
      <c r="H669" s="94" t="str">
        <f>IF(OR(Main[[#This Row],[Std. Prod. Lead Time]]="N/A",Main[[#This Row],[Std. Prod. Lead Time]]=""), "",IF(AND(Main[[#This Row],[In Stock Date]]&lt;&gt;"",Main[[#This Row],[Revised Due Date]]&lt;&gt;"",Main[[#This Row],[In Stock Date]]&lt;&gt;""),Main[[#This Row],[In Stock Date]]-Main[[#This Row],[Revised Due Date]],""))</f>
        <v/>
      </c>
      <c r="I669" s="101" t="s">
        <v>4</v>
      </c>
      <c r="J669" s="95" t="s">
        <v>4</v>
      </c>
      <c r="K669" s="95" t="s">
        <v>4</v>
      </c>
      <c r="L669" s="85"/>
      <c r="M669" s="73" t="str">
        <f>IF(Main[[#This Row],[Tech Start Date]]&lt;1/1/1990,"",IF(Main[[#This Row],[Class]]="C",WORKDAY(Main[[#This Row],[Tech Start Date]],9),IF(Main[[#This Row],[Class]]="B", WORKDAY(Main[[#This Row],[Tech Start Date]],6),IF(Main[[#This Row],[Class]]="A",WORKDAY(Main[[#This Row],[Tech Start Date]],2),""))))</f>
        <v/>
      </c>
      <c r="N669" s="73" t="str">
        <f>IF(Main[[#This Row],[Tech Start Date]]&lt;1/1/1990,"",IF(Main[[#This Row],[Class]]="C",WORKDAY(Main[[#This Row],[Tech Start Date]],19),IF(Main[[#This Row],[Class]]="B", WORKDAY(Main[[#This Row],[Tech Start Date]],12),IF(Main[[#This Row],[Class]]="A",WORKDAY(Main[[#This Row],[Tech Start Date]],4),""))))</f>
        <v/>
      </c>
      <c r="O669" s="73" t="str">
        <f>IF(Main[[#This Row],[Tech Start Date]]&lt;1/1/1990,"",IF(Main[[#This Row],[Class]]="C",WORKDAY(Main[[#This Row],[Tech Start Date]],23),IF(Main[[#This Row],[Class]]="B", WORKDAY(Main[[#This Row],[Tech Start Date]],15),IF(Main[[#This Row],[Class]]="A",WORKDAY(Main[[#This Row],[Tech Start Date]],5),""))))</f>
        <v/>
      </c>
      <c r="P669" s="73" t="str">
        <f>IF(Main[[#This Row],[Tech Start Date]]&lt;1/1/1990,"",IF(Main[[#This Row],[Class]]="C",WORKDAY(Main[[#This Row],[Tech Start Date]],28),IF(Main[[#This Row],[Class]]="B", WORKDAY(Main[[#This Row],[Tech Start Date]],19),IF(Main[[#This Row],[Class]]="A",WORKDAY(Main[[#This Row],[Tech Start Date]],9),""))))</f>
        <v/>
      </c>
      <c r="Q669" s="85">
        <v>40464</v>
      </c>
      <c r="R669" s="112"/>
      <c r="S669" s="95" t="s">
        <v>11</v>
      </c>
      <c r="T669" s="74" t="s">
        <v>4</v>
      </c>
      <c r="U669" s="95" t="s">
        <v>14</v>
      </c>
      <c r="V669" s="95" t="s">
        <v>1913</v>
      </c>
      <c r="W669" s="95" t="s">
        <v>1916</v>
      </c>
      <c r="X669" s="95" t="s">
        <v>2805</v>
      </c>
      <c r="Y669" s="72" t="s">
        <v>2926</v>
      </c>
      <c r="Z669" s="72" t="s">
        <v>4</v>
      </c>
      <c r="AA669" s="95" t="s">
        <v>2805</v>
      </c>
      <c r="AB669" s="132"/>
      <c r="AC669" s="132"/>
      <c r="AD669" s="132"/>
      <c r="AE669" s="63"/>
      <c r="AF669" s="63"/>
      <c r="AG669" s="63"/>
    </row>
    <row r="670" spans="1:33" ht="17.2" customHeight="1">
      <c r="A670" s="64" t="str">
        <f>IF(priority(Main[[#This Row],[Comments]])&lt;&gt;0, priority(Main[[#This Row],[Comments]]),"")</f>
        <v/>
      </c>
      <c r="B670" s="60" t="s">
        <v>1466</v>
      </c>
      <c r="C670" s="72" t="s">
        <v>72</v>
      </c>
      <c r="D670" s="59" t="s">
        <v>548</v>
      </c>
      <c r="E670" s="85"/>
      <c r="F670" s="85">
        <v>40030</v>
      </c>
      <c r="G670" s="64" t="str">
        <f>IF(stdProdLT(Main[[#This Row],[Comments]])=0.1,"N/A",IF(stdProdLT(Main[[#This Row],[Comments]])=0,"",stdProdLT(Main[[#This Row],[Comments]])))</f>
        <v/>
      </c>
      <c r="H670" s="94" t="str">
        <f>IF(OR(Main[[#This Row],[Std. Prod. Lead Time]]="N/A",Main[[#This Row],[Std. Prod. Lead Time]]=""), "",IF(AND(Main[[#This Row],[In Stock Date]]&lt;&gt;"",Main[[#This Row],[Revised Due Date]]&lt;&gt;"",Main[[#This Row],[In Stock Date]]&lt;&gt;""),Main[[#This Row],[In Stock Date]]-Main[[#This Row],[Revised Due Date]],""))</f>
        <v/>
      </c>
      <c r="I670" s="101" t="s">
        <v>4</v>
      </c>
      <c r="J670" s="95" t="s">
        <v>4</v>
      </c>
      <c r="K670" s="95" t="s">
        <v>4</v>
      </c>
      <c r="L670" s="85"/>
      <c r="M670" s="73" t="str">
        <f>IF(Main[[#This Row],[Tech Start Date]]&lt;1/1/1990,"",IF(Main[[#This Row],[Class]]="C",WORKDAY(Main[[#This Row],[Tech Start Date]],9),IF(Main[[#This Row],[Class]]="B", WORKDAY(Main[[#This Row],[Tech Start Date]],6),IF(Main[[#This Row],[Class]]="A",WORKDAY(Main[[#This Row],[Tech Start Date]],2),""))))</f>
        <v/>
      </c>
      <c r="N670" s="73" t="str">
        <f>IF(Main[[#This Row],[Tech Start Date]]&lt;1/1/1990,"",IF(Main[[#This Row],[Class]]="C",WORKDAY(Main[[#This Row],[Tech Start Date]],19),IF(Main[[#This Row],[Class]]="B", WORKDAY(Main[[#This Row],[Tech Start Date]],12),IF(Main[[#This Row],[Class]]="A",WORKDAY(Main[[#This Row],[Tech Start Date]],4),""))))</f>
        <v/>
      </c>
      <c r="O670" s="73" t="str">
        <f>IF(Main[[#This Row],[Tech Start Date]]&lt;1/1/1990,"",IF(Main[[#This Row],[Class]]="C",WORKDAY(Main[[#This Row],[Tech Start Date]],23),IF(Main[[#This Row],[Class]]="B", WORKDAY(Main[[#This Row],[Tech Start Date]],15),IF(Main[[#This Row],[Class]]="A",WORKDAY(Main[[#This Row],[Tech Start Date]],5),""))))</f>
        <v/>
      </c>
      <c r="P670" s="73" t="str">
        <f>IF(Main[[#This Row],[Tech Start Date]]&lt;1/1/1990,"",IF(Main[[#This Row],[Class]]="C",WORKDAY(Main[[#This Row],[Tech Start Date]],28),IF(Main[[#This Row],[Class]]="B", WORKDAY(Main[[#This Row],[Tech Start Date]],19),IF(Main[[#This Row],[Class]]="A",WORKDAY(Main[[#This Row],[Tech Start Date]],9),""))))</f>
        <v/>
      </c>
      <c r="Q670" s="85">
        <v>39959</v>
      </c>
      <c r="R670" s="112"/>
      <c r="S670" s="95" t="s">
        <v>11</v>
      </c>
      <c r="T670" s="74" t="s">
        <v>4</v>
      </c>
      <c r="U670" s="95" t="s">
        <v>14</v>
      </c>
      <c r="V670" s="95" t="s">
        <v>1920</v>
      </c>
      <c r="W670" s="95" t="s">
        <v>4</v>
      </c>
      <c r="X670" s="95" t="s">
        <v>2799</v>
      </c>
      <c r="Y670" s="72" t="s">
        <v>2916</v>
      </c>
      <c r="Z670" s="72" t="s">
        <v>4</v>
      </c>
      <c r="AA670" s="95" t="s">
        <v>2799</v>
      </c>
      <c r="AB670" s="132"/>
      <c r="AC670" s="132"/>
      <c r="AD670" s="132"/>
      <c r="AE670" s="63"/>
      <c r="AF670" s="63"/>
      <c r="AG670" s="63"/>
    </row>
    <row r="671" spans="1:33" ht="17.2" customHeight="1">
      <c r="A671" s="64" t="str">
        <f>IF(priority(Main[[#This Row],[Comments]])&lt;&gt;0, priority(Main[[#This Row],[Comments]]),"")</f>
        <v/>
      </c>
      <c r="B671" s="60" t="s">
        <v>1468</v>
      </c>
      <c r="C671" s="72" t="s">
        <v>4</v>
      </c>
      <c r="D671" s="59" t="s">
        <v>549</v>
      </c>
      <c r="E671" s="85"/>
      <c r="F671" s="85"/>
      <c r="G671" s="64" t="str">
        <f>IF(stdProdLT(Main[[#This Row],[Comments]])=0.1,"N/A",IF(stdProdLT(Main[[#This Row],[Comments]])=0,"",stdProdLT(Main[[#This Row],[Comments]])))</f>
        <v/>
      </c>
      <c r="H671" s="94" t="str">
        <f>IF(OR(Main[[#This Row],[Std. Prod. Lead Time]]="N/A",Main[[#This Row],[Std. Prod. Lead Time]]=""), "",IF(AND(Main[[#This Row],[In Stock Date]]&lt;&gt;"",Main[[#This Row],[Revised Due Date]]&lt;&gt;"",Main[[#This Row],[In Stock Date]]&lt;&gt;""),Main[[#This Row],[In Stock Date]]-Main[[#This Row],[Revised Due Date]],""))</f>
        <v/>
      </c>
      <c r="I671" s="101" t="s">
        <v>4</v>
      </c>
      <c r="J671" s="95" t="s">
        <v>4</v>
      </c>
      <c r="K671" s="95" t="s">
        <v>4</v>
      </c>
      <c r="L671" s="85"/>
      <c r="M671" s="73" t="str">
        <f>IF(Main[[#This Row],[Tech Start Date]]&lt;1/1/1990,"",IF(Main[[#This Row],[Class]]="C",WORKDAY(Main[[#This Row],[Tech Start Date]],9),IF(Main[[#This Row],[Class]]="B", WORKDAY(Main[[#This Row],[Tech Start Date]],6),IF(Main[[#This Row],[Class]]="A",WORKDAY(Main[[#This Row],[Tech Start Date]],2),""))))</f>
        <v/>
      </c>
      <c r="N671" s="73" t="str">
        <f>IF(Main[[#This Row],[Tech Start Date]]&lt;1/1/1990,"",IF(Main[[#This Row],[Class]]="C",WORKDAY(Main[[#This Row],[Tech Start Date]],19),IF(Main[[#This Row],[Class]]="B", WORKDAY(Main[[#This Row],[Tech Start Date]],12),IF(Main[[#This Row],[Class]]="A",WORKDAY(Main[[#This Row],[Tech Start Date]],4),""))))</f>
        <v/>
      </c>
      <c r="O671" s="73" t="str">
        <f>IF(Main[[#This Row],[Tech Start Date]]&lt;1/1/1990,"",IF(Main[[#This Row],[Class]]="C",WORKDAY(Main[[#This Row],[Tech Start Date]],23),IF(Main[[#This Row],[Class]]="B", WORKDAY(Main[[#This Row],[Tech Start Date]],15),IF(Main[[#This Row],[Class]]="A",WORKDAY(Main[[#This Row],[Tech Start Date]],5),""))))</f>
        <v/>
      </c>
      <c r="P671" s="73" t="str">
        <f>IF(Main[[#This Row],[Tech Start Date]]&lt;1/1/1990,"",IF(Main[[#This Row],[Class]]="C",WORKDAY(Main[[#This Row],[Tech Start Date]],28),IF(Main[[#This Row],[Class]]="B", WORKDAY(Main[[#This Row],[Tech Start Date]],19),IF(Main[[#This Row],[Class]]="A",WORKDAY(Main[[#This Row],[Tech Start Date]],9),""))))</f>
        <v/>
      </c>
      <c r="Q671" s="85"/>
      <c r="R671" s="112"/>
      <c r="S671" s="95" t="s">
        <v>6</v>
      </c>
      <c r="T671" s="74" t="s">
        <v>4</v>
      </c>
      <c r="U671" s="95" t="s">
        <v>14</v>
      </c>
      <c r="V671" s="95" t="s">
        <v>1913</v>
      </c>
      <c r="W671" s="95" t="s">
        <v>4</v>
      </c>
      <c r="X671" s="95" t="s">
        <v>2862</v>
      </c>
      <c r="Y671" s="72" t="s">
        <v>3016</v>
      </c>
      <c r="Z671" s="72" t="s">
        <v>4</v>
      </c>
      <c r="AA671" s="95" t="s">
        <v>2862</v>
      </c>
      <c r="AB671" s="132"/>
      <c r="AC671" s="132"/>
      <c r="AD671" s="132"/>
      <c r="AE671" s="63"/>
      <c r="AF671" s="63"/>
      <c r="AG671" s="63"/>
    </row>
    <row r="672" spans="1:33" ht="17.2" customHeight="1">
      <c r="A672" s="64" t="str">
        <f>IF(priority(Main[[#This Row],[Comments]])&lt;&gt;0, priority(Main[[#This Row],[Comments]]),"")</f>
        <v/>
      </c>
      <c r="B672" s="60" t="s">
        <v>1469</v>
      </c>
      <c r="C672" s="72" t="s">
        <v>33</v>
      </c>
      <c r="D672" s="59" t="s">
        <v>550</v>
      </c>
      <c r="E672" s="85"/>
      <c r="F672" s="85"/>
      <c r="G672" s="64" t="str">
        <f>IF(stdProdLT(Main[[#This Row],[Comments]])=0.1,"N/A",IF(stdProdLT(Main[[#This Row],[Comments]])=0,"",stdProdLT(Main[[#This Row],[Comments]])))</f>
        <v/>
      </c>
      <c r="H672" s="94" t="str">
        <f>IF(OR(Main[[#This Row],[Std. Prod. Lead Time]]="N/A",Main[[#This Row],[Std. Prod. Lead Time]]=""), "",IF(AND(Main[[#This Row],[In Stock Date]]&lt;&gt;"",Main[[#This Row],[Revised Due Date]]&lt;&gt;"",Main[[#This Row],[In Stock Date]]&lt;&gt;""),Main[[#This Row],[In Stock Date]]-Main[[#This Row],[Revised Due Date]],""))</f>
        <v/>
      </c>
      <c r="I672" s="101" t="s">
        <v>4</v>
      </c>
      <c r="J672" s="95" t="s">
        <v>4</v>
      </c>
      <c r="K672" s="95" t="s">
        <v>4</v>
      </c>
      <c r="L672" s="85"/>
      <c r="M672" s="73" t="str">
        <f>IF(Main[[#This Row],[Tech Start Date]]&lt;1/1/1990,"",IF(Main[[#This Row],[Class]]="C",WORKDAY(Main[[#This Row],[Tech Start Date]],9),IF(Main[[#This Row],[Class]]="B", WORKDAY(Main[[#This Row],[Tech Start Date]],6),IF(Main[[#This Row],[Class]]="A",WORKDAY(Main[[#This Row],[Tech Start Date]],2),""))))</f>
        <v/>
      </c>
      <c r="N672" s="73" t="str">
        <f>IF(Main[[#This Row],[Tech Start Date]]&lt;1/1/1990,"",IF(Main[[#This Row],[Class]]="C",WORKDAY(Main[[#This Row],[Tech Start Date]],19),IF(Main[[#This Row],[Class]]="B", WORKDAY(Main[[#This Row],[Tech Start Date]],12),IF(Main[[#This Row],[Class]]="A",WORKDAY(Main[[#This Row],[Tech Start Date]],4),""))))</f>
        <v/>
      </c>
      <c r="O672" s="73" t="str">
        <f>IF(Main[[#This Row],[Tech Start Date]]&lt;1/1/1990,"",IF(Main[[#This Row],[Class]]="C",WORKDAY(Main[[#This Row],[Tech Start Date]],23),IF(Main[[#This Row],[Class]]="B", WORKDAY(Main[[#This Row],[Tech Start Date]],15),IF(Main[[#This Row],[Class]]="A",WORKDAY(Main[[#This Row],[Tech Start Date]],5),""))))</f>
        <v/>
      </c>
      <c r="P672" s="73" t="str">
        <f>IF(Main[[#This Row],[Tech Start Date]]&lt;1/1/1990,"",IF(Main[[#This Row],[Class]]="C",WORKDAY(Main[[#This Row],[Tech Start Date]],28),IF(Main[[#This Row],[Class]]="B", WORKDAY(Main[[#This Row],[Tech Start Date]],19),IF(Main[[#This Row],[Class]]="A",WORKDAY(Main[[#This Row],[Tech Start Date]],9),""))))</f>
        <v/>
      </c>
      <c r="Q672" s="85">
        <v>40004</v>
      </c>
      <c r="R672" s="112"/>
      <c r="S672" s="95" t="s">
        <v>11</v>
      </c>
      <c r="T672" s="74" t="s">
        <v>4</v>
      </c>
      <c r="U672" s="95" t="s">
        <v>14</v>
      </c>
      <c r="V672" s="95" t="s">
        <v>1910</v>
      </c>
      <c r="W672" s="95" t="s">
        <v>1918</v>
      </c>
      <c r="X672" s="95" t="s">
        <v>2828</v>
      </c>
      <c r="Y672" s="72" t="s">
        <v>2964</v>
      </c>
      <c r="Z672" s="72" t="s">
        <v>4</v>
      </c>
      <c r="AA672" s="95" t="s">
        <v>2828</v>
      </c>
      <c r="AB672" s="132"/>
      <c r="AC672" s="132"/>
      <c r="AD672" s="132"/>
      <c r="AE672" s="63"/>
      <c r="AF672" s="63"/>
      <c r="AG672" s="63"/>
    </row>
    <row r="673" spans="1:33" ht="17.2" customHeight="1">
      <c r="A673" s="64" t="str">
        <f>IF(priority(Main[[#This Row],[Comments]])&lt;&gt;0, priority(Main[[#This Row],[Comments]]),"")</f>
        <v/>
      </c>
      <c r="B673" s="60" t="s">
        <v>1470</v>
      </c>
      <c r="C673" s="72" t="s">
        <v>551</v>
      </c>
      <c r="D673" s="59" t="s">
        <v>552</v>
      </c>
      <c r="E673" s="85"/>
      <c r="F673" s="85"/>
      <c r="G673" s="64" t="str">
        <f>IF(stdProdLT(Main[[#This Row],[Comments]])=0.1,"N/A",IF(stdProdLT(Main[[#This Row],[Comments]])=0,"",stdProdLT(Main[[#This Row],[Comments]])))</f>
        <v/>
      </c>
      <c r="H673" s="94" t="str">
        <f>IF(OR(Main[[#This Row],[Std. Prod. Lead Time]]="N/A",Main[[#This Row],[Std. Prod. Lead Time]]=""), "",IF(AND(Main[[#This Row],[In Stock Date]]&lt;&gt;"",Main[[#This Row],[Revised Due Date]]&lt;&gt;"",Main[[#This Row],[In Stock Date]]&lt;&gt;""),Main[[#This Row],[In Stock Date]]-Main[[#This Row],[Revised Due Date]],""))</f>
        <v/>
      </c>
      <c r="I673" s="101" t="s">
        <v>553</v>
      </c>
      <c r="J673" s="95" t="s">
        <v>28</v>
      </c>
      <c r="K673" s="95" t="s">
        <v>4</v>
      </c>
      <c r="L673" s="85"/>
      <c r="M673" s="73" t="str">
        <f>IF(Main[[#This Row],[Tech Start Date]]&lt;1/1/1990,"",IF(Main[[#This Row],[Class]]="C",WORKDAY(Main[[#This Row],[Tech Start Date]],9),IF(Main[[#This Row],[Class]]="B", WORKDAY(Main[[#This Row],[Tech Start Date]],6),IF(Main[[#This Row],[Class]]="A",WORKDAY(Main[[#This Row],[Tech Start Date]],2),""))))</f>
        <v/>
      </c>
      <c r="N673" s="73" t="str">
        <f>IF(Main[[#This Row],[Tech Start Date]]&lt;1/1/1990,"",IF(Main[[#This Row],[Class]]="C",WORKDAY(Main[[#This Row],[Tech Start Date]],19),IF(Main[[#This Row],[Class]]="B", WORKDAY(Main[[#This Row],[Tech Start Date]],12),IF(Main[[#This Row],[Class]]="A",WORKDAY(Main[[#This Row],[Tech Start Date]],4),""))))</f>
        <v/>
      </c>
      <c r="O673" s="73" t="str">
        <f>IF(Main[[#This Row],[Tech Start Date]]&lt;1/1/1990,"",IF(Main[[#This Row],[Class]]="C",WORKDAY(Main[[#This Row],[Tech Start Date]],23),IF(Main[[#This Row],[Class]]="B", WORKDAY(Main[[#This Row],[Tech Start Date]],15),IF(Main[[#This Row],[Class]]="A",WORKDAY(Main[[#This Row],[Tech Start Date]],5),""))))</f>
        <v/>
      </c>
      <c r="P673" s="73" t="str">
        <f>IF(Main[[#This Row],[Tech Start Date]]&lt;1/1/1990,"",IF(Main[[#This Row],[Class]]="C",WORKDAY(Main[[#This Row],[Tech Start Date]],28),IF(Main[[#This Row],[Class]]="B", WORKDAY(Main[[#This Row],[Tech Start Date]],19),IF(Main[[#This Row],[Class]]="A",WORKDAY(Main[[#This Row],[Tech Start Date]],9),""))))</f>
        <v/>
      </c>
      <c r="Q673" s="85">
        <v>40401</v>
      </c>
      <c r="R673" s="112"/>
      <c r="S673" s="95" t="s">
        <v>11</v>
      </c>
      <c r="T673" s="74" t="s">
        <v>4</v>
      </c>
      <c r="U673" s="95" t="s">
        <v>14</v>
      </c>
      <c r="V673" s="95" t="s">
        <v>1920</v>
      </c>
      <c r="W673" s="95" t="s">
        <v>1912</v>
      </c>
      <c r="X673" s="95" t="s">
        <v>2829</v>
      </c>
      <c r="Y673" s="72" t="s">
        <v>3027</v>
      </c>
      <c r="Z673" s="72" t="s">
        <v>530</v>
      </c>
      <c r="AA673" s="95" t="s">
        <v>2829</v>
      </c>
      <c r="AB673" s="132"/>
      <c r="AC673" s="132"/>
      <c r="AD673" s="132"/>
      <c r="AE673" s="63"/>
      <c r="AF673" s="63"/>
      <c r="AG673" s="63"/>
    </row>
    <row r="674" spans="1:33" ht="17.2" customHeight="1">
      <c r="A674" s="64" t="str">
        <f>IF(priority(Main[[#This Row],[Comments]])&lt;&gt;0, priority(Main[[#This Row],[Comments]]),"")</f>
        <v/>
      </c>
      <c r="B674" s="60" t="s">
        <v>1471</v>
      </c>
      <c r="C674" s="72" t="s">
        <v>4</v>
      </c>
      <c r="D674" s="59" t="s">
        <v>554</v>
      </c>
      <c r="E674" s="85"/>
      <c r="F674" s="85"/>
      <c r="G674" s="64" t="str">
        <f>IF(stdProdLT(Main[[#This Row],[Comments]])=0.1,"N/A",IF(stdProdLT(Main[[#This Row],[Comments]])=0,"",stdProdLT(Main[[#This Row],[Comments]])))</f>
        <v/>
      </c>
      <c r="H674" s="94" t="str">
        <f>IF(OR(Main[[#This Row],[Std. Prod. Lead Time]]="N/A",Main[[#This Row],[Std. Prod. Lead Time]]=""), "",IF(AND(Main[[#This Row],[In Stock Date]]&lt;&gt;"",Main[[#This Row],[Revised Due Date]]&lt;&gt;"",Main[[#This Row],[In Stock Date]]&lt;&gt;""),Main[[#This Row],[In Stock Date]]-Main[[#This Row],[Revised Due Date]],""))</f>
        <v/>
      </c>
      <c r="I674" s="101" t="s">
        <v>4</v>
      </c>
      <c r="J674" s="95" t="s">
        <v>4</v>
      </c>
      <c r="K674" s="96" t="s">
        <v>4</v>
      </c>
      <c r="L674" s="85"/>
      <c r="M674" s="73" t="str">
        <f>IF(Main[[#This Row],[Tech Start Date]]&lt;1/1/1990,"",IF(Main[[#This Row],[Class]]="C",WORKDAY(Main[[#This Row],[Tech Start Date]],9),IF(Main[[#This Row],[Class]]="B", WORKDAY(Main[[#This Row],[Tech Start Date]],6),IF(Main[[#This Row],[Class]]="A",WORKDAY(Main[[#This Row],[Tech Start Date]],2),""))))</f>
        <v/>
      </c>
      <c r="N674" s="73" t="str">
        <f>IF(Main[[#This Row],[Tech Start Date]]&lt;1/1/1990,"",IF(Main[[#This Row],[Class]]="C",WORKDAY(Main[[#This Row],[Tech Start Date]],19),IF(Main[[#This Row],[Class]]="B", WORKDAY(Main[[#This Row],[Tech Start Date]],12),IF(Main[[#This Row],[Class]]="A",WORKDAY(Main[[#This Row],[Tech Start Date]],4),""))))</f>
        <v/>
      </c>
      <c r="O674" s="73" t="str">
        <f>IF(Main[[#This Row],[Tech Start Date]]&lt;1/1/1990,"",IF(Main[[#This Row],[Class]]="C",WORKDAY(Main[[#This Row],[Tech Start Date]],23),IF(Main[[#This Row],[Class]]="B", WORKDAY(Main[[#This Row],[Tech Start Date]],15),IF(Main[[#This Row],[Class]]="A",WORKDAY(Main[[#This Row],[Tech Start Date]],5),""))))</f>
        <v/>
      </c>
      <c r="P674" s="73" t="str">
        <f>IF(Main[[#This Row],[Tech Start Date]]&lt;1/1/1990,"",IF(Main[[#This Row],[Class]]="C",WORKDAY(Main[[#This Row],[Tech Start Date]],28),IF(Main[[#This Row],[Class]]="B", WORKDAY(Main[[#This Row],[Tech Start Date]],19),IF(Main[[#This Row],[Class]]="A",WORKDAY(Main[[#This Row],[Tech Start Date]],9),""))))</f>
        <v/>
      </c>
      <c r="Q674" s="85">
        <v>40385</v>
      </c>
      <c r="R674" s="112"/>
      <c r="S674" s="95" t="s">
        <v>6</v>
      </c>
      <c r="T674" s="74" t="s">
        <v>4</v>
      </c>
      <c r="U674" s="95" t="s">
        <v>14</v>
      </c>
      <c r="V674" s="95" t="s">
        <v>1910</v>
      </c>
      <c r="W674" s="95" t="s">
        <v>1912</v>
      </c>
      <c r="X674" s="95" t="s">
        <v>102</v>
      </c>
      <c r="Y674" s="72" t="s">
        <v>3005</v>
      </c>
      <c r="Z674" s="72" t="s">
        <v>4</v>
      </c>
      <c r="AA674" s="95" t="s">
        <v>3346</v>
      </c>
      <c r="AB674" s="132"/>
      <c r="AC674" s="132"/>
      <c r="AD674" s="132"/>
      <c r="AE674" s="63"/>
      <c r="AF674" s="63"/>
      <c r="AG674" s="63"/>
    </row>
    <row r="675" spans="1:33" ht="17.2" customHeight="1">
      <c r="A675" s="64" t="str">
        <f>IF(priority(Main[[#This Row],[Comments]])&lt;&gt;0, priority(Main[[#This Row],[Comments]]),"")</f>
        <v/>
      </c>
      <c r="B675" s="60" t="s">
        <v>1473</v>
      </c>
      <c r="C675" s="72" t="s">
        <v>4</v>
      </c>
      <c r="D675" s="59" t="s">
        <v>97</v>
      </c>
      <c r="E675" s="85"/>
      <c r="F675" s="85"/>
      <c r="G675" s="64" t="str">
        <f>IF(stdProdLT(Main[[#This Row],[Comments]])=0.1,"N/A",IF(stdProdLT(Main[[#This Row],[Comments]])=0,"",stdProdLT(Main[[#This Row],[Comments]])))</f>
        <v/>
      </c>
      <c r="H675" s="94" t="str">
        <f>IF(OR(Main[[#This Row],[Std. Prod. Lead Time]]="N/A",Main[[#This Row],[Std. Prod. Lead Time]]=""), "",IF(AND(Main[[#This Row],[In Stock Date]]&lt;&gt;"",Main[[#This Row],[Revised Due Date]]&lt;&gt;"",Main[[#This Row],[In Stock Date]]&lt;&gt;""),Main[[#This Row],[In Stock Date]]-Main[[#This Row],[Revised Due Date]],""))</f>
        <v/>
      </c>
      <c r="I675" s="101" t="s">
        <v>4</v>
      </c>
      <c r="J675" s="95" t="s">
        <v>4</v>
      </c>
      <c r="K675" s="95" t="s">
        <v>4</v>
      </c>
      <c r="L675" s="85"/>
      <c r="M675" s="73" t="str">
        <f>IF(Main[[#This Row],[Tech Start Date]]&lt;1/1/1990,"",IF(Main[[#This Row],[Class]]="C",WORKDAY(Main[[#This Row],[Tech Start Date]],9),IF(Main[[#This Row],[Class]]="B", WORKDAY(Main[[#This Row],[Tech Start Date]],6),IF(Main[[#This Row],[Class]]="A",WORKDAY(Main[[#This Row],[Tech Start Date]],2),""))))</f>
        <v/>
      </c>
      <c r="N675" s="73" t="str">
        <f>IF(Main[[#This Row],[Tech Start Date]]&lt;1/1/1990,"",IF(Main[[#This Row],[Class]]="C",WORKDAY(Main[[#This Row],[Tech Start Date]],19),IF(Main[[#This Row],[Class]]="B", WORKDAY(Main[[#This Row],[Tech Start Date]],12),IF(Main[[#This Row],[Class]]="A",WORKDAY(Main[[#This Row],[Tech Start Date]],4),""))))</f>
        <v/>
      </c>
      <c r="O675" s="73" t="str">
        <f>IF(Main[[#This Row],[Tech Start Date]]&lt;1/1/1990,"",IF(Main[[#This Row],[Class]]="C",WORKDAY(Main[[#This Row],[Tech Start Date]],23),IF(Main[[#This Row],[Class]]="B", WORKDAY(Main[[#This Row],[Tech Start Date]],15),IF(Main[[#This Row],[Class]]="A",WORKDAY(Main[[#This Row],[Tech Start Date]],5),""))))</f>
        <v/>
      </c>
      <c r="P675" s="73" t="str">
        <f>IF(Main[[#This Row],[Tech Start Date]]&lt;1/1/1990,"",IF(Main[[#This Row],[Class]]="C",WORKDAY(Main[[#This Row],[Tech Start Date]],28),IF(Main[[#This Row],[Class]]="B", WORKDAY(Main[[#This Row],[Tech Start Date]],19),IF(Main[[#This Row],[Class]]="A",WORKDAY(Main[[#This Row],[Tech Start Date]],9),""))))</f>
        <v/>
      </c>
      <c r="Q675" s="85">
        <v>40858</v>
      </c>
      <c r="R675" s="112"/>
      <c r="S675" s="95" t="s">
        <v>17</v>
      </c>
      <c r="T675" s="74" t="s">
        <v>4</v>
      </c>
      <c r="U675" s="95" t="s">
        <v>14</v>
      </c>
      <c r="V675" s="95" t="s">
        <v>1910</v>
      </c>
      <c r="W675" s="95" t="s">
        <v>1915</v>
      </c>
      <c r="X675" s="95" t="s">
        <v>50</v>
      </c>
      <c r="Y675" s="72" t="s">
        <v>2932</v>
      </c>
      <c r="Z675" s="72" t="s">
        <v>4</v>
      </c>
      <c r="AA675" s="95" t="s">
        <v>2803</v>
      </c>
      <c r="AB675" s="132"/>
      <c r="AC675" s="132"/>
      <c r="AD675" s="132"/>
      <c r="AE675" s="63"/>
      <c r="AF675" s="63"/>
      <c r="AG675" s="63"/>
    </row>
    <row r="676" spans="1:33" ht="17.2" customHeight="1">
      <c r="A676" s="65" t="str">
        <f>IF(priority(Main[[#This Row],[Comments]])&lt;&gt;0, priority(Main[[#This Row],[Comments]]),"")</f>
        <v/>
      </c>
      <c r="B676" s="60" t="s">
        <v>1474</v>
      </c>
      <c r="C676" s="78" t="s">
        <v>4</v>
      </c>
      <c r="D676" s="137" t="s">
        <v>555</v>
      </c>
      <c r="E676" s="87">
        <v>40382.376319444447</v>
      </c>
      <c r="F676" s="87"/>
      <c r="G676" s="65" t="str">
        <f>IF(stdProdLT(Main[[#This Row],[Comments]])=0.1,"N/A",IF(stdProdLT(Main[[#This Row],[Comments]])=0,"",stdProdLT(Main[[#This Row],[Comments]])))</f>
        <v/>
      </c>
      <c r="H676" s="98" t="str">
        <f>IF(OR(Main[[#This Row],[Std. Prod. Lead Time]]="N/A",Main[[#This Row],[Std. Prod. Lead Time]]=""), "",IF(AND(Main[[#This Row],[In Stock Date]]&lt;&gt;"",Main[[#This Row],[Revised Due Date]]&lt;&gt;"",Main[[#This Row],[In Stock Date]]&lt;&gt;""),Main[[#This Row],[In Stock Date]]-Main[[#This Row],[Revised Due Date]],""))</f>
        <v/>
      </c>
      <c r="I676" s="103" t="s">
        <v>4</v>
      </c>
      <c r="J676" s="99" t="s">
        <v>4</v>
      </c>
      <c r="K676" s="99" t="s">
        <v>4</v>
      </c>
      <c r="L676" s="87"/>
      <c r="M676" s="79" t="str">
        <f>IF(Main[[#This Row],[Tech Start Date]]&lt;1/1/1990,"",IF(Main[[#This Row],[Class]]="C",WORKDAY(Main[[#This Row],[Tech Start Date]],9),IF(Main[[#This Row],[Class]]="B", WORKDAY(Main[[#This Row],[Tech Start Date]],6),IF(Main[[#This Row],[Class]]="A",WORKDAY(Main[[#This Row],[Tech Start Date]],2),""))))</f>
        <v/>
      </c>
      <c r="N676" s="79" t="str">
        <f>IF(Main[[#This Row],[Tech Start Date]]&lt;1/1/1990,"",IF(Main[[#This Row],[Class]]="C",WORKDAY(Main[[#This Row],[Tech Start Date]],19),IF(Main[[#This Row],[Class]]="B", WORKDAY(Main[[#This Row],[Tech Start Date]],12),IF(Main[[#This Row],[Class]]="A",WORKDAY(Main[[#This Row],[Tech Start Date]],4),""))))</f>
        <v/>
      </c>
      <c r="O676" s="79" t="str">
        <f>IF(Main[[#This Row],[Tech Start Date]]&lt;1/1/1990,"",IF(Main[[#This Row],[Class]]="C",WORKDAY(Main[[#This Row],[Tech Start Date]],23),IF(Main[[#This Row],[Class]]="B", WORKDAY(Main[[#This Row],[Tech Start Date]],15),IF(Main[[#This Row],[Class]]="A",WORKDAY(Main[[#This Row],[Tech Start Date]],5),""))))</f>
        <v/>
      </c>
      <c r="P676" s="79" t="str">
        <f>IF(Main[[#This Row],[Tech Start Date]]&lt;1/1/1990,"",IF(Main[[#This Row],[Class]]="C",WORKDAY(Main[[#This Row],[Tech Start Date]],28),IF(Main[[#This Row],[Class]]="B", WORKDAY(Main[[#This Row],[Tech Start Date]],19),IF(Main[[#This Row],[Class]]="A",WORKDAY(Main[[#This Row],[Tech Start Date]],9),""))))</f>
        <v/>
      </c>
      <c r="Q676" s="87">
        <v>40451</v>
      </c>
      <c r="R676" s="114"/>
      <c r="S676" s="99" t="s">
        <v>6</v>
      </c>
      <c r="T676" s="80" t="s">
        <v>4</v>
      </c>
      <c r="U676" s="99" t="s">
        <v>7</v>
      </c>
      <c r="V676" s="99" t="s">
        <v>1910</v>
      </c>
      <c r="W676" s="99" t="s">
        <v>4</v>
      </c>
      <c r="X676" s="99" t="s">
        <v>2862</v>
      </c>
      <c r="Y676" s="78" t="s">
        <v>3016</v>
      </c>
      <c r="Z676" s="78" t="s">
        <v>4</v>
      </c>
      <c r="AA676" s="99" t="s">
        <v>2862</v>
      </c>
      <c r="AB676" s="132"/>
      <c r="AC676" s="132"/>
      <c r="AD676" s="132"/>
      <c r="AE676" s="63"/>
      <c r="AF676" s="63"/>
      <c r="AG676" s="63"/>
    </row>
    <row r="677" spans="1:33" ht="17.2" customHeight="1">
      <c r="A677" s="64" t="str">
        <f>IF(priority(Main[[#This Row],[Comments]])&lt;&gt;0, priority(Main[[#This Row],[Comments]]),"")</f>
        <v/>
      </c>
      <c r="B677" s="60" t="s">
        <v>1475</v>
      </c>
      <c r="C677" s="72" t="s">
        <v>180</v>
      </c>
      <c r="D677" s="59" t="s">
        <v>556</v>
      </c>
      <c r="E677" s="85"/>
      <c r="F677" s="85">
        <v>40389</v>
      </c>
      <c r="G677" s="64" t="str">
        <f>IF(stdProdLT(Main[[#This Row],[Comments]])=0.1,"N/A",IF(stdProdLT(Main[[#This Row],[Comments]])=0,"",stdProdLT(Main[[#This Row],[Comments]])))</f>
        <v/>
      </c>
      <c r="H677" s="94" t="str">
        <f>IF(OR(Main[[#This Row],[Std. Prod. Lead Time]]="N/A",Main[[#This Row],[Std. Prod. Lead Time]]=""), "",IF(AND(Main[[#This Row],[In Stock Date]]&lt;&gt;"",Main[[#This Row],[Revised Due Date]]&lt;&gt;"",Main[[#This Row],[In Stock Date]]&lt;&gt;""),Main[[#This Row],[In Stock Date]]-Main[[#This Row],[Revised Due Date]],""))</f>
        <v/>
      </c>
      <c r="I677" s="101" t="s">
        <v>4</v>
      </c>
      <c r="J677" s="95" t="s">
        <v>4</v>
      </c>
      <c r="K677" s="95" t="s">
        <v>4</v>
      </c>
      <c r="L677" s="85"/>
      <c r="M677" s="73" t="str">
        <f>IF(Main[[#This Row],[Tech Start Date]]&lt;1/1/1990,"",IF(Main[[#This Row],[Class]]="C",WORKDAY(Main[[#This Row],[Tech Start Date]],9),IF(Main[[#This Row],[Class]]="B", WORKDAY(Main[[#This Row],[Tech Start Date]],6),IF(Main[[#This Row],[Class]]="A",WORKDAY(Main[[#This Row],[Tech Start Date]],2),""))))</f>
        <v/>
      </c>
      <c r="N677" s="73" t="str">
        <f>IF(Main[[#This Row],[Tech Start Date]]&lt;1/1/1990,"",IF(Main[[#This Row],[Class]]="C",WORKDAY(Main[[#This Row],[Tech Start Date]],19),IF(Main[[#This Row],[Class]]="B", WORKDAY(Main[[#This Row],[Tech Start Date]],12),IF(Main[[#This Row],[Class]]="A",WORKDAY(Main[[#This Row],[Tech Start Date]],4),""))))</f>
        <v/>
      </c>
      <c r="O677" s="73" t="str">
        <f>IF(Main[[#This Row],[Tech Start Date]]&lt;1/1/1990,"",IF(Main[[#This Row],[Class]]="C",WORKDAY(Main[[#This Row],[Tech Start Date]],23),IF(Main[[#This Row],[Class]]="B", WORKDAY(Main[[#This Row],[Tech Start Date]],15),IF(Main[[#This Row],[Class]]="A",WORKDAY(Main[[#This Row],[Tech Start Date]],5),""))))</f>
        <v/>
      </c>
      <c r="P677" s="73" t="str">
        <f>IF(Main[[#This Row],[Tech Start Date]]&lt;1/1/1990,"",IF(Main[[#This Row],[Class]]="C",WORKDAY(Main[[#This Row],[Tech Start Date]],28),IF(Main[[#This Row],[Class]]="B", WORKDAY(Main[[#This Row],[Tech Start Date]],19),IF(Main[[#This Row],[Class]]="A",WORKDAY(Main[[#This Row],[Tech Start Date]],9),""))))</f>
        <v/>
      </c>
      <c r="Q677" s="85">
        <v>40298</v>
      </c>
      <c r="R677" s="112"/>
      <c r="S677" s="95" t="s">
        <v>11</v>
      </c>
      <c r="T677" s="74" t="s">
        <v>4</v>
      </c>
      <c r="U677" s="95" t="s">
        <v>14</v>
      </c>
      <c r="V677" s="95" t="s">
        <v>1910</v>
      </c>
      <c r="W677" s="95" t="s">
        <v>1916</v>
      </c>
      <c r="X677" s="95" t="s">
        <v>2799</v>
      </c>
      <c r="Y677" s="72" t="s">
        <v>2916</v>
      </c>
      <c r="Z677" s="72" t="s">
        <v>4</v>
      </c>
      <c r="AA677" s="95" t="s">
        <v>2799</v>
      </c>
      <c r="AB677" s="132"/>
      <c r="AC677" s="132"/>
      <c r="AD677" s="132"/>
      <c r="AE677" s="63"/>
      <c r="AF677" s="63"/>
      <c r="AG677" s="63"/>
    </row>
    <row r="678" spans="1:33" ht="17.2" customHeight="1">
      <c r="A678" s="64" t="str">
        <f>IF(priority(Main[[#This Row],[Comments]])&lt;&gt;0, priority(Main[[#This Row],[Comments]]),"")</f>
        <v/>
      </c>
      <c r="B678" s="60" t="s">
        <v>1894</v>
      </c>
      <c r="C678" s="72" t="s">
        <v>72</v>
      </c>
      <c r="D678" s="59" t="s">
        <v>2104</v>
      </c>
      <c r="E678" s="85">
        <v>40469.926608796297</v>
      </c>
      <c r="F678" s="85">
        <v>40487</v>
      </c>
      <c r="G678" s="64">
        <f>IF(stdProdLT(Main[[#This Row],[Comments]])=0.1,"N/A",IF(stdProdLT(Main[[#This Row],[Comments]])=0,"",stdProdLT(Main[[#This Row],[Comments]])))</f>
        <v>42</v>
      </c>
      <c r="H678" s="94">
        <f>IF(OR(Main[[#This Row],[Std. Prod. Lead Time]]="N/A",Main[[#This Row],[Std. Prod. Lead Time]]=""), "",IF(AND(Main[[#This Row],[In Stock Date]]&lt;&gt;"",Main[[#This Row],[Revised Due Date]]&lt;&gt;"",Main[[#This Row],[In Stock Date]]&lt;&gt;""),Main[[#This Row],[In Stock Date]]-Main[[#This Row],[Revised Due Date]],""))</f>
        <v>-294</v>
      </c>
      <c r="I678" s="101" t="s">
        <v>2046</v>
      </c>
      <c r="J678" s="95" t="s">
        <v>52</v>
      </c>
      <c r="K678" s="95" t="s">
        <v>1923</v>
      </c>
      <c r="L678" s="85"/>
      <c r="M678" s="73" t="str">
        <f>IF(Main[[#This Row],[Tech Start Date]]&lt;1/1/1990,"",IF(Main[[#This Row],[Class]]="C",WORKDAY(Main[[#This Row],[Tech Start Date]],9),IF(Main[[#This Row],[Class]]="B", WORKDAY(Main[[#This Row],[Tech Start Date]],6),IF(Main[[#This Row],[Class]]="A",WORKDAY(Main[[#This Row],[Tech Start Date]],2),""))))</f>
        <v/>
      </c>
      <c r="N678" s="73" t="str">
        <f>IF(Main[[#This Row],[Tech Start Date]]&lt;1/1/1990,"",IF(Main[[#This Row],[Class]]="C",WORKDAY(Main[[#This Row],[Tech Start Date]],19),IF(Main[[#This Row],[Class]]="B", WORKDAY(Main[[#This Row],[Tech Start Date]],12),IF(Main[[#This Row],[Class]]="A",WORKDAY(Main[[#This Row],[Tech Start Date]],4),""))))</f>
        <v/>
      </c>
      <c r="O678" s="73" t="str">
        <f>IF(Main[[#This Row],[Tech Start Date]]&lt;1/1/1990,"",IF(Main[[#This Row],[Class]]="C",WORKDAY(Main[[#This Row],[Tech Start Date]],23),IF(Main[[#This Row],[Class]]="B", WORKDAY(Main[[#This Row],[Tech Start Date]],15),IF(Main[[#This Row],[Class]]="A",WORKDAY(Main[[#This Row],[Tech Start Date]],5),""))))</f>
        <v/>
      </c>
      <c r="P678" s="73" t="str">
        <f>IF(Main[[#This Row],[Tech Start Date]]&lt;1/1/1990,"",IF(Main[[#This Row],[Class]]="C",WORKDAY(Main[[#This Row],[Tech Start Date]],28),IF(Main[[#This Row],[Class]]="B", WORKDAY(Main[[#This Row],[Tech Start Date]],19),IF(Main[[#This Row],[Class]]="A",WORKDAY(Main[[#This Row],[Tech Start Date]],9),""))))</f>
        <v/>
      </c>
      <c r="Q678" s="85"/>
      <c r="R678" s="112">
        <v>40781</v>
      </c>
      <c r="S678" s="95" t="s">
        <v>6</v>
      </c>
      <c r="T678" s="74" t="s">
        <v>2105</v>
      </c>
      <c r="U678" s="95" t="s">
        <v>29</v>
      </c>
      <c r="V678" s="95" t="s">
        <v>1911</v>
      </c>
      <c r="W678" s="95" t="s">
        <v>1912</v>
      </c>
      <c r="X678" s="95" t="s">
        <v>2876</v>
      </c>
      <c r="Y678" s="72" t="s">
        <v>3052</v>
      </c>
      <c r="Z678" s="72" t="s">
        <v>108</v>
      </c>
      <c r="AA678" s="95" t="s">
        <v>2876</v>
      </c>
      <c r="AB678" s="132">
        <v>40701</v>
      </c>
      <c r="AC678" s="132">
        <v>40707</v>
      </c>
      <c r="AD678" s="132"/>
      <c r="AE678" s="63"/>
      <c r="AF678" s="63"/>
      <c r="AG678" s="63"/>
    </row>
    <row r="679" spans="1:33" ht="17.2" customHeight="1">
      <c r="A679" s="64" t="str">
        <f>IF(priority(Main[[#This Row],[Comments]])&lt;&gt;0, priority(Main[[#This Row],[Comments]]),"")</f>
        <v/>
      </c>
      <c r="B679" s="60" t="s">
        <v>1477</v>
      </c>
      <c r="C679" s="72" t="s">
        <v>572</v>
      </c>
      <c r="D679" s="59" t="s">
        <v>573</v>
      </c>
      <c r="E679" s="85"/>
      <c r="F679" s="85"/>
      <c r="G679" s="64" t="str">
        <f>IF(stdProdLT(Main[[#This Row],[Comments]])=0.1,"N/A",IF(stdProdLT(Main[[#This Row],[Comments]])=0,"",stdProdLT(Main[[#This Row],[Comments]])))</f>
        <v/>
      </c>
      <c r="H679" s="94" t="str">
        <f>IF(OR(Main[[#This Row],[Std. Prod. Lead Time]]="N/A",Main[[#This Row],[Std. Prod. Lead Time]]=""), "",IF(AND(Main[[#This Row],[In Stock Date]]&lt;&gt;"",Main[[#This Row],[Revised Due Date]]&lt;&gt;"",Main[[#This Row],[In Stock Date]]&lt;&gt;""),Main[[#This Row],[In Stock Date]]-Main[[#This Row],[Revised Due Date]],""))</f>
        <v/>
      </c>
      <c r="I679" s="101" t="s">
        <v>4</v>
      </c>
      <c r="J679" s="95" t="s">
        <v>4</v>
      </c>
      <c r="K679" s="95" t="s">
        <v>4</v>
      </c>
      <c r="L679" s="85"/>
      <c r="M679" s="73" t="str">
        <f>IF(Main[[#This Row],[Tech Start Date]]&lt;1/1/1990,"",IF(Main[[#This Row],[Class]]="C",WORKDAY(Main[[#This Row],[Tech Start Date]],9),IF(Main[[#This Row],[Class]]="B", WORKDAY(Main[[#This Row],[Tech Start Date]],6),IF(Main[[#This Row],[Class]]="A",WORKDAY(Main[[#This Row],[Tech Start Date]],2),""))))</f>
        <v/>
      </c>
      <c r="N679" s="73" t="str">
        <f>IF(Main[[#This Row],[Tech Start Date]]&lt;1/1/1990,"",IF(Main[[#This Row],[Class]]="C",WORKDAY(Main[[#This Row],[Tech Start Date]],19),IF(Main[[#This Row],[Class]]="B", WORKDAY(Main[[#This Row],[Tech Start Date]],12),IF(Main[[#This Row],[Class]]="A",WORKDAY(Main[[#This Row],[Tech Start Date]],4),""))))</f>
        <v/>
      </c>
      <c r="O679" s="73" t="str">
        <f>IF(Main[[#This Row],[Tech Start Date]]&lt;1/1/1990,"",IF(Main[[#This Row],[Class]]="C",WORKDAY(Main[[#This Row],[Tech Start Date]],23),IF(Main[[#This Row],[Class]]="B", WORKDAY(Main[[#This Row],[Tech Start Date]],15),IF(Main[[#This Row],[Class]]="A",WORKDAY(Main[[#This Row],[Tech Start Date]],5),""))))</f>
        <v/>
      </c>
      <c r="P679" s="73" t="str">
        <f>IF(Main[[#This Row],[Tech Start Date]]&lt;1/1/1990,"",IF(Main[[#This Row],[Class]]="C",WORKDAY(Main[[#This Row],[Tech Start Date]],28),IF(Main[[#This Row],[Class]]="B", WORKDAY(Main[[#This Row],[Tech Start Date]],19),IF(Main[[#This Row],[Class]]="A",WORKDAY(Main[[#This Row],[Tech Start Date]],9),""))))</f>
        <v/>
      </c>
      <c r="Q679" s="85">
        <v>40473</v>
      </c>
      <c r="R679" s="112"/>
      <c r="S679" s="95" t="s">
        <v>11</v>
      </c>
      <c r="T679" s="74" t="s">
        <v>4</v>
      </c>
      <c r="U679" s="95" t="s">
        <v>14</v>
      </c>
      <c r="V679" s="95" t="s">
        <v>1913</v>
      </c>
      <c r="W679" s="95" t="s">
        <v>1912</v>
      </c>
      <c r="X679" s="95" t="s">
        <v>553</v>
      </c>
      <c r="Y679" s="72" t="s">
        <v>4</v>
      </c>
      <c r="Z679" s="72" t="s">
        <v>4</v>
      </c>
      <c r="AA679" s="95" t="s">
        <v>553</v>
      </c>
      <c r="AB679" s="132"/>
      <c r="AC679" s="132"/>
      <c r="AD679" s="132"/>
      <c r="AE679" s="63"/>
      <c r="AF679" s="63"/>
      <c r="AG679" s="63"/>
    </row>
    <row r="680" spans="1:33" ht="17.2" customHeight="1">
      <c r="A680" s="64" t="str">
        <f>IF(priority(Main[[#This Row],[Comments]])&lt;&gt;0, priority(Main[[#This Row],[Comments]]),"")</f>
        <v/>
      </c>
      <c r="B680" s="60" t="s">
        <v>1478</v>
      </c>
      <c r="C680" s="72" t="s">
        <v>4</v>
      </c>
      <c r="D680" s="59" t="s">
        <v>574</v>
      </c>
      <c r="E680" s="85">
        <v>40463.687627314815</v>
      </c>
      <c r="F680" s="85"/>
      <c r="G680" s="64" t="str">
        <f>IF(stdProdLT(Main[[#This Row],[Comments]])=0.1,"N/A",IF(stdProdLT(Main[[#This Row],[Comments]])=0,"",stdProdLT(Main[[#This Row],[Comments]])))</f>
        <v/>
      </c>
      <c r="H680" s="94" t="str">
        <f>IF(OR(Main[[#This Row],[Std. Prod. Lead Time]]="N/A",Main[[#This Row],[Std. Prod. Lead Time]]=""), "",IF(AND(Main[[#This Row],[In Stock Date]]&lt;&gt;"",Main[[#This Row],[Revised Due Date]]&lt;&gt;"",Main[[#This Row],[In Stock Date]]&lt;&gt;""),Main[[#This Row],[In Stock Date]]-Main[[#This Row],[Revised Due Date]],""))</f>
        <v/>
      </c>
      <c r="I680" s="101" t="s">
        <v>4</v>
      </c>
      <c r="J680" s="95" t="s">
        <v>28</v>
      </c>
      <c r="K680" s="95" t="s">
        <v>4</v>
      </c>
      <c r="L680" s="85"/>
      <c r="M680" s="73" t="str">
        <f>IF(Main[[#This Row],[Tech Start Date]]&lt;1/1/1990,"",IF(Main[[#This Row],[Class]]="C",WORKDAY(Main[[#This Row],[Tech Start Date]],9),IF(Main[[#This Row],[Class]]="B", WORKDAY(Main[[#This Row],[Tech Start Date]],6),IF(Main[[#This Row],[Class]]="A",WORKDAY(Main[[#This Row],[Tech Start Date]],2),""))))</f>
        <v/>
      </c>
      <c r="N680" s="73" t="str">
        <f>IF(Main[[#This Row],[Tech Start Date]]&lt;1/1/1990,"",IF(Main[[#This Row],[Class]]="C",WORKDAY(Main[[#This Row],[Tech Start Date]],19),IF(Main[[#This Row],[Class]]="B", WORKDAY(Main[[#This Row],[Tech Start Date]],12),IF(Main[[#This Row],[Class]]="A",WORKDAY(Main[[#This Row],[Tech Start Date]],4),""))))</f>
        <v/>
      </c>
      <c r="O680" s="73" t="str">
        <f>IF(Main[[#This Row],[Tech Start Date]]&lt;1/1/1990,"",IF(Main[[#This Row],[Class]]="C",WORKDAY(Main[[#This Row],[Tech Start Date]],23),IF(Main[[#This Row],[Class]]="B", WORKDAY(Main[[#This Row],[Tech Start Date]],15),IF(Main[[#This Row],[Class]]="A",WORKDAY(Main[[#This Row],[Tech Start Date]],5),""))))</f>
        <v/>
      </c>
      <c r="P680" s="73" t="str">
        <f>IF(Main[[#This Row],[Tech Start Date]]&lt;1/1/1990,"",IF(Main[[#This Row],[Class]]="C",WORKDAY(Main[[#This Row],[Tech Start Date]],28),IF(Main[[#This Row],[Class]]="B", WORKDAY(Main[[#This Row],[Tech Start Date]],19),IF(Main[[#This Row],[Class]]="A",WORKDAY(Main[[#This Row],[Tech Start Date]],9),""))))</f>
        <v/>
      </c>
      <c r="Q680" s="85"/>
      <c r="R680" s="112"/>
      <c r="S680" s="95" t="s">
        <v>6</v>
      </c>
      <c r="T680" s="74" t="s">
        <v>4</v>
      </c>
      <c r="U680" s="95" t="s">
        <v>7</v>
      </c>
      <c r="V680" s="95" t="s">
        <v>1910</v>
      </c>
      <c r="W680" s="95" t="s">
        <v>1918</v>
      </c>
      <c r="X680" s="95" t="s">
        <v>883</v>
      </c>
      <c r="Y680" s="72" t="s">
        <v>2936</v>
      </c>
      <c r="Z680" s="72" t="s">
        <v>129</v>
      </c>
      <c r="AA680" s="95" t="s">
        <v>883</v>
      </c>
      <c r="AB680" s="132"/>
      <c r="AC680" s="132"/>
      <c r="AD680" s="132"/>
      <c r="AE680" s="63"/>
      <c r="AF680" s="63"/>
      <c r="AG680" s="63"/>
    </row>
    <row r="681" spans="1:33" ht="17.2" customHeight="1">
      <c r="A681" s="64" t="str">
        <f>IF(priority(Main[[#This Row],[Comments]])&lt;&gt;0, priority(Main[[#This Row],[Comments]]),"")</f>
        <v/>
      </c>
      <c r="B681" s="60" t="s">
        <v>2699</v>
      </c>
      <c r="C681" s="72" t="s">
        <v>122</v>
      </c>
      <c r="D681" s="59" t="s">
        <v>2700</v>
      </c>
      <c r="E681" s="85">
        <v>40889.572662037041</v>
      </c>
      <c r="F681" s="85"/>
      <c r="G681" s="64" t="str">
        <f>IF(stdProdLT(Main[[#This Row],[Comments]])=0.1,"N/A",IF(stdProdLT(Main[[#This Row],[Comments]])=0,"",stdProdLT(Main[[#This Row],[Comments]])))</f>
        <v/>
      </c>
      <c r="H681" s="94" t="str">
        <f>IF(OR(Main[[#This Row],[Std. Prod. Lead Time]]="N/A",Main[[#This Row],[Std. Prod. Lead Time]]=""), "",IF(AND(Main[[#This Row],[In Stock Date]]&lt;&gt;"",Main[[#This Row],[Revised Due Date]]&lt;&gt;"",Main[[#This Row],[In Stock Date]]&lt;&gt;""),Main[[#This Row],[In Stock Date]]-Main[[#This Row],[Revised Due Date]],""))</f>
        <v/>
      </c>
      <c r="I681" s="101" t="s">
        <v>4</v>
      </c>
      <c r="J681" s="95" t="s">
        <v>4</v>
      </c>
      <c r="K681" s="95" t="s">
        <v>4</v>
      </c>
      <c r="L681" s="85"/>
      <c r="M681" s="73" t="str">
        <f>IF(Main[[#This Row],[Tech Start Date]]&lt;1/1/1990,"",IF(Main[[#This Row],[Class]]="C",WORKDAY(Main[[#This Row],[Tech Start Date]],9),IF(Main[[#This Row],[Class]]="B", WORKDAY(Main[[#This Row],[Tech Start Date]],6),IF(Main[[#This Row],[Class]]="A",WORKDAY(Main[[#This Row],[Tech Start Date]],2),""))))</f>
        <v/>
      </c>
      <c r="N681" s="73" t="str">
        <f>IF(Main[[#This Row],[Tech Start Date]]&lt;1/1/1990,"",IF(Main[[#This Row],[Class]]="C",WORKDAY(Main[[#This Row],[Tech Start Date]],19),IF(Main[[#This Row],[Class]]="B", WORKDAY(Main[[#This Row],[Tech Start Date]],12),IF(Main[[#This Row],[Class]]="A",WORKDAY(Main[[#This Row],[Tech Start Date]],4),""))))</f>
        <v/>
      </c>
      <c r="O681" s="73" t="str">
        <f>IF(Main[[#This Row],[Tech Start Date]]&lt;1/1/1990,"",IF(Main[[#This Row],[Class]]="C",WORKDAY(Main[[#This Row],[Tech Start Date]],23),IF(Main[[#This Row],[Class]]="B", WORKDAY(Main[[#This Row],[Tech Start Date]],15),IF(Main[[#This Row],[Class]]="A",WORKDAY(Main[[#This Row],[Tech Start Date]],5),""))))</f>
        <v/>
      </c>
      <c r="P681" s="73" t="str">
        <f>IF(Main[[#This Row],[Tech Start Date]]&lt;1/1/1990,"",IF(Main[[#This Row],[Class]]="C",WORKDAY(Main[[#This Row],[Tech Start Date]],28),IF(Main[[#This Row],[Class]]="B", WORKDAY(Main[[#This Row],[Tech Start Date]],19),IF(Main[[#This Row],[Class]]="A",WORKDAY(Main[[#This Row],[Tech Start Date]],9),""))))</f>
        <v/>
      </c>
      <c r="Q681" s="85">
        <v>40910</v>
      </c>
      <c r="R681" s="112"/>
      <c r="S681" s="95" t="s">
        <v>6</v>
      </c>
      <c r="T681" s="74" t="s">
        <v>4</v>
      </c>
      <c r="U681" s="95" t="s">
        <v>7</v>
      </c>
      <c r="V681" s="95" t="s">
        <v>1910</v>
      </c>
      <c r="W681" s="95" t="s">
        <v>1916</v>
      </c>
      <c r="X681" s="95" t="s">
        <v>883</v>
      </c>
      <c r="Y681" s="72" t="s">
        <v>2936</v>
      </c>
      <c r="Z681" s="72" t="s">
        <v>4</v>
      </c>
      <c r="AA681" s="95" t="s">
        <v>883</v>
      </c>
      <c r="AB681" s="132"/>
      <c r="AC681" s="132"/>
      <c r="AD681" s="132"/>
      <c r="AE681" s="63"/>
      <c r="AF681" s="63"/>
      <c r="AG681" s="63"/>
    </row>
    <row r="682" spans="1:33" ht="17.2" customHeight="1">
      <c r="A682" s="64" t="str">
        <f>IF(priority(Main[[#This Row],[Comments]])&lt;&gt;0, priority(Main[[#This Row],[Comments]]),"")</f>
        <v/>
      </c>
      <c r="B682" s="60" t="s">
        <v>1122</v>
      </c>
      <c r="C682" s="72" t="s">
        <v>4</v>
      </c>
      <c r="D682" s="59" t="s">
        <v>175</v>
      </c>
      <c r="E682" s="85">
        <v>40421.149710648147</v>
      </c>
      <c r="F682" s="85"/>
      <c r="G682" s="64" t="str">
        <f>IF(stdProdLT(Main[[#This Row],[Comments]])=0.1,"N/A",IF(stdProdLT(Main[[#This Row],[Comments]])=0,"",stdProdLT(Main[[#This Row],[Comments]])))</f>
        <v/>
      </c>
      <c r="H682" s="94" t="str">
        <f>IF(OR(Main[[#This Row],[Std. Prod. Lead Time]]="N/A",Main[[#This Row],[Std. Prod. Lead Time]]=""), "",IF(AND(Main[[#This Row],[In Stock Date]]&lt;&gt;"",Main[[#This Row],[Revised Due Date]]&lt;&gt;"",Main[[#This Row],[In Stock Date]]&lt;&gt;""),Main[[#This Row],[In Stock Date]]-Main[[#This Row],[Revised Due Date]],""))</f>
        <v/>
      </c>
      <c r="I682" s="101" t="s">
        <v>81</v>
      </c>
      <c r="J682" s="95" t="s">
        <v>52</v>
      </c>
      <c r="K682" s="95" t="s">
        <v>4</v>
      </c>
      <c r="L682" s="85"/>
      <c r="M682" s="73" t="str">
        <f>IF(Main[[#This Row],[Tech Start Date]]&lt;1/1/1990,"",IF(Main[[#This Row],[Class]]="C",WORKDAY(Main[[#This Row],[Tech Start Date]],9),IF(Main[[#This Row],[Class]]="B", WORKDAY(Main[[#This Row],[Tech Start Date]],6),IF(Main[[#This Row],[Class]]="A",WORKDAY(Main[[#This Row],[Tech Start Date]],2),""))))</f>
        <v/>
      </c>
      <c r="N682" s="73" t="str">
        <f>IF(Main[[#This Row],[Tech Start Date]]&lt;1/1/1990,"",IF(Main[[#This Row],[Class]]="C",WORKDAY(Main[[#This Row],[Tech Start Date]],19),IF(Main[[#This Row],[Class]]="B", WORKDAY(Main[[#This Row],[Tech Start Date]],12),IF(Main[[#This Row],[Class]]="A",WORKDAY(Main[[#This Row],[Tech Start Date]],4),""))))</f>
        <v/>
      </c>
      <c r="O682" s="73" t="str">
        <f>IF(Main[[#This Row],[Tech Start Date]]&lt;1/1/1990,"",IF(Main[[#This Row],[Class]]="C",WORKDAY(Main[[#This Row],[Tech Start Date]],23),IF(Main[[#This Row],[Class]]="B", WORKDAY(Main[[#This Row],[Tech Start Date]],15),IF(Main[[#This Row],[Class]]="A",WORKDAY(Main[[#This Row],[Tech Start Date]],5),""))))</f>
        <v/>
      </c>
      <c r="P682" s="73" t="str">
        <f>IF(Main[[#This Row],[Tech Start Date]]&lt;1/1/1990,"",IF(Main[[#This Row],[Class]]="C",WORKDAY(Main[[#This Row],[Tech Start Date]],28),IF(Main[[#This Row],[Class]]="B", WORKDAY(Main[[#This Row],[Tech Start Date]],19),IF(Main[[#This Row],[Class]]="A",WORKDAY(Main[[#This Row],[Tech Start Date]],9),""))))</f>
        <v/>
      </c>
      <c r="Q682" s="85">
        <v>40451</v>
      </c>
      <c r="R682" s="112"/>
      <c r="S682" s="95" t="s">
        <v>6</v>
      </c>
      <c r="T682" s="74" t="s">
        <v>4</v>
      </c>
      <c r="U682" s="95" t="s">
        <v>29</v>
      </c>
      <c r="V682" s="95" t="s">
        <v>1920</v>
      </c>
      <c r="W682" s="95" t="s">
        <v>1912</v>
      </c>
      <c r="X682" s="95" t="s">
        <v>2797</v>
      </c>
      <c r="Y682" s="72" t="s">
        <v>2911</v>
      </c>
      <c r="Z682" s="72" t="s">
        <v>415</v>
      </c>
      <c r="AA682" s="95" t="s">
        <v>2797</v>
      </c>
      <c r="AB682" s="132"/>
      <c r="AC682" s="132"/>
      <c r="AD682" s="132"/>
      <c r="AE682" s="63"/>
      <c r="AF682" s="63"/>
      <c r="AG682" s="63"/>
    </row>
    <row r="683" spans="1:33" ht="17.2" customHeight="1">
      <c r="A683" s="64" t="str">
        <f>IF(priority(Main[[#This Row],[Comments]])&lt;&gt;0, priority(Main[[#This Row],[Comments]]),"")</f>
        <v/>
      </c>
      <c r="B683" s="60" t="s">
        <v>1479</v>
      </c>
      <c r="C683" s="72" t="s">
        <v>230</v>
      </c>
      <c r="D683" s="59" t="s">
        <v>563</v>
      </c>
      <c r="E683" s="85"/>
      <c r="F683" s="85">
        <v>40662</v>
      </c>
      <c r="G683" s="64" t="str">
        <f>IF(stdProdLT(Main[[#This Row],[Comments]])=0.1,"N/A",IF(stdProdLT(Main[[#This Row],[Comments]])=0,"",stdProdLT(Main[[#This Row],[Comments]])))</f>
        <v/>
      </c>
      <c r="H683" s="94" t="str">
        <f>IF(OR(Main[[#This Row],[Std. Prod. Lead Time]]="N/A",Main[[#This Row],[Std. Prod. Lead Time]]=""), "",IF(AND(Main[[#This Row],[In Stock Date]]&lt;&gt;"",Main[[#This Row],[Revised Due Date]]&lt;&gt;"",Main[[#This Row],[In Stock Date]]&lt;&gt;""),Main[[#This Row],[In Stock Date]]-Main[[#This Row],[Revised Due Date]],""))</f>
        <v/>
      </c>
      <c r="I683" s="101" t="s">
        <v>4</v>
      </c>
      <c r="J683" s="95" t="s">
        <v>4</v>
      </c>
      <c r="K683" s="95" t="s">
        <v>4</v>
      </c>
      <c r="L683" s="85"/>
      <c r="M683" s="73" t="str">
        <f>IF(Main[[#This Row],[Tech Start Date]]&lt;1/1/1990,"",IF(Main[[#This Row],[Class]]="C",WORKDAY(Main[[#This Row],[Tech Start Date]],9),IF(Main[[#This Row],[Class]]="B", WORKDAY(Main[[#This Row],[Tech Start Date]],6),IF(Main[[#This Row],[Class]]="A",WORKDAY(Main[[#This Row],[Tech Start Date]],2),""))))</f>
        <v/>
      </c>
      <c r="N683" s="73" t="str">
        <f>IF(Main[[#This Row],[Tech Start Date]]&lt;1/1/1990,"",IF(Main[[#This Row],[Class]]="C",WORKDAY(Main[[#This Row],[Tech Start Date]],19),IF(Main[[#This Row],[Class]]="B", WORKDAY(Main[[#This Row],[Tech Start Date]],12),IF(Main[[#This Row],[Class]]="A",WORKDAY(Main[[#This Row],[Tech Start Date]],4),""))))</f>
        <v/>
      </c>
      <c r="O683" s="73" t="str">
        <f>IF(Main[[#This Row],[Tech Start Date]]&lt;1/1/1990,"",IF(Main[[#This Row],[Class]]="C",WORKDAY(Main[[#This Row],[Tech Start Date]],23),IF(Main[[#This Row],[Class]]="B", WORKDAY(Main[[#This Row],[Tech Start Date]],15),IF(Main[[#This Row],[Class]]="A",WORKDAY(Main[[#This Row],[Tech Start Date]],5),""))))</f>
        <v/>
      </c>
      <c r="P683" s="73" t="str">
        <f>IF(Main[[#This Row],[Tech Start Date]]&lt;1/1/1990,"",IF(Main[[#This Row],[Class]]="C",WORKDAY(Main[[#This Row],[Tech Start Date]],28),IF(Main[[#This Row],[Class]]="B", WORKDAY(Main[[#This Row],[Tech Start Date]],19),IF(Main[[#This Row],[Class]]="A",WORKDAY(Main[[#This Row],[Tech Start Date]],9),""))))</f>
        <v/>
      </c>
      <c r="Q683" s="85">
        <v>40480</v>
      </c>
      <c r="R683" s="112"/>
      <c r="S683" s="95" t="s">
        <v>11</v>
      </c>
      <c r="T683" s="74" t="s">
        <v>4</v>
      </c>
      <c r="U683" s="95" t="s">
        <v>14</v>
      </c>
      <c r="V683" s="95" t="s">
        <v>1913</v>
      </c>
      <c r="W683" s="95" t="s">
        <v>1918</v>
      </c>
      <c r="X683" s="95" t="s">
        <v>2835</v>
      </c>
      <c r="Y683" s="72" t="s">
        <v>4</v>
      </c>
      <c r="Z683" s="72" t="s">
        <v>4</v>
      </c>
      <c r="AA683" s="95" t="s">
        <v>2835</v>
      </c>
      <c r="AB683" s="132"/>
      <c r="AC683" s="132"/>
      <c r="AD683" s="132"/>
      <c r="AE683" s="63"/>
      <c r="AF683" s="63"/>
      <c r="AG683" s="63"/>
    </row>
    <row r="684" spans="1:33" ht="17.2" customHeight="1">
      <c r="A684" s="64" t="str">
        <f>IF(priority(Main[[#This Row],[Comments]])&lt;&gt;0, priority(Main[[#This Row],[Comments]]),"")</f>
        <v/>
      </c>
      <c r="B684" s="60" t="s">
        <v>1480</v>
      </c>
      <c r="C684" s="72" t="s">
        <v>4</v>
      </c>
      <c r="D684" s="59" t="s">
        <v>39</v>
      </c>
      <c r="E684" s="85"/>
      <c r="F684" s="85"/>
      <c r="G684" s="64" t="str">
        <f>IF(stdProdLT(Main[[#This Row],[Comments]])=0.1,"N/A",IF(stdProdLT(Main[[#This Row],[Comments]])=0,"",stdProdLT(Main[[#This Row],[Comments]])))</f>
        <v/>
      </c>
      <c r="H684" s="94" t="str">
        <f>IF(OR(Main[[#This Row],[Std. Prod. Lead Time]]="N/A",Main[[#This Row],[Std. Prod. Lead Time]]=""), "",IF(AND(Main[[#This Row],[In Stock Date]]&lt;&gt;"",Main[[#This Row],[Revised Due Date]]&lt;&gt;"",Main[[#This Row],[In Stock Date]]&lt;&gt;""),Main[[#This Row],[In Stock Date]]-Main[[#This Row],[Revised Due Date]],""))</f>
        <v/>
      </c>
      <c r="I684" s="101" t="s">
        <v>4</v>
      </c>
      <c r="J684" s="95" t="s">
        <v>4</v>
      </c>
      <c r="K684" s="95" t="s">
        <v>4</v>
      </c>
      <c r="L684" s="85"/>
      <c r="M684" s="73" t="str">
        <f>IF(Main[[#This Row],[Tech Start Date]]&lt;1/1/1990,"",IF(Main[[#This Row],[Class]]="C",WORKDAY(Main[[#This Row],[Tech Start Date]],9),IF(Main[[#This Row],[Class]]="B", WORKDAY(Main[[#This Row],[Tech Start Date]],6),IF(Main[[#This Row],[Class]]="A",WORKDAY(Main[[#This Row],[Tech Start Date]],2),""))))</f>
        <v/>
      </c>
      <c r="N684" s="73" t="str">
        <f>IF(Main[[#This Row],[Tech Start Date]]&lt;1/1/1990,"",IF(Main[[#This Row],[Class]]="C",WORKDAY(Main[[#This Row],[Tech Start Date]],19),IF(Main[[#This Row],[Class]]="B", WORKDAY(Main[[#This Row],[Tech Start Date]],12),IF(Main[[#This Row],[Class]]="A",WORKDAY(Main[[#This Row],[Tech Start Date]],4),""))))</f>
        <v/>
      </c>
      <c r="O684" s="73" t="str">
        <f>IF(Main[[#This Row],[Tech Start Date]]&lt;1/1/1990,"",IF(Main[[#This Row],[Class]]="C",WORKDAY(Main[[#This Row],[Tech Start Date]],23),IF(Main[[#This Row],[Class]]="B", WORKDAY(Main[[#This Row],[Tech Start Date]],15),IF(Main[[#This Row],[Class]]="A",WORKDAY(Main[[#This Row],[Tech Start Date]],5),""))))</f>
        <v/>
      </c>
      <c r="P684" s="73" t="str">
        <f>IF(Main[[#This Row],[Tech Start Date]]&lt;1/1/1990,"",IF(Main[[#This Row],[Class]]="C",WORKDAY(Main[[#This Row],[Tech Start Date]],28),IF(Main[[#This Row],[Class]]="B", WORKDAY(Main[[#This Row],[Tech Start Date]],19),IF(Main[[#This Row],[Class]]="A",WORKDAY(Main[[#This Row],[Tech Start Date]],9),""))))</f>
        <v/>
      </c>
      <c r="Q684" s="85">
        <v>40669</v>
      </c>
      <c r="R684" s="112"/>
      <c r="S684" s="95" t="s">
        <v>6</v>
      </c>
      <c r="T684" s="74" t="s">
        <v>4</v>
      </c>
      <c r="U684" s="95" t="s">
        <v>14</v>
      </c>
      <c r="V684" s="95" t="s">
        <v>1913</v>
      </c>
      <c r="W684" s="95" t="s">
        <v>4</v>
      </c>
      <c r="X684" s="95" t="s">
        <v>2793</v>
      </c>
      <c r="Y684" s="72" t="s">
        <v>2903</v>
      </c>
      <c r="Z684" s="72" t="s">
        <v>4</v>
      </c>
      <c r="AA684" s="95" t="s">
        <v>2793</v>
      </c>
      <c r="AB684" s="132"/>
      <c r="AC684" s="132"/>
      <c r="AD684" s="132"/>
      <c r="AE684" s="63"/>
      <c r="AF684" s="63"/>
      <c r="AG684" s="63"/>
    </row>
    <row r="685" spans="1:33" ht="17.2" customHeight="1">
      <c r="A685" s="64" t="str">
        <f>IF(priority(Main[[#This Row],[Comments]])&lt;&gt;0, priority(Main[[#This Row],[Comments]]),"")</f>
        <v/>
      </c>
      <c r="B685" s="60" t="s">
        <v>1481</v>
      </c>
      <c r="C685" s="72" t="s">
        <v>564</v>
      </c>
      <c r="D685" s="59" t="s">
        <v>565</v>
      </c>
      <c r="E685" s="85"/>
      <c r="F685" s="85">
        <v>40168</v>
      </c>
      <c r="G685" s="64" t="str">
        <f>IF(stdProdLT(Main[[#This Row],[Comments]])=0.1,"N/A",IF(stdProdLT(Main[[#This Row],[Comments]])=0,"",stdProdLT(Main[[#This Row],[Comments]])))</f>
        <v/>
      </c>
      <c r="H685" s="94" t="str">
        <f>IF(OR(Main[[#This Row],[Std. Prod. Lead Time]]="N/A",Main[[#This Row],[Std. Prod. Lead Time]]=""), "",IF(AND(Main[[#This Row],[In Stock Date]]&lt;&gt;"",Main[[#This Row],[Revised Due Date]]&lt;&gt;"",Main[[#This Row],[In Stock Date]]&lt;&gt;""),Main[[#This Row],[In Stock Date]]-Main[[#This Row],[Revised Due Date]],""))</f>
        <v/>
      </c>
      <c r="I685" s="101" t="s">
        <v>4</v>
      </c>
      <c r="J685" s="95" t="s">
        <v>4</v>
      </c>
      <c r="K685" s="95" t="s">
        <v>4</v>
      </c>
      <c r="L685" s="85"/>
      <c r="M685" s="73" t="str">
        <f>IF(Main[[#This Row],[Tech Start Date]]&lt;1/1/1990,"",IF(Main[[#This Row],[Class]]="C",WORKDAY(Main[[#This Row],[Tech Start Date]],9),IF(Main[[#This Row],[Class]]="B", WORKDAY(Main[[#This Row],[Tech Start Date]],6),IF(Main[[#This Row],[Class]]="A",WORKDAY(Main[[#This Row],[Tech Start Date]],2),""))))</f>
        <v/>
      </c>
      <c r="N685" s="73" t="str">
        <f>IF(Main[[#This Row],[Tech Start Date]]&lt;1/1/1990,"",IF(Main[[#This Row],[Class]]="C",WORKDAY(Main[[#This Row],[Tech Start Date]],19),IF(Main[[#This Row],[Class]]="B", WORKDAY(Main[[#This Row],[Tech Start Date]],12),IF(Main[[#This Row],[Class]]="A",WORKDAY(Main[[#This Row],[Tech Start Date]],4),""))))</f>
        <v/>
      </c>
      <c r="O685" s="73" t="str">
        <f>IF(Main[[#This Row],[Tech Start Date]]&lt;1/1/1990,"",IF(Main[[#This Row],[Class]]="C",WORKDAY(Main[[#This Row],[Tech Start Date]],23),IF(Main[[#This Row],[Class]]="B", WORKDAY(Main[[#This Row],[Tech Start Date]],15),IF(Main[[#This Row],[Class]]="A",WORKDAY(Main[[#This Row],[Tech Start Date]],5),""))))</f>
        <v/>
      </c>
      <c r="P685" s="73" t="str">
        <f>IF(Main[[#This Row],[Tech Start Date]]&lt;1/1/1990,"",IF(Main[[#This Row],[Class]]="C",WORKDAY(Main[[#This Row],[Tech Start Date]],28),IF(Main[[#This Row],[Class]]="B", WORKDAY(Main[[#This Row],[Tech Start Date]],19),IF(Main[[#This Row],[Class]]="A",WORKDAY(Main[[#This Row],[Tech Start Date]],9),""))))</f>
        <v/>
      </c>
      <c r="Q685" s="85"/>
      <c r="R685" s="112"/>
      <c r="S685" s="95" t="s">
        <v>17</v>
      </c>
      <c r="T685" s="74" t="s">
        <v>4</v>
      </c>
      <c r="U685" s="95" t="s">
        <v>14</v>
      </c>
      <c r="V685" s="95" t="s">
        <v>1911</v>
      </c>
      <c r="W685" s="95" t="s">
        <v>4</v>
      </c>
      <c r="X685" s="95" t="s">
        <v>2836</v>
      </c>
      <c r="Y685" s="72" t="s">
        <v>4</v>
      </c>
      <c r="Z685" s="72" t="s">
        <v>4</v>
      </c>
      <c r="AA685" s="95" t="s">
        <v>4</v>
      </c>
      <c r="AB685" s="132"/>
      <c r="AC685" s="132"/>
      <c r="AD685" s="132"/>
      <c r="AE685" s="63"/>
      <c r="AF685" s="63"/>
      <c r="AG685" s="63"/>
    </row>
    <row r="686" spans="1:33" ht="17.2" customHeight="1">
      <c r="A686" s="64" t="str">
        <f>IF(priority(Main[[#This Row],[Comments]])&lt;&gt;0, priority(Main[[#This Row],[Comments]]),"")</f>
        <v/>
      </c>
      <c r="B686" s="60" t="s">
        <v>1482</v>
      </c>
      <c r="C686" s="72" t="s">
        <v>566</v>
      </c>
      <c r="D686" s="59" t="s">
        <v>567</v>
      </c>
      <c r="E686" s="85"/>
      <c r="F686" s="85">
        <v>40389</v>
      </c>
      <c r="G686" s="64" t="str">
        <f>IF(stdProdLT(Main[[#This Row],[Comments]])=0.1,"N/A",IF(stdProdLT(Main[[#This Row],[Comments]])=0,"",stdProdLT(Main[[#This Row],[Comments]])))</f>
        <v/>
      </c>
      <c r="H686" s="94" t="str">
        <f>IF(OR(Main[[#This Row],[Std. Prod. Lead Time]]="N/A",Main[[#This Row],[Std. Prod. Lead Time]]=""), "",IF(AND(Main[[#This Row],[In Stock Date]]&lt;&gt;"",Main[[#This Row],[Revised Due Date]]&lt;&gt;"",Main[[#This Row],[In Stock Date]]&lt;&gt;""),Main[[#This Row],[In Stock Date]]-Main[[#This Row],[Revised Due Date]],""))</f>
        <v/>
      </c>
      <c r="I686" s="101" t="s">
        <v>4</v>
      </c>
      <c r="J686" s="95" t="s">
        <v>75</v>
      </c>
      <c r="K686" s="95" t="s">
        <v>4</v>
      </c>
      <c r="L686" s="85"/>
      <c r="M686" s="73" t="str">
        <f>IF(Main[[#This Row],[Tech Start Date]]&lt;1/1/1990,"",IF(Main[[#This Row],[Class]]="C",WORKDAY(Main[[#This Row],[Tech Start Date]],9),IF(Main[[#This Row],[Class]]="B", WORKDAY(Main[[#This Row],[Tech Start Date]],6),IF(Main[[#This Row],[Class]]="A",WORKDAY(Main[[#This Row],[Tech Start Date]],2),""))))</f>
        <v/>
      </c>
      <c r="N686" s="73" t="str">
        <f>IF(Main[[#This Row],[Tech Start Date]]&lt;1/1/1990,"",IF(Main[[#This Row],[Class]]="C",WORKDAY(Main[[#This Row],[Tech Start Date]],19),IF(Main[[#This Row],[Class]]="B", WORKDAY(Main[[#This Row],[Tech Start Date]],12),IF(Main[[#This Row],[Class]]="A",WORKDAY(Main[[#This Row],[Tech Start Date]],4),""))))</f>
        <v/>
      </c>
      <c r="O686" s="73" t="str">
        <f>IF(Main[[#This Row],[Tech Start Date]]&lt;1/1/1990,"",IF(Main[[#This Row],[Class]]="C",WORKDAY(Main[[#This Row],[Tech Start Date]],23),IF(Main[[#This Row],[Class]]="B", WORKDAY(Main[[#This Row],[Tech Start Date]],15),IF(Main[[#This Row],[Class]]="A",WORKDAY(Main[[#This Row],[Tech Start Date]],5),""))))</f>
        <v/>
      </c>
      <c r="P686" s="73" t="str">
        <f>IF(Main[[#This Row],[Tech Start Date]]&lt;1/1/1990,"",IF(Main[[#This Row],[Class]]="C",WORKDAY(Main[[#This Row],[Tech Start Date]],28),IF(Main[[#This Row],[Class]]="B", WORKDAY(Main[[#This Row],[Tech Start Date]],19),IF(Main[[#This Row],[Class]]="A",WORKDAY(Main[[#This Row],[Tech Start Date]],9),""))))</f>
        <v/>
      </c>
      <c r="Q686" s="85">
        <v>40298</v>
      </c>
      <c r="R686" s="112"/>
      <c r="S686" s="95" t="s">
        <v>11</v>
      </c>
      <c r="T686" s="74" t="s">
        <v>4</v>
      </c>
      <c r="U686" s="95" t="s">
        <v>14</v>
      </c>
      <c r="V686" s="95" t="s">
        <v>1910</v>
      </c>
      <c r="W686" s="95" t="s">
        <v>1916</v>
      </c>
      <c r="X686" s="95" t="s">
        <v>2799</v>
      </c>
      <c r="Y686" s="72" t="s">
        <v>2916</v>
      </c>
      <c r="Z686" s="72" t="s">
        <v>306</v>
      </c>
      <c r="AA686" s="95" t="s">
        <v>2799</v>
      </c>
      <c r="AB686" s="132"/>
      <c r="AC686" s="132"/>
      <c r="AD686" s="132"/>
      <c r="AE686" s="63"/>
      <c r="AF686" s="63"/>
      <c r="AG686" s="63"/>
    </row>
    <row r="687" spans="1:33" ht="17.2" customHeight="1">
      <c r="A687" s="64" t="str">
        <f>IF(priority(Main[[#This Row],[Comments]])&lt;&gt;0, priority(Main[[#This Row],[Comments]]),"")</f>
        <v/>
      </c>
      <c r="B687" s="60" t="s">
        <v>1483</v>
      </c>
      <c r="C687" s="72" t="s">
        <v>93</v>
      </c>
      <c r="D687" s="59" t="s">
        <v>568</v>
      </c>
      <c r="E687" s="85"/>
      <c r="F687" s="85">
        <v>40132</v>
      </c>
      <c r="G687" s="64" t="str">
        <f>IF(stdProdLT(Main[[#This Row],[Comments]])=0.1,"N/A",IF(stdProdLT(Main[[#This Row],[Comments]])=0,"",stdProdLT(Main[[#This Row],[Comments]])))</f>
        <v/>
      </c>
      <c r="H687" s="94" t="str">
        <f>IF(OR(Main[[#This Row],[Std. Prod. Lead Time]]="N/A",Main[[#This Row],[Std. Prod. Lead Time]]=""), "",IF(AND(Main[[#This Row],[In Stock Date]]&lt;&gt;"",Main[[#This Row],[Revised Due Date]]&lt;&gt;"",Main[[#This Row],[In Stock Date]]&lt;&gt;""),Main[[#This Row],[In Stock Date]]-Main[[#This Row],[Revised Due Date]],""))</f>
        <v/>
      </c>
      <c r="I687" s="101" t="s">
        <v>4</v>
      </c>
      <c r="J687" s="95" t="s">
        <v>4</v>
      </c>
      <c r="K687" s="95" t="s">
        <v>4</v>
      </c>
      <c r="L687" s="85"/>
      <c r="M687" s="73" t="str">
        <f>IF(Main[[#This Row],[Tech Start Date]]&lt;1/1/1990,"",IF(Main[[#This Row],[Class]]="C",WORKDAY(Main[[#This Row],[Tech Start Date]],9),IF(Main[[#This Row],[Class]]="B", WORKDAY(Main[[#This Row],[Tech Start Date]],6),IF(Main[[#This Row],[Class]]="A",WORKDAY(Main[[#This Row],[Tech Start Date]],2),""))))</f>
        <v/>
      </c>
      <c r="N687" s="73" t="str">
        <f>IF(Main[[#This Row],[Tech Start Date]]&lt;1/1/1990,"",IF(Main[[#This Row],[Class]]="C",WORKDAY(Main[[#This Row],[Tech Start Date]],19),IF(Main[[#This Row],[Class]]="B", WORKDAY(Main[[#This Row],[Tech Start Date]],12),IF(Main[[#This Row],[Class]]="A",WORKDAY(Main[[#This Row],[Tech Start Date]],4),""))))</f>
        <v/>
      </c>
      <c r="O687" s="73" t="str">
        <f>IF(Main[[#This Row],[Tech Start Date]]&lt;1/1/1990,"",IF(Main[[#This Row],[Class]]="C",WORKDAY(Main[[#This Row],[Tech Start Date]],23),IF(Main[[#This Row],[Class]]="B", WORKDAY(Main[[#This Row],[Tech Start Date]],15),IF(Main[[#This Row],[Class]]="A",WORKDAY(Main[[#This Row],[Tech Start Date]],5),""))))</f>
        <v/>
      </c>
      <c r="P687" s="73" t="str">
        <f>IF(Main[[#This Row],[Tech Start Date]]&lt;1/1/1990,"",IF(Main[[#This Row],[Class]]="C",WORKDAY(Main[[#This Row],[Tech Start Date]],28),IF(Main[[#This Row],[Class]]="B", WORKDAY(Main[[#This Row],[Tech Start Date]],19),IF(Main[[#This Row],[Class]]="A",WORKDAY(Main[[#This Row],[Tech Start Date]],9),""))))</f>
        <v/>
      </c>
      <c r="Q687" s="85">
        <v>40132</v>
      </c>
      <c r="R687" s="112"/>
      <c r="S687" s="95" t="s">
        <v>11</v>
      </c>
      <c r="T687" s="74" t="s">
        <v>4</v>
      </c>
      <c r="U687" s="95" t="s">
        <v>14</v>
      </c>
      <c r="V687" s="95" t="s">
        <v>1920</v>
      </c>
      <c r="W687" s="95" t="s">
        <v>1921</v>
      </c>
      <c r="X687" s="95" t="s">
        <v>2831</v>
      </c>
      <c r="Y687" s="72" t="s">
        <v>4</v>
      </c>
      <c r="Z687" s="72" t="s">
        <v>4</v>
      </c>
      <c r="AA687" s="95" t="s">
        <v>2831</v>
      </c>
      <c r="AB687" s="132"/>
      <c r="AC687" s="132"/>
      <c r="AD687" s="132"/>
      <c r="AE687" s="63"/>
      <c r="AF687" s="63"/>
      <c r="AG687" s="63"/>
    </row>
    <row r="688" spans="1:33" ht="17.2" customHeight="1">
      <c r="A688" s="64" t="str">
        <f>IF(priority(Main[[#This Row],[Comments]])&lt;&gt;0, priority(Main[[#This Row],[Comments]]),"")</f>
        <v/>
      </c>
      <c r="B688" s="60" t="s">
        <v>1484</v>
      </c>
      <c r="C688" s="72" t="s">
        <v>93</v>
      </c>
      <c r="D688" s="59" t="s">
        <v>569</v>
      </c>
      <c r="E688" s="85"/>
      <c r="F688" s="85">
        <v>40132</v>
      </c>
      <c r="G688" s="64" t="str">
        <f>IF(stdProdLT(Main[[#This Row],[Comments]])=0.1,"N/A",IF(stdProdLT(Main[[#This Row],[Comments]])=0,"",stdProdLT(Main[[#This Row],[Comments]])))</f>
        <v/>
      </c>
      <c r="H688" s="94" t="str">
        <f>IF(OR(Main[[#This Row],[Std. Prod. Lead Time]]="N/A",Main[[#This Row],[Std. Prod. Lead Time]]=""), "",IF(AND(Main[[#This Row],[In Stock Date]]&lt;&gt;"",Main[[#This Row],[Revised Due Date]]&lt;&gt;"",Main[[#This Row],[In Stock Date]]&lt;&gt;""),Main[[#This Row],[In Stock Date]]-Main[[#This Row],[Revised Due Date]],""))</f>
        <v/>
      </c>
      <c r="I688" s="101" t="s">
        <v>4</v>
      </c>
      <c r="J688" s="95" t="s">
        <v>4</v>
      </c>
      <c r="K688" s="95" t="s">
        <v>4</v>
      </c>
      <c r="L688" s="85"/>
      <c r="M688" s="73" t="str">
        <f>IF(Main[[#This Row],[Tech Start Date]]&lt;1/1/1990,"",IF(Main[[#This Row],[Class]]="C",WORKDAY(Main[[#This Row],[Tech Start Date]],9),IF(Main[[#This Row],[Class]]="B", WORKDAY(Main[[#This Row],[Tech Start Date]],6),IF(Main[[#This Row],[Class]]="A",WORKDAY(Main[[#This Row],[Tech Start Date]],2),""))))</f>
        <v/>
      </c>
      <c r="N688" s="73" t="str">
        <f>IF(Main[[#This Row],[Tech Start Date]]&lt;1/1/1990,"",IF(Main[[#This Row],[Class]]="C",WORKDAY(Main[[#This Row],[Tech Start Date]],19),IF(Main[[#This Row],[Class]]="B", WORKDAY(Main[[#This Row],[Tech Start Date]],12),IF(Main[[#This Row],[Class]]="A",WORKDAY(Main[[#This Row],[Tech Start Date]],4),""))))</f>
        <v/>
      </c>
      <c r="O688" s="73" t="str">
        <f>IF(Main[[#This Row],[Tech Start Date]]&lt;1/1/1990,"",IF(Main[[#This Row],[Class]]="C",WORKDAY(Main[[#This Row],[Tech Start Date]],23),IF(Main[[#This Row],[Class]]="B", WORKDAY(Main[[#This Row],[Tech Start Date]],15),IF(Main[[#This Row],[Class]]="A",WORKDAY(Main[[#This Row],[Tech Start Date]],5),""))))</f>
        <v/>
      </c>
      <c r="P688" s="73" t="str">
        <f>IF(Main[[#This Row],[Tech Start Date]]&lt;1/1/1990,"",IF(Main[[#This Row],[Class]]="C",WORKDAY(Main[[#This Row],[Tech Start Date]],28),IF(Main[[#This Row],[Class]]="B", WORKDAY(Main[[#This Row],[Tech Start Date]],19),IF(Main[[#This Row],[Class]]="A",WORKDAY(Main[[#This Row],[Tech Start Date]],9),""))))</f>
        <v/>
      </c>
      <c r="Q688" s="85">
        <v>40132</v>
      </c>
      <c r="R688" s="112"/>
      <c r="S688" s="95" t="s">
        <v>11</v>
      </c>
      <c r="T688" s="74" t="s">
        <v>4</v>
      </c>
      <c r="U688" s="95" t="s">
        <v>14</v>
      </c>
      <c r="V688" s="95" t="s">
        <v>1920</v>
      </c>
      <c r="W688" s="95" t="s">
        <v>1921</v>
      </c>
      <c r="X688" s="95" t="s">
        <v>2831</v>
      </c>
      <c r="Y688" s="72" t="s">
        <v>4</v>
      </c>
      <c r="Z688" s="72" t="s">
        <v>4</v>
      </c>
      <c r="AA688" s="95" t="s">
        <v>2831</v>
      </c>
      <c r="AB688" s="132"/>
      <c r="AC688" s="132"/>
      <c r="AD688" s="132"/>
      <c r="AE688" s="63"/>
      <c r="AF688" s="63"/>
      <c r="AG688" s="63"/>
    </row>
    <row r="689" spans="1:33" ht="17.2" customHeight="1">
      <c r="A689" s="64" t="str">
        <f>IF(priority(Main[[#This Row],[Comments]])&lt;&gt;0, priority(Main[[#This Row],[Comments]]),"")</f>
        <v/>
      </c>
      <c r="B689" s="60" t="s">
        <v>1485</v>
      </c>
      <c r="C689" s="72" t="s">
        <v>465</v>
      </c>
      <c r="D689" s="59" t="s">
        <v>570</v>
      </c>
      <c r="E689" s="85"/>
      <c r="F689" s="85">
        <v>40179</v>
      </c>
      <c r="G689" s="64" t="str">
        <f>IF(stdProdLT(Main[[#This Row],[Comments]])=0.1,"N/A",IF(stdProdLT(Main[[#This Row],[Comments]])=0,"",stdProdLT(Main[[#This Row],[Comments]])))</f>
        <v/>
      </c>
      <c r="H689" s="94" t="str">
        <f>IF(OR(Main[[#This Row],[Std. Prod. Lead Time]]="N/A",Main[[#This Row],[Std. Prod. Lead Time]]=""), "",IF(AND(Main[[#This Row],[In Stock Date]]&lt;&gt;"",Main[[#This Row],[Revised Due Date]]&lt;&gt;"",Main[[#This Row],[In Stock Date]]&lt;&gt;""),Main[[#This Row],[In Stock Date]]-Main[[#This Row],[Revised Due Date]],""))</f>
        <v/>
      </c>
      <c r="I689" s="101" t="s">
        <v>4</v>
      </c>
      <c r="J689" s="95" t="s">
        <v>4</v>
      </c>
      <c r="K689" s="95" t="s">
        <v>4</v>
      </c>
      <c r="L689" s="85"/>
      <c r="M689" s="73" t="str">
        <f>IF(Main[[#This Row],[Tech Start Date]]&lt;1/1/1990,"",IF(Main[[#This Row],[Class]]="C",WORKDAY(Main[[#This Row],[Tech Start Date]],9),IF(Main[[#This Row],[Class]]="B", WORKDAY(Main[[#This Row],[Tech Start Date]],6),IF(Main[[#This Row],[Class]]="A",WORKDAY(Main[[#This Row],[Tech Start Date]],2),""))))</f>
        <v/>
      </c>
      <c r="N689" s="73" t="str">
        <f>IF(Main[[#This Row],[Tech Start Date]]&lt;1/1/1990,"",IF(Main[[#This Row],[Class]]="C",WORKDAY(Main[[#This Row],[Tech Start Date]],19),IF(Main[[#This Row],[Class]]="B", WORKDAY(Main[[#This Row],[Tech Start Date]],12),IF(Main[[#This Row],[Class]]="A",WORKDAY(Main[[#This Row],[Tech Start Date]],4),""))))</f>
        <v/>
      </c>
      <c r="O689" s="73" t="str">
        <f>IF(Main[[#This Row],[Tech Start Date]]&lt;1/1/1990,"",IF(Main[[#This Row],[Class]]="C",WORKDAY(Main[[#This Row],[Tech Start Date]],23),IF(Main[[#This Row],[Class]]="B", WORKDAY(Main[[#This Row],[Tech Start Date]],15),IF(Main[[#This Row],[Class]]="A",WORKDAY(Main[[#This Row],[Tech Start Date]],5),""))))</f>
        <v/>
      </c>
      <c r="P689" s="73" t="str">
        <f>IF(Main[[#This Row],[Tech Start Date]]&lt;1/1/1990,"",IF(Main[[#This Row],[Class]]="C",WORKDAY(Main[[#This Row],[Tech Start Date]],28),IF(Main[[#This Row],[Class]]="B", WORKDAY(Main[[#This Row],[Tech Start Date]],19),IF(Main[[#This Row],[Class]]="A",WORKDAY(Main[[#This Row],[Tech Start Date]],9),""))))</f>
        <v/>
      </c>
      <c r="Q689" s="85">
        <v>40164</v>
      </c>
      <c r="R689" s="112"/>
      <c r="S689" s="95" t="s">
        <v>11</v>
      </c>
      <c r="T689" s="74" t="s">
        <v>4</v>
      </c>
      <c r="U689" s="95" t="s">
        <v>14</v>
      </c>
      <c r="V689" s="95" t="s">
        <v>1913</v>
      </c>
      <c r="W689" s="95" t="s">
        <v>1916</v>
      </c>
      <c r="X689" s="95" t="s">
        <v>2838</v>
      </c>
      <c r="Y689" s="72" t="s">
        <v>4</v>
      </c>
      <c r="Z689" s="72" t="s">
        <v>4</v>
      </c>
      <c r="AA689" s="95" t="s">
        <v>2838</v>
      </c>
      <c r="AB689" s="132"/>
      <c r="AC689" s="132"/>
      <c r="AD689" s="132"/>
      <c r="AE689" s="63"/>
      <c r="AF689" s="63"/>
      <c r="AG689" s="63"/>
    </row>
    <row r="690" spans="1:33" ht="17.2" customHeight="1">
      <c r="A690" s="64" t="str">
        <f>IF(priority(Main[[#This Row],[Comments]])&lt;&gt;0, priority(Main[[#This Row],[Comments]]),"")</f>
        <v/>
      </c>
      <c r="B690" s="60" t="s">
        <v>1143</v>
      </c>
      <c r="C690" s="72" t="s">
        <v>4</v>
      </c>
      <c r="D690" s="59" t="s">
        <v>199</v>
      </c>
      <c r="E690" s="85"/>
      <c r="F690" s="85"/>
      <c r="G690" s="64" t="str">
        <f>IF(stdProdLT(Main[[#This Row],[Comments]])=0.1,"N/A",IF(stdProdLT(Main[[#This Row],[Comments]])=0,"",stdProdLT(Main[[#This Row],[Comments]])))</f>
        <v/>
      </c>
      <c r="H690" s="94" t="str">
        <f>IF(OR(Main[[#This Row],[Std. Prod. Lead Time]]="N/A",Main[[#This Row],[Std. Prod. Lead Time]]=""), "",IF(AND(Main[[#This Row],[In Stock Date]]&lt;&gt;"",Main[[#This Row],[Revised Due Date]]&lt;&gt;"",Main[[#This Row],[In Stock Date]]&lt;&gt;""),Main[[#This Row],[In Stock Date]]-Main[[#This Row],[Revised Due Date]],""))</f>
        <v/>
      </c>
      <c r="I690" s="101" t="s">
        <v>4</v>
      </c>
      <c r="J690" s="95" t="s">
        <v>4</v>
      </c>
      <c r="K690" s="95" t="s">
        <v>4</v>
      </c>
      <c r="L690" s="85"/>
      <c r="M690" s="73" t="str">
        <f>IF(Main[[#This Row],[Tech Start Date]]&lt;1/1/1990,"",IF(Main[[#This Row],[Class]]="C",WORKDAY(Main[[#This Row],[Tech Start Date]],9),IF(Main[[#This Row],[Class]]="B", WORKDAY(Main[[#This Row],[Tech Start Date]],6),IF(Main[[#This Row],[Class]]="A",WORKDAY(Main[[#This Row],[Tech Start Date]],2),""))))</f>
        <v/>
      </c>
      <c r="N690" s="73" t="str">
        <f>IF(Main[[#This Row],[Tech Start Date]]&lt;1/1/1990,"",IF(Main[[#This Row],[Class]]="C",WORKDAY(Main[[#This Row],[Tech Start Date]],19),IF(Main[[#This Row],[Class]]="B", WORKDAY(Main[[#This Row],[Tech Start Date]],12),IF(Main[[#This Row],[Class]]="A",WORKDAY(Main[[#This Row],[Tech Start Date]],4),""))))</f>
        <v/>
      </c>
      <c r="O690" s="73" t="str">
        <f>IF(Main[[#This Row],[Tech Start Date]]&lt;1/1/1990,"",IF(Main[[#This Row],[Class]]="C",WORKDAY(Main[[#This Row],[Tech Start Date]],23),IF(Main[[#This Row],[Class]]="B", WORKDAY(Main[[#This Row],[Tech Start Date]],15),IF(Main[[#This Row],[Class]]="A",WORKDAY(Main[[#This Row],[Tech Start Date]],5),""))))</f>
        <v/>
      </c>
      <c r="P690" s="73" t="str">
        <f>IF(Main[[#This Row],[Tech Start Date]]&lt;1/1/1990,"",IF(Main[[#This Row],[Class]]="C",WORKDAY(Main[[#This Row],[Tech Start Date]],28),IF(Main[[#This Row],[Class]]="B", WORKDAY(Main[[#This Row],[Tech Start Date]],19),IF(Main[[#This Row],[Class]]="A",WORKDAY(Main[[#This Row],[Tech Start Date]],9),""))))</f>
        <v/>
      </c>
      <c r="Q690" s="85">
        <v>40597</v>
      </c>
      <c r="R690" s="112"/>
      <c r="S690" s="95" t="s">
        <v>49</v>
      </c>
      <c r="T690" s="74" t="s">
        <v>4</v>
      </c>
      <c r="U690" s="95" t="s">
        <v>12</v>
      </c>
      <c r="V690" s="95" t="s">
        <v>1911</v>
      </c>
      <c r="W690" s="95" t="s">
        <v>1912</v>
      </c>
      <c r="X690" s="95" t="s">
        <v>561</v>
      </c>
      <c r="Y690" s="72" t="s">
        <v>3029</v>
      </c>
      <c r="Z690" s="72" t="s">
        <v>4</v>
      </c>
      <c r="AA690" s="95" t="s">
        <v>561</v>
      </c>
      <c r="AB690" s="132"/>
      <c r="AC690" s="132"/>
      <c r="AD690" s="132"/>
      <c r="AE690" s="63"/>
      <c r="AF690" s="63"/>
      <c r="AG690" s="63"/>
    </row>
    <row r="691" spans="1:33" ht="17.2" customHeight="1">
      <c r="A691" s="64" t="str">
        <f>IF(priority(Main[[#This Row],[Comments]])&lt;&gt;0, priority(Main[[#This Row],[Comments]]),"")</f>
        <v/>
      </c>
      <c r="B691" s="60" t="s">
        <v>1540</v>
      </c>
      <c r="C691" s="72" t="s">
        <v>4</v>
      </c>
      <c r="D691" s="59" t="s">
        <v>575</v>
      </c>
      <c r="E691" s="85"/>
      <c r="F691" s="85"/>
      <c r="G691" s="64" t="str">
        <f>IF(stdProdLT(Main[[#This Row],[Comments]])=0.1,"N/A",IF(stdProdLT(Main[[#This Row],[Comments]])=0,"",stdProdLT(Main[[#This Row],[Comments]])))</f>
        <v/>
      </c>
      <c r="H691" s="94" t="str">
        <f>IF(OR(Main[[#This Row],[Std. Prod. Lead Time]]="N/A",Main[[#This Row],[Std. Prod. Lead Time]]=""), "",IF(AND(Main[[#This Row],[In Stock Date]]&lt;&gt;"",Main[[#This Row],[Revised Due Date]]&lt;&gt;"",Main[[#This Row],[In Stock Date]]&lt;&gt;""),Main[[#This Row],[In Stock Date]]-Main[[#This Row],[Revised Due Date]],""))</f>
        <v/>
      </c>
      <c r="I691" s="101" t="s">
        <v>4</v>
      </c>
      <c r="J691" s="95" t="s">
        <v>4</v>
      </c>
      <c r="K691" s="95" t="s">
        <v>4</v>
      </c>
      <c r="L691" s="85"/>
      <c r="M691" s="73" t="str">
        <f>IF(Main[[#This Row],[Tech Start Date]]&lt;1/1/1990,"",IF(Main[[#This Row],[Class]]="C",WORKDAY(Main[[#This Row],[Tech Start Date]],9),IF(Main[[#This Row],[Class]]="B", WORKDAY(Main[[#This Row],[Tech Start Date]],6),IF(Main[[#This Row],[Class]]="A",WORKDAY(Main[[#This Row],[Tech Start Date]],2),""))))</f>
        <v/>
      </c>
      <c r="N691" s="73" t="str">
        <f>IF(Main[[#This Row],[Tech Start Date]]&lt;1/1/1990,"",IF(Main[[#This Row],[Class]]="C",WORKDAY(Main[[#This Row],[Tech Start Date]],19),IF(Main[[#This Row],[Class]]="B", WORKDAY(Main[[#This Row],[Tech Start Date]],12),IF(Main[[#This Row],[Class]]="A",WORKDAY(Main[[#This Row],[Tech Start Date]],4),""))))</f>
        <v/>
      </c>
      <c r="O691" s="73" t="str">
        <f>IF(Main[[#This Row],[Tech Start Date]]&lt;1/1/1990,"",IF(Main[[#This Row],[Class]]="C",WORKDAY(Main[[#This Row],[Tech Start Date]],23),IF(Main[[#This Row],[Class]]="B", WORKDAY(Main[[#This Row],[Tech Start Date]],15),IF(Main[[#This Row],[Class]]="A",WORKDAY(Main[[#This Row],[Tech Start Date]],5),""))))</f>
        <v/>
      </c>
      <c r="P691" s="73" t="str">
        <f>IF(Main[[#This Row],[Tech Start Date]]&lt;1/1/1990,"",IF(Main[[#This Row],[Class]]="C",WORKDAY(Main[[#This Row],[Tech Start Date]],28),IF(Main[[#This Row],[Class]]="B", WORKDAY(Main[[#This Row],[Tech Start Date]],19),IF(Main[[#This Row],[Class]]="A",WORKDAY(Main[[#This Row],[Tech Start Date]],9),""))))</f>
        <v/>
      </c>
      <c r="Q691" s="85">
        <v>40165</v>
      </c>
      <c r="R691" s="112"/>
      <c r="S691" s="95" t="s">
        <v>11</v>
      </c>
      <c r="T691" s="74" t="s">
        <v>4</v>
      </c>
      <c r="U691" s="95" t="s">
        <v>14</v>
      </c>
      <c r="V691" s="95" t="s">
        <v>1911</v>
      </c>
      <c r="W691" s="95" t="s">
        <v>1915</v>
      </c>
      <c r="X691" s="95" t="s">
        <v>2046</v>
      </c>
      <c r="Y691" s="72" t="s">
        <v>3031</v>
      </c>
      <c r="Z691" s="72" t="s">
        <v>4</v>
      </c>
      <c r="AA691" s="95" t="s">
        <v>2046</v>
      </c>
      <c r="AB691" s="132"/>
      <c r="AC691" s="132"/>
      <c r="AD691" s="132"/>
      <c r="AE691" s="63"/>
      <c r="AF691" s="63"/>
      <c r="AG691" s="63"/>
    </row>
    <row r="692" spans="1:33" ht="17.2" customHeight="1">
      <c r="A692" s="64" t="str">
        <f>IF(priority(Main[[#This Row],[Comments]])&lt;&gt;0, priority(Main[[#This Row],[Comments]]),"")</f>
        <v/>
      </c>
      <c r="B692" s="60" t="s">
        <v>1813</v>
      </c>
      <c r="C692" s="72" t="s">
        <v>72</v>
      </c>
      <c r="D692" s="59" t="s">
        <v>866</v>
      </c>
      <c r="E692" s="85"/>
      <c r="F692" s="85">
        <v>40148</v>
      </c>
      <c r="G692" s="64" t="str">
        <f>IF(stdProdLT(Main[[#This Row],[Comments]])=0.1,"N/A",IF(stdProdLT(Main[[#This Row],[Comments]])=0,"",stdProdLT(Main[[#This Row],[Comments]])))</f>
        <v/>
      </c>
      <c r="H692" s="94" t="str">
        <f>IF(OR(Main[[#This Row],[Std. Prod. Lead Time]]="N/A",Main[[#This Row],[Std. Prod. Lead Time]]=""), "",IF(AND(Main[[#This Row],[In Stock Date]]&lt;&gt;"",Main[[#This Row],[Revised Due Date]]&lt;&gt;"",Main[[#This Row],[In Stock Date]]&lt;&gt;""),Main[[#This Row],[In Stock Date]]-Main[[#This Row],[Revised Due Date]],""))</f>
        <v/>
      </c>
      <c r="I692" s="101" t="s">
        <v>4</v>
      </c>
      <c r="J692" s="95" t="s">
        <v>4</v>
      </c>
      <c r="K692" s="95" t="s">
        <v>4</v>
      </c>
      <c r="L692" s="85"/>
      <c r="M692" s="73" t="str">
        <f>IF(Main[[#This Row],[Tech Start Date]]&lt;1/1/1990,"",IF(Main[[#This Row],[Class]]="C",WORKDAY(Main[[#This Row],[Tech Start Date]],9),IF(Main[[#This Row],[Class]]="B", WORKDAY(Main[[#This Row],[Tech Start Date]],6),IF(Main[[#This Row],[Class]]="A",WORKDAY(Main[[#This Row],[Tech Start Date]],2),""))))</f>
        <v/>
      </c>
      <c r="N692" s="73" t="str">
        <f>IF(Main[[#This Row],[Tech Start Date]]&lt;1/1/1990,"",IF(Main[[#This Row],[Class]]="C",WORKDAY(Main[[#This Row],[Tech Start Date]],19),IF(Main[[#This Row],[Class]]="B", WORKDAY(Main[[#This Row],[Tech Start Date]],12),IF(Main[[#This Row],[Class]]="A",WORKDAY(Main[[#This Row],[Tech Start Date]],4),""))))</f>
        <v/>
      </c>
      <c r="O692" s="73" t="str">
        <f>IF(Main[[#This Row],[Tech Start Date]]&lt;1/1/1990,"",IF(Main[[#This Row],[Class]]="C",WORKDAY(Main[[#This Row],[Tech Start Date]],23),IF(Main[[#This Row],[Class]]="B", WORKDAY(Main[[#This Row],[Tech Start Date]],15),IF(Main[[#This Row],[Class]]="A",WORKDAY(Main[[#This Row],[Tech Start Date]],5),""))))</f>
        <v/>
      </c>
      <c r="P692" s="73" t="str">
        <f>IF(Main[[#This Row],[Tech Start Date]]&lt;1/1/1990,"",IF(Main[[#This Row],[Class]]="C",WORKDAY(Main[[#This Row],[Tech Start Date]],28),IF(Main[[#This Row],[Class]]="B", WORKDAY(Main[[#This Row],[Tech Start Date]],19),IF(Main[[#This Row],[Class]]="A",WORKDAY(Main[[#This Row],[Tech Start Date]],9),""))))</f>
        <v/>
      </c>
      <c r="Q692" s="85">
        <v>40080</v>
      </c>
      <c r="R692" s="112">
        <v>40291</v>
      </c>
      <c r="S692" s="95" t="s">
        <v>6</v>
      </c>
      <c r="T692" s="74" t="s">
        <v>4</v>
      </c>
      <c r="U692" s="95" t="s">
        <v>14</v>
      </c>
      <c r="V692" s="95" t="s">
        <v>1911</v>
      </c>
      <c r="W692" s="95" t="s">
        <v>1918</v>
      </c>
      <c r="X692" s="95" t="s">
        <v>2799</v>
      </c>
      <c r="Y692" s="72" t="s">
        <v>2916</v>
      </c>
      <c r="Z692" s="72" t="s">
        <v>4</v>
      </c>
      <c r="AA692" s="95" t="s">
        <v>2799</v>
      </c>
      <c r="AB692" s="132"/>
      <c r="AC692" s="132"/>
      <c r="AD692" s="132"/>
      <c r="AE692" s="63"/>
      <c r="AF692" s="63"/>
      <c r="AG692" s="63"/>
    </row>
    <row r="693" spans="1:33" ht="17.2" customHeight="1">
      <c r="A693" s="64" t="str">
        <f>IF(priority(Main[[#This Row],[Comments]])&lt;&gt;0, priority(Main[[#This Row],[Comments]]),"")</f>
        <v/>
      </c>
      <c r="B693" s="60" t="s">
        <v>1488</v>
      </c>
      <c r="C693" s="72" t="s">
        <v>4</v>
      </c>
      <c r="D693" s="59" t="s">
        <v>620</v>
      </c>
      <c r="E693" s="85">
        <v>40549.433692129627</v>
      </c>
      <c r="F693" s="85"/>
      <c r="G693" s="64" t="str">
        <f>IF(stdProdLT(Main[[#This Row],[Comments]])=0.1,"N/A",IF(stdProdLT(Main[[#This Row],[Comments]])=0,"",stdProdLT(Main[[#This Row],[Comments]])))</f>
        <v/>
      </c>
      <c r="H693" s="94" t="str">
        <f>IF(OR(Main[[#This Row],[Std. Prod. Lead Time]]="N/A",Main[[#This Row],[Std. Prod. Lead Time]]=""), "",IF(AND(Main[[#This Row],[In Stock Date]]&lt;&gt;"",Main[[#This Row],[Revised Due Date]]&lt;&gt;"",Main[[#This Row],[In Stock Date]]&lt;&gt;""),Main[[#This Row],[In Stock Date]]-Main[[#This Row],[Revised Due Date]],""))</f>
        <v/>
      </c>
      <c r="I693" s="101" t="s">
        <v>4</v>
      </c>
      <c r="J693" s="95" t="s">
        <v>4</v>
      </c>
      <c r="K693" s="96" t="s">
        <v>4</v>
      </c>
      <c r="L693" s="85"/>
      <c r="M693" s="73" t="str">
        <f>IF(Main[[#This Row],[Tech Start Date]]&lt;1/1/1990,"",IF(Main[[#This Row],[Class]]="C",WORKDAY(Main[[#This Row],[Tech Start Date]],9),IF(Main[[#This Row],[Class]]="B", WORKDAY(Main[[#This Row],[Tech Start Date]],6),IF(Main[[#This Row],[Class]]="A",WORKDAY(Main[[#This Row],[Tech Start Date]],2),""))))</f>
        <v/>
      </c>
      <c r="N693" s="73" t="str">
        <f>IF(Main[[#This Row],[Tech Start Date]]&lt;1/1/1990,"",IF(Main[[#This Row],[Class]]="C",WORKDAY(Main[[#This Row],[Tech Start Date]],19),IF(Main[[#This Row],[Class]]="B", WORKDAY(Main[[#This Row],[Tech Start Date]],12),IF(Main[[#This Row],[Class]]="A",WORKDAY(Main[[#This Row],[Tech Start Date]],4),""))))</f>
        <v/>
      </c>
      <c r="O693" s="73" t="str">
        <f>IF(Main[[#This Row],[Tech Start Date]]&lt;1/1/1990,"",IF(Main[[#This Row],[Class]]="C",WORKDAY(Main[[#This Row],[Tech Start Date]],23),IF(Main[[#This Row],[Class]]="B", WORKDAY(Main[[#This Row],[Tech Start Date]],15),IF(Main[[#This Row],[Class]]="A",WORKDAY(Main[[#This Row],[Tech Start Date]],5),""))))</f>
        <v/>
      </c>
      <c r="P693" s="73" t="str">
        <f>IF(Main[[#This Row],[Tech Start Date]]&lt;1/1/1990,"",IF(Main[[#This Row],[Class]]="C",WORKDAY(Main[[#This Row],[Tech Start Date]],28),IF(Main[[#This Row],[Class]]="B", WORKDAY(Main[[#This Row],[Tech Start Date]],19),IF(Main[[#This Row],[Class]]="A",WORKDAY(Main[[#This Row],[Tech Start Date]],9),""))))</f>
        <v/>
      </c>
      <c r="Q693" s="85">
        <v>40577</v>
      </c>
      <c r="R693" s="112"/>
      <c r="S693" s="95" t="s">
        <v>6</v>
      </c>
      <c r="T693" s="74" t="s">
        <v>4</v>
      </c>
      <c r="U693" s="95" t="s">
        <v>7</v>
      </c>
      <c r="V693" s="95" t="s">
        <v>1910</v>
      </c>
      <c r="W693" s="95" t="s">
        <v>1912</v>
      </c>
      <c r="X693" s="95" t="s">
        <v>2796</v>
      </c>
      <c r="Y693" s="72" t="s">
        <v>2909</v>
      </c>
      <c r="Z693" s="72" t="s">
        <v>4</v>
      </c>
      <c r="AA693" s="95" t="s">
        <v>2796</v>
      </c>
      <c r="AB693" s="132"/>
      <c r="AC693" s="132"/>
      <c r="AD693" s="132"/>
      <c r="AE693" s="63"/>
      <c r="AF693" s="63"/>
      <c r="AG693" s="63"/>
    </row>
    <row r="694" spans="1:33" ht="17.2" customHeight="1">
      <c r="A694" s="64" t="str">
        <f>IF(priority(Main[[#This Row],[Comments]])&lt;&gt;0, priority(Main[[#This Row],[Comments]]),"")</f>
        <v/>
      </c>
      <c r="B694" s="60" t="s">
        <v>1489</v>
      </c>
      <c r="C694" s="72" t="s">
        <v>4</v>
      </c>
      <c r="D694" s="59" t="s">
        <v>621</v>
      </c>
      <c r="E694" s="85">
        <v>40371.36078703704</v>
      </c>
      <c r="F694" s="85"/>
      <c r="G694" s="64" t="str">
        <f>IF(stdProdLT(Main[[#This Row],[Comments]])=0.1,"N/A",IF(stdProdLT(Main[[#This Row],[Comments]])=0,"",stdProdLT(Main[[#This Row],[Comments]])))</f>
        <v/>
      </c>
      <c r="H694" s="94" t="str">
        <f>IF(OR(Main[[#This Row],[Std. Prod. Lead Time]]="N/A",Main[[#This Row],[Std. Prod. Lead Time]]=""), "",IF(AND(Main[[#This Row],[In Stock Date]]&lt;&gt;"",Main[[#This Row],[Revised Due Date]]&lt;&gt;"",Main[[#This Row],[In Stock Date]]&lt;&gt;""),Main[[#This Row],[In Stock Date]]-Main[[#This Row],[Revised Due Date]],""))</f>
        <v/>
      </c>
      <c r="I694" s="101" t="s">
        <v>4</v>
      </c>
      <c r="J694" s="95" t="s">
        <v>4</v>
      </c>
      <c r="K694" s="95" t="s">
        <v>4</v>
      </c>
      <c r="L694" s="85"/>
      <c r="M694" s="73" t="str">
        <f>IF(Main[[#This Row],[Tech Start Date]]&lt;1/1/1990,"",IF(Main[[#This Row],[Class]]="C",WORKDAY(Main[[#This Row],[Tech Start Date]],9),IF(Main[[#This Row],[Class]]="B", WORKDAY(Main[[#This Row],[Tech Start Date]],6),IF(Main[[#This Row],[Class]]="A",WORKDAY(Main[[#This Row],[Tech Start Date]],2),""))))</f>
        <v/>
      </c>
      <c r="N694" s="73" t="str">
        <f>IF(Main[[#This Row],[Tech Start Date]]&lt;1/1/1990,"",IF(Main[[#This Row],[Class]]="C",WORKDAY(Main[[#This Row],[Tech Start Date]],19),IF(Main[[#This Row],[Class]]="B", WORKDAY(Main[[#This Row],[Tech Start Date]],12),IF(Main[[#This Row],[Class]]="A",WORKDAY(Main[[#This Row],[Tech Start Date]],4),""))))</f>
        <v/>
      </c>
      <c r="O694" s="73" t="str">
        <f>IF(Main[[#This Row],[Tech Start Date]]&lt;1/1/1990,"",IF(Main[[#This Row],[Class]]="C",WORKDAY(Main[[#This Row],[Tech Start Date]],23),IF(Main[[#This Row],[Class]]="B", WORKDAY(Main[[#This Row],[Tech Start Date]],15),IF(Main[[#This Row],[Class]]="A",WORKDAY(Main[[#This Row],[Tech Start Date]],5),""))))</f>
        <v/>
      </c>
      <c r="P694" s="73" t="str">
        <f>IF(Main[[#This Row],[Tech Start Date]]&lt;1/1/1990,"",IF(Main[[#This Row],[Class]]="C",WORKDAY(Main[[#This Row],[Tech Start Date]],28),IF(Main[[#This Row],[Class]]="B", WORKDAY(Main[[#This Row],[Tech Start Date]],19),IF(Main[[#This Row],[Class]]="A",WORKDAY(Main[[#This Row],[Tech Start Date]],9),""))))</f>
        <v/>
      </c>
      <c r="Q694" s="85">
        <v>40385</v>
      </c>
      <c r="R694" s="112"/>
      <c r="S694" s="95" t="s">
        <v>6</v>
      </c>
      <c r="T694" s="74" t="s">
        <v>4</v>
      </c>
      <c r="U694" s="95" t="s">
        <v>7</v>
      </c>
      <c r="V694" s="95" t="s">
        <v>1910</v>
      </c>
      <c r="W694" s="95" t="s">
        <v>1912</v>
      </c>
      <c r="X694" s="95" t="s">
        <v>102</v>
      </c>
      <c r="Y694" s="72" t="s">
        <v>3005</v>
      </c>
      <c r="Z694" s="72" t="s">
        <v>4</v>
      </c>
      <c r="AA694" s="95" t="s">
        <v>3346</v>
      </c>
      <c r="AB694" s="132"/>
      <c r="AC694" s="132"/>
      <c r="AD694" s="132"/>
      <c r="AE694" s="63"/>
      <c r="AF694" s="63"/>
      <c r="AG694" s="63"/>
    </row>
    <row r="695" spans="1:33" ht="17.2" customHeight="1">
      <c r="A695" s="64" t="str">
        <f>IF(priority(Main[[#This Row],[Comments]])&lt;&gt;0, priority(Main[[#This Row],[Comments]]),"")</f>
        <v/>
      </c>
      <c r="B695" s="60" t="s">
        <v>1490</v>
      </c>
      <c r="C695" s="72" t="s">
        <v>622</v>
      </c>
      <c r="D695" s="59" t="s">
        <v>623</v>
      </c>
      <c r="E695" s="85"/>
      <c r="F695" s="85">
        <v>40396</v>
      </c>
      <c r="G695" s="64" t="str">
        <f>IF(stdProdLT(Main[[#This Row],[Comments]])=0.1,"N/A",IF(stdProdLT(Main[[#This Row],[Comments]])=0,"",stdProdLT(Main[[#This Row],[Comments]])))</f>
        <v/>
      </c>
      <c r="H695" s="94" t="str">
        <f>IF(OR(Main[[#This Row],[Std. Prod. Lead Time]]="N/A",Main[[#This Row],[Std. Prod. Lead Time]]=""), "",IF(AND(Main[[#This Row],[In Stock Date]]&lt;&gt;"",Main[[#This Row],[Revised Due Date]]&lt;&gt;"",Main[[#This Row],[In Stock Date]]&lt;&gt;""),Main[[#This Row],[In Stock Date]]-Main[[#This Row],[Revised Due Date]],""))</f>
        <v/>
      </c>
      <c r="I695" s="101" t="s">
        <v>4</v>
      </c>
      <c r="J695" s="95" t="s">
        <v>4</v>
      </c>
      <c r="K695" s="95" t="s">
        <v>4</v>
      </c>
      <c r="L695" s="85"/>
      <c r="M695" s="73" t="str">
        <f>IF(Main[[#This Row],[Tech Start Date]]&lt;1/1/1990,"",IF(Main[[#This Row],[Class]]="C",WORKDAY(Main[[#This Row],[Tech Start Date]],9),IF(Main[[#This Row],[Class]]="B", WORKDAY(Main[[#This Row],[Tech Start Date]],6),IF(Main[[#This Row],[Class]]="A",WORKDAY(Main[[#This Row],[Tech Start Date]],2),""))))</f>
        <v/>
      </c>
      <c r="N695" s="73" t="str">
        <f>IF(Main[[#This Row],[Tech Start Date]]&lt;1/1/1990,"",IF(Main[[#This Row],[Class]]="C",WORKDAY(Main[[#This Row],[Tech Start Date]],19),IF(Main[[#This Row],[Class]]="B", WORKDAY(Main[[#This Row],[Tech Start Date]],12),IF(Main[[#This Row],[Class]]="A",WORKDAY(Main[[#This Row],[Tech Start Date]],4),""))))</f>
        <v/>
      </c>
      <c r="O695" s="73" t="str">
        <f>IF(Main[[#This Row],[Tech Start Date]]&lt;1/1/1990,"",IF(Main[[#This Row],[Class]]="C",WORKDAY(Main[[#This Row],[Tech Start Date]],23),IF(Main[[#This Row],[Class]]="B", WORKDAY(Main[[#This Row],[Tech Start Date]],15),IF(Main[[#This Row],[Class]]="A",WORKDAY(Main[[#This Row],[Tech Start Date]],5),""))))</f>
        <v/>
      </c>
      <c r="P695" s="73" t="str">
        <f>IF(Main[[#This Row],[Tech Start Date]]&lt;1/1/1990,"",IF(Main[[#This Row],[Class]]="C",WORKDAY(Main[[#This Row],[Tech Start Date]],28),IF(Main[[#This Row],[Class]]="B", WORKDAY(Main[[#This Row],[Tech Start Date]],19),IF(Main[[#This Row],[Class]]="A",WORKDAY(Main[[#This Row],[Tech Start Date]],9),""))))</f>
        <v/>
      </c>
      <c r="Q695" s="85"/>
      <c r="R695" s="112"/>
      <c r="S695" s="95" t="s">
        <v>11</v>
      </c>
      <c r="T695" s="74" t="s">
        <v>4</v>
      </c>
      <c r="U695" s="95" t="s">
        <v>14</v>
      </c>
      <c r="V695" s="95" t="s">
        <v>1910</v>
      </c>
      <c r="W695" s="95" t="s">
        <v>1916</v>
      </c>
      <c r="X695" s="95" t="s">
        <v>2795</v>
      </c>
      <c r="Y695" s="72" t="s">
        <v>3032</v>
      </c>
      <c r="Z695" s="72" t="s">
        <v>4</v>
      </c>
      <c r="AA695" s="95" t="s">
        <v>2795</v>
      </c>
      <c r="AB695" s="132"/>
      <c r="AC695" s="132"/>
      <c r="AD695" s="132"/>
      <c r="AE695" s="63"/>
      <c r="AF695" s="63"/>
      <c r="AG695" s="63"/>
    </row>
    <row r="696" spans="1:33" ht="17.2" customHeight="1">
      <c r="A696" s="64" t="str">
        <f>IF(priority(Main[[#This Row],[Comments]])&lt;&gt;0, priority(Main[[#This Row],[Comments]]),"")</f>
        <v/>
      </c>
      <c r="B696" s="60" t="s">
        <v>1491</v>
      </c>
      <c r="C696" s="72" t="s">
        <v>93</v>
      </c>
      <c r="D696" s="59" t="s">
        <v>624</v>
      </c>
      <c r="E696" s="85"/>
      <c r="F696" s="85">
        <v>40238</v>
      </c>
      <c r="G696" s="64" t="str">
        <f>IF(stdProdLT(Main[[#This Row],[Comments]])=0.1,"N/A",IF(stdProdLT(Main[[#This Row],[Comments]])=0,"",stdProdLT(Main[[#This Row],[Comments]])))</f>
        <v/>
      </c>
      <c r="H696" s="94" t="str">
        <f>IF(OR(Main[[#This Row],[Std. Prod. Lead Time]]="N/A",Main[[#This Row],[Std. Prod. Lead Time]]=""), "",IF(AND(Main[[#This Row],[In Stock Date]]&lt;&gt;"",Main[[#This Row],[Revised Due Date]]&lt;&gt;"",Main[[#This Row],[In Stock Date]]&lt;&gt;""),Main[[#This Row],[In Stock Date]]-Main[[#This Row],[Revised Due Date]],""))</f>
        <v/>
      </c>
      <c r="I696" s="101" t="s">
        <v>4</v>
      </c>
      <c r="J696" s="95" t="s">
        <v>4</v>
      </c>
      <c r="K696" s="95" t="s">
        <v>4</v>
      </c>
      <c r="L696" s="85"/>
      <c r="M696" s="73" t="str">
        <f>IF(Main[[#This Row],[Tech Start Date]]&lt;1/1/1990,"",IF(Main[[#This Row],[Class]]="C",WORKDAY(Main[[#This Row],[Tech Start Date]],9),IF(Main[[#This Row],[Class]]="B", WORKDAY(Main[[#This Row],[Tech Start Date]],6),IF(Main[[#This Row],[Class]]="A",WORKDAY(Main[[#This Row],[Tech Start Date]],2),""))))</f>
        <v/>
      </c>
      <c r="N696" s="73" t="str">
        <f>IF(Main[[#This Row],[Tech Start Date]]&lt;1/1/1990,"",IF(Main[[#This Row],[Class]]="C",WORKDAY(Main[[#This Row],[Tech Start Date]],19),IF(Main[[#This Row],[Class]]="B", WORKDAY(Main[[#This Row],[Tech Start Date]],12),IF(Main[[#This Row],[Class]]="A",WORKDAY(Main[[#This Row],[Tech Start Date]],4),""))))</f>
        <v/>
      </c>
      <c r="O696" s="73" t="str">
        <f>IF(Main[[#This Row],[Tech Start Date]]&lt;1/1/1990,"",IF(Main[[#This Row],[Class]]="C",WORKDAY(Main[[#This Row],[Tech Start Date]],23),IF(Main[[#This Row],[Class]]="B", WORKDAY(Main[[#This Row],[Tech Start Date]],15),IF(Main[[#This Row],[Class]]="A",WORKDAY(Main[[#This Row],[Tech Start Date]],5),""))))</f>
        <v/>
      </c>
      <c r="P696" s="73" t="str">
        <f>IF(Main[[#This Row],[Tech Start Date]]&lt;1/1/1990,"",IF(Main[[#This Row],[Class]]="C",WORKDAY(Main[[#This Row],[Tech Start Date]],28),IF(Main[[#This Row],[Class]]="B", WORKDAY(Main[[#This Row],[Tech Start Date]],19),IF(Main[[#This Row],[Class]]="A",WORKDAY(Main[[#This Row],[Tech Start Date]],9),""))))</f>
        <v/>
      </c>
      <c r="Q696" s="85">
        <v>40173</v>
      </c>
      <c r="R696" s="112"/>
      <c r="S696" s="95" t="s">
        <v>11</v>
      </c>
      <c r="T696" s="74" t="s">
        <v>4</v>
      </c>
      <c r="U696" s="95" t="s">
        <v>14</v>
      </c>
      <c r="V696" s="95" t="s">
        <v>1910</v>
      </c>
      <c r="W696" s="95" t="s">
        <v>1916</v>
      </c>
      <c r="X696" s="95" t="s">
        <v>2846</v>
      </c>
      <c r="Y696" s="72" t="s">
        <v>4</v>
      </c>
      <c r="Z696" s="72" t="s">
        <v>4</v>
      </c>
      <c r="AA696" s="95" t="s">
        <v>2846</v>
      </c>
      <c r="AB696" s="132"/>
      <c r="AC696" s="132"/>
      <c r="AD696" s="132"/>
      <c r="AE696" s="63"/>
      <c r="AF696" s="63"/>
      <c r="AG696" s="63"/>
    </row>
    <row r="697" spans="1:33" ht="17.2" customHeight="1">
      <c r="A697" s="64" t="str">
        <f>IF(priority(Main[[#This Row],[Comments]])&lt;&gt;0, priority(Main[[#This Row],[Comments]]),"")</f>
        <v/>
      </c>
      <c r="B697" s="60" t="s">
        <v>1492</v>
      </c>
      <c r="C697" s="72" t="s">
        <v>4</v>
      </c>
      <c r="D697" s="59" t="s">
        <v>97</v>
      </c>
      <c r="E697" s="85"/>
      <c r="F697" s="85"/>
      <c r="G697" s="64" t="str">
        <f>IF(stdProdLT(Main[[#This Row],[Comments]])=0.1,"N/A",IF(stdProdLT(Main[[#This Row],[Comments]])=0,"",stdProdLT(Main[[#This Row],[Comments]])))</f>
        <v/>
      </c>
      <c r="H697" s="94" t="str">
        <f>IF(OR(Main[[#This Row],[Std. Prod. Lead Time]]="N/A",Main[[#This Row],[Std. Prod. Lead Time]]=""), "",IF(AND(Main[[#This Row],[In Stock Date]]&lt;&gt;"",Main[[#This Row],[Revised Due Date]]&lt;&gt;"",Main[[#This Row],[In Stock Date]]&lt;&gt;""),Main[[#This Row],[In Stock Date]]-Main[[#This Row],[Revised Due Date]],""))</f>
        <v/>
      </c>
      <c r="I697" s="101" t="s">
        <v>4</v>
      </c>
      <c r="J697" s="95" t="s">
        <v>4</v>
      </c>
      <c r="K697" s="95" t="s">
        <v>4</v>
      </c>
      <c r="L697" s="85"/>
      <c r="M697" s="73" t="str">
        <f>IF(Main[[#This Row],[Tech Start Date]]&lt;1/1/1990,"",IF(Main[[#This Row],[Class]]="C",WORKDAY(Main[[#This Row],[Tech Start Date]],9),IF(Main[[#This Row],[Class]]="B", WORKDAY(Main[[#This Row],[Tech Start Date]],6),IF(Main[[#This Row],[Class]]="A",WORKDAY(Main[[#This Row],[Tech Start Date]],2),""))))</f>
        <v/>
      </c>
      <c r="N697" s="73" t="str">
        <f>IF(Main[[#This Row],[Tech Start Date]]&lt;1/1/1990,"",IF(Main[[#This Row],[Class]]="C",WORKDAY(Main[[#This Row],[Tech Start Date]],19),IF(Main[[#This Row],[Class]]="B", WORKDAY(Main[[#This Row],[Tech Start Date]],12),IF(Main[[#This Row],[Class]]="A",WORKDAY(Main[[#This Row],[Tech Start Date]],4),""))))</f>
        <v/>
      </c>
      <c r="O697" s="73" t="str">
        <f>IF(Main[[#This Row],[Tech Start Date]]&lt;1/1/1990,"",IF(Main[[#This Row],[Class]]="C",WORKDAY(Main[[#This Row],[Tech Start Date]],23),IF(Main[[#This Row],[Class]]="B", WORKDAY(Main[[#This Row],[Tech Start Date]],15),IF(Main[[#This Row],[Class]]="A",WORKDAY(Main[[#This Row],[Tech Start Date]],5),""))))</f>
        <v/>
      </c>
      <c r="P697" s="73" t="str">
        <f>IF(Main[[#This Row],[Tech Start Date]]&lt;1/1/1990,"",IF(Main[[#This Row],[Class]]="C",WORKDAY(Main[[#This Row],[Tech Start Date]],28),IF(Main[[#This Row],[Class]]="B", WORKDAY(Main[[#This Row],[Tech Start Date]],19),IF(Main[[#This Row],[Class]]="A",WORKDAY(Main[[#This Row],[Tech Start Date]],9),""))))</f>
        <v/>
      </c>
      <c r="Q697" s="85">
        <v>40858</v>
      </c>
      <c r="R697" s="112"/>
      <c r="S697" s="95" t="s">
        <v>17</v>
      </c>
      <c r="T697" s="74" t="s">
        <v>4</v>
      </c>
      <c r="U697" s="95" t="s">
        <v>14</v>
      </c>
      <c r="V697" s="95" t="s">
        <v>1910</v>
      </c>
      <c r="W697" s="95" t="s">
        <v>1915</v>
      </c>
      <c r="X697" s="95" t="s">
        <v>50</v>
      </c>
      <c r="Y697" s="72" t="s">
        <v>2932</v>
      </c>
      <c r="Z697" s="72" t="s">
        <v>4</v>
      </c>
      <c r="AA697" s="95" t="s">
        <v>2803</v>
      </c>
      <c r="AB697" s="132"/>
      <c r="AC697" s="132"/>
      <c r="AD697" s="132"/>
      <c r="AE697" s="63"/>
      <c r="AF697" s="63"/>
      <c r="AG697" s="63"/>
    </row>
    <row r="698" spans="1:33" ht="17.2" customHeight="1">
      <c r="A698" s="64" t="str">
        <f>IF(priority(Main[[#This Row],[Comments]])&lt;&gt;0, priority(Main[[#This Row],[Comments]]),"")</f>
        <v/>
      </c>
      <c r="B698" s="60" t="s">
        <v>2490</v>
      </c>
      <c r="C698" s="72" t="s">
        <v>2491</v>
      </c>
      <c r="D698" s="59" t="s">
        <v>2645</v>
      </c>
      <c r="E698" s="85"/>
      <c r="F698" s="85"/>
      <c r="G698" s="64" t="str">
        <f>IF(stdProdLT(Main[[#This Row],[Comments]])=0.1,"N/A",IF(stdProdLT(Main[[#This Row],[Comments]])=0,"",stdProdLT(Main[[#This Row],[Comments]])))</f>
        <v/>
      </c>
      <c r="H698" s="94" t="str">
        <f>IF(OR(Main[[#This Row],[Std. Prod. Lead Time]]="N/A",Main[[#This Row],[Std. Prod. Lead Time]]=""), "",IF(AND(Main[[#This Row],[In Stock Date]]&lt;&gt;"",Main[[#This Row],[Revised Due Date]]&lt;&gt;"",Main[[#This Row],[In Stock Date]]&lt;&gt;""),Main[[#This Row],[In Stock Date]]-Main[[#This Row],[Revised Due Date]],""))</f>
        <v/>
      </c>
      <c r="I698" s="101" t="s">
        <v>4</v>
      </c>
      <c r="J698" s="95" t="s">
        <v>4</v>
      </c>
      <c r="K698" s="95" t="s">
        <v>4</v>
      </c>
      <c r="L698" s="85"/>
      <c r="M698" s="73" t="str">
        <f>IF(Main[[#This Row],[Tech Start Date]]&lt;1/1/1990,"",IF(Main[[#This Row],[Class]]="C",WORKDAY(Main[[#This Row],[Tech Start Date]],9),IF(Main[[#This Row],[Class]]="B", WORKDAY(Main[[#This Row],[Tech Start Date]],6),IF(Main[[#This Row],[Class]]="A",WORKDAY(Main[[#This Row],[Tech Start Date]],2),""))))</f>
        <v/>
      </c>
      <c r="N698" s="73" t="str">
        <f>IF(Main[[#This Row],[Tech Start Date]]&lt;1/1/1990,"",IF(Main[[#This Row],[Class]]="C",WORKDAY(Main[[#This Row],[Tech Start Date]],19),IF(Main[[#This Row],[Class]]="B", WORKDAY(Main[[#This Row],[Tech Start Date]],12),IF(Main[[#This Row],[Class]]="A",WORKDAY(Main[[#This Row],[Tech Start Date]],4),""))))</f>
        <v/>
      </c>
      <c r="O698" s="73" t="str">
        <f>IF(Main[[#This Row],[Tech Start Date]]&lt;1/1/1990,"",IF(Main[[#This Row],[Class]]="C",WORKDAY(Main[[#This Row],[Tech Start Date]],23),IF(Main[[#This Row],[Class]]="B", WORKDAY(Main[[#This Row],[Tech Start Date]],15),IF(Main[[#This Row],[Class]]="A",WORKDAY(Main[[#This Row],[Tech Start Date]],5),""))))</f>
        <v/>
      </c>
      <c r="P698" s="73" t="str">
        <f>IF(Main[[#This Row],[Tech Start Date]]&lt;1/1/1990,"",IF(Main[[#This Row],[Class]]="C",WORKDAY(Main[[#This Row],[Tech Start Date]],28),IF(Main[[#This Row],[Class]]="B", WORKDAY(Main[[#This Row],[Tech Start Date]],19),IF(Main[[#This Row],[Class]]="A",WORKDAY(Main[[#This Row],[Tech Start Date]],9),""))))</f>
        <v/>
      </c>
      <c r="Q698" s="85">
        <v>40875</v>
      </c>
      <c r="R698" s="112"/>
      <c r="S698" s="95" t="s">
        <v>11</v>
      </c>
      <c r="T698" s="74" t="s">
        <v>2646</v>
      </c>
      <c r="U698" s="95" t="s">
        <v>14</v>
      </c>
      <c r="V698" s="95" t="s">
        <v>1913</v>
      </c>
      <c r="W698" s="95" t="s">
        <v>1918</v>
      </c>
      <c r="X698" s="95" t="s">
        <v>2885</v>
      </c>
      <c r="Y698" s="72" t="s">
        <v>3101</v>
      </c>
      <c r="Z698" s="72" t="s">
        <v>4</v>
      </c>
      <c r="AA698" s="95" t="s">
        <v>3411</v>
      </c>
      <c r="AB698" s="132"/>
      <c r="AC698" s="132"/>
      <c r="AD698" s="132"/>
      <c r="AE698" s="63"/>
      <c r="AF698" s="63"/>
      <c r="AG698" s="63"/>
    </row>
    <row r="699" spans="1:33" ht="17.2" customHeight="1">
      <c r="A699" s="64" t="str">
        <f>IF(priority(Main[[#This Row],[Comments]])&lt;&gt;0, priority(Main[[#This Row],[Comments]]),"")</f>
        <v/>
      </c>
      <c r="B699" s="60" t="s">
        <v>1493</v>
      </c>
      <c r="C699" s="72" t="s">
        <v>4</v>
      </c>
      <c r="D699" s="59" t="s">
        <v>39</v>
      </c>
      <c r="E699" s="85"/>
      <c r="F699" s="85"/>
      <c r="G699" s="64" t="str">
        <f>IF(stdProdLT(Main[[#This Row],[Comments]])=0.1,"N/A",IF(stdProdLT(Main[[#This Row],[Comments]])=0,"",stdProdLT(Main[[#This Row],[Comments]])))</f>
        <v/>
      </c>
      <c r="H699" s="94" t="str">
        <f>IF(OR(Main[[#This Row],[Std. Prod. Lead Time]]="N/A",Main[[#This Row],[Std. Prod. Lead Time]]=""), "",IF(AND(Main[[#This Row],[In Stock Date]]&lt;&gt;"",Main[[#This Row],[Revised Due Date]]&lt;&gt;"",Main[[#This Row],[In Stock Date]]&lt;&gt;""),Main[[#This Row],[In Stock Date]]-Main[[#This Row],[Revised Due Date]],""))</f>
        <v/>
      </c>
      <c r="I699" s="101" t="s">
        <v>4</v>
      </c>
      <c r="J699" s="95" t="s">
        <v>4</v>
      </c>
      <c r="K699" s="96" t="s">
        <v>4</v>
      </c>
      <c r="L699" s="85"/>
      <c r="M699" s="73" t="str">
        <f>IF(Main[[#This Row],[Tech Start Date]]&lt;1/1/1990,"",IF(Main[[#This Row],[Class]]="C",WORKDAY(Main[[#This Row],[Tech Start Date]],9),IF(Main[[#This Row],[Class]]="B", WORKDAY(Main[[#This Row],[Tech Start Date]],6),IF(Main[[#This Row],[Class]]="A",WORKDAY(Main[[#This Row],[Tech Start Date]],2),""))))</f>
        <v/>
      </c>
      <c r="N699" s="73" t="str">
        <f>IF(Main[[#This Row],[Tech Start Date]]&lt;1/1/1990,"",IF(Main[[#This Row],[Class]]="C",WORKDAY(Main[[#This Row],[Tech Start Date]],19),IF(Main[[#This Row],[Class]]="B", WORKDAY(Main[[#This Row],[Tech Start Date]],12),IF(Main[[#This Row],[Class]]="A",WORKDAY(Main[[#This Row],[Tech Start Date]],4),""))))</f>
        <v/>
      </c>
      <c r="O699" s="73" t="str">
        <f>IF(Main[[#This Row],[Tech Start Date]]&lt;1/1/1990,"",IF(Main[[#This Row],[Class]]="C",WORKDAY(Main[[#This Row],[Tech Start Date]],23),IF(Main[[#This Row],[Class]]="B", WORKDAY(Main[[#This Row],[Tech Start Date]],15),IF(Main[[#This Row],[Class]]="A",WORKDAY(Main[[#This Row],[Tech Start Date]],5),""))))</f>
        <v/>
      </c>
      <c r="P699" s="73" t="str">
        <f>IF(Main[[#This Row],[Tech Start Date]]&lt;1/1/1990,"",IF(Main[[#This Row],[Class]]="C",WORKDAY(Main[[#This Row],[Tech Start Date]],28),IF(Main[[#This Row],[Class]]="B", WORKDAY(Main[[#This Row],[Tech Start Date]],19),IF(Main[[#This Row],[Class]]="A",WORKDAY(Main[[#This Row],[Tech Start Date]],9),""))))</f>
        <v/>
      </c>
      <c r="Q699" s="85">
        <v>40669</v>
      </c>
      <c r="R699" s="112"/>
      <c r="S699" s="95" t="s">
        <v>6</v>
      </c>
      <c r="T699" s="74" t="s">
        <v>4</v>
      </c>
      <c r="U699" s="95" t="s">
        <v>14</v>
      </c>
      <c r="V699" s="95" t="s">
        <v>1913</v>
      </c>
      <c r="W699" s="95" t="s">
        <v>4</v>
      </c>
      <c r="X699" s="95" t="s">
        <v>2793</v>
      </c>
      <c r="Y699" s="72" t="s">
        <v>2903</v>
      </c>
      <c r="Z699" s="72" t="s">
        <v>4</v>
      </c>
      <c r="AA699" s="95" t="s">
        <v>2793</v>
      </c>
      <c r="AB699" s="132"/>
      <c r="AC699" s="132"/>
      <c r="AD699" s="132"/>
      <c r="AE699" s="63"/>
      <c r="AF699" s="63"/>
      <c r="AG699" s="63"/>
    </row>
    <row r="700" spans="1:33" ht="17.2" customHeight="1">
      <c r="A700" s="64" t="str">
        <f>IF(priority(Main[[#This Row],[Comments]])&lt;&gt;0, priority(Main[[#This Row],[Comments]]),"")</f>
        <v/>
      </c>
      <c r="B700" s="60" t="s">
        <v>1494</v>
      </c>
      <c r="C700" s="72" t="s">
        <v>4</v>
      </c>
      <c r="D700" s="59" t="s">
        <v>598</v>
      </c>
      <c r="E700" s="85"/>
      <c r="F700" s="85"/>
      <c r="G700" s="64" t="str">
        <f>IF(stdProdLT(Main[[#This Row],[Comments]])=0.1,"N/A",IF(stdProdLT(Main[[#This Row],[Comments]])=0,"",stdProdLT(Main[[#This Row],[Comments]])))</f>
        <v/>
      </c>
      <c r="H700" s="94" t="str">
        <f>IF(OR(Main[[#This Row],[Std. Prod. Lead Time]]="N/A",Main[[#This Row],[Std. Prod. Lead Time]]=""), "",IF(AND(Main[[#This Row],[In Stock Date]]&lt;&gt;"",Main[[#This Row],[Revised Due Date]]&lt;&gt;"",Main[[#This Row],[In Stock Date]]&lt;&gt;""),Main[[#This Row],[In Stock Date]]-Main[[#This Row],[Revised Due Date]],""))</f>
        <v/>
      </c>
      <c r="I700" s="101" t="s">
        <v>4</v>
      </c>
      <c r="J700" s="95" t="s">
        <v>28</v>
      </c>
      <c r="K700" s="95" t="s">
        <v>4</v>
      </c>
      <c r="L700" s="85"/>
      <c r="M700" s="73" t="str">
        <f>IF(Main[[#This Row],[Tech Start Date]]&lt;1/1/1990,"",IF(Main[[#This Row],[Class]]="C",WORKDAY(Main[[#This Row],[Tech Start Date]],9),IF(Main[[#This Row],[Class]]="B", WORKDAY(Main[[#This Row],[Tech Start Date]],6),IF(Main[[#This Row],[Class]]="A",WORKDAY(Main[[#This Row],[Tech Start Date]],2),""))))</f>
        <v/>
      </c>
      <c r="N700" s="73" t="str">
        <f>IF(Main[[#This Row],[Tech Start Date]]&lt;1/1/1990,"",IF(Main[[#This Row],[Class]]="C",WORKDAY(Main[[#This Row],[Tech Start Date]],19),IF(Main[[#This Row],[Class]]="B", WORKDAY(Main[[#This Row],[Tech Start Date]],12),IF(Main[[#This Row],[Class]]="A",WORKDAY(Main[[#This Row],[Tech Start Date]],4),""))))</f>
        <v/>
      </c>
      <c r="O700" s="73" t="str">
        <f>IF(Main[[#This Row],[Tech Start Date]]&lt;1/1/1990,"",IF(Main[[#This Row],[Class]]="C",WORKDAY(Main[[#This Row],[Tech Start Date]],23),IF(Main[[#This Row],[Class]]="B", WORKDAY(Main[[#This Row],[Tech Start Date]],15),IF(Main[[#This Row],[Class]]="A",WORKDAY(Main[[#This Row],[Tech Start Date]],5),""))))</f>
        <v/>
      </c>
      <c r="P700" s="73" t="str">
        <f>IF(Main[[#This Row],[Tech Start Date]]&lt;1/1/1990,"",IF(Main[[#This Row],[Class]]="C",WORKDAY(Main[[#This Row],[Tech Start Date]],28),IF(Main[[#This Row],[Class]]="B", WORKDAY(Main[[#This Row],[Tech Start Date]],19),IF(Main[[#This Row],[Class]]="A",WORKDAY(Main[[#This Row],[Tech Start Date]],9),""))))</f>
        <v/>
      </c>
      <c r="Q700" s="85">
        <v>40482</v>
      </c>
      <c r="R700" s="112"/>
      <c r="S700" s="95" t="s">
        <v>6</v>
      </c>
      <c r="T700" s="74" t="s">
        <v>4</v>
      </c>
      <c r="U700" s="95" t="s">
        <v>14</v>
      </c>
      <c r="V700" s="95" t="s">
        <v>1913</v>
      </c>
      <c r="W700" s="95" t="s">
        <v>1914</v>
      </c>
      <c r="X700" s="95" t="s">
        <v>2862</v>
      </c>
      <c r="Y700" s="72" t="s">
        <v>3016</v>
      </c>
      <c r="Z700" s="72" t="s">
        <v>530</v>
      </c>
      <c r="AA700" s="95" t="s">
        <v>2862</v>
      </c>
      <c r="AB700" s="132"/>
      <c r="AC700" s="132"/>
      <c r="AD700" s="132"/>
      <c r="AE700" s="63"/>
      <c r="AF700" s="63"/>
      <c r="AG700" s="63"/>
    </row>
    <row r="701" spans="1:33" ht="17.2" customHeight="1">
      <c r="A701" s="64" t="str">
        <f>IF(priority(Main[[#This Row],[Comments]])&lt;&gt;0, priority(Main[[#This Row],[Comments]]),"")</f>
        <v/>
      </c>
      <c r="B701" s="60" t="s">
        <v>2085</v>
      </c>
      <c r="C701" s="72" t="s">
        <v>4</v>
      </c>
      <c r="D701" s="59" t="s">
        <v>2086</v>
      </c>
      <c r="E701" s="85"/>
      <c r="F701" s="85"/>
      <c r="G701" s="64" t="str">
        <f>IF(stdProdLT(Main[[#This Row],[Comments]])=0.1,"N/A",IF(stdProdLT(Main[[#This Row],[Comments]])=0,"",stdProdLT(Main[[#This Row],[Comments]])))</f>
        <v/>
      </c>
      <c r="H701" s="94" t="str">
        <f>IF(OR(Main[[#This Row],[Std. Prod. Lead Time]]="N/A",Main[[#This Row],[Std. Prod. Lead Time]]=""), "",IF(AND(Main[[#This Row],[In Stock Date]]&lt;&gt;"",Main[[#This Row],[Revised Due Date]]&lt;&gt;"",Main[[#This Row],[In Stock Date]]&lt;&gt;""),Main[[#This Row],[In Stock Date]]-Main[[#This Row],[Revised Due Date]],""))</f>
        <v/>
      </c>
      <c r="I701" s="101" t="s">
        <v>4</v>
      </c>
      <c r="J701" s="95" t="s">
        <v>4</v>
      </c>
      <c r="K701" s="95" t="s">
        <v>4</v>
      </c>
      <c r="L701" s="85"/>
      <c r="M701" s="73" t="str">
        <f>IF(Main[[#This Row],[Tech Start Date]]&lt;1/1/1990,"",IF(Main[[#This Row],[Class]]="C",WORKDAY(Main[[#This Row],[Tech Start Date]],9),IF(Main[[#This Row],[Class]]="B", WORKDAY(Main[[#This Row],[Tech Start Date]],6),IF(Main[[#This Row],[Class]]="A",WORKDAY(Main[[#This Row],[Tech Start Date]],2),""))))</f>
        <v/>
      </c>
      <c r="N701" s="73" t="str">
        <f>IF(Main[[#This Row],[Tech Start Date]]&lt;1/1/1990,"",IF(Main[[#This Row],[Class]]="C",WORKDAY(Main[[#This Row],[Tech Start Date]],19),IF(Main[[#This Row],[Class]]="B", WORKDAY(Main[[#This Row],[Tech Start Date]],12),IF(Main[[#This Row],[Class]]="A",WORKDAY(Main[[#This Row],[Tech Start Date]],4),""))))</f>
        <v/>
      </c>
      <c r="O701" s="73" t="str">
        <f>IF(Main[[#This Row],[Tech Start Date]]&lt;1/1/1990,"",IF(Main[[#This Row],[Class]]="C",WORKDAY(Main[[#This Row],[Tech Start Date]],23),IF(Main[[#This Row],[Class]]="B", WORKDAY(Main[[#This Row],[Tech Start Date]],15),IF(Main[[#This Row],[Class]]="A",WORKDAY(Main[[#This Row],[Tech Start Date]],5),""))))</f>
        <v/>
      </c>
      <c r="P701" s="73" t="str">
        <f>IF(Main[[#This Row],[Tech Start Date]]&lt;1/1/1990,"",IF(Main[[#This Row],[Class]]="C",WORKDAY(Main[[#This Row],[Tech Start Date]],28),IF(Main[[#This Row],[Class]]="B", WORKDAY(Main[[#This Row],[Tech Start Date]],19),IF(Main[[#This Row],[Class]]="A",WORKDAY(Main[[#This Row],[Tech Start Date]],9),""))))</f>
        <v/>
      </c>
      <c r="Q701" s="85"/>
      <c r="R701" s="112"/>
      <c r="S701" s="95" t="s">
        <v>6</v>
      </c>
      <c r="T701" s="74" t="s">
        <v>4</v>
      </c>
      <c r="U701" s="95" t="s">
        <v>14</v>
      </c>
      <c r="V701" s="95" t="s">
        <v>1913</v>
      </c>
      <c r="W701" s="95" t="s">
        <v>1914</v>
      </c>
      <c r="X701" s="95" t="s">
        <v>306</v>
      </c>
      <c r="Y701" s="72" t="s">
        <v>4</v>
      </c>
      <c r="Z701" s="72" t="s">
        <v>4</v>
      </c>
      <c r="AA701" s="95" t="s">
        <v>4</v>
      </c>
      <c r="AB701" s="132"/>
      <c r="AC701" s="132"/>
      <c r="AD701" s="132"/>
      <c r="AE701" s="63"/>
      <c r="AF701" s="63"/>
      <c r="AG701" s="63"/>
    </row>
    <row r="702" spans="1:33" ht="17.2" customHeight="1">
      <c r="A702" s="64" t="str">
        <f>IF(priority(Main[[#This Row],[Comments]])&lt;&gt;0, priority(Main[[#This Row],[Comments]]),"")</f>
        <v/>
      </c>
      <c r="B702" s="60" t="s">
        <v>1496</v>
      </c>
      <c r="C702" s="72" t="s">
        <v>600</v>
      </c>
      <c r="D702" s="59" t="s">
        <v>601</v>
      </c>
      <c r="E702" s="85"/>
      <c r="F702" s="85"/>
      <c r="G702" s="64" t="str">
        <f>IF(stdProdLT(Main[[#This Row],[Comments]])=0.1,"N/A",IF(stdProdLT(Main[[#This Row],[Comments]])=0,"",stdProdLT(Main[[#This Row],[Comments]])))</f>
        <v/>
      </c>
      <c r="H702" s="94" t="str">
        <f>IF(OR(Main[[#This Row],[Std. Prod. Lead Time]]="N/A",Main[[#This Row],[Std. Prod. Lead Time]]=""), "",IF(AND(Main[[#This Row],[In Stock Date]]&lt;&gt;"",Main[[#This Row],[Revised Due Date]]&lt;&gt;"",Main[[#This Row],[In Stock Date]]&lt;&gt;""),Main[[#This Row],[In Stock Date]]-Main[[#This Row],[Revised Due Date]],""))</f>
        <v/>
      </c>
      <c r="I702" s="101" t="s">
        <v>4</v>
      </c>
      <c r="J702" s="95" t="s">
        <v>4</v>
      </c>
      <c r="K702" s="95" t="s">
        <v>4</v>
      </c>
      <c r="L702" s="85"/>
      <c r="M702" s="73" t="str">
        <f>IF(Main[[#This Row],[Tech Start Date]]&lt;1/1/1990,"",IF(Main[[#This Row],[Class]]="C",WORKDAY(Main[[#This Row],[Tech Start Date]],9),IF(Main[[#This Row],[Class]]="B", WORKDAY(Main[[#This Row],[Tech Start Date]],6),IF(Main[[#This Row],[Class]]="A",WORKDAY(Main[[#This Row],[Tech Start Date]],2),""))))</f>
        <v/>
      </c>
      <c r="N702" s="73" t="str">
        <f>IF(Main[[#This Row],[Tech Start Date]]&lt;1/1/1990,"",IF(Main[[#This Row],[Class]]="C",WORKDAY(Main[[#This Row],[Tech Start Date]],19),IF(Main[[#This Row],[Class]]="B", WORKDAY(Main[[#This Row],[Tech Start Date]],12),IF(Main[[#This Row],[Class]]="A",WORKDAY(Main[[#This Row],[Tech Start Date]],4),""))))</f>
        <v/>
      </c>
      <c r="O702" s="73" t="str">
        <f>IF(Main[[#This Row],[Tech Start Date]]&lt;1/1/1990,"",IF(Main[[#This Row],[Class]]="C",WORKDAY(Main[[#This Row],[Tech Start Date]],23),IF(Main[[#This Row],[Class]]="B", WORKDAY(Main[[#This Row],[Tech Start Date]],15),IF(Main[[#This Row],[Class]]="A",WORKDAY(Main[[#This Row],[Tech Start Date]],5),""))))</f>
        <v/>
      </c>
      <c r="P702" s="73" t="str">
        <f>IF(Main[[#This Row],[Tech Start Date]]&lt;1/1/1990,"",IF(Main[[#This Row],[Class]]="C",WORKDAY(Main[[#This Row],[Tech Start Date]],28),IF(Main[[#This Row],[Class]]="B", WORKDAY(Main[[#This Row],[Tech Start Date]],19),IF(Main[[#This Row],[Class]]="A",WORKDAY(Main[[#This Row],[Tech Start Date]],9),""))))</f>
        <v/>
      </c>
      <c r="Q702" s="85">
        <v>40219</v>
      </c>
      <c r="R702" s="112"/>
      <c r="S702" s="95" t="s">
        <v>11</v>
      </c>
      <c r="T702" s="74" t="s">
        <v>4</v>
      </c>
      <c r="U702" s="95" t="s">
        <v>14</v>
      </c>
      <c r="V702" s="95" t="s">
        <v>1913</v>
      </c>
      <c r="W702" s="95" t="s">
        <v>1912</v>
      </c>
      <c r="X702" s="95" t="s">
        <v>2869</v>
      </c>
      <c r="Y702" s="72" t="s">
        <v>4</v>
      </c>
      <c r="Z702" s="72" t="s">
        <v>4</v>
      </c>
      <c r="AA702" s="95" t="s">
        <v>2869</v>
      </c>
      <c r="AB702" s="132"/>
      <c r="AC702" s="132"/>
      <c r="AD702" s="132"/>
      <c r="AE702" s="63"/>
      <c r="AF702" s="63"/>
      <c r="AG702" s="63"/>
    </row>
    <row r="703" spans="1:33" ht="17.2" customHeight="1">
      <c r="A703" s="64" t="str">
        <f>IF(priority(Main[[#This Row],[Comments]])&lt;&gt;0, priority(Main[[#This Row],[Comments]]),"")</f>
        <v/>
      </c>
      <c r="B703" s="60" t="s">
        <v>1497</v>
      </c>
      <c r="C703" s="72" t="s">
        <v>4</v>
      </c>
      <c r="D703" s="59" t="s">
        <v>602</v>
      </c>
      <c r="E703" s="85"/>
      <c r="F703" s="85"/>
      <c r="G703" s="64" t="str">
        <f>IF(stdProdLT(Main[[#This Row],[Comments]])=0.1,"N/A",IF(stdProdLT(Main[[#This Row],[Comments]])=0,"",stdProdLT(Main[[#This Row],[Comments]])))</f>
        <v/>
      </c>
      <c r="H703" s="94" t="str">
        <f>IF(OR(Main[[#This Row],[Std. Prod. Lead Time]]="N/A",Main[[#This Row],[Std. Prod. Lead Time]]=""), "",IF(AND(Main[[#This Row],[In Stock Date]]&lt;&gt;"",Main[[#This Row],[Revised Due Date]]&lt;&gt;"",Main[[#This Row],[In Stock Date]]&lt;&gt;""),Main[[#This Row],[In Stock Date]]-Main[[#This Row],[Revised Due Date]],""))</f>
        <v/>
      </c>
      <c r="I703" s="101" t="s">
        <v>81</v>
      </c>
      <c r="J703" s="95" t="s">
        <v>4</v>
      </c>
      <c r="K703" s="95" t="s">
        <v>4</v>
      </c>
      <c r="L703" s="85"/>
      <c r="M703" s="73" t="str">
        <f>IF(Main[[#This Row],[Tech Start Date]]&lt;1/1/1990,"",IF(Main[[#This Row],[Class]]="C",WORKDAY(Main[[#This Row],[Tech Start Date]],9),IF(Main[[#This Row],[Class]]="B", WORKDAY(Main[[#This Row],[Tech Start Date]],6),IF(Main[[#This Row],[Class]]="A",WORKDAY(Main[[#This Row],[Tech Start Date]],2),""))))</f>
        <v/>
      </c>
      <c r="N703" s="73" t="str">
        <f>IF(Main[[#This Row],[Tech Start Date]]&lt;1/1/1990,"",IF(Main[[#This Row],[Class]]="C",WORKDAY(Main[[#This Row],[Tech Start Date]],19),IF(Main[[#This Row],[Class]]="B", WORKDAY(Main[[#This Row],[Tech Start Date]],12),IF(Main[[#This Row],[Class]]="A",WORKDAY(Main[[#This Row],[Tech Start Date]],4),""))))</f>
        <v/>
      </c>
      <c r="O703" s="73" t="str">
        <f>IF(Main[[#This Row],[Tech Start Date]]&lt;1/1/1990,"",IF(Main[[#This Row],[Class]]="C",WORKDAY(Main[[#This Row],[Tech Start Date]],23),IF(Main[[#This Row],[Class]]="B", WORKDAY(Main[[#This Row],[Tech Start Date]],15),IF(Main[[#This Row],[Class]]="A",WORKDAY(Main[[#This Row],[Tech Start Date]],5),""))))</f>
        <v/>
      </c>
      <c r="P703" s="73" t="str">
        <f>IF(Main[[#This Row],[Tech Start Date]]&lt;1/1/1990,"",IF(Main[[#This Row],[Class]]="C",WORKDAY(Main[[#This Row],[Tech Start Date]],28),IF(Main[[#This Row],[Class]]="B", WORKDAY(Main[[#This Row],[Tech Start Date]],19),IF(Main[[#This Row],[Class]]="A",WORKDAY(Main[[#This Row],[Tech Start Date]],9),""))))</f>
        <v/>
      </c>
      <c r="Q703" s="85">
        <v>40390</v>
      </c>
      <c r="R703" s="112"/>
      <c r="S703" s="95" t="s">
        <v>6</v>
      </c>
      <c r="T703" s="74" t="s">
        <v>4</v>
      </c>
      <c r="U703" s="95" t="s">
        <v>14</v>
      </c>
      <c r="V703" s="95" t="s">
        <v>1913</v>
      </c>
      <c r="W703" s="95" t="s">
        <v>4</v>
      </c>
      <c r="X703" s="95" t="s">
        <v>2794</v>
      </c>
      <c r="Y703" s="72" t="s">
        <v>2905</v>
      </c>
      <c r="Z703" s="72" t="s">
        <v>44</v>
      </c>
      <c r="AA703" s="95" t="s">
        <v>2794</v>
      </c>
      <c r="AB703" s="132"/>
      <c r="AC703" s="132"/>
      <c r="AD703" s="132"/>
      <c r="AE703" s="63"/>
      <c r="AF703" s="63"/>
      <c r="AG703" s="63"/>
    </row>
    <row r="704" spans="1:33" ht="17.2" customHeight="1">
      <c r="A704" s="64" t="str">
        <f>IF(priority(Main[[#This Row],[Comments]])&lt;&gt;0, priority(Main[[#This Row],[Comments]]),"")</f>
        <v/>
      </c>
      <c r="B704" s="60" t="s">
        <v>1498</v>
      </c>
      <c r="C704" s="72" t="s">
        <v>93</v>
      </c>
      <c r="D704" s="59" t="s">
        <v>603</v>
      </c>
      <c r="E704" s="85"/>
      <c r="F704" s="85">
        <v>40299</v>
      </c>
      <c r="G704" s="64" t="str">
        <f>IF(stdProdLT(Main[[#This Row],[Comments]])=0.1,"N/A",IF(stdProdLT(Main[[#This Row],[Comments]])=0,"",stdProdLT(Main[[#This Row],[Comments]])))</f>
        <v/>
      </c>
      <c r="H704" s="94" t="str">
        <f>IF(OR(Main[[#This Row],[Std. Prod. Lead Time]]="N/A",Main[[#This Row],[Std. Prod. Lead Time]]=""), "",IF(AND(Main[[#This Row],[In Stock Date]]&lt;&gt;"",Main[[#This Row],[Revised Due Date]]&lt;&gt;"",Main[[#This Row],[In Stock Date]]&lt;&gt;""),Main[[#This Row],[In Stock Date]]-Main[[#This Row],[Revised Due Date]],""))</f>
        <v/>
      </c>
      <c r="I704" s="101" t="s">
        <v>4</v>
      </c>
      <c r="J704" s="95" t="s">
        <v>4</v>
      </c>
      <c r="K704" s="95" t="s">
        <v>4</v>
      </c>
      <c r="L704" s="85"/>
      <c r="M704" s="73" t="str">
        <f>IF(Main[[#This Row],[Tech Start Date]]&lt;1/1/1990,"",IF(Main[[#This Row],[Class]]="C",WORKDAY(Main[[#This Row],[Tech Start Date]],9),IF(Main[[#This Row],[Class]]="B", WORKDAY(Main[[#This Row],[Tech Start Date]],6),IF(Main[[#This Row],[Class]]="A",WORKDAY(Main[[#This Row],[Tech Start Date]],2),""))))</f>
        <v/>
      </c>
      <c r="N704" s="73" t="str">
        <f>IF(Main[[#This Row],[Tech Start Date]]&lt;1/1/1990,"",IF(Main[[#This Row],[Class]]="C",WORKDAY(Main[[#This Row],[Tech Start Date]],19),IF(Main[[#This Row],[Class]]="B", WORKDAY(Main[[#This Row],[Tech Start Date]],12),IF(Main[[#This Row],[Class]]="A",WORKDAY(Main[[#This Row],[Tech Start Date]],4),""))))</f>
        <v/>
      </c>
      <c r="O704" s="73" t="str">
        <f>IF(Main[[#This Row],[Tech Start Date]]&lt;1/1/1990,"",IF(Main[[#This Row],[Class]]="C",WORKDAY(Main[[#This Row],[Tech Start Date]],23),IF(Main[[#This Row],[Class]]="B", WORKDAY(Main[[#This Row],[Tech Start Date]],15),IF(Main[[#This Row],[Class]]="A",WORKDAY(Main[[#This Row],[Tech Start Date]],5),""))))</f>
        <v/>
      </c>
      <c r="P704" s="73" t="str">
        <f>IF(Main[[#This Row],[Tech Start Date]]&lt;1/1/1990,"",IF(Main[[#This Row],[Class]]="C",WORKDAY(Main[[#This Row],[Tech Start Date]],28),IF(Main[[#This Row],[Class]]="B", WORKDAY(Main[[#This Row],[Tech Start Date]],19),IF(Main[[#This Row],[Class]]="A",WORKDAY(Main[[#This Row],[Tech Start Date]],9),""))))</f>
        <v/>
      </c>
      <c r="Q704" s="85">
        <v>40214</v>
      </c>
      <c r="R704" s="112"/>
      <c r="S704" s="95" t="s">
        <v>11</v>
      </c>
      <c r="T704" s="74" t="s">
        <v>4</v>
      </c>
      <c r="U704" s="95" t="s">
        <v>12</v>
      </c>
      <c r="V704" s="95" t="s">
        <v>1910</v>
      </c>
      <c r="W704" s="95" t="s">
        <v>1916</v>
      </c>
      <c r="X704" s="95" t="s">
        <v>2820</v>
      </c>
      <c r="Y704" s="72" t="s">
        <v>4</v>
      </c>
      <c r="Z704" s="72" t="s">
        <v>4</v>
      </c>
      <c r="AA704" s="95" t="s">
        <v>2820</v>
      </c>
      <c r="AB704" s="132"/>
      <c r="AC704" s="132"/>
      <c r="AD704" s="132"/>
      <c r="AE704" s="63"/>
      <c r="AF704" s="63"/>
      <c r="AG704" s="63"/>
    </row>
    <row r="705" spans="1:33" ht="17.2" customHeight="1">
      <c r="A705" s="64" t="str">
        <f>IF(priority(Main[[#This Row],[Comments]])&lt;&gt;0, priority(Main[[#This Row],[Comments]]),"")</f>
        <v/>
      </c>
      <c r="B705" s="60" t="s">
        <v>1185</v>
      </c>
      <c r="C705" s="72" t="s">
        <v>4</v>
      </c>
      <c r="D705" s="59" t="s">
        <v>247</v>
      </c>
      <c r="E705" s="85"/>
      <c r="F705" s="85"/>
      <c r="G705" s="64" t="str">
        <f>IF(stdProdLT(Main[[#This Row],[Comments]])=0.1,"N/A",IF(stdProdLT(Main[[#This Row],[Comments]])=0,"",stdProdLT(Main[[#This Row],[Comments]])))</f>
        <v/>
      </c>
      <c r="H705" s="94" t="str">
        <f>IF(OR(Main[[#This Row],[Std. Prod. Lead Time]]="N/A",Main[[#This Row],[Std. Prod. Lead Time]]=""), "",IF(AND(Main[[#This Row],[In Stock Date]]&lt;&gt;"",Main[[#This Row],[Revised Due Date]]&lt;&gt;"",Main[[#This Row],[In Stock Date]]&lt;&gt;""),Main[[#This Row],[In Stock Date]]-Main[[#This Row],[Revised Due Date]],""))</f>
        <v/>
      </c>
      <c r="I705" s="101" t="s">
        <v>4</v>
      </c>
      <c r="J705" s="95" t="s">
        <v>28</v>
      </c>
      <c r="K705" s="95" t="s">
        <v>4</v>
      </c>
      <c r="L705" s="85"/>
      <c r="M705" s="73" t="str">
        <f>IF(Main[[#This Row],[Tech Start Date]]&lt;1/1/1990,"",IF(Main[[#This Row],[Class]]="C",WORKDAY(Main[[#This Row],[Tech Start Date]],9),IF(Main[[#This Row],[Class]]="B", WORKDAY(Main[[#This Row],[Tech Start Date]],6),IF(Main[[#This Row],[Class]]="A",WORKDAY(Main[[#This Row],[Tech Start Date]],2),""))))</f>
        <v/>
      </c>
      <c r="N705" s="73" t="str">
        <f>IF(Main[[#This Row],[Tech Start Date]]&lt;1/1/1990,"",IF(Main[[#This Row],[Class]]="C",WORKDAY(Main[[#This Row],[Tech Start Date]],19),IF(Main[[#This Row],[Class]]="B", WORKDAY(Main[[#This Row],[Tech Start Date]],12),IF(Main[[#This Row],[Class]]="A",WORKDAY(Main[[#This Row],[Tech Start Date]],4),""))))</f>
        <v/>
      </c>
      <c r="O705" s="73" t="str">
        <f>IF(Main[[#This Row],[Tech Start Date]]&lt;1/1/1990,"",IF(Main[[#This Row],[Class]]="C",WORKDAY(Main[[#This Row],[Tech Start Date]],23),IF(Main[[#This Row],[Class]]="B", WORKDAY(Main[[#This Row],[Tech Start Date]],15),IF(Main[[#This Row],[Class]]="A",WORKDAY(Main[[#This Row],[Tech Start Date]],5),""))))</f>
        <v/>
      </c>
      <c r="P705" s="73" t="str">
        <f>IF(Main[[#This Row],[Tech Start Date]]&lt;1/1/1990,"",IF(Main[[#This Row],[Class]]="C",WORKDAY(Main[[#This Row],[Tech Start Date]],28),IF(Main[[#This Row],[Class]]="B", WORKDAY(Main[[#This Row],[Tech Start Date]],19),IF(Main[[#This Row],[Class]]="A",WORKDAY(Main[[#This Row],[Tech Start Date]],9),""))))</f>
        <v/>
      </c>
      <c r="Q705" s="85">
        <v>40480</v>
      </c>
      <c r="R705" s="112"/>
      <c r="S705" s="95" t="s">
        <v>6</v>
      </c>
      <c r="T705" s="74" t="s">
        <v>4</v>
      </c>
      <c r="U705" s="95" t="s">
        <v>14</v>
      </c>
      <c r="V705" s="95" t="s">
        <v>1910</v>
      </c>
      <c r="W705" s="95" t="s">
        <v>1918</v>
      </c>
      <c r="X705" s="95" t="s">
        <v>2870</v>
      </c>
      <c r="Y705" s="72" t="s">
        <v>3033</v>
      </c>
      <c r="Z705" s="72" t="s">
        <v>129</v>
      </c>
      <c r="AA705" s="95" t="s">
        <v>2870</v>
      </c>
      <c r="AB705" s="132"/>
      <c r="AC705" s="132"/>
      <c r="AD705" s="132"/>
      <c r="AE705" s="63"/>
      <c r="AF705" s="63"/>
      <c r="AG705" s="63"/>
    </row>
    <row r="706" spans="1:33" ht="17.2" customHeight="1">
      <c r="A706" s="64" t="str">
        <f>IF(priority(Main[[#This Row],[Comments]])&lt;&gt;0, priority(Main[[#This Row],[Comments]]),"")</f>
        <v/>
      </c>
      <c r="B706" s="60" t="s">
        <v>3596</v>
      </c>
      <c r="C706" s="72" t="s">
        <v>4</v>
      </c>
      <c r="D706" s="59" t="s">
        <v>3597</v>
      </c>
      <c r="E706" s="85">
        <v>40962.794108796297</v>
      </c>
      <c r="F706" s="85"/>
      <c r="G706" s="64" t="str">
        <f>IF(stdProdLT(Main[[#This Row],[Comments]])=0.1,"N/A",IF(stdProdLT(Main[[#This Row],[Comments]])=0,"",stdProdLT(Main[[#This Row],[Comments]])))</f>
        <v/>
      </c>
      <c r="H706" s="94" t="str">
        <f>IF(OR(Main[[#This Row],[Std. Prod. Lead Time]]="N/A",Main[[#This Row],[Std. Prod. Lead Time]]=""), "",IF(AND(Main[[#This Row],[In Stock Date]]&lt;&gt;"",Main[[#This Row],[Revised Due Date]]&lt;&gt;"",Main[[#This Row],[In Stock Date]]&lt;&gt;""),Main[[#This Row],[In Stock Date]]-Main[[#This Row],[Revised Due Date]],""))</f>
        <v/>
      </c>
      <c r="I706" s="101" t="s">
        <v>2044</v>
      </c>
      <c r="J706" s="95" t="s">
        <v>28</v>
      </c>
      <c r="K706" s="95" t="s">
        <v>1919</v>
      </c>
      <c r="L706" s="85"/>
      <c r="M706" s="73" t="str">
        <f>IF(Main[[#This Row],[Tech Start Date]]&lt;1/1/1990,"",IF(Main[[#This Row],[Class]]="C",WORKDAY(Main[[#This Row],[Tech Start Date]],9),IF(Main[[#This Row],[Class]]="B", WORKDAY(Main[[#This Row],[Tech Start Date]],6),IF(Main[[#This Row],[Class]]="A",WORKDAY(Main[[#This Row],[Tech Start Date]],2),""))))</f>
        <v/>
      </c>
      <c r="N706" s="73" t="str">
        <f>IF(Main[[#This Row],[Tech Start Date]]&lt;1/1/1990,"",IF(Main[[#This Row],[Class]]="C",WORKDAY(Main[[#This Row],[Tech Start Date]],19),IF(Main[[#This Row],[Class]]="B", WORKDAY(Main[[#This Row],[Tech Start Date]],12),IF(Main[[#This Row],[Class]]="A",WORKDAY(Main[[#This Row],[Tech Start Date]],4),""))))</f>
        <v/>
      </c>
      <c r="O706" s="73" t="str">
        <f>IF(Main[[#This Row],[Tech Start Date]]&lt;1/1/1990,"",IF(Main[[#This Row],[Class]]="C",WORKDAY(Main[[#This Row],[Tech Start Date]],23),IF(Main[[#This Row],[Class]]="B", WORKDAY(Main[[#This Row],[Tech Start Date]],15),IF(Main[[#This Row],[Class]]="A",WORKDAY(Main[[#This Row],[Tech Start Date]],5),""))))</f>
        <v/>
      </c>
      <c r="P706" s="73" t="str">
        <f>IF(Main[[#This Row],[Tech Start Date]]&lt;1/1/1990,"",IF(Main[[#This Row],[Class]]="C",WORKDAY(Main[[#This Row],[Tech Start Date]],28),IF(Main[[#This Row],[Class]]="B", WORKDAY(Main[[#This Row],[Tech Start Date]],19),IF(Main[[#This Row],[Class]]="A",WORKDAY(Main[[#This Row],[Tech Start Date]],9),""))))</f>
        <v/>
      </c>
      <c r="Q706" s="85">
        <v>40999</v>
      </c>
      <c r="R706" s="112"/>
      <c r="S706" s="95" t="s">
        <v>6</v>
      </c>
      <c r="T706" s="74" t="s">
        <v>4</v>
      </c>
      <c r="U706" s="95" t="s">
        <v>29</v>
      </c>
      <c r="V706" s="95" t="s">
        <v>1913</v>
      </c>
      <c r="W706" s="95" t="s">
        <v>1914</v>
      </c>
      <c r="X706" s="95" t="s">
        <v>30</v>
      </c>
      <c r="Y706" s="72" t="s">
        <v>3598</v>
      </c>
      <c r="Z706" s="72" t="s">
        <v>415</v>
      </c>
      <c r="AA706" s="95" t="s">
        <v>3397</v>
      </c>
      <c r="AB706" s="132"/>
      <c r="AC706" s="132"/>
      <c r="AD706" s="132"/>
      <c r="AE706" s="63"/>
      <c r="AF706" s="63"/>
      <c r="AG706" s="63"/>
    </row>
    <row r="707" spans="1:33" ht="17.2" customHeight="1">
      <c r="A707" s="64" t="str">
        <f>IF(priority(Main[[#This Row],[Comments]])&lt;&gt;0, priority(Main[[#This Row],[Comments]]),"")</f>
        <v/>
      </c>
      <c r="B707" s="60" t="s">
        <v>1499</v>
      </c>
      <c r="C707" s="72" t="s">
        <v>31</v>
      </c>
      <c r="D707" s="59" t="s">
        <v>604</v>
      </c>
      <c r="E707" s="85"/>
      <c r="F707" s="85">
        <v>40330</v>
      </c>
      <c r="G707" s="64" t="str">
        <f>IF(stdProdLT(Main[[#This Row],[Comments]])=0.1,"N/A",IF(stdProdLT(Main[[#This Row],[Comments]])=0,"",stdProdLT(Main[[#This Row],[Comments]])))</f>
        <v/>
      </c>
      <c r="H707" s="94" t="str">
        <f>IF(OR(Main[[#This Row],[Std. Prod. Lead Time]]="N/A",Main[[#This Row],[Std. Prod. Lead Time]]=""), "",IF(AND(Main[[#This Row],[In Stock Date]]&lt;&gt;"",Main[[#This Row],[Revised Due Date]]&lt;&gt;"",Main[[#This Row],[In Stock Date]]&lt;&gt;""),Main[[#This Row],[In Stock Date]]-Main[[#This Row],[Revised Due Date]],""))</f>
        <v/>
      </c>
      <c r="I707" s="101" t="s">
        <v>417</v>
      </c>
      <c r="J707" s="95" t="s">
        <v>4</v>
      </c>
      <c r="K707" s="96" t="s">
        <v>4</v>
      </c>
      <c r="L707" s="85"/>
      <c r="M707" s="73" t="str">
        <f>IF(Main[[#This Row],[Tech Start Date]]&lt;1/1/1990,"",IF(Main[[#This Row],[Class]]="C",WORKDAY(Main[[#This Row],[Tech Start Date]],9),IF(Main[[#This Row],[Class]]="B", WORKDAY(Main[[#This Row],[Tech Start Date]],6),IF(Main[[#This Row],[Class]]="A",WORKDAY(Main[[#This Row],[Tech Start Date]],2),""))))</f>
        <v/>
      </c>
      <c r="N707" s="73" t="str">
        <f>IF(Main[[#This Row],[Tech Start Date]]&lt;1/1/1990,"",IF(Main[[#This Row],[Class]]="C",WORKDAY(Main[[#This Row],[Tech Start Date]],19),IF(Main[[#This Row],[Class]]="B", WORKDAY(Main[[#This Row],[Tech Start Date]],12),IF(Main[[#This Row],[Class]]="A",WORKDAY(Main[[#This Row],[Tech Start Date]],4),""))))</f>
        <v/>
      </c>
      <c r="O707" s="73" t="str">
        <f>IF(Main[[#This Row],[Tech Start Date]]&lt;1/1/1990,"",IF(Main[[#This Row],[Class]]="C",WORKDAY(Main[[#This Row],[Tech Start Date]],23),IF(Main[[#This Row],[Class]]="B", WORKDAY(Main[[#This Row],[Tech Start Date]],15),IF(Main[[#This Row],[Class]]="A",WORKDAY(Main[[#This Row],[Tech Start Date]],5),""))))</f>
        <v/>
      </c>
      <c r="P707" s="73" t="str">
        <f>IF(Main[[#This Row],[Tech Start Date]]&lt;1/1/1990,"",IF(Main[[#This Row],[Class]]="C",WORKDAY(Main[[#This Row],[Tech Start Date]],28),IF(Main[[#This Row],[Class]]="B", WORKDAY(Main[[#This Row],[Tech Start Date]],19),IF(Main[[#This Row],[Class]]="A",WORKDAY(Main[[#This Row],[Tech Start Date]],9),""))))</f>
        <v/>
      </c>
      <c r="Q707" s="85">
        <v>40210</v>
      </c>
      <c r="R707" s="112"/>
      <c r="S707" s="95" t="s">
        <v>11</v>
      </c>
      <c r="T707" s="74" t="s">
        <v>4</v>
      </c>
      <c r="U707" s="95" t="s">
        <v>14</v>
      </c>
      <c r="V707" s="95" t="s">
        <v>1913</v>
      </c>
      <c r="W707" s="95" t="s">
        <v>1916</v>
      </c>
      <c r="X707" s="95" t="s">
        <v>2799</v>
      </c>
      <c r="Y707" s="72" t="s">
        <v>2916</v>
      </c>
      <c r="Z707" s="72" t="s">
        <v>4</v>
      </c>
      <c r="AA707" s="95" t="s">
        <v>2799</v>
      </c>
      <c r="AB707" s="132">
        <v>40206</v>
      </c>
      <c r="AC707" s="132">
        <v>40212</v>
      </c>
      <c r="AD707" s="132"/>
      <c r="AE707" s="63"/>
      <c r="AF707" s="63"/>
      <c r="AG707" s="63"/>
    </row>
    <row r="708" spans="1:33" ht="17.2" customHeight="1">
      <c r="A708" s="64" t="str">
        <f>IF(priority(Main[[#This Row],[Comments]])&lt;&gt;0, priority(Main[[#This Row],[Comments]]),"")</f>
        <v/>
      </c>
      <c r="B708" s="60" t="s">
        <v>1500</v>
      </c>
      <c r="C708" s="72" t="s">
        <v>4</v>
      </c>
      <c r="D708" s="59" t="s">
        <v>605</v>
      </c>
      <c r="E708" s="85">
        <v>40312.431608796294</v>
      </c>
      <c r="F708" s="85"/>
      <c r="G708" s="64" t="str">
        <f>IF(stdProdLT(Main[[#This Row],[Comments]])=0.1,"N/A",IF(stdProdLT(Main[[#This Row],[Comments]])=0,"",stdProdLT(Main[[#This Row],[Comments]])))</f>
        <v/>
      </c>
      <c r="H708" s="94" t="str">
        <f>IF(OR(Main[[#This Row],[Std. Prod. Lead Time]]="N/A",Main[[#This Row],[Std. Prod. Lead Time]]=""), "",IF(AND(Main[[#This Row],[In Stock Date]]&lt;&gt;"",Main[[#This Row],[Revised Due Date]]&lt;&gt;"",Main[[#This Row],[In Stock Date]]&lt;&gt;""),Main[[#This Row],[In Stock Date]]-Main[[#This Row],[Revised Due Date]],""))</f>
        <v/>
      </c>
      <c r="I708" s="101" t="s">
        <v>129</v>
      </c>
      <c r="J708" s="95" t="s">
        <v>4</v>
      </c>
      <c r="K708" s="95" t="s">
        <v>4</v>
      </c>
      <c r="L708" s="85"/>
      <c r="M708" s="73" t="str">
        <f>IF(Main[[#This Row],[Tech Start Date]]&lt;1/1/1990,"",IF(Main[[#This Row],[Class]]="C",WORKDAY(Main[[#This Row],[Tech Start Date]],9),IF(Main[[#This Row],[Class]]="B", WORKDAY(Main[[#This Row],[Tech Start Date]],6),IF(Main[[#This Row],[Class]]="A",WORKDAY(Main[[#This Row],[Tech Start Date]],2),""))))</f>
        <v/>
      </c>
      <c r="N708" s="73" t="str">
        <f>IF(Main[[#This Row],[Tech Start Date]]&lt;1/1/1990,"",IF(Main[[#This Row],[Class]]="C",WORKDAY(Main[[#This Row],[Tech Start Date]],19),IF(Main[[#This Row],[Class]]="B", WORKDAY(Main[[#This Row],[Tech Start Date]],12),IF(Main[[#This Row],[Class]]="A",WORKDAY(Main[[#This Row],[Tech Start Date]],4),""))))</f>
        <v/>
      </c>
      <c r="O708" s="73" t="str">
        <f>IF(Main[[#This Row],[Tech Start Date]]&lt;1/1/1990,"",IF(Main[[#This Row],[Class]]="C",WORKDAY(Main[[#This Row],[Tech Start Date]],23),IF(Main[[#This Row],[Class]]="B", WORKDAY(Main[[#This Row],[Tech Start Date]],15),IF(Main[[#This Row],[Class]]="A",WORKDAY(Main[[#This Row],[Tech Start Date]],5),""))))</f>
        <v/>
      </c>
      <c r="P708" s="73" t="str">
        <f>IF(Main[[#This Row],[Tech Start Date]]&lt;1/1/1990,"",IF(Main[[#This Row],[Class]]="C",WORKDAY(Main[[#This Row],[Tech Start Date]],28),IF(Main[[#This Row],[Class]]="B", WORKDAY(Main[[#This Row],[Tech Start Date]],19),IF(Main[[#This Row],[Class]]="A",WORKDAY(Main[[#This Row],[Tech Start Date]],9),""))))</f>
        <v/>
      </c>
      <c r="Q708" s="85">
        <v>40326</v>
      </c>
      <c r="R708" s="112"/>
      <c r="S708" s="95" t="s">
        <v>6</v>
      </c>
      <c r="T708" s="74" t="s">
        <v>4</v>
      </c>
      <c r="U708" s="95" t="s">
        <v>7</v>
      </c>
      <c r="V708" s="95" t="s">
        <v>1910</v>
      </c>
      <c r="W708" s="95" t="s">
        <v>1914</v>
      </c>
      <c r="X708" s="95" t="s">
        <v>102</v>
      </c>
      <c r="Y708" s="72" t="s">
        <v>2984</v>
      </c>
      <c r="Z708" s="72" t="s">
        <v>4</v>
      </c>
      <c r="AA708" s="95" t="s">
        <v>102</v>
      </c>
      <c r="AB708" s="132"/>
      <c r="AC708" s="132"/>
      <c r="AD708" s="132"/>
      <c r="AE708" s="63"/>
      <c r="AF708" s="63"/>
      <c r="AG708" s="63"/>
    </row>
    <row r="709" spans="1:33" ht="17.2" customHeight="1">
      <c r="A709" s="64" t="str">
        <f>IF(priority(Main[[#This Row],[Comments]])&lt;&gt;0, priority(Main[[#This Row],[Comments]]),"")</f>
        <v/>
      </c>
      <c r="B709" s="60" t="s">
        <v>1513</v>
      </c>
      <c r="C709" s="72" t="s">
        <v>4</v>
      </c>
      <c r="D709" s="59" t="s">
        <v>590</v>
      </c>
      <c r="E709" s="85"/>
      <c r="F709" s="85"/>
      <c r="G709" s="64" t="str">
        <f>IF(stdProdLT(Main[[#This Row],[Comments]])=0.1,"N/A",IF(stdProdLT(Main[[#This Row],[Comments]])=0,"",stdProdLT(Main[[#This Row],[Comments]])))</f>
        <v/>
      </c>
      <c r="H709" s="94" t="str">
        <f>IF(OR(Main[[#This Row],[Std. Prod. Lead Time]]="N/A",Main[[#This Row],[Std. Prod. Lead Time]]=""), "",IF(AND(Main[[#This Row],[In Stock Date]]&lt;&gt;"",Main[[#This Row],[Revised Due Date]]&lt;&gt;"",Main[[#This Row],[In Stock Date]]&lt;&gt;""),Main[[#This Row],[In Stock Date]]-Main[[#This Row],[Revised Due Date]],""))</f>
        <v/>
      </c>
      <c r="I709" s="101" t="s">
        <v>4</v>
      </c>
      <c r="J709" s="95" t="s">
        <v>4</v>
      </c>
      <c r="K709" s="95" t="s">
        <v>4</v>
      </c>
      <c r="L709" s="85"/>
      <c r="M709" s="73" t="str">
        <f>IF(Main[[#This Row],[Tech Start Date]]&lt;1/1/1990,"",IF(Main[[#This Row],[Class]]="C",WORKDAY(Main[[#This Row],[Tech Start Date]],9),IF(Main[[#This Row],[Class]]="B", WORKDAY(Main[[#This Row],[Tech Start Date]],6),IF(Main[[#This Row],[Class]]="A",WORKDAY(Main[[#This Row],[Tech Start Date]],2),""))))</f>
        <v/>
      </c>
      <c r="N709" s="73" t="str">
        <f>IF(Main[[#This Row],[Tech Start Date]]&lt;1/1/1990,"",IF(Main[[#This Row],[Class]]="C",WORKDAY(Main[[#This Row],[Tech Start Date]],19),IF(Main[[#This Row],[Class]]="B", WORKDAY(Main[[#This Row],[Tech Start Date]],12),IF(Main[[#This Row],[Class]]="A",WORKDAY(Main[[#This Row],[Tech Start Date]],4),""))))</f>
        <v/>
      </c>
      <c r="O709" s="73" t="str">
        <f>IF(Main[[#This Row],[Tech Start Date]]&lt;1/1/1990,"",IF(Main[[#This Row],[Class]]="C",WORKDAY(Main[[#This Row],[Tech Start Date]],23),IF(Main[[#This Row],[Class]]="B", WORKDAY(Main[[#This Row],[Tech Start Date]],15),IF(Main[[#This Row],[Class]]="A",WORKDAY(Main[[#This Row],[Tech Start Date]],5),""))))</f>
        <v/>
      </c>
      <c r="P709" s="73" t="str">
        <f>IF(Main[[#This Row],[Tech Start Date]]&lt;1/1/1990,"",IF(Main[[#This Row],[Class]]="C",WORKDAY(Main[[#This Row],[Tech Start Date]],28),IF(Main[[#This Row],[Class]]="B", WORKDAY(Main[[#This Row],[Tech Start Date]],19),IF(Main[[#This Row],[Class]]="A",WORKDAY(Main[[#This Row],[Tech Start Date]],9),""))))</f>
        <v/>
      </c>
      <c r="Q709" s="85"/>
      <c r="R709" s="112"/>
      <c r="S709" s="95" t="s">
        <v>23</v>
      </c>
      <c r="T709" s="74" t="s">
        <v>4</v>
      </c>
      <c r="U709" s="95" t="s">
        <v>14</v>
      </c>
      <c r="V709" s="95" t="s">
        <v>1910</v>
      </c>
      <c r="W709" s="95" t="s">
        <v>1914</v>
      </c>
      <c r="X709" s="95" t="s">
        <v>102</v>
      </c>
      <c r="Y709" s="72" t="s">
        <v>3041</v>
      </c>
      <c r="Z709" s="72" t="s">
        <v>4</v>
      </c>
      <c r="AA709" s="95" t="s">
        <v>3371</v>
      </c>
      <c r="AB709" s="132"/>
      <c r="AC709" s="132"/>
      <c r="AD709" s="132"/>
      <c r="AE709" s="63"/>
      <c r="AF709" s="63"/>
      <c r="AG709" s="63"/>
    </row>
    <row r="710" spans="1:33" ht="17.2" customHeight="1">
      <c r="A710" s="64" t="str">
        <f>IF(priority(Main[[#This Row],[Comments]])&lt;&gt;0, priority(Main[[#This Row],[Comments]]),"")</f>
        <v/>
      </c>
      <c r="B710" s="60" t="s">
        <v>1514</v>
      </c>
      <c r="C710" s="72" t="s">
        <v>4</v>
      </c>
      <c r="D710" s="59" t="s">
        <v>591</v>
      </c>
      <c r="E710" s="85"/>
      <c r="F710" s="85">
        <v>40047</v>
      </c>
      <c r="G710" s="64" t="str">
        <f>IF(stdProdLT(Main[[#This Row],[Comments]])=0.1,"N/A",IF(stdProdLT(Main[[#This Row],[Comments]])=0,"",stdProdLT(Main[[#This Row],[Comments]])))</f>
        <v/>
      </c>
      <c r="H710" s="94" t="str">
        <f>IF(OR(Main[[#This Row],[Std. Prod. Lead Time]]="N/A",Main[[#This Row],[Std. Prod. Lead Time]]=""), "",IF(AND(Main[[#This Row],[In Stock Date]]&lt;&gt;"",Main[[#This Row],[Revised Due Date]]&lt;&gt;"",Main[[#This Row],[In Stock Date]]&lt;&gt;""),Main[[#This Row],[In Stock Date]]-Main[[#This Row],[Revised Due Date]],""))</f>
        <v/>
      </c>
      <c r="I710" s="101" t="s">
        <v>4</v>
      </c>
      <c r="J710" s="95" t="s">
        <v>4</v>
      </c>
      <c r="K710" s="96" t="s">
        <v>4</v>
      </c>
      <c r="L710" s="85"/>
      <c r="M710" s="73" t="str">
        <f>IF(Main[[#This Row],[Tech Start Date]]&lt;1/1/1990,"",IF(Main[[#This Row],[Class]]="C",WORKDAY(Main[[#This Row],[Tech Start Date]],9),IF(Main[[#This Row],[Class]]="B", WORKDAY(Main[[#This Row],[Tech Start Date]],6),IF(Main[[#This Row],[Class]]="A",WORKDAY(Main[[#This Row],[Tech Start Date]],2),""))))</f>
        <v/>
      </c>
      <c r="N710" s="73" t="str">
        <f>IF(Main[[#This Row],[Tech Start Date]]&lt;1/1/1990,"",IF(Main[[#This Row],[Class]]="C",WORKDAY(Main[[#This Row],[Tech Start Date]],19),IF(Main[[#This Row],[Class]]="B", WORKDAY(Main[[#This Row],[Tech Start Date]],12),IF(Main[[#This Row],[Class]]="A",WORKDAY(Main[[#This Row],[Tech Start Date]],4),""))))</f>
        <v/>
      </c>
      <c r="O710" s="73" t="str">
        <f>IF(Main[[#This Row],[Tech Start Date]]&lt;1/1/1990,"",IF(Main[[#This Row],[Class]]="C",WORKDAY(Main[[#This Row],[Tech Start Date]],23),IF(Main[[#This Row],[Class]]="B", WORKDAY(Main[[#This Row],[Tech Start Date]],15),IF(Main[[#This Row],[Class]]="A",WORKDAY(Main[[#This Row],[Tech Start Date]],5),""))))</f>
        <v/>
      </c>
      <c r="P710" s="73" t="str">
        <f>IF(Main[[#This Row],[Tech Start Date]]&lt;1/1/1990,"",IF(Main[[#This Row],[Class]]="C",WORKDAY(Main[[#This Row],[Tech Start Date]],28),IF(Main[[#This Row],[Class]]="B", WORKDAY(Main[[#This Row],[Tech Start Date]],19),IF(Main[[#This Row],[Class]]="A",WORKDAY(Main[[#This Row],[Tech Start Date]],9),""))))</f>
        <v/>
      </c>
      <c r="Q710" s="85"/>
      <c r="R710" s="112"/>
      <c r="S710" s="95" t="s">
        <v>11</v>
      </c>
      <c r="T710" s="74" t="s">
        <v>4</v>
      </c>
      <c r="U710" s="95" t="s">
        <v>14</v>
      </c>
      <c r="V710" s="95" t="s">
        <v>1913</v>
      </c>
      <c r="W710" s="95" t="s">
        <v>1916</v>
      </c>
      <c r="X710" s="95" t="s">
        <v>2838</v>
      </c>
      <c r="Y710" s="72" t="s">
        <v>3042</v>
      </c>
      <c r="Z710" s="72" t="s">
        <v>4</v>
      </c>
      <c r="AA710" s="95" t="s">
        <v>2838</v>
      </c>
      <c r="AB710" s="132"/>
      <c r="AC710" s="132"/>
      <c r="AD710" s="132"/>
      <c r="AE710" s="63"/>
      <c r="AF710" s="63"/>
      <c r="AG710" s="63"/>
    </row>
    <row r="711" spans="1:33" ht="17.2" customHeight="1">
      <c r="A711" s="64" t="str">
        <f>IF(priority(Main[[#This Row],[Comments]])&lt;&gt;0, priority(Main[[#This Row],[Comments]]),"")</f>
        <v/>
      </c>
      <c r="B711" s="60" t="s">
        <v>1515</v>
      </c>
      <c r="C711" s="72" t="s">
        <v>4</v>
      </c>
      <c r="D711" s="59" t="s">
        <v>592</v>
      </c>
      <c r="E711" s="85"/>
      <c r="F711" s="85"/>
      <c r="G711" s="64" t="str">
        <f>IF(stdProdLT(Main[[#This Row],[Comments]])=0.1,"N/A",IF(stdProdLT(Main[[#This Row],[Comments]])=0,"",stdProdLT(Main[[#This Row],[Comments]])))</f>
        <v/>
      </c>
      <c r="H711" s="94" t="str">
        <f>IF(OR(Main[[#This Row],[Std. Prod. Lead Time]]="N/A",Main[[#This Row],[Std. Prod. Lead Time]]=""), "",IF(AND(Main[[#This Row],[In Stock Date]]&lt;&gt;"",Main[[#This Row],[Revised Due Date]]&lt;&gt;"",Main[[#This Row],[In Stock Date]]&lt;&gt;""),Main[[#This Row],[In Stock Date]]-Main[[#This Row],[Revised Due Date]],""))</f>
        <v/>
      </c>
      <c r="I711" s="101" t="s">
        <v>4</v>
      </c>
      <c r="J711" s="95" t="s">
        <v>4</v>
      </c>
      <c r="K711" s="95" t="s">
        <v>4</v>
      </c>
      <c r="L711" s="85"/>
      <c r="M711" s="73" t="str">
        <f>IF(Main[[#This Row],[Tech Start Date]]&lt;1/1/1990,"",IF(Main[[#This Row],[Class]]="C",WORKDAY(Main[[#This Row],[Tech Start Date]],9),IF(Main[[#This Row],[Class]]="B", WORKDAY(Main[[#This Row],[Tech Start Date]],6),IF(Main[[#This Row],[Class]]="A",WORKDAY(Main[[#This Row],[Tech Start Date]],2),""))))</f>
        <v/>
      </c>
      <c r="N711" s="73" t="str">
        <f>IF(Main[[#This Row],[Tech Start Date]]&lt;1/1/1990,"",IF(Main[[#This Row],[Class]]="C",WORKDAY(Main[[#This Row],[Tech Start Date]],19),IF(Main[[#This Row],[Class]]="B", WORKDAY(Main[[#This Row],[Tech Start Date]],12),IF(Main[[#This Row],[Class]]="A",WORKDAY(Main[[#This Row],[Tech Start Date]],4),""))))</f>
        <v/>
      </c>
      <c r="O711" s="73" t="str">
        <f>IF(Main[[#This Row],[Tech Start Date]]&lt;1/1/1990,"",IF(Main[[#This Row],[Class]]="C",WORKDAY(Main[[#This Row],[Tech Start Date]],23),IF(Main[[#This Row],[Class]]="B", WORKDAY(Main[[#This Row],[Tech Start Date]],15),IF(Main[[#This Row],[Class]]="A",WORKDAY(Main[[#This Row],[Tech Start Date]],5),""))))</f>
        <v/>
      </c>
      <c r="P711" s="73" t="str">
        <f>IF(Main[[#This Row],[Tech Start Date]]&lt;1/1/1990,"",IF(Main[[#This Row],[Class]]="C",WORKDAY(Main[[#This Row],[Tech Start Date]],28),IF(Main[[#This Row],[Class]]="B", WORKDAY(Main[[#This Row],[Tech Start Date]],19),IF(Main[[#This Row],[Class]]="A",WORKDAY(Main[[#This Row],[Tech Start Date]],9),""))))</f>
        <v/>
      </c>
      <c r="Q711" s="85"/>
      <c r="R711" s="112"/>
      <c r="S711" s="95" t="s">
        <v>6</v>
      </c>
      <c r="T711" s="74" t="s">
        <v>4</v>
      </c>
      <c r="U711" s="95" t="s">
        <v>12</v>
      </c>
      <c r="V711" s="95" t="s">
        <v>1910</v>
      </c>
      <c r="W711" s="95" t="s">
        <v>1914</v>
      </c>
      <c r="X711" s="95" t="s">
        <v>708</v>
      </c>
      <c r="Y711" s="72" t="s">
        <v>3043</v>
      </c>
      <c r="Z711" s="72" t="s">
        <v>4</v>
      </c>
      <c r="AA711" s="95" t="s">
        <v>708</v>
      </c>
      <c r="AB711" s="132"/>
      <c r="AC711" s="132"/>
      <c r="AD711" s="132"/>
      <c r="AE711" s="63"/>
      <c r="AF711" s="63"/>
      <c r="AG711" s="63"/>
    </row>
    <row r="712" spans="1:33" ht="17.2" customHeight="1">
      <c r="A712" s="64" t="str">
        <f>IF(priority(Main[[#This Row],[Comments]])&lt;&gt;0, priority(Main[[#This Row],[Comments]]),"")</f>
        <v/>
      </c>
      <c r="B712" s="60" t="s">
        <v>1516</v>
      </c>
      <c r="C712" s="72" t="s">
        <v>47</v>
      </c>
      <c r="D712" s="59" t="s">
        <v>593</v>
      </c>
      <c r="E712" s="85"/>
      <c r="F712" s="85"/>
      <c r="G712" s="64" t="str">
        <f>IF(stdProdLT(Main[[#This Row],[Comments]])=0.1,"N/A",IF(stdProdLT(Main[[#This Row],[Comments]])=0,"",stdProdLT(Main[[#This Row],[Comments]])))</f>
        <v/>
      </c>
      <c r="H712" s="94" t="str">
        <f>IF(OR(Main[[#This Row],[Std. Prod. Lead Time]]="N/A",Main[[#This Row],[Std. Prod. Lead Time]]=""), "",IF(AND(Main[[#This Row],[In Stock Date]]&lt;&gt;"",Main[[#This Row],[Revised Due Date]]&lt;&gt;"",Main[[#This Row],[In Stock Date]]&lt;&gt;""),Main[[#This Row],[In Stock Date]]-Main[[#This Row],[Revised Due Date]],""))</f>
        <v/>
      </c>
      <c r="I712" s="101" t="s">
        <v>4</v>
      </c>
      <c r="J712" s="95" t="s">
        <v>4</v>
      </c>
      <c r="K712" s="96" t="s">
        <v>4</v>
      </c>
      <c r="L712" s="85"/>
      <c r="M712" s="73" t="str">
        <f>IF(Main[[#This Row],[Tech Start Date]]&lt;1/1/1990,"",IF(Main[[#This Row],[Class]]="C",WORKDAY(Main[[#This Row],[Tech Start Date]],9),IF(Main[[#This Row],[Class]]="B", WORKDAY(Main[[#This Row],[Tech Start Date]],6),IF(Main[[#This Row],[Class]]="A",WORKDAY(Main[[#This Row],[Tech Start Date]],2),""))))</f>
        <v/>
      </c>
      <c r="N712" s="73" t="str">
        <f>IF(Main[[#This Row],[Tech Start Date]]&lt;1/1/1990,"",IF(Main[[#This Row],[Class]]="C",WORKDAY(Main[[#This Row],[Tech Start Date]],19),IF(Main[[#This Row],[Class]]="B", WORKDAY(Main[[#This Row],[Tech Start Date]],12),IF(Main[[#This Row],[Class]]="A",WORKDAY(Main[[#This Row],[Tech Start Date]],4),""))))</f>
        <v/>
      </c>
      <c r="O712" s="73" t="str">
        <f>IF(Main[[#This Row],[Tech Start Date]]&lt;1/1/1990,"",IF(Main[[#This Row],[Class]]="C",WORKDAY(Main[[#This Row],[Tech Start Date]],23),IF(Main[[#This Row],[Class]]="B", WORKDAY(Main[[#This Row],[Tech Start Date]],15),IF(Main[[#This Row],[Class]]="A",WORKDAY(Main[[#This Row],[Tech Start Date]],5),""))))</f>
        <v/>
      </c>
      <c r="P712" s="73" t="str">
        <f>IF(Main[[#This Row],[Tech Start Date]]&lt;1/1/1990,"",IF(Main[[#This Row],[Class]]="C",WORKDAY(Main[[#This Row],[Tech Start Date]],28),IF(Main[[#This Row],[Class]]="B", WORKDAY(Main[[#This Row],[Tech Start Date]],19),IF(Main[[#This Row],[Class]]="A",WORKDAY(Main[[#This Row],[Tech Start Date]],9),""))))</f>
        <v/>
      </c>
      <c r="Q712" s="85"/>
      <c r="R712" s="112"/>
      <c r="S712" s="95" t="s">
        <v>49</v>
      </c>
      <c r="T712" s="74" t="s">
        <v>4</v>
      </c>
      <c r="U712" s="95" t="s">
        <v>14</v>
      </c>
      <c r="V712" s="95" t="s">
        <v>1913</v>
      </c>
      <c r="W712" s="95" t="s">
        <v>1914</v>
      </c>
      <c r="X712" s="95" t="s">
        <v>306</v>
      </c>
      <c r="Y712" s="72" t="s">
        <v>2914</v>
      </c>
      <c r="Z712" s="72" t="s">
        <v>4</v>
      </c>
      <c r="AA712" s="95" t="s">
        <v>3326</v>
      </c>
      <c r="AB712" s="132"/>
      <c r="AC712" s="132"/>
      <c r="AD712" s="132"/>
      <c r="AE712" s="63"/>
      <c r="AF712" s="63"/>
      <c r="AG712" s="63"/>
    </row>
    <row r="713" spans="1:33" ht="17.2" customHeight="1">
      <c r="A713" s="64" t="str">
        <f>IF(priority(Main[[#This Row],[Comments]])&lt;&gt;0, priority(Main[[#This Row],[Comments]]),"")</f>
        <v/>
      </c>
      <c r="B713" s="60" t="s">
        <v>1988</v>
      </c>
      <c r="C713" s="72" t="s">
        <v>1989</v>
      </c>
      <c r="D713" s="59" t="s">
        <v>1990</v>
      </c>
      <c r="E713" s="85"/>
      <c r="F713" s="85">
        <v>40801</v>
      </c>
      <c r="G713" s="64" t="str">
        <f>IF(stdProdLT(Main[[#This Row],[Comments]])=0.1,"N/A",IF(stdProdLT(Main[[#This Row],[Comments]])=0,"",stdProdLT(Main[[#This Row],[Comments]])))</f>
        <v/>
      </c>
      <c r="H713" s="94" t="str">
        <f>IF(OR(Main[[#This Row],[Std. Prod. Lead Time]]="N/A",Main[[#This Row],[Std. Prod. Lead Time]]=""), "",IF(AND(Main[[#This Row],[In Stock Date]]&lt;&gt;"",Main[[#This Row],[Revised Due Date]]&lt;&gt;"",Main[[#This Row],[In Stock Date]]&lt;&gt;""),Main[[#This Row],[In Stock Date]]-Main[[#This Row],[Revised Due Date]],""))</f>
        <v/>
      </c>
      <c r="I713" s="101" t="s">
        <v>4</v>
      </c>
      <c r="J713" s="95" t="s">
        <v>4</v>
      </c>
      <c r="K713" s="95" t="s">
        <v>4</v>
      </c>
      <c r="L713" s="85"/>
      <c r="M713" s="73" t="str">
        <f>IF(Main[[#This Row],[Tech Start Date]]&lt;1/1/1990,"",IF(Main[[#This Row],[Class]]="C",WORKDAY(Main[[#This Row],[Tech Start Date]],9),IF(Main[[#This Row],[Class]]="B", WORKDAY(Main[[#This Row],[Tech Start Date]],6),IF(Main[[#This Row],[Class]]="A",WORKDAY(Main[[#This Row],[Tech Start Date]],2),""))))</f>
        <v/>
      </c>
      <c r="N713" s="73" t="str">
        <f>IF(Main[[#This Row],[Tech Start Date]]&lt;1/1/1990,"",IF(Main[[#This Row],[Class]]="C",WORKDAY(Main[[#This Row],[Tech Start Date]],19),IF(Main[[#This Row],[Class]]="B", WORKDAY(Main[[#This Row],[Tech Start Date]],12),IF(Main[[#This Row],[Class]]="A",WORKDAY(Main[[#This Row],[Tech Start Date]],4),""))))</f>
        <v/>
      </c>
      <c r="O713" s="73" t="str">
        <f>IF(Main[[#This Row],[Tech Start Date]]&lt;1/1/1990,"",IF(Main[[#This Row],[Class]]="C",WORKDAY(Main[[#This Row],[Tech Start Date]],23),IF(Main[[#This Row],[Class]]="B", WORKDAY(Main[[#This Row],[Tech Start Date]],15),IF(Main[[#This Row],[Class]]="A",WORKDAY(Main[[#This Row],[Tech Start Date]],5),""))))</f>
        <v/>
      </c>
      <c r="P713" s="73" t="str">
        <f>IF(Main[[#This Row],[Tech Start Date]]&lt;1/1/1990,"",IF(Main[[#This Row],[Class]]="C",WORKDAY(Main[[#This Row],[Tech Start Date]],28),IF(Main[[#This Row],[Class]]="B", WORKDAY(Main[[#This Row],[Tech Start Date]],19),IF(Main[[#This Row],[Class]]="A",WORKDAY(Main[[#This Row],[Tech Start Date]],9),""))))</f>
        <v/>
      </c>
      <c r="Q713" s="85"/>
      <c r="R713" s="112"/>
      <c r="S713" s="95" t="s">
        <v>6</v>
      </c>
      <c r="T713" s="74" t="s">
        <v>4</v>
      </c>
      <c r="U713" s="95" t="s">
        <v>12</v>
      </c>
      <c r="V713" s="95" t="s">
        <v>1913</v>
      </c>
      <c r="W713" s="95" t="s">
        <v>1914</v>
      </c>
      <c r="X713" s="95" t="s">
        <v>2874</v>
      </c>
      <c r="Y713" s="72" t="s">
        <v>3044</v>
      </c>
      <c r="Z713" s="72" t="s">
        <v>4</v>
      </c>
      <c r="AA713" s="95" t="s">
        <v>3372</v>
      </c>
      <c r="AB713" s="132"/>
      <c r="AC713" s="132"/>
      <c r="AD713" s="132"/>
      <c r="AE713" s="63"/>
      <c r="AF713" s="63"/>
      <c r="AG713" s="63"/>
    </row>
    <row r="714" spans="1:33" ht="17.2" customHeight="1">
      <c r="A714" s="64" t="str">
        <f>IF(priority(Main[[#This Row],[Comments]])&lt;&gt;0, priority(Main[[#This Row],[Comments]]),"")</f>
        <v/>
      </c>
      <c r="B714" s="60" t="s">
        <v>1517</v>
      </c>
      <c r="C714" s="72" t="s">
        <v>4</v>
      </c>
      <c r="D714" s="59" t="s">
        <v>594</v>
      </c>
      <c r="E714" s="85">
        <v>40270.342719907407</v>
      </c>
      <c r="F714" s="85"/>
      <c r="G714" s="64" t="str">
        <f>IF(stdProdLT(Main[[#This Row],[Comments]])=0.1,"N/A",IF(stdProdLT(Main[[#This Row],[Comments]])=0,"",stdProdLT(Main[[#This Row],[Comments]])))</f>
        <v/>
      </c>
      <c r="H714" s="94" t="str">
        <f>IF(OR(Main[[#This Row],[Std. Prod. Lead Time]]="N/A",Main[[#This Row],[Std. Prod. Lead Time]]=""), "",IF(AND(Main[[#This Row],[In Stock Date]]&lt;&gt;"",Main[[#This Row],[Revised Due Date]]&lt;&gt;"",Main[[#This Row],[In Stock Date]]&lt;&gt;""),Main[[#This Row],[In Stock Date]]-Main[[#This Row],[Revised Due Date]],""))</f>
        <v/>
      </c>
      <c r="I714" s="101" t="s">
        <v>4</v>
      </c>
      <c r="J714" s="95" t="s">
        <v>4</v>
      </c>
      <c r="K714" s="95" t="s">
        <v>4</v>
      </c>
      <c r="L714" s="85"/>
      <c r="M714" s="73" t="str">
        <f>IF(Main[[#This Row],[Tech Start Date]]&lt;1/1/1990,"",IF(Main[[#This Row],[Class]]="C",WORKDAY(Main[[#This Row],[Tech Start Date]],9),IF(Main[[#This Row],[Class]]="B", WORKDAY(Main[[#This Row],[Tech Start Date]],6),IF(Main[[#This Row],[Class]]="A",WORKDAY(Main[[#This Row],[Tech Start Date]],2),""))))</f>
        <v/>
      </c>
      <c r="N714" s="73" t="str">
        <f>IF(Main[[#This Row],[Tech Start Date]]&lt;1/1/1990,"",IF(Main[[#This Row],[Class]]="C",WORKDAY(Main[[#This Row],[Tech Start Date]],19),IF(Main[[#This Row],[Class]]="B", WORKDAY(Main[[#This Row],[Tech Start Date]],12),IF(Main[[#This Row],[Class]]="A",WORKDAY(Main[[#This Row],[Tech Start Date]],4),""))))</f>
        <v/>
      </c>
      <c r="O714" s="73" t="str">
        <f>IF(Main[[#This Row],[Tech Start Date]]&lt;1/1/1990,"",IF(Main[[#This Row],[Class]]="C",WORKDAY(Main[[#This Row],[Tech Start Date]],23),IF(Main[[#This Row],[Class]]="B", WORKDAY(Main[[#This Row],[Tech Start Date]],15),IF(Main[[#This Row],[Class]]="A",WORKDAY(Main[[#This Row],[Tech Start Date]],5),""))))</f>
        <v/>
      </c>
      <c r="P714" s="73" t="str">
        <f>IF(Main[[#This Row],[Tech Start Date]]&lt;1/1/1990,"",IF(Main[[#This Row],[Class]]="C",WORKDAY(Main[[#This Row],[Tech Start Date]],28),IF(Main[[#This Row],[Class]]="B", WORKDAY(Main[[#This Row],[Tech Start Date]],19),IF(Main[[#This Row],[Class]]="A",WORKDAY(Main[[#This Row],[Tech Start Date]],9),""))))</f>
        <v/>
      </c>
      <c r="Q714" s="85">
        <v>40359</v>
      </c>
      <c r="R714" s="112"/>
      <c r="S714" s="95" t="s">
        <v>6</v>
      </c>
      <c r="T714" s="74" t="s">
        <v>4</v>
      </c>
      <c r="U714" s="95" t="s">
        <v>7</v>
      </c>
      <c r="V714" s="95" t="s">
        <v>1910</v>
      </c>
      <c r="W714" s="95" t="s">
        <v>4</v>
      </c>
      <c r="X714" s="95" t="s">
        <v>2862</v>
      </c>
      <c r="Y714" s="72" t="s">
        <v>3016</v>
      </c>
      <c r="Z714" s="72" t="s">
        <v>4</v>
      </c>
      <c r="AA714" s="95" t="s">
        <v>2862</v>
      </c>
      <c r="AB714" s="132"/>
      <c r="AC714" s="132"/>
      <c r="AD714" s="132"/>
      <c r="AE714" s="63"/>
      <c r="AF714" s="63"/>
      <c r="AG714" s="63"/>
    </row>
    <row r="715" spans="1:33" ht="17.2" customHeight="1">
      <c r="A715" s="64" t="str">
        <f>IF(priority(Main[[#This Row],[Comments]])&lt;&gt;0, priority(Main[[#This Row],[Comments]]),"")</f>
        <v/>
      </c>
      <c r="B715" s="60" t="s">
        <v>1518</v>
      </c>
      <c r="C715" s="72" t="s">
        <v>351</v>
      </c>
      <c r="D715" s="59" t="s">
        <v>595</v>
      </c>
      <c r="E715" s="85"/>
      <c r="F715" s="85">
        <v>40452</v>
      </c>
      <c r="G715" s="64" t="str">
        <f>IF(stdProdLT(Main[[#This Row],[Comments]])=0.1,"N/A",IF(stdProdLT(Main[[#This Row],[Comments]])=0,"",stdProdLT(Main[[#This Row],[Comments]])))</f>
        <v/>
      </c>
      <c r="H715" s="94" t="str">
        <f>IF(OR(Main[[#This Row],[Std. Prod. Lead Time]]="N/A",Main[[#This Row],[Std. Prod. Lead Time]]=""), "",IF(AND(Main[[#This Row],[In Stock Date]]&lt;&gt;"",Main[[#This Row],[Revised Due Date]]&lt;&gt;"",Main[[#This Row],[In Stock Date]]&lt;&gt;""),Main[[#This Row],[In Stock Date]]-Main[[#This Row],[Revised Due Date]],""))</f>
        <v/>
      </c>
      <c r="I715" s="101" t="s">
        <v>4</v>
      </c>
      <c r="J715" s="95" t="s">
        <v>4</v>
      </c>
      <c r="K715" s="95" t="s">
        <v>4</v>
      </c>
      <c r="L715" s="85"/>
      <c r="M715" s="73" t="str">
        <f>IF(Main[[#This Row],[Tech Start Date]]&lt;1/1/1990,"",IF(Main[[#This Row],[Class]]="C",WORKDAY(Main[[#This Row],[Tech Start Date]],9),IF(Main[[#This Row],[Class]]="B", WORKDAY(Main[[#This Row],[Tech Start Date]],6),IF(Main[[#This Row],[Class]]="A",WORKDAY(Main[[#This Row],[Tech Start Date]],2),""))))</f>
        <v/>
      </c>
      <c r="N715" s="73" t="str">
        <f>IF(Main[[#This Row],[Tech Start Date]]&lt;1/1/1990,"",IF(Main[[#This Row],[Class]]="C",WORKDAY(Main[[#This Row],[Tech Start Date]],19),IF(Main[[#This Row],[Class]]="B", WORKDAY(Main[[#This Row],[Tech Start Date]],12),IF(Main[[#This Row],[Class]]="A",WORKDAY(Main[[#This Row],[Tech Start Date]],4),""))))</f>
        <v/>
      </c>
      <c r="O715" s="73" t="str">
        <f>IF(Main[[#This Row],[Tech Start Date]]&lt;1/1/1990,"",IF(Main[[#This Row],[Class]]="C",WORKDAY(Main[[#This Row],[Tech Start Date]],23),IF(Main[[#This Row],[Class]]="B", WORKDAY(Main[[#This Row],[Tech Start Date]],15),IF(Main[[#This Row],[Class]]="A",WORKDAY(Main[[#This Row],[Tech Start Date]],5),""))))</f>
        <v/>
      </c>
      <c r="P715" s="73" t="str">
        <f>IF(Main[[#This Row],[Tech Start Date]]&lt;1/1/1990,"",IF(Main[[#This Row],[Class]]="C",WORKDAY(Main[[#This Row],[Tech Start Date]],28),IF(Main[[#This Row],[Class]]="B", WORKDAY(Main[[#This Row],[Tech Start Date]],19),IF(Main[[#This Row],[Class]]="A",WORKDAY(Main[[#This Row],[Tech Start Date]],9),""))))</f>
        <v/>
      </c>
      <c r="Q715" s="85">
        <v>40344</v>
      </c>
      <c r="R715" s="112"/>
      <c r="S715" s="95" t="s">
        <v>11</v>
      </c>
      <c r="T715" s="74" t="s">
        <v>4</v>
      </c>
      <c r="U715" s="95" t="s">
        <v>14</v>
      </c>
      <c r="V715" s="95" t="s">
        <v>1913</v>
      </c>
      <c r="W715" s="95" t="s">
        <v>1916</v>
      </c>
      <c r="X715" s="95" t="s">
        <v>2847</v>
      </c>
      <c r="Y715" s="72" t="s">
        <v>2969</v>
      </c>
      <c r="Z715" s="72" t="s">
        <v>530</v>
      </c>
      <c r="AA715" s="95" t="s">
        <v>2847</v>
      </c>
      <c r="AB715" s="132"/>
      <c r="AC715" s="132"/>
      <c r="AD715" s="132"/>
      <c r="AE715" s="63"/>
      <c r="AF715" s="63"/>
      <c r="AG715" s="63"/>
    </row>
    <row r="716" spans="1:33" ht="17.2" customHeight="1">
      <c r="A716" s="64" t="str">
        <f>IF(priority(Main[[#This Row],[Comments]])&lt;&gt;0, priority(Main[[#This Row],[Comments]]),"")</f>
        <v/>
      </c>
      <c r="B716" s="60" t="s">
        <v>1519</v>
      </c>
      <c r="C716" s="72" t="s">
        <v>4</v>
      </c>
      <c r="D716" s="59" t="s">
        <v>596</v>
      </c>
      <c r="E716" s="85">
        <v>40645.435763888891</v>
      </c>
      <c r="F716" s="85"/>
      <c r="G716" s="64" t="str">
        <f>IF(stdProdLT(Main[[#This Row],[Comments]])=0.1,"N/A",IF(stdProdLT(Main[[#This Row],[Comments]])=0,"",stdProdLT(Main[[#This Row],[Comments]])))</f>
        <v/>
      </c>
      <c r="H716" s="94" t="str">
        <f>IF(OR(Main[[#This Row],[Std. Prod. Lead Time]]="N/A",Main[[#This Row],[Std. Prod. Lead Time]]=""), "",IF(AND(Main[[#This Row],[In Stock Date]]&lt;&gt;"",Main[[#This Row],[Revised Due Date]]&lt;&gt;"",Main[[#This Row],[In Stock Date]]&lt;&gt;""),Main[[#This Row],[In Stock Date]]-Main[[#This Row],[Revised Due Date]],""))</f>
        <v/>
      </c>
      <c r="I716" s="101" t="s">
        <v>561</v>
      </c>
      <c r="J716" s="95" t="s">
        <v>70</v>
      </c>
      <c r="K716" s="95" t="s">
        <v>4</v>
      </c>
      <c r="L716" s="85"/>
      <c r="M716" s="73" t="str">
        <f>IF(Main[[#This Row],[Tech Start Date]]&lt;1/1/1990,"",IF(Main[[#This Row],[Class]]="C",WORKDAY(Main[[#This Row],[Tech Start Date]],9),IF(Main[[#This Row],[Class]]="B", WORKDAY(Main[[#This Row],[Tech Start Date]],6),IF(Main[[#This Row],[Class]]="A",WORKDAY(Main[[#This Row],[Tech Start Date]],2),""))))</f>
        <v/>
      </c>
      <c r="N716" s="73" t="str">
        <f>IF(Main[[#This Row],[Tech Start Date]]&lt;1/1/1990,"",IF(Main[[#This Row],[Class]]="C",WORKDAY(Main[[#This Row],[Tech Start Date]],19),IF(Main[[#This Row],[Class]]="B", WORKDAY(Main[[#This Row],[Tech Start Date]],12),IF(Main[[#This Row],[Class]]="A",WORKDAY(Main[[#This Row],[Tech Start Date]],4),""))))</f>
        <v/>
      </c>
      <c r="O716" s="73" t="str">
        <f>IF(Main[[#This Row],[Tech Start Date]]&lt;1/1/1990,"",IF(Main[[#This Row],[Class]]="C",WORKDAY(Main[[#This Row],[Tech Start Date]],23),IF(Main[[#This Row],[Class]]="B", WORKDAY(Main[[#This Row],[Tech Start Date]],15),IF(Main[[#This Row],[Class]]="A",WORKDAY(Main[[#This Row],[Tech Start Date]],5),""))))</f>
        <v/>
      </c>
      <c r="P716" s="73" t="str">
        <f>IF(Main[[#This Row],[Tech Start Date]]&lt;1/1/1990,"",IF(Main[[#This Row],[Class]]="C",WORKDAY(Main[[#This Row],[Tech Start Date]],28),IF(Main[[#This Row],[Class]]="B", WORKDAY(Main[[#This Row],[Tech Start Date]],19),IF(Main[[#This Row],[Class]]="A",WORKDAY(Main[[#This Row],[Tech Start Date]],9),""))))</f>
        <v/>
      </c>
      <c r="Q716" s="85">
        <v>40669</v>
      </c>
      <c r="R716" s="112"/>
      <c r="S716" s="95" t="s">
        <v>6</v>
      </c>
      <c r="T716" s="74" t="s">
        <v>4</v>
      </c>
      <c r="U716" s="95" t="s">
        <v>29</v>
      </c>
      <c r="V716" s="95" t="s">
        <v>1910</v>
      </c>
      <c r="W716" s="95" t="s">
        <v>4</v>
      </c>
      <c r="X716" s="95" t="s">
        <v>126</v>
      </c>
      <c r="Y716" s="72" t="s">
        <v>3006</v>
      </c>
      <c r="Z716" s="72" t="s">
        <v>4</v>
      </c>
      <c r="AA716" s="95" t="s">
        <v>126</v>
      </c>
      <c r="AB716" s="132"/>
      <c r="AC716" s="132"/>
      <c r="AD716" s="132"/>
      <c r="AE716" s="63"/>
      <c r="AF716" s="63"/>
      <c r="AG716" s="63"/>
    </row>
    <row r="717" spans="1:33" ht="17.2" customHeight="1">
      <c r="A717" s="64" t="str">
        <f>IF(priority(Main[[#This Row],[Comments]])&lt;&gt;0, priority(Main[[#This Row],[Comments]]),"")</f>
        <v/>
      </c>
      <c r="B717" s="60" t="s">
        <v>1521</v>
      </c>
      <c r="C717" s="72" t="s">
        <v>401</v>
      </c>
      <c r="D717" s="59" t="s">
        <v>597</v>
      </c>
      <c r="E717" s="85"/>
      <c r="F717" s="85">
        <v>40447</v>
      </c>
      <c r="G717" s="64" t="str">
        <f>IF(stdProdLT(Main[[#This Row],[Comments]])=0.1,"N/A",IF(stdProdLT(Main[[#This Row],[Comments]])=0,"",stdProdLT(Main[[#This Row],[Comments]])))</f>
        <v/>
      </c>
      <c r="H717" s="94" t="str">
        <f>IF(OR(Main[[#This Row],[Std. Prod. Lead Time]]="N/A",Main[[#This Row],[Std. Prod. Lead Time]]=""), "",IF(AND(Main[[#This Row],[In Stock Date]]&lt;&gt;"",Main[[#This Row],[Revised Due Date]]&lt;&gt;"",Main[[#This Row],[In Stock Date]]&lt;&gt;""),Main[[#This Row],[In Stock Date]]-Main[[#This Row],[Revised Due Date]],""))</f>
        <v/>
      </c>
      <c r="I717" s="101" t="s">
        <v>4</v>
      </c>
      <c r="J717" s="95" t="s">
        <v>4</v>
      </c>
      <c r="K717" s="95" t="s">
        <v>4</v>
      </c>
      <c r="L717" s="85"/>
      <c r="M717" s="73" t="str">
        <f>IF(Main[[#This Row],[Tech Start Date]]&lt;1/1/1990,"",IF(Main[[#This Row],[Class]]="C",WORKDAY(Main[[#This Row],[Tech Start Date]],9),IF(Main[[#This Row],[Class]]="B", WORKDAY(Main[[#This Row],[Tech Start Date]],6),IF(Main[[#This Row],[Class]]="A",WORKDAY(Main[[#This Row],[Tech Start Date]],2),""))))</f>
        <v/>
      </c>
      <c r="N717" s="73" t="str">
        <f>IF(Main[[#This Row],[Tech Start Date]]&lt;1/1/1990,"",IF(Main[[#This Row],[Class]]="C",WORKDAY(Main[[#This Row],[Tech Start Date]],19),IF(Main[[#This Row],[Class]]="B", WORKDAY(Main[[#This Row],[Tech Start Date]],12),IF(Main[[#This Row],[Class]]="A",WORKDAY(Main[[#This Row],[Tech Start Date]],4),""))))</f>
        <v/>
      </c>
      <c r="O717" s="73" t="str">
        <f>IF(Main[[#This Row],[Tech Start Date]]&lt;1/1/1990,"",IF(Main[[#This Row],[Class]]="C",WORKDAY(Main[[#This Row],[Tech Start Date]],23),IF(Main[[#This Row],[Class]]="B", WORKDAY(Main[[#This Row],[Tech Start Date]],15),IF(Main[[#This Row],[Class]]="A",WORKDAY(Main[[#This Row],[Tech Start Date]],5),""))))</f>
        <v/>
      </c>
      <c r="P717" s="73" t="str">
        <f>IF(Main[[#This Row],[Tech Start Date]]&lt;1/1/1990,"",IF(Main[[#This Row],[Class]]="C",WORKDAY(Main[[#This Row],[Tech Start Date]],28),IF(Main[[#This Row],[Class]]="B", WORKDAY(Main[[#This Row],[Tech Start Date]],19),IF(Main[[#This Row],[Class]]="A",WORKDAY(Main[[#This Row],[Tech Start Date]],9),""))))</f>
        <v/>
      </c>
      <c r="Q717" s="85">
        <v>40349</v>
      </c>
      <c r="R717" s="112"/>
      <c r="S717" s="95" t="s">
        <v>11</v>
      </c>
      <c r="T717" s="74" t="s">
        <v>4</v>
      </c>
      <c r="U717" s="95" t="s">
        <v>14</v>
      </c>
      <c r="V717" s="95" t="s">
        <v>1920</v>
      </c>
      <c r="W717" s="95" t="s">
        <v>1915</v>
      </c>
      <c r="X717" s="95" t="s">
        <v>2825</v>
      </c>
      <c r="Y717" s="72" t="s">
        <v>4</v>
      </c>
      <c r="Z717" s="72" t="s">
        <v>4</v>
      </c>
      <c r="AA717" s="95" t="s">
        <v>2825</v>
      </c>
      <c r="AB717" s="132"/>
      <c r="AC717" s="132"/>
      <c r="AD717" s="132"/>
      <c r="AE717" s="63"/>
      <c r="AF717" s="63"/>
      <c r="AG717" s="63"/>
    </row>
    <row r="718" spans="1:33" ht="17.2" customHeight="1">
      <c r="A718" s="64" t="str">
        <f>IF(priority(Main[[#This Row],[Comments]])&lt;&gt;0, priority(Main[[#This Row],[Comments]]),"")</f>
        <v/>
      </c>
      <c r="B718" s="60" t="s">
        <v>1541</v>
      </c>
      <c r="C718" s="72" t="s">
        <v>436</v>
      </c>
      <c r="D718" s="59" t="s">
        <v>625</v>
      </c>
      <c r="E718" s="85"/>
      <c r="F718" s="85">
        <v>40056</v>
      </c>
      <c r="G718" s="64" t="str">
        <f>IF(stdProdLT(Main[[#This Row],[Comments]])=0.1,"N/A",IF(stdProdLT(Main[[#This Row],[Comments]])=0,"",stdProdLT(Main[[#This Row],[Comments]])))</f>
        <v/>
      </c>
      <c r="H718" s="94" t="str">
        <f>IF(OR(Main[[#This Row],[Std. Prod. Lead Time]]="N/A",Main[[#This Row],[Std. Prod. Lead Time]]=""), "",IF(AND(Main[[#This Row],[In Stock Date]]&lt;&gt;"",Main[[#This Row],[Revised Due Date]]&lt;&gt;"",Main[[#This Row],[In Stock Date]]&lt;&gt;""),Main[[#This Row],[In Stock Date]]-Main[[#This Row],[Revised Due Date]],""))</f>
        <v/>
      </c>
      <c r="I718" s="101" t="s">
        <v>4</v>
      </c>
      <c r="J718" s="95" t="s">
        <v>4</v>
      </c>
      <c r="K718" s="96" t="s">
        <v>4</v>
      </c>
      <c r="L718" s="85"/>
      <c r="M718" s="73" t="str">
        <f>IF(Main[[#This Row],[Tech Start Date]]&lt;1/1/1990,"",IF(Main[[#This Row],[Class]]="C",WORKDAY(Main[[#This Row],[Tech Start Date]],9),IF(Main[[#This Row],[Class]]="B", WORKDAY(Main[[#This Row],[Tech Start Date]],6),IF(Main[[#This Row],[Class]]="A",WORKDAY(Main[[#This Row],[Tech Start Date]],2),""))))</f>
        <v/>
      </c>
      <c r="N718" s="73" t="str">
        <f>IF(Main[[#This Row],[Tech Start Date]]&lt;1/1/1990,"",IF(Main[[#This Row],[Class]]="C",WORKDAY(Main[[#This Row],[Tech Start Date]],19),IF(Main[[#This Row],[Class]]="B", WORKDAY(Main[[#This Row],[Tech Start Date]],12),IF(Main[[#This Row],[Class]]="A",WORKDAY(Main[[#This Row],[Tech Start Date]],4),""))))</f>
        <v/>
      </c>
      <c r="O718" s="73" t="str">
        <f>IF(Main[[#This Row],[Tech Start Date]]&lt;1/1/1990,"",IF(Main[[#This Row],[Class]]="C",WORKDAY(Main[[#This Row],[Tech Start Date]],23),IF(Main[[#This Row],[Class]]="B", WORKDAY(Main[[#This Row],[Tech Start Date]],15),IF(Main[[#This Row],[Class]]="A",WORKDAY(Main[[#This Row],[Tech Start Date]],5),""))))</f>
        <v/>
      </c>
      <c r="P718" s="73" t="str">
        <f>IF(Main[[#This Row],[Tech Start Date]]&lt;1/1/1990,"",IF(Main[[#This Row],[Class]]="C",WORKDAY(Main[[#This Row],[Tech Start Date]],28),IF(Main[[#This Row],[Class]]="B", WORKDAY(Main[[#This Row],[Tech Start Date]],19),IF(Main[[#This Row],[Class]]="A",WORKDAY(Main[[#This Row],[Tech Start Date]],9),""))))</f>
        <v/>
      </c>
      <c r="Q718" s="85"/>
      <c r="R718" s="112"/>
      <c r="S718" s="95" t="s">
        <v>11</v>
      </c>
      <c r="T718" s="74" t="s">
        <v>4</v>
      </c>
      <c r="U718" s="95" t="s">
        <v>14</v>
      </c>
      <c r="V718" s="95" t="s">
        <v>1910</v>
      </c>
      <c r="W718" s="95" t="s">
        <v>1918</v>
      </c>
      <c r="X718" s="95" t="s">
        <v>2828</v>
      </c>
      <c r="Y718" s="72" t="s">
        <v>2964</v>
      </c>
      <c r="Z718" s="72" t="s">
        <v>4</v>
      </c>
      <c r="AA718" s="95" t="s">
        <v>2828</v>
      </c>
      <c r="AB718" s="132"/>
      <c r="AC718" s="132"/>
      <c r="AD718" s="132"/>
      <c r="AE718" s="63"/>
      <c r="AF718" s="63"/>
      <c r="AG718" s="63"/>
    </row>
    <row r="719" spans="1:33" ht="17.2" customHeight="1">
      <c r="A719" s="64" t="str">
        <f>IF(priority(Main[[#This Row],[Comments]])&lt;&gt;0, priority(Main[[#This Row],[Comments]]),"")</f>
        <v/>
      </c>
      <c r="B719" s="60" t="s">
        <v>1542</v>
      </c>
      <c r="C719" s="72" t="s">
        <v>4</v>
      </c>
      <c r="D719" s="59" t="s">
        <v>626</v>
      </c>
      <c r="E719" s="85"/>
      <c r="F719" s="85"/>
      <c r="G719" s="64" t="str">
        <f>IF(stdProdLT(Main[[#This Row],[Comments]])=0.1,"N/A",IF(stdProdLT(Main[[#This Row],[Comments]])=0,"",stdProdLT(Main[[#This Row],[Comments]])))</f>
        <v/>
      </c>
      <c r="H719" s="94" t="str">
        <f>IF(OR(Main[[#This Row],[Std. Prod. Lead Time]]="N/A",Main[[#This Row],[Std. Prod. Lead Time]]=""), "",IF(AND(Main[[#This Row],[In Stock Date]]&lt;&gt;"",Main[[#This Row],[Revised Due Date]]&lt;&gt;"",Main[[#This Row],[In Stock Date]]&lt;&gt;""),Main[[#This Row],[In Stock Date]]-Main[[#This Row],[Revised Due Date]],""))</f>
        <v/>
      </c>
      <c r="I719" s="101" t="s">
        <v>4</v>
      </c>
      <c r="J719" s="95" t="s">
        <v>4</v>
      </c>
      <c r="K719" s="95" t="s">
        <v>4</v>
      </c>
      <c r="L719" s="85"/>
      <c r="M719" s="73" t="str">
        <f>IF(Main[[#This Row],[Tech Start Date]]&lt;1/1/1990,"",IF(Main[[#This Row],[Class]]="C",WORKDAY(Main[[#This Row],[Tech Start Date]],9),IF(Main[[#This Row],[Class]]="B", WORKDAY(Main[[#This Row],[Tech Start Date]],6),IF(Main[[#This Row],[Class]]="A",WORKDAY(Main[[#This Row],[Tech Start Date]],2),""))))</f>
        <v/>
      </c>
      <c r="N719" s="73" t="str">
        <f>IF(Main[[#This Row],[Tech Start Date]]&lt;1/1/1990,"",IF(Main[[#This Row],[Class]]="C",WORKDAY(Main[[#This Row],[Tech Start Date]],19),IF(Main[[#This Row],[Class]]="B", WORKDAY(Main[[#This Row],[Tech Start Date]],12),IF(Main[[#This Row],[Class]]="A",WORKDAY(Main[[#This Row],[Tech Start Date]],4),""))))</f>
        <v/>
      </c>
      <c r="O719" s="73" t="str">
        <f>IF(Main[[#This Row],[Tech Start Date]]&lt;1/1/1990,"",IF(Main[[#This Row],[Class]]="C",WORKDAY(Main[[#This Row],[Tech Start Date]],23),IF(Main[[#This Row],[Class]]="B", WORKDAY(Main[[#This Row],[Tech Start Date]],15),IF(Main[[#This Row],[Class]]="A",WORKDAY(Main[[#This Row],[Tech Start Date]],5),""))))</f>
        <v/>
      </c>
      <c r="P719" s="73" t="str">
        <f>IF(Main[[#This Row],[Tech Start Date]]&lt;1/1/1990,"",IF(Main[[#This Row],[Class]]="C",WORKDAY(Main[[#This Row],[Tech Start Date]],28),IF(Main[[#This Row],[Class]]="B", WORKDAY(Main[[#This Row],[Tech Start Date]],19),IF(Main[[#This Row],[Class]]="A",WORKDAY(Main[[#This Row],[Tech Start Date]],9),""))))</f>
        <v/>
      </c>
      <c r="Q719" s="85"/>
      <c r="R719" s="112"/>
      <c r="S719" s="95" t="s">
        <v>17</v>
      </c>
      <c r="T719" s="74" t="s">
        <v>4</v>
      </c>
      <c r="U719" s="95" t="s">
        <v>12</v>
      </c>
      <c r="V719" s="95" t="s">
        <v>1910</v>
      </c>
      <c r="W719" s="95" t="s">
        <v>1912</v>
      </c>
      <c r="X719" s="95" t="s">
        <v>889</v>
      </c>
      <c r="Y719" s="72" t="s">
        <v>3046</v>
      </c>
      <c r="Z719" s="72" t="s">
        <v>4</v>
      </c>
      <c r="AA719" s="95" t="s">
        <v>889</v>
      </c>
      <c r="AB719" s="132"/>
      <c r="AC719" s="132"/>
      <c r="AD719" s="132"/>
      <c r="AE719" s="63"/>
      <c r="AF719" s="63"/>
      <c r="AG719" s="63"/>
    </row>
    <row r="720" spans="1:33" ht="17.2" customHeight="1">
      <c r="A720" s="64" t="str">
        <f>IF(priority(Main[[#This Row],[Comments]])&lt;&gt;0, priority(Main[[#This Row],[Comments]]),"")</f>
        <v/>
      </c>
      <c r="B720" s="60" t="s">
        <v>1835</v>
      </c>
      <c r="C720" s="72" t="s">
        <v>495</v>
      </c>
      <c r="D720" s="59" t="s">
        <v>893</v>
      </c>
      <c r="E720" s="85"/>
      <c r="F720" s="85"/>
      <c r="G720" s="64" t="str">
        <f>IF(stdProdLT(Main[[#This Row],[Comments]])=0.1,"N/A",IF(stdProdLT(Main[[#This Row],[Comments]])=0,"",stdProdLT(Main[[#This Row],[Comments]])))</f>
        <v/>
      </c>
      <c r="H720" s="94" t="str">
        <f>IF(OR(Main[[#This Row],[Std. Prod. Lead Time]]="N/A",Main[[#This Row],[Std. Prod. Lead Time]]=""), "",IF(AND(Main[[#This Row],[In Stock Date]]&lt;&gt;"",Main[[#This Row],[Revised Due Date]]&lt;&gt;"",Main[[#This Row],[In Stock Date]]&lt;&gt;""),Main[[#This Row],[In Stock Date]]-Main[[#This Row],[Revised Due Date]],""))</f>
        <v/>
      </c>
      <c r="I720" s="101" t="s">
        <v>126</v>
      </c>
      <c r="J720" s="95" t="s">
        <v>28</v>
      </c>
      <c r="K720" s="95" t="s">
        <v>1923</v>
      </c>
      <c r="L720" s="85"/>
      <c r="M720" s="73" t="str">
        <f>IF(Main[[#This Row],[Tech Start Date]]&lt;1/1/1990,"",IF(Main[[#This Row],[Class]]="C",WORKDAY(Main[[#This Row],[Tech Start Date]],9),IF(Main[[#This Row],[Class]]="B", WORKDAY(Main[[#This Row],[Tech Start Date]],6),IF(Main[[#This Row],[Class]]="A",WORKDAY(Main[[#This Row],[Tech Start Date]],2),""))))</f>
        <v/>
      </c>
      <c r="N720" s="73" t="str">
        <f>IF(Main[[#This Row],[Tech Start Date]]&lt;1/1/1990,"",IF(Main[[#This Row],[Class]]="C",WORKDAY(Main[[#This Row],[Tech Start Date]],19),IF(Main[[#This Row],[Class]]="B", WORKDAY(Main[[#This Row],[Tech Start Date]],12),IF(Main[[#This Row],[Class]]="A",WORKDAY(Main[[#This Row],[Tech Start Date]],4),""))))</f>
        <v/>
      </c>
      <c r="O720" s="73" t="str">
        <f>IF(Main[[#This Row],[Tech Start Date]]&lt;1/1/1990,"",IF(Main[[#This Row],[Class]]="C",WORKDAY(Main[[#This Row],[Tech Start Date]],23),IF(Main[[#This Row],[Class]]="B", WORKDAY(Main[[#This Row],[Tech Start Date]],15),IF(Main[[#This Row],[Class]]="A",WORKDAY(Main[[#This Row],[Tech Start Date]],5),""))))</f>
        <v/>
      </c>
      <c r="P720" s="73" t="str">
        <f>IF(Main[[#This Row],[Tech Start Date]]&lt;1/1/1990,"",IF(Main[[#This Row],[Class]]="C",WORKDAY(Main[[#This Row],[Tech Start Date]],28),IF(Main[[#This Row],[Class]]="B", WORKDAY(Main[[#This Row],[Tech Start Date]],19),IF(Main[[#This Row],[Class]]="A",WORKDAY(Main[[#This Row],[Tech Start Date]],9),""))))</f>
        <v/>
      </c>
      <c r="Q720" s="85">
        <v>40469</v>
      </c>
      <c r="R720" s="112">
        <v>40469</v>
      </c>
      <c r="S720" s="95" t="s">
        <v>11</v>
      </c>
      <c r="T720" s="74" t="s">
        <v>4</v>
      </c>
      <c r="U720" s="95" t="s">
        <v>14</v>
      </c>
      <c r="V720" s="95" t="s">
        <v>1910</v>
      </c>
      <c r="W720" s="95" t="s">
        <v>1918</v>
      </c>
      <c r="X720" s="95" t="s">
        <v>50</v>
      </c>
      <c r="Y720" s="72" t="s">
        <v>3035</v>
      </c>
      <c r="Z720" s="72" t="s">
        <v>129</v>
      </c>
      <c r="AA720" s="95" t="s">
        <v>2835</v>
      </c>
      <c r="AB720" s="132"/>
      <c r="AC720" s="132"/>
      <c r="AD720" s="132"/>
      <c r="AE720" s="63"/>
      <c r="AF720" s="63"/>
      <c r="AG720" s="63"/>
    </row>
    <row r="721" spans="1:33" ht="17.2" customHeight="1">
      <c r="A721" s="64" t="str">
        <f>IF(priority(Main[[#This Row],[Comments]])&lt;&gt;0, priority(Main[[#This Row],[Comments]]),"")</f>
        <v/>
      </c>
      <c r="B721" s="60" t="s">
        <v>1522</v>
      </c>
      <c r="C721" s="72" t="s">
        <v>606</v>
      </c>
      <c r="D721" s="59" t="s">
        <v>607</v>
      </c>
      <c r="E721" s="85"/>
      <c r="F721" s="85">
        <v>41275</v>
      </c>
      <c r="G721" s="64" t="str">
        <f>IF(stdProdLT(Main[[#This Row],[Comments]])=0.1,"N/A",IF(stdProdLT(Main[[#This Row],[Comments]])=0,"",stdProdLT(Main[[#This Row],[Comments]])))</f>
        <v/>
      </c>
      <c r="H721" s="94" t="str">
        <f>IF(OR(Main[[#This Row],[Std. Prod. Lead Time]]="N/A",Main[[#This Row],[Std. Prod. Lead Time]]=""), "",IF(AND(Main[[#This Row],[In Stock Date]]&lt;&gt;"",Main[[#This Row],[Revised Due Date]]&lt;&gt;"",Main[[#This Row],[In Stock Date]]&lt;&gt;""),Main[[#This Row],[In Stock Date]]-Main[[#This Row],[Revised Due Date]],""))</f>
        <v/>
      </c>
      <c r="I721" s="101" t="s">
        <v>4</v>
      </c>
      <c r="J721" s="95" t="s">
        <v>4</v>
      </c>
      <c r="K721" s="96" t="s">
        <v>4</v>
      </c>
      <c r="L721" s="85"/>
      <c r="M721" s="73" t="str">
        <f>IF(Main[[#This Row],[Tech Start Date]]&lt;1/1/1990,"",IF(Main[[#This Row],[Class]]="C",WORKDAY(Main[[#This Row],[Tech Start Date]],9),IF(Main[[#This Row],[Class]]="B", WORKDAY(Main[[#This Row],[Tech Start Date]],6),IF(Main[[#This Row],[Class]]="A",WORKDAY(Main[[#This Row],[Tech Start Date]],2),""))))</f>
        <v/>
      </c>
      <c r="N721" s="73" t="str">
        <f>IF(Main[[#This Row],[Tech Start Date]]&lt;1/1/1990,"",IF(Main[[#This Row],[Class]]="C",WORKDAY(Main[[#This Row],[Tech Start Date]],19),IF(Main[[#This Row],[Class]]="B", WORKDAY(Main[[#This Row],[Tech Start Date]],12),IF(Main[[#This Row],[Class]]="A",WORKDAY(Main[[#This Row],[Tech Start Date]],4),""))))</f>
        <v/>
      </c>
      <c r="O721" s="73" t="str">
        <f>IF(Main[[#This Row],[Tech Start Date]]&lt;1/1/1990,"",IF(Main[[#This Row],[Class]]="C",WORKDAY(Main[[#This Row],[Tech Start Date]],23),IF(Main[[#This Row],[Class]]="B", WORKDAY(Main[[#This Row],[Tech Start Date]],15),IF(Main[[#This Row],[Class]]="A",WORKDAY(Main[[#This Row],[Tech Start Date]],5),""))))</f>
        <v/>
      </c>
      <c r="P721" s="73" t="str">
        <f>IF(Main[[#This Row],[Tech Start Date]]&lt;1/1/1990,"",IF(Main[[#This Row],[Class]]="C",WORKDAY(Main[[#This Row],[Tech Start Date]],28),IF(Main[[#This Row],[Class]]="B", WORKDAY(Main[[#This Row],[Tech Start Date]],19),IF(Main[[#This Row],[Class]]="A",WORKDAY(Main[[#This Row],[Tech Start Date]],9),""))))</f>
        <v/>
      </c>
      <c r="Q721" s="85">
        <v>40387</v>
      </c>
      <c r="R721" s="112"/>
      <c r="S721" s="95" t="s">
        <v>11</v>
      </c>
      <c r="T721" s="74" t="s">
        <v>4</v>
      </c>
      <c r="U721" s="95" t="s">
        <v>14</v>
      </c>
      <c r="V721" s="95" t="s">
        <v>1920</v>
      </c>
      <c r="W721" s="95" t="s">
        <v>1915</v>
      </c>
      <c r="X721" s="95" t="s">
        <v>2799</v>
      </c>
      <c r="Y721" s="72" t="s">
        <v>3048</v>
      </c>
      <c r="Z721" s="72" t="s">
        <v>81</v>
      </c>
      <c r="AA721" s="95" t="s">
        <v>3265</v>
      </c>
      <c r="AB721" s="132"/>
      <c r="AC721" s="132"/>
      <c r="AD721" s="132"/>
      <c r="AE721" s="63"/>
      <c r="AF721" s="63"/>
      <c r="AG721" s="63"/>
    </row>
    <row r="722" spans="1:33" ht="17.2" customHeight="1">
      <c r="A722" s="64" t="str">
        <f>IF(priority(Main[[#This Row],[Comments]])&lt;&gt;0, priority(Main[[#This Row],[Comments]]),"")</f>
        <v/>
      </c>
      <c r="B722" s="60" t="s">
        <v>1523</v>
      </c>
      <c r="C722" s="72" t="s">
        <v>606</v>
      </c>
      <c r="D722" s="59" t="s">
        <v>608</v>
      </c>
      <c r="E722" s="85"/>
      <c r="F722" s="85">
        <v>41275</v>
      </c>
      <c r="G722" s="64" t="str">
        <f>IF(stdProdLT(Main[[#This Row],[Comments]])=0.1,"N/A",IF(stdProdLT(Main[[#This Row],[Comments]])=0,"",stdProdLT(Main[[#This Row],[Comments]])))</f>
        <v/>
      </c>
      <c r="H722" s="94" t="str">
        <f>IF(OR(Main[[#This Row],[Std. Prod. Lead Time]]="N/A",Main[[#This Row],[Std. Prod. Lead Time]]=""), "",IF(AND(Main[[#This Row],[In Stock Date]]&lt;&gt;"",Main[[#This Row],[Revised Due Date]]&lt;&gt;"",Main[[#This Row],[In Stock Date]]&lt;&gt;""),Main[[#This Row],[In Stock Date]]-Main[[#This Row],[Revised Due Date]],""))</f>
        <v/>
      </c>
      <c r="I722" s="101" t="s">
        <v>4</v>
      </c>
      <c r="J722" s="95" t="s">
        <v>4</v>
      </c>
      <c r="K722" s="95" t="s">
        <v>4</v>
      </c>
      <c r="L722" s="85"/>
      <c r="M722" s="73" t="str">
        <f>IF(Main[[#This Row],[Tech Start Date]]&lt;1/1/1990,"",IF(Main[[#This Row],[Class]]="C",WORKDAY(Main[[#This Row],[Tech Start Date]],9),IF(Main[[#This Row],[Class]]="B", WORKDAY(Main[[#This Row],[Tech Start Date]],6),IF(Main[[#This Row],[Class]]="A",WORKDAY(Main[[#This Row],[Tech Start Date]],2),""))))</f>
        <v/>
      </c>
      <c r="N722" s="73" t="str">
        <f>IF(Main[[#This Row],[Tech Start Date]]&lt;1/1/1990,"",IF(Main[[#This Row],[Class]]="C",WORKDAY(Main[[#This Row],[Tech Start Date]],19),IF(Main[[#This Row],[Class]]="B", WORKDAY(Main[[#This Row],[Tech Start Date]],12),IF(Main[[#This Row],[Class]]="A",WORKDAY(Main[[#This Row],[Tech Start Date]],4),""))))</f>
        <v/>
      </c>
      <c r="O722" s="73" t="str">
        <f>IF(Main[[#This Row],[Tech Start Date]]&lt;1/1/1990,"",IF(Main[[#This Row],[Class]]="C",WORKDAY(Main[[#This Row],[Tech Start Date]],23),IF(Main[[#This Row],[Class]]="B", WORKDAY(Main[[#This Row],[Tech Start Date]],15),IF(Main[[#This Row],[Class]]="A",WORKDAY(Main[[#This Row],[Tech Start Date]],5),""))))</f>
        <v/>
      </c>
      <c r="P722" s="73" t="str">
        <f>IF(Main[[#This Row],[Tech Start Date]]&lt;1/1/1990,"",IF(Main[[#This Row],[Class]]="C",WORKDAY(Main[[#This Row],[Tech Start Date]],28),IF(Main[[#This Row],[Class]]="B", WORKDAY(Main[[#This Row],[Tech Start Date]],19),IF(Main[[#This Row],[Class]]="A",WORKDAY(Main[[#This Row],[Tech Start Date]],9),""))))</f>
        <v/>
      </c>
      <c r="Q722" s="85">
        <v>40387</v>
      </c>
      <c r="R722" s="112"/>
      <c r="S722" s="95" t="s">
        <v>11</v>
      </c>
      <c r="T722" s="74" t="s">
        <v>4</v>
      </c>
      <c r="U722" s="95" t="s">
        <v>14</v>
      </c>
      <c r="V722" s="95" t="s">
        <v>1920</v>
      </c>
      <c r="W722" s="95" t="s">
        <v>1915</v>
      </c>
      <c r="X722" s="95" t="s">
        <v>2799</v>
      </c>
      <c r="Y722" s="72" t="s">
        <v>3048</v>
      </c>
      <c r="Z722" s="72" t="s">
        <v>4</v>
      </c>
      <c r="AA722" s="95" t="s">
        <v>3265</v>
      </c>
      <c r="AB722" s="132"/>
      <c r="AC722" s="132"/>
      <c r="AD722" s="132"/>
      <c r="AE722" s="63"/>
      <c r="AF722" s="63"/>
      <c r="AG722" s="63"/>
    </row>
    <row r="723" spans="1:33" ht="17.2" customHeight="1">
      <c r="A723" s="64" t="str">
        <f>IF(priority(Main[[#This Row],[Comments]])&lt;&gt;0, priority(Main[[#This Row],[Comments]]),"")</f>
        <v/>
      </c>
      <c r="B723" s="60" t="s">
        <v>1524</v>
      </c>
      <c r="C723" s="72" t="s">
        <v>290</v>
      </c>
      <c r="D723" s="59" t="s">
        <v>291</v>
      </c>
      <c r="E723" s="85"/>
      <c r="F723" s="85"/>
      <c r="G723" s="64" t="str">
        <f>IF(stdProdLT(Main[[#This Row],[Comments]])=0.1,"N/A",IF(stdProdLT(Main[[#This Row],[Comments]])=0,"",stdProdLT(Main[[#This Row],[Comments]])))</f>
        <v/>
      </c>
      <c r="H723" s="94" t="str">
        <f>IF(OR(Main[[#This Row],[Std. Prod. Lead Time]]="N/A",Main[[#This Row],[Std. Prod. Lead Time]]=""), "",IF(AND(Main[[#This Row],[In Stock Date]]&lt;&gt;"",Main[[#This Row],[Revised Due Date]]&lt;&gt;"",Main[[#This Row],[In Stock Date]]&lt;&gt;""),Main[[#This Row],[In Stock Date]]-Main[[#This Row],[Revised Due Date]],""))</f>
        <v/>
      </c>
      <c r="I723" s="101" t="s">
        <v>4</v>
      </c>
      <c r="J723" s="95" t="s">
        <v>4</v>
      </c>
      <c r="K723" s="96" t="s">
        <v>4</v>
      </c>
      <c r="L723" s="85"/>
      <c r="M723" s="73" t="str">
        <f>IF(Main[[#This Row],[Tech Start Date]]&lt;1/1/1990,"",IF(Main[[#This Row],[Class]]="C",WORKDAY(Main[[#This Row],[Tech Start Date]],9),IF(Main[[#This Row],[Class]]="B", WORKDAY(Main[[#This Row],[Tech Start Date]],6),IF(Main[[#This Row],[Class]]="A",WORKDAY(Main[[#This Row],[Tech Start Date]],2),""))))</f>
        <v/>
      </c>
      <c r="N723" s="73" t="str">
        <f>IF(Main[[#This Row],[Tech Start Date]]&lt;1/1/1990,"",IF(Main[[#This Row],[Class]]="C",WORKDAY(Main[[#This Row],[Tech Start Date]],19),IF(Main[[#This Row],[Class]]="B", WORKDAY(Main[[#This Row],[Tech Start Date]],12),IF(Main[[#This Row],[Class]]="A",WORKDAY(Main[[#This Row],[Tech Start Date]],4),""))))</f>
        <v/>
      </c>
      <c r="O723" s="73" t="str">
        <f>IF(Main[[#This Row],[Tech Start Date]]&lt;1/1/1990,"",IF(Main[[#This Row],[Class]]="C",WORKDAY(Main[[#This Row],[Tech Start Date]],23),IF(Main[[#This Row],[Class]]="B", WORKDAY(Main[[#This Row],[Tech Start Date]],15),IF(Main[[#This Row],[Class]]="A",WORKDAY(Main[[#This Row],[Tech Start Date]],5),""))))</f>
        <v/>
      </c>
      <c r="P723" s="73" t="str">
        <f>IF(Main[[#This Row],[Tech Start Date]]&lt;1/1/1990,"",IF(Main[[#This Row],[Class]]="C",WORKDAY(Main[[#This Row],[Tech Start Date]],28),IF(Main[[#This Row],[Class]]="B", WORKDAY(Main[[#This Row],[Tech Start Date]],19),IF(Main[[#This Row],[Class]]="A",WORKDAY(Main[[#This Row],[Tech Start Date]],9),""))))</f>
        <v/>
      </c>
      <c r="Q723" s="85">
        <v>40052</v>
      </c>
      <c r="R723" s="112"/>
      <c r="S723" s="95" t="s">
        <v>11</v>
      </c>
      <c r="T723" s="74" t="s">
        <v>4</v>
      </c>
      <c r="U723" s="95" t="s">
        <v>14</v>
      </c>
      <c r="V723" s="95" t="s">
        <v>1913</v>
      </c>
      <c r="W723" s="95" t="s">
        <v>1912</v>
      </c>
      <c r="X723" s="95" t="s">
        <v>2809</v>
      </c>
      <c r="Y723" s="72" t="s">
        <v>4</v>
      </c>
      <c r="Z723" s="72" t="s">
        <v>4</v>
      </c>
      <c r="AA723" s="95" t="s">
        <v>2809</v>
      </c>
      <c r="AB723" s="132"/>
      <c r="AC723" s="132"/>
      <c r="AD723" s="132"/>
      <c r="AE723" s="63"/>
      <c r="AF723" s="63"/>
      <c r="AG723" s="63"/>
    </row>
    <row r="724" spans="1:33" ht="17.2" customHeight="1">
      <c r="A724" s="64" t="str">
        <f>IF(priority(Main[[#This Row],[Comments]])&lt;&gt;0, priority(Main[[#This Row],[Comments]]),"")</f>
        <v/>
      </c>
      <c r="B724" s="60" t="s">
        <v>1525</v>
      </c>
      <c r="C724" s="72" t="s">
        <v>4</v>
      </c>
      <c r="D724" s="59" t="s">
        <v>609</v>
      </c>
      <c r="E724" s="85">
        <v>40533.617372685185</v>
      </c>
      <c r="F724" s="85">
        <v>40602</v>
      </c>
      <c r="G724" s="64" t="str">
        <f>IF(stdProdLT(Main[[#This Row],[Comments]])=0.1,"N/A",IF(stdProdLT(Main[[#This Row],[Comments]])=0,"",stdProdLT(Main[[#This Row],[Comments]])))</f>
        <v/>
      </c>
      <c r="H724" s="94" t="str">
        <f>IF(OR(Main[[#This Row],[Std. Prod. Lead Time]]="N/A",Main[[#This Row],[Std. Prod. Lead Time]]=""), "",IF(AND(Main[[#This Row],[In Stock Date]]&lt;&gt;"",Main[[#This Row],[Revised Due Date]]&lt;&gt;"",Main[[#This Row],[In Stock Date]]&lt;&gt;""),Main[[#This Row],[In Stock Date]]-Main[[#This Row],[Revised Due Date]],""))</f>
        <v/>
      </c>
      <c r="I724" s="101" t="s">
        <v>4</v>
      </c>
      <c r="J724" s="95" t="s">
        <v>28</v>
      </c>
      <c r="K724" s="95" t="s">
        <v>1919</v>
      </c>
      <c r="L724" s="85"/>
      <c r="M724" s="73" t="str">
        <f>IF(Main[[#This Row],[Tech Start Date]]&lt;1/1/1990,"",IF(Main[[#This Row],[Class]]="C",WORKDAY(Main[[#This Row],[Tech Start Date]],9),IF(Main[[#This Row],[Class]]="B", WORKDAY(Main[[#This Row],[Tech Start Date]],6),IF(Main[[#This Row],[Class]]="A",WORKDAY(Main[[#This Row],[Tech Start Date]],2),""))))</f>
        <v/>
      </c>
      <c r="N724" s="73" t="str">
        <f>IF(Main[[#This Row],[Tech Start Date]]&lt;1/1/1990,"",IF(Main[[#This Row],[Class]]="C",WORKDAY(Main[[#This Row],[Tech Start Date]],19),IF(Main[[#This Row],[Class]]="B", WORKDAY(Main[[#This Row],[Tech Start Date]],12),IF(Main[[#This Row],[Class]]="A",WORKDAY(Main[[#This Row],[Tech Start Date]],4),""))))</f>
        <v/>
      </c>
      <c r="O724" s="73" t="str">
        <f>IF(Main[[#This Row],[Tech Start Date]]&lt;1/1/1990,"",IF(Main[[#This Row],[Class]]="C",WORKDAY(Main[[#This Row],[Tech Start Date]],23),IF(Main[[#This Row],[Class]]="B", WORKDAY(Main[[#This Row],[Tech Start Date]],15),IF(Main[[#This Row],[Class]]="A",WORKDAY(Main[[#This Row],[Tech Start Date]],5),""))))</f>
        <v/>
      </c>
      <c r="P724" s="73" t="str">
        <f>IF(Main[[#This Row],[Tech Start Date]]&lt;1/1/1990,"",IF(Main[[#This Row],[Class]]="C",WORKDAY(Main[[#This Row],[Tech Start Date]],28),IF(Main[[#This Row],[Class]]="B", WORKDAY(Main[[#This Row],[Tech Start Date]],19),IF(Main[[#This Row],[Class]]="A",WORKDAY(Main[[#This Row],[Tech Start Date]],9),""))))</f>
        <v/>
      </c>
      <c r="Q724" s="85">
        <v>40602</v>
      </c>
      <c r="R724" s="112"/>
      <c r="S724" s="95" t="s">
        <v>6</v>
      </c>
      <c r="T724" s="74" t="s">
        <v>4</v>
      </c>
      <c r="U724" s="95" t="s">
        <v>7</v>
      </c>
      <c r="V724" s="95" t="s">
        <v>1910</v>
      </c>
      <c r="W724" s="95" t="s">
        <v>1912</v>
      </c>
      <c r="X724" s="95" t="s">
        <v>2862</v>
      </c>
      <c r="Y724" s="72" t="s">
        <v>3016</v>
      </c>
      <c r="Z724" s="72" t="s">
        <v>129</v>
      </c>
      <c r="AA724" s="95" t="s">
        <v>2862</v>
      </c>
      <c r="AB724" s="132"/>
      <c r="AC724" s="132"/>
      <c r="AD724" s="132"/>
      <c r="AE724" s="63"/>
      <c r="AF724" s="63"/>
      <c r="AG724" s="63"/>
    </row>
    <row r="725" spans="1:33" ht="17.2" customHeight="1">
      <c r="A725" s="64" t="str">
        <f>IF(priority(Main[[#This Row],[Comments]])&lt;&gt;0, priority(Main[[#This Row],[Comments]]),"")</f>
        <v/>
      </c>
      <c r="B725" s="60" t="s">
        <v>1526</v>
      </c>
      <c r="C725" s="72" t="s">
        <v>4</v>
      </c>
      <c r="D725" s="59" t="s">
        <v>610</v>
      </c>
      <c r="E725" s="85">
        <v>40387.693402777775</v>
      </c>
      <c r="F725" s="85"/>
      <c r="G725" s="64" t="str">
        <f>IF(stdProdLT(Main[[#This Row],[Comments]])=0.1,"N/A",IF(stdProdLT(Main[[#This Row],[Comments]])=0,"",stdProdLT(Main[[#This Row],[Comments]])))</f>
        <v/>
      </c>
      <c r="H725" s="94" t="str">
        <f>IF(OR(Main[[#This Row],[Std. Prod. Lead Time]]="N/A",Main[[#This Row],[Std. Prod. Lead Time]]=""), "",IF(AND(Main[[#This Row],[In Stock Date]]&lt;&gt;"",Main[[#This Row],[Revised Due Date]]&lt;&gt;"",Main[[#This Row],[In Stock Date]]&lt;&gt;""),Main[[#This Row],[In Stock Date]]-Main[[#This Row],[Revised Due Date]],""))</f>
        <v/>
      </c>
      <c r="I725" s="101" t="s">
        <v>4</v>
      </c>
      <c r="J725" s="95" t="s">
        <v>28</v>
      </c>
      <c r="K725" s="95" t="s">
        <v>4</v>
      </c>
      <c r="L725" s="85"/>
      <c r="M725" s="73" t="str">
        <f>IF(Main[[#This Row],[Tech Start Date]]&lt;1/1/1990,"",IF(Main[[#This Row],[Class]]="C",WORKDAY(Main[[#This Row],[Tech Start Date]],9),IF(Main[[#This Row],[Class]]="B", WORKDAY(Main[[#This Row],[Tech Start Date]],6),IF(Main[[#This Row],[Class]]="A",WORKDAY(Main[[#This Row],[Tech Start Date]],2),""))))</f>
        <v/>
      </c>
      <c r="N725" s="73" t="str">
        <f>IF(Main[[#This Row],[Tech Start Date]]&lt;1/1/1990,"",IF(Main[[#This Row],[Class]]="C",WORKDAY(Main[[#This Row],[Tech Start Date]],19),IF(Main[[#This Row],[Class]]="B", WORKDAY(Main[[#This Row],[Tech Start Date]],12),IF(Main[[#This Row],[Class]]="A",WORKDAY(Main[[#This Row],[Tech Start Date]],4),""))))</f>
        <v/>
      </c>
      <c r="O725" s="73" t="str">
        <f>IF(Main[[#This Row],[Tech Start Date]]&lt;1/1/1990,"",IF(Main[[#This Row],[Class]]="C",WORKDAY(Main[[#This Row],[Tech Start Date]],23),IF(Main[[#This Row],[Class]]="B", WORKDAY(Main[[#This Row],[Tech Start Date]],15),IF(Main[[#This Row],[Class]]="A",WORKDAY(Main[[#This Row],[Tech Start Date]],5),""))))</f>
        <v/>
      </c>
      <c r="P725" s="73" t="str">
        <f>IF(Main[[#This Row],[Tech Start Date]]&lt;1/1/1990,"",IF(Main[[#This Row],[Class]]="C",WORKDAY(Main[[#This Row],[Tech Start Date]],28),IF(Main[[#This Row],[Class]]="B", WORKDAY(Main[[#This Row],[Tech Start Date]],19),IF(Main[[#This Row],[Class]]="A",WORKDAY(Main[[#This Row],[Tech Start Date]],9),""))))</f>
        <v/>
      </c>
      <c r="Q725" s="85">
        <v>40400</v>
      </c>
      <c r="R725" s="112"/>
      <c r="S725" s="95" t="s">
        <v>6</v>
      </c>
      <c r="T725" s="74" t="s">
        <v>4</v>
      </c>
      <c r="U725" s="95" t="s">
        <v>7</v>
      </c>
      <c r="V725" s="95" t="s">
        <v>1910</v>
      </c>
      <c r="W725" s="95" t="s">
        <v>1912</v>
      </c>
      <c r="X725" s="95" t="s">
        <v>102</v>
      </c>
      <c r="Y725" s="72" t="s">
        <v>3005</v>
      </c>
      <c r="Z725" s="72" t="s">
        <v>129</v>
      </c>
      <c r="AA725" s="95" t="s">
        <v>3346</v>
      </c>
      <c r="AB725" s="132"/>
      <c r="AC725" s="132"/>
      <c r="AD725" s="132"/>
      <c r="AE725" s="63"/>
      <c r="AF725" s="63"/>
      <c r="AG725" s="63"/>
    </row>
    <row r="726" spans="1:33" ht="17.2" customHeight="1">
      <c r="A726" s="64" t="str">
        <f>IF(priority(Main[[#This Row],[Comments]])&lt;&gt;0, priority(Main[[#This Row],[Comments]]),"")</f>
        <v/>
      </c>
      <c r="B726" s="60" t="s">
        <v>1527</v>
      </c>
      <c r="C726" s="72" t="s">
        <v>4</v>
      </c>
      <c r="D726" s="59" t="s">
        <v>611</v>
      </c>
      <c r="E726" s="85">
        <v>40506.643229166664</v>
      </c>
      <c r="F726" s="85"/>
      <c r="G726" s="64" t="str">
        <f>IF(stdProdLT(Main[[#This Row],[Comments]])=0.1,"N/A",IF(stdProdLT(Main[[#This Row],[Comments]])=0,"",stdProdLT(Main[[#This Row],[Comments]])))</f>
        <v/>
      </c>
      <c r="H726" s="94" t="str">
        <f>IF(OR(Main[[#This Row],[Std. Prod. Lead Time]]="N/A",Main[[#This Row],[Std. Prod. Lead Time]]=""), "",IF(AND(Main[[#This Row],[In Stock Date]]&lt;&gt;"",Main[[#This Row],[Revised Due Date]]&lt;&gt;"",Main[[#This Row],[In Stock Date]]&lt;&gt;""),Main[[#This Row],[In Stock Date]]-Main[[#This Row],[Revised Due Date]],""))</f>
        <v/>
      </c>
      <c r="I726" s="101" t="s">
        <v>4</v>
      </c>
      <c r="J726" s="95" t="s">
        <v>28</v>
      </c>
      <c r="K726" s="95" t="s">
        <v>1917</v>
      </c>
      <c r="L726" s="85"/>
      <c r="M726" s="73" t="str">
        <f>IF(Main[[#This Row],[Tech Start Date]]&lt;1/1/1990,"",IF(Main[[#This Row],[Class]]="C",WORKDAY(Main[[#This Row],[Tech Start Date]],9),IF(Main[[#This Row],[Class]]="B", WORKDAY(Main[[#This Row],[Tech Start Date]],6),IF(Main[[#This Row],[Class]]="A",WORKDAY(Main[[#This Row],[Tech Start Date]],2),""))))</f>
        <v/>
      </c>
      <c r="N726" s="73" t="str">
        <f>IF(Main[[#This Row],[Tech Start Date]]&lt;1/1/1990,"",IF(Main[[#This Row],[Class]]="C",WORKDAY(Main[[#This Row],[Tech Start Date]],19),IF(Main[[#This Row],[Class]]="B", WORKDAY(Main[[#This Row],[Tech Start Date]],12),IF(Main[[#This Row],[Class]]="A",WORKDAY(Main[[#This Row],[Tech Start Date]],4),""))))</f>
        <v/>
      </c>
      <c r="O726" s="73" t="str">
        <f>IF(Main[[#This Row],[Tech Start Date]]&lt;1/1/1990,"",IF(Main[[#This Row],[Class]]="C",WORKDAY(Main[[#This Row],[Tech Start Date]],23),IF(Main[[#This Row],[Class]]="B", WORKDAY(Main[[#This Row],[Tech Start Date]],15),IF(Main[[#This Row],[Class]]="A",WORKDAY(Main[[#This Row],[Tech Start Date]],5),""))))</f>
        <v/>
      </c>
      <c r="P726" s="73" t="str">
        <f>IF(Main[[#This Row],[Tech Start Date]]&lt;1/1/1990,"",IF(Main[[#This Row],[Class]]="C",WORKDAY(Main[[#This Row],[Tech Start Date]],28),IF(Main[[#This Row],[Class]]="B", WORKDAY(Main[[#This Row],[Tech Start Date]],19),IF(Main[[#This Row],[Class]]="A",WORKDAY(Main[[#This Row],[Tech Start Date]],9),""))))</f>
        <v/>
      </c>
      <c r="Q726" s="85">
        <v>40548</v>
      </c>
      <c r="R726" s="112"/>
      <c r="S726" s="95" t="s">
        <v>6</v>
      </c>
      <c r="T726" s="74" t="s">
        <v>4</v>
      </c>
      <c r="U726" s="95" t="s">
        <v>7</v>
      </c>
      <c r="V726" s="95" t="s">
        <v>1910</v>
      </c>
      <c r="W726" s="95" t="s">
        <v>1914</v>
      </c>
      <c r="X726" s="95" t="s">
        <v>2796</v>
      </c>
      <c r="Y726" s="72" t="s">
        <v>2909</v>
      </c>
      <c r="Z726" s="72" t="s">
        <v>129</v>
      </c>
      <c r="AA726" s="95" t="s">
        <v>2796</v>
      </c>
      <c r="AB726" s="132"/>
      <c r="AC726" s="132"/>
      <c r="AD726" s="132"/>
      <c r="AE726" s="63"/>
      <c r="AF726" s="63"/>
      <c r="AG726" s="63"/>
    </row>
    <row r="727" spans="1:33" ht="17.2" customHeight="1">
      <c r="A727" s="64" t="str">
        <f>IF(priority(Main[[#This Row],[Comments]])&lt;&gt;0, priority(Main[[#This Row],[Comments]]),"")</f>
        <v/>
      </c>
      <c r="B727" s="60" t="s">
        <v>1528</v>
      </c>
      <c r="C727" s="72" t="s">
        <v>4</v>
      </c>
      <c r="D727" s="59" t="s">
        <v>612</v>
      </c>
      <c r="E727" s="85">
        <v>40371.390138888892</v>
      </c>
      <c r="F727" s="85"/>
      <c r="G727" s="64" t="str">
        <f>IF(stdProdLT(Main[[#This Row],[Comments]])=0.1,"N/A",IF(stdProdLT(Main[[#This Row],[Comments]])=0,"",stdProdLT(Main[[#This Row],[Comments]])))</f>
        <v/>
      </c>
      <c r="H727" s="94" t="str">
        <f>IF(OR(Main[[#This Row],[Std. Prod. Lead Time]]="N/A",Main[[#This Row],[Std. Prod. Lead Time]]=""), "",IF(AND(Main[[#This Row],[In Stock Date]]&lt;&gt;"",Main[[#This Row],[Revised Due Date]]&lt;&gt;"",Main[[#This Row],[In Stock Date]]&lt;&gt;""),Main[[#This Row],[In Stock Date]]-Main[[#This Row],[Revised Due Date]],""))</f>
        <v/>
      </c>
      <c r="I727" s="101" t="s">
        <v>4</v>
      </c>
      <c r="J727" s="95" t="s">
        <v>4</v>
      </c>
      <c r="K727" s="95" t="s">
        <v>4</v>
      </c>
      <c r="L727" s="85"/>
      <c r="M727" s="73" t="str">
        <f>IF(Main[[#This Row],[Tech Start Date]]&lt;1/1/1990,"",IF(Main[[#This Row],[Class]]="C",WORKDAY(Main[[#This Row],[Tech Start Date]],9),IF(Main[[#This Row],[Class]]="B", WORKDAY(Main[[#This Row],[Tech Start Date]],6),IF(Main[[#This Row],[Class]]="A",WORKDAY(Main[[#This Row],[Tech Start Date]],2),""))))</f>
        <v/>
      </c>
      <c r="N727" s="73" t="str">
        <f>IF(Main[[#This Row],[Tech Start Date]]&lt;1/1/1990,"",IF(Main[[#This Row],[Class]]="C",WORKDAY(Main[[#This Row],[Tech Start Date]],19),IF(Main[[#This Row],[Class]]="B", WORKDAY(Main[[#This Row],[Tech Start Date]],12),IF(Main[[#This Row],[Class]]="A",WORKDAY(Main[[#This Row],[Tech Start Date]],4),""))))</f>
        <v/>
      </c>
      <c r="O727" s="73" t="str">
        <f>IF(Main[[#This Row],[Tech Start Date]]&lt;1/1/1990,"",IF(Main[[#This Row],[Class]]="C",WORKDAY(Main[[#This Row],[Tech Start Date]],23),IF(Main[[#This Row],[Class]]="B", WORKDAY(Main[[#This Row],[Tech Start Date]],15),IF(Main[[#This Row],[Class]]="A",WORKDAY(Main[[#This Row],[Tech Start Date]],5),""))))</f>
        <v/>
      </c>
      <c r="P727" s="73" t="str">
        <f>IF(Main[[#This Row],[Tech Start Date]]&lt;1/1/1990,"",IF(Main[[#This Row],[Class]]="C",WORKDAY(Main[[#This Row],[Tech Start Date]],28),IF(Main[[#This Row],[Class]]="B", WORKDAY(Main[[#This Row],[Tech Start Date]],19),IF(Main[[#This Row],[Class]]="A",WORKDAY(Main[[#This Row],[Tech Start Date]],9),""))))</f>
        <v/>
      </c>
      <c r="Q727" s="85">
        <v>40385</v>
      </c>
      <c r="R727" s="112"/>
      <c r="S727" s="95" t="s">
        <v>6</v>
      </c>
      <c r="T727" s="74" t="s">
        <v>4</v>
      </c>
      <c r="U727" s="95" t="s">
        <v>7</v>
      </c>
      <c r="V727" s="95" t="s">
        <v>1910</v>
      </c>
      <c r="W727" s="95" t="s">
        <v>1912</v>
      </c>
      <c r="X727" s="95" t="s">
        <v>102</v>
      </c>
      <c r="Y727" s="72" t="s">
        <v>2965</v>
      </c>
      <c r="Z727" s="72" t="s">
        <v>4</v>
      </c>
      <c r="AA727" s="95" t="s">
        <v>129</v>
      </c>
      <c r="AB727" s="132"/>
      <c r="AC727" s="132"/>
      <c r="AD727" s="132"/>
      <c r="AE727" s="63"/>
      <c r="AF727" s="63"/>
      <c r="AG727" s="63"/>
    </row>
    <row r="728" spans="1:33" ht="17.2" customHeight="1">
      <c r="A728" s="64" t="str">
        <f>IF(priority(Main[[#This Row],[Comments]])&lt;&gt;0, priority(Main[[#This Row],[Comments]]),"")</f>
        <v/>
      </c>
      <c r="B728" s="60" t="s">
        <v>1662</v>
      </c>
      <c r="C728" s="72" t="s">
        <v>4</v>
      </c>
      <c r="D728" s="59" t="s">
        <v>728</v>
      </c>
      <c r="E728" s="85"/>
      <c r="F728" s="85"/>
      <c r="G728" s="64" t="str">
        <f>IF(stdProdLT(Main[[#This Row],[Comments]])=0.1,"N/A",IF(stdProdLT(Main[[#This Row],[Comments]])=0,"",stdProdLT(Main[[#This Row],[Comments]])))</f>
        <v/>
      </c>
      <c r="H728" s="94" t="str">
        <f>IF(OR(Main[[#This Row],[Std. Prod. Lead Time]]="N/A",Main[[#This Row],[Std. Prod. Lead Time]]=""), "",IF(AND(Main[[#This Row],[In Stock Date]]&lt;&gt;"",Main[[#This Row],[Revised Due Date]]&lt;&gt;"",Main[[#This Row],[In Stock Date]]&lt;&gt;""),Main[[#This Row],[In Stock Date]]-Main[[#This Row],[Revised Due Date]],""))</f>
        <v/>
      </c>
      <c r="I728" s="101" t="s">
        <v>4</v>
      </c>
      <c r="J728" s="95" t="s">
        <v>4</v>
      </c>
      <c r="K728" s="95" t="s">
        <v>4</v>
      </c>
      <c r="L728" s="85"/>
      <c r="M728" s="73" t="str">
        <f>IF(Main[[#This Row],[Tech Start Date]]&lt;1/1/1990,"",IF(Main[[#This Row],[Class]]="C",WORKDAY(Main[[#This Row],[Tech Start Date]],9),IF(Main[[#This Row],[Class]]="B", WORKDAY(Main[[#This Row],[Tech Start Date]],6),IF(Main[[#This Row],[Class]]="A",WORKDAY(Main[[#This Row],[Tech Start Date]],2),""))))</f>
        <v/>
      </c>
      <c r="N728" s="73" t="str">
        <f>IF(Main[[#This Row],[Tech Start Date]]&lt;1/1/1990,"",IF(Main[[#This Row],[Class]]="C",WORKDAY(Main[[#This Row],[Tech Start Date]],19),IF(Main[[#This Row],[Class]]="B", WORKDAY(Main[[#This Row],[Tech Start Date]],12),IF(Main[[#This Row],[Class]]="A",WORKDAY(Main[[#This Row],[Tech Start Date]],4),""))))</f>
        <v/>
      </c>
      <c r="O728" s="73" t="str">
        <f>IF(Main[[#This Row],[Tech Start Date]]&lt;1/1/1990,"",IF(Main[[#This Row],[Class]]="C",WORKDAY(Main[[#This Row],[Tech Start Date]],23),IF(Main[[#This Row],[Class]]="B", WORKDAY(Main[[#This Row],[Tech Start Date]],15),IF(Main[[#This Row],[Class]]="A",WORKDAY(Main[[#This Row],[Tech Start Date]],5),""))))</f>
        <v/>
      </c>
      <c r="P728" s="73" t="str">
        <f>IF(Main[[#This Row],[Tech Start Date]]&lt;1/1/1990,"",IF(Main[[#This Row],[Class]]="C",WORKDAY(Main[[#This Row],[Tech Start Date]],28),IF(Main[[#This Row],[Class]]="B", WORKDAY(Main[[#This Row],[Tech Start Date]],19),IF(Main[[#This Row],[Class]]="A",WORKDAY(Main[[#This Row],[Tech Start Date]],9),""))))</f>
        <v/>
      </c>
      <c r="Q728" s="85"/>
      <c r="R728" s="112"/>
      <c r="S728" s="95" t="s">
        <v>23</v>
      </c>
      <c r="T728" s="74" t="s">
        <v>4</v>
      </c>
      <c r="U728" s="95" t="s">
        <v>14</v>
      </c>
      <c r="V728" s="95" t="s">
        <v>1910</v>
      </c>
      <c r="W728" s="95" t="s">
        <v>1914</v>
      </c>
      <c r="X728" s="95" t="s">
        <v>102</v>
      </c>
      <c r="Y728" s="72" t="s">
        <v>3049</v>
      </c>
      <c r="Z728" s="72" t="s">
        <v>4</v>
      </c>
      <c r="AA728" s="95" t="s">
        <v>3373</v>
      </c>
      <c r="AB728" s="132"/>
      <c r="AC728" s="132"/>
      <c r="AD728" s="132"/>
      <c r="AE728" s="63"/>
      <c r="AF728" s="63"/>
      <c r="AG728" s="63"/>
    </row>
    <row r="729" spans="1:33" ht="17.2" customHeight="1">
      <c r="A729" s="64" t="str">
        <f>IF(priority(Main[[#This Row],[Comments]])&lt;&gt;0, priority(Main[[#This Row],[Comments]]),"")</f>
        <v/>
      </c>
      <c r="B729" s="60" t="s">
        <v>1529</v>
      </c>
      <c r="C729" s="72" t="s">
        <v>33</v>
      </c>
      <c r="D729" s="59" t="s">
        <v>613</v>
      </c>
      <c r="E729" s="85"/>
      <c r="F729" s="85">
        <v>40252</v>
      </c>
      <c r="G729" s="64" t="str">
        <f>IF(stdProdLT(Main[[#This Row],[Comments]])=0.1,"N/A",IF(stdProdLT(Main[[#This Row],[Comments]])=0,"",stdProdLT(Main[[#This Row],[Comments]])))</f>
        <v/>
      </c>
      <c r="H729" s="94" t="str">
        <f>IF(OR(Main[[#This Row],[Std. Prod. Lead Time]]="N/A",Main[[#This Row],[Std. Prod. Lead Time]]=""), "",IF(AND(Main[[#This Row],[In Stock Date]]&lt;&gt;"",Main[[#This Row],[Revised Due Date]]&lt;&gt;"",Main[[#This Row],[In Stock Date]]&lt;&gt;""),Main[[#This Row],[In Stock Date]]-Main[[#This Row],[Revised Due Date]],""))</f>
        <v/>
      </c>
      <c r="I729" s="101" t="s">
        <v>4</v>
      </c>
      <c r="J729" s="95" t="s">
        <v>4</v>
      </c>
      <c r="K729" s="95" t="s">
        <v>4</v>
      </c>
      <c r="L729" s="85"/>
      <c r="M729" s="73" t="str">
        <f>IF(Main[[#This Row],[Tech Start Date]]&lt;1/1/1990,"",IF(Main[[#This Row],[Class]]="C",WORKDAY(Main[[#This Row],[Tech Start Date]],9),IF(Main[[#This Row],[Class]]="B", WORKDAY(Main[[#This Row],[Tech Start Date]],6),IF(Main[[#This Row],[Class]]="A",WORKDAY(Main[[#This Row],[Tech Start Date]],2),""))))</f>
        <v/>
      </c>
      <c r="N729" s="73" t="str">
        <f>IF(Main[[#This Row],[Tech Start Date]]&lt;1/1/1990,"",IF(Main[[#This Row],[Class]]="C",WORKDAY(Main[[#This Row],[Tech Start Date]],19),IF(Main[[#This Row],[Class]]="B", WORKDAY(Main[[#This Row],[Tech Start Date]],12),IF(Main[[#This Row],[Class]]="A",WORKDAY(Main[[#This Row],[Tech Start Date]],4),""))))</f>
        <v/>
      </c>
      <c r="O729" s="73" t="str">
        <f>IF(Main[[#This Row],[Tech Start Date]]&lt;1/1/1990,"",IF(Main[[#This Row],[Class]]="C",WORKDAY(Main[[#This Row],[Tech Start Date]],23),IF(Main[[#This Row],[Class]]="B", WORKDAY(Main[[#This Row],[Tech Start Date]],15),IF(Main[[#This Row],[Class]]="A",WORKDAY(Main[[#This Row],[Tech Start Date]],5),""))))</f>
        <v/>
      </c>
      <c r="P729" s="73" t="str">
        <f>IF(Main[[#This Row],[Tech Start Date]]&lt;1/1/1990,"",IF(Main[[#This Row],[Class]]="C",WORKDAY(Main[[#This Row],[Tech Start Date]],28),IF(Main[[#This Row],[Class]]="B", WORKDAY(Main[[#This Row],[Tech Start Date]],19),IF(Main[[#This Row],[Class]]="A",WORKDAY(Main[[#This Row],[Tech Start Date]],9),""))))</f>
        <v/>
      </c>
      <c r="Q729" s="85">
        <v>40227</v>
      </c>
      <c r="R729" s="112"/>
      <c r="S729" s="95" t="s">
        <v>11</v>
      </c>
      <c r="T729" s="74" t="s">
        <v>4</v>
      </c>
      <c r="U729" s="95" t="s">
        <v>14</v>
      </c>
      <c r="V729" s="95" t="s">
        <v>1913</v>
      </c>
      <c r="W729" s="95" t="s">
        <v>1915</v>
      </c>
      <c r="X729" s="95" t="s">
        <v>2825</v>
      </c>
      <c r="Y729" s="72" t="s">
        <v>4</v>
      </c>
      <c r="Z729" s="72" t="s">
        <v>4</v>
      </c>
      <c r="AA729" s="95" t="s">
        <v>2825</v>
      </c>
      <c r="AB729" s="132"/>
      <c r="AC729" s="132"/>
      <c r="AD729" s="132"/>
      <c r="AE729" s="63"/>
      <c r="AF729" s="63"/>
      <c r="AG729" s="63"/>
    </row>
    <row r="730" spans="1:33" ht="17.2" customHeight="1">
      <c r="A730" s="64" t="str">
        <f>IF(priority(Main[[#This Row],[Comments]])&lt;&gt;0, priority(Main[[#This Row],[Comments]]),"")</f>
        <v/>
      </c>
      <c r="B730" s="60" t="s">
        <v>1530</v>
      </c>
      <c r="C730" s="72" t="s">
        <v>4</v>
      </c>
      <c r="D730" s="59" t="s">
        <v>614</v>
      </c>
      <c r="E730" s="85"/>
      <c r="F730" s="85"/>
      <c r="G730" s="64" t="str">
        <f>IF(stdProdLT(Main[[#This Row],[Comments]])=0.1,"N/A",IF(stdProdLT(Main[[#This Row],[Comments]])=0,"",stdProdLT(Main[[#This Row],[Comments]])))</f>
        <v/>
      </c>
      <c r="H730" s="94" t="str">
        <f>IF(OR(Main[[#This Row],[Std. Prod. Lead Time]]="N/A",Main[[#This Row],[Std. Prod. Lead Time]]=""), "",IF(AND(Main[[#This Row],[In Stock Date]]&lt;&gt;"",Main[[#This Row],[Revised Due Date]]&lt;&gt;"",Main[[#This Row],[In Stock Date]]&lt;&gt;""),Main[[#This Row],[In Stock Date]]-Main[[#This Row],[Revised Due Date]],""))</f>
        <v/>
      </c>
      <c r="I730" s="101" t="s">
        <v>4</v>
      </c>
      <c r="J730" s="95" t="s">
        <v>28</v>
      </c>
      <c r="K730" s="95" t="s">
        <v>1919</v>
      </c>
      <c r="L730" s="85"/>
      <c r="M730" s="73" t="str">
        <f>IF(Main[[#This Row],[Tech Start Date]]&lt;1/1/1990,"",IF(Main[[#This Row],[Class]]="C",WORKDAY(Main[[#This Row],[Tech Start Date]],9),IF(Main[[#This Row],[Class]]="B", WORKDAY(Main[[#This Row],[Tech Start Date]],6),IF(Main[[#This Row],[Class]]="A",WORKDAY(Main[[#This Row],[Tech Start Date]],2),""))))</f>
        <v/>
      </c>
      <c r="N730" s="73" t="str">
        <f>IF(Main[[#This Row],[Tech Start Date]]&lt;1/1/1990,"",IF(Main[[#This Row],[Class]]="C",WORKDAY(Main[[#This Row],[Tech Start Date]],19),IF(Main[[#This Row],[Class]]="B", WORKDAY(Main[[#This Row],[Tech Start Date]],12),IF(Main[[#This Row],[Class]]="A",WORKDAY(Main[[#This Row],[Tech Start Date]],4),""))))</f>
        <v/>
      </c>
      <c r="O730" s="73" t="str">
        <f>IF(Main[[#This Row],[Tech Start Date]]&lt;1/1/1990,"",IF(Main[[#This Row],[Class]]="C",WORKDAY(Main[[#This Row],[Tech Start Date]],23),IF(Main[[#This Row],[Class]]="B", WORKDAY(Main[[#This Row],[Tech Start Date]],15),IF(Main[[#This Row],[Class]]="A",WORKDAY(Main[[#This Row],[Tech Start Date]],5),""))))</f>
        <v/>
      </c>
      <c r="P730" s="73" t="str">
        <f>IF(Main[[#This Row],[Tech Start Date]]&lt;1/1/1990,"",IF(Main[[#This Row],[Class]]="C",WORKDAY(Main[[#This Row],[Tech Start Date]],28),IF(Main[[#This Row],[Class]]="B", WORKDAY(Main[[#This Row],[Tech Start Date]],19),IF(Main[[#This Row],[Class]]="A",WORKDAY(Main[[#This Row],[Tech Start Date]],9),""))))</f>
        <v/>
      </c>
      <c r="Q730" s="85">
        <v>40387</v>
      </c>
      <c r="R730" s="112"/>
      <c r="S730" s="95" t="s">
        <v>6</v>
      </c>
      <c r="T730" s="74" t="s">
        <v>4</v>
      </c>
      <c r="U730" s="95" t="s">
        <v>14</v>
      </c>
      <c r="V730" s="95" t="s">
        <v>1910</v>
      </c>
      <c r="W730" s="95" t="s">
        <v>1915</v>
      </c>
      <c r="X730" s="95" t="s">
        <v>129</v>
      </c>
      <c r="Y730" s="72" t="s">
        <v>3050</v>
      </c>
      <c r="Z730" s="72" t="s">
        <v>129</v>
      </c>
      <c r="AA730" s="95" t="s">
        <v>129</v>
      </c>
      <c r="AB730" s="132"/>
      <c r="AC730" s="132"/>
      <c r="AD730" s="132"/>
      <c r="AE730" s="63"/>
      <c r="AF730" s="63"/>
      <c r="AG730" s="63"/>
    </row>
    <row r="731" spans="1:33" ht="17.2" customHeight="1">
      <c r="A731" s="64" t="str">
        <f>IF(priority(Main[[#This Row],[Comments]])&lt;&gt;0, priority(Main[[#This Row],[Comments]]),"")</f>
        <v/>
      </c>
      <c r="B731" s="60" t="s">
        <v>1531</v>
      </c>
      <c r="C731" s="72" t="s">
        <v>211</v>
      </c>
      <c r="D731" s="59" t="s">
        <v>413</v>
      </c>
      <c r="E731" s="85"/>
      <c r="F731" s="85">
        <v>40391</v>
      </c>
      <c r="G731" s="64" t="str">
        <f>IF(stdProdLT(Main[[#This Row],[Comments]])=0.1,"N/A",IF(stdProdLT(Main[[#This Row],[Comments]])=0,"",stdProdLT(Main[[#This Row],[Comments]])))</f>
        <v/>
      </c>
      <c r="H731" s="94" t="str">
        <f>IF(OR(Main[[#This Row],[Std. Prod. Lead Time]]="N/A",Main[[#This Row],[Std. Prod. Lead Time]]=""), "",IF(AND(Main[[#This Row],[In Stock Date]]&lt;&gt;"",Main[[#This Row],[Revised Due Date]]&lt;&gt;"",Main[[#This Row],[In Stock Date]]&lt;&gt;""),Main[[#This Row],[In Stock Date]]-Main[[#This Row],[Revised Due Date]],""))</f>
        <v/>
      </c>
      <c r="I731" s="101" t="s">
        <v>4</v>
      </c>
      <c r="J731" s="95" t="s">
        <v>4</v>
      </c>
      <c r="K731" s="95" t="s">
        <v>4</v>
      </c>
      <c r="L731" s="85"/>
      <c r="M731" s="73" t="str">
        <f>IF(Main[[#This Row],[Tech Start Date]]&lt;1/1/1990,"",IF(Main[[#This Row],[Class]]="C",WORKDAY(Main[[#This Row],[Tech Start Date]],9),IF(Main[[#This Row],[Class]]="B", WORKDAY(Main[[#This Row],[Tech Start Date]],6),IF(Main[[#This Row],[Class]]="A",WORKDAY(Main[[#This Row],[Tech Start Date]],2),""))))</f>
        <v/>
      </c>
      <c r="N731" s="73" t="str">
        <f>IF(Main[[#This Row],[Tech Start Date]]&lt;1/1/1990,"",IF(Main[[#This Row],[Class]]="C",WORKDAY(Main[[#This Row],[Tech Start Date]],19),IF(Main[[#This Row],[Class]]="B", WORKDAY(Main[[#This Row],[Tech Start Date]],12),IF(Main[[#This Row],[Class]]="A",WORKDAY(Main[[#This Row],[Tech Start Date]],4),""))))</f>
        <v/>
      </c>
      <c r="O731" s="73" t="str">
        <f>IF(Main[[#This Row],[Tech Start Date]]&lt;1/1/1990,"",IF(Main[[#This Row],[Class]]="C",WORKDAY(Main[[#This Row],[Tech Start Date]],23),IF(Main[[#This Row],[Class]]="B", WORKDAY(Main[[#This Row],[Tech Start Date]],15),IF(Main[[#This Row],[Class]]="A",WORKDAY(Main[[#This Row],[Tech Start Date]],5),""))))</f>
        <v/>
      </c>
      <c r="P731" s="73" t="str">
        <f>IF(Main[[#This Row],[Tech Start Date]]&lt;1/1/1990,"",IF(Main[[#This Row],[Class]]="C",WORKDAY(Main[[#This Row],[Tech Start Date]],28),IF(Main[[#This Row],[Class]]="B", WORKDAY(Main[[#This Row],[Tech Start Date]],19),IF(Main[[#This Row],[Class]]="A",WORKDAY(Main[[#This Row],[Tech Start Date]],9),""))))</f>
        <v/>
      </c>
      <c r="Q731" s="85">
        <v>40296</v>
      </c>
      <c r="R731" s="112"/>
      <c r="S731" s="95" t="s">
        <v>11</v>
      </c>
      <c r="T731" s="74" t="s">
        <v>4</v>
      </c>
      <c r="U731" s="95" t="s">
        <v>12</v>
      </c>
      <c r="V731" s="95" t="s">
        <v>1910</v>
      </c>
      <c r="W731" s="95" t="s">
        <v>1918</v>
      </c>
      <c r="X731" s="95" t="s">
        <v>2808</v>
      </c>
      <c r="Y731" s="72" t="s">
        <v>4</v>
      </c>
      <c r="Z731" s="72" t="s">
        <v>4</v>
      </c>
      <c r="AA731" s="95" t="s">
        <v>2808</v>
      </c>
      <c r="AB731" s="132"/>
      <c r="AC731" s="132"/>
      <c r="AD731" s="132"/>
      <c r="AE731" s="63"/>
      <c r="AF731" s="63"/>
      <c r="AG731" s="63"/>
    </row>
    <row r="732" spans="1:33" ht="17.2" customHeight="1">
      <c r="A732" s="64" t="str">
        <f>IF(priority(Main[[#This Row],[Comments]])&lt;&gt;0, priority(Main[[#This Row],[Comments]]),"")</f>
        <v/>
      </c>
      <c r="B732" s="60" t="s">
        <v>1532</v>
      </c>
      <c r="C732" s="72" t="s">
        <v>211</v>
      </c>
      <c r="D732" s="59" t="s">
        <v>413</v>
      </c>
      <c r="E732" s="85"/>
      <c r="F732" s="85">
        <v>40452</v>
      </c>
      <c r="G732" s="64" t="str">
        <f>IF(stdProdLT(Main[[#This Row],[Comments]])=0.1,"N/A",IF(stdProdLT(Main[[#This Row],[Comments]])=0,"",stdProdLT(Main[[#This Row],[Comments]])))</f>
        <v/>
      </c>
      <c r="H732" s="94" t="str">
        <f>IF(OR(Main[[#This Row],[Std. Prod. Lead Time]]="N/A",Main[[#This Row],[Std. Prod. Lead Time]]=""), "",IF(AND(Main[[#This Row],[In Stock Date]]&lt;&gt;"",Main[[#This Row],[Revised Due Date]]&lt;&gt;"",Main[[#This Row],[In Stock Date]]&lt;&gt;""),Main[[#This Row],[In Stock Date]]-Main[[#This Row],[Revised Due Date]],""))</f>
        <v/>
      </c>
      <c r="I732" s="101" t="s">
        <v>4</v>
      </c>
      <c r="J732" s="95" t="s">
        <v>4</v>
      </c>
      <c r="K732" s="95" t="s">
        <v>4</v>
      </c>
      <c r="L732" s="85"/>
      <c r="M732" s="73" t="str">
        <f>IF(Main[[#This Row],[Tech Start Date]]&lt;1/1/1990,"",IF(Main[[#This Row],[Class]]="C",WORKDAY(Main[[#This Row],[Tech Start Date]],9),IF(Main[[#This Row],[Class]]="B", WORKDAY(Main[[#This Row],[Tech Start Date]],6),IF(Main[[#This Row],[Class]]="A",WORKDAY(Main[[#This Row],[Tech Start Date]],2),""))))</f>
        <v/>
      </c>
      <c r="N732" s="73" t="str">
        <f>IF(Main[[#This Row],[Tech Start Date]]&lt;1/1/1990,"",IF(Main[[#This Row],[Class]]="C",WORKDAY(Main[[#This Row],[Tech Start Date]],19),IF(Main[[#This Row],[Class]]="B", WORKDAY(Main[[#This Row],[Tech Start Date]],12),IF(Main[[#This Row],[Class]]="A",WORKDAY(Main[[#This Row],[Tech Start Date]],4),""))))</f>
        <v/>
      </c>
      <c r="O732" s="73" t="str">
        <f>IF(Main[[#This Row],[Tech Start Date]]&lt;1/1/1990,"",IF(Main[[#This Row],[Class]]="C",WORKDAY(Main[[#This Row],[Tech Start Date]],23),IF(Main[[#This Row],[Class]]="B", WORKDAY(Main[[#This Row],[Tech Start Date]],15),IF(Main[[#This Row],[Class]]="A",WORKDAY(Main[[#This Row],[Tech Start Date]],5),""))))</f>
        <v/>
      </c>
      <c r="P732" s="73" t="str">
        <f>IF(Main[[#This Row],[Tech Start Date]]&lt;1/1/1990,"",IF(Main[[#This Row],[Class]]="C",WORKDAY(Main[[#This Row],[Tech Start Date]],28),IF(Main[[#This Row],[Class]]="B", WORKDAY(Main[[#This Row],[Tech Start Date]],19),IF(Main[[#This Row],[Class]]="A",WORKDAY(Main[[#This Row],[Tech Start Date]],9),""))))</f>
        <v/>
      </c>
      <c r="Q732" s="85">
        <v>40357</v>
      </c>
      <c r="R732" s="112"/>
      <c r="S732" s="95" t="s">
        <v>11</v>
      </c>
      <c r="T732" s="74" t="s">
        <v>4</v>
      </c>
      <c r="U732" s="95" t="s">
        <v>12</v>
      </c>
      <c r="V732" s="95" t="s">
        <v>1910</v>
      </c>
      <c r="W732" s="95" t="s">
        <v>1918</v>
      </c>
      <c r="X732" s="95" t="s">
        <v>2808</v>
      </c>
      <c r="Y732" s="72" t="s">
        <v>4</v>
      </c>
      <c r="Z732" s="72" t="s">
        <v>4</v>
      </c>
      <c r="AA732" s="95" t="s">
        <v>2808</v>
      </c>
      <c r="AB732" s="132"/>
      <c r="AC732" s="132"/>
      <c r="AD732" s="132"/>
      <c r="AE732" s="63"/>
      <c r="AF732" s="63"/>
      <c r="AG732" s="63"/>
    </row>
    <row r="733" spans="1:33" ht="17.2" customHeight="1">
      <c r="A733" s="64" t="str">
        <f>IF(priority(Main[[#This Row],[Comments]])&lt;&gt;0, priority(Main[[#This Row],[Comments]]),"")</f>
        <v/>
      </c>
      <c r="B733" s="60" t="s">
        <v>1533</v>
      </c>
      <c r="C733" s="72" t="s">
        <v>211</v>
      </c>
      <c r="D733" s="59" t="s">
        <v>212</v>
      </c>
      <c r="E733" s="85"/>
      <c r="F733" s="85">
        <v>40452</v>
      </c>
      <c r="G733" s="64" t="str">
        <f>IF(stdProdLT(Main[[#This Row],[Comments]])=0.1,"N/A",IF(stdProdLT(Main[[#This Row],[Comments]])=0,"",stdProdLT(Main[[#This Row],[Comments]])))</f>
        <v/>
      </c>
      <c r="H733" s="94" t="str">
        <f>IF(OR(Main[[#This Row],[Std. Prod. Lead Time]]="N/A",Main[[#This Row],[Std. Prod. Lead Time]]=""), "",IF(AND(Main[[#This Row],[In Stock Date]]&lt;&gt;"",Main[[#This Row],[Revised Due Date]]&lt;&gt;"",Main[[#This Row],[In Stock Date]]&lt;&gt;""),Main[[#This Row],[In Stock Date]]-Main[[#This Row],[Revised Due Date]],""))</f>
        <v/>
      </c>
      <c r="I733" s="101" t="s">
        <v>4</v>
      </c>
      <c r="J733" s="95" t="s">
        <v>4</v>
      </c>
      <c r="K733" s="95" t="s">
        <v>4</v>
      </c>
      <c r="L733" s="85"/>
      <c r="M733" s="73" t="str">
        <f>IF(Main[[#This Row],[Tech Start Date]]&lt;1/1/1990,"",IF(Main[[#This Row],[Class]]="C",WORKDAY(Main[[#This Row],[Tech Start Date]],9),IF(Main[[#This Row],[Class]]="B", WORKDAY(Main[[#This Row],[Tech Start Date]],6),IF(Main[[#This Row],[Class]]="A",WORKDAY(Main[[#This Row],[Tech Start Date]],2),""))))</f>
        <v/>
      </c>
      <c r="N733" s="73" t="str">
        <f>IF(Main[[#This Row],[Tech Start Date]]&lt;1/1/1990,"",IF(Main[[#This Row],[Class]]="C",WORKDAY(Main[[#This Row],[Tech Start Date]],19),IF(Main[[#This Row],[Class]]="B", WORKDAY(Main[[#This Row],[Tech Start Date]],12),IF(Main[[#This Row],[Class]]="A",WORKDAY(Main[[#This Row],[Tech Start Date]],4),""))))</f>
        <v/>
      </c>
      <c r="O733" s="73" t="str">
        <f>IF(Main[[#This Row],[Tech Start Date]]&lt;1/1/1990,"",IF(Main[[#This Row],[Class]]="C",WORKDAY(Main[[#This Row],[Tech Start Date]],23),IF(Main[[#This Row],[Class]]="B", WORKDAY(Main[[#This Row],[Tech Start Date]],15),IF(Main[[#This Row],[Class]]="A",WORKDAY(Main[[#This Row],[Tech Start Date]],5),""))))</f>
        <v/>
      </c>
      <c r="P733" s="73" t="str">
        <f>IF(Main[[#This Row],[Tech Start Date]]&lt;1/1/1990,"",IF(Main[[#This Row],[Class]]="C",WORKDAY(Main[[#This Row],[Tech Start Date]],28),IF(Main[[#This Row],[Class]]="B", WORKDAY(Main[[#This Row],[Tech Start Date]],19),IF(Main[[#This Row],[Class]]="A",WORKDAY(Main[[#This Row],[Tech Start Date]],9),""))))</f>
        <v/>
      </c>
      <c r="Q733" s="85">
        <v>40357</v>
      </c>
      <c r="R733" s="112"/>
      <c r="S733" s="95" t="s">
        <v>11</v>
      </c>
      <c r="T733" s="74" t="s">
        <v>4</v>
      </c>
      <c r="U733" s="95" t="s">
        <v>12</v>
      </c>
      <c r="V733" s="95" t="s">
        <v>1910</v>
      </c>
      <c r="W733" s="95" t="s">
        <v>1918</v>
      </c>
      <c r="X733" s="95" t="s">
        <v>2808</v>
      </c>
      <c r="Y733" s="72" t="s">
        <v>4</v>
      </c>
      <c r="Z733" s="72" t="s">
        <v>4</v>
      </c>
      <c r="AA733" s="95" t="s">
        <v>2808</v>
      </c>
      <c r="AB733" s="132"/>
      <c r="AC733" s="132"/>
      <c r="AD733" s="132"/>
      <c r="AE733" s="63"/>
      <c r="AF733" s="63"/>
      <c r="AG733" s="63"/>
    </row>
    <row r="734" spans="1:33" ht="17.2" customHeight="1">
      <c r="A734" s="64" t="str">
        <f>IF(priority(Main[[#This Row],[Comments]])&lt;&gt;0, priority(Main[[#This Row],[Comments]]),"")</f>
        <v/>
      </c>
      <c r="B734" s="60" t="s">
        <v>1534</v>
      </c>
      <c r="C734" s="72" t="s">
        <v>211</v>
      </c>
      <c r="D734" s="59" t="s">
        <v>212</v>
      </c>
      <c r="E734" s="85"/>
      <c r="F734" s="85">
        <v>40452</v>
      </c>
      <c r="G734" s="64" t="str">
        <f>IF(stdProdLT(Main[[#This Row],[Comments]])=0.1,"N/A",IF(stdProdLT(Main[[#This Row],[Comments]])=0,"",stdProdLT(Main[[#This Row],[Comments]])))</f>
        <v/>
      </c>
      <c r="H734" s="94" t="str">
        <f>IF(OR(Main[[#This Row],[Std. Prod. Lead Time]]="N/A",Main[[#This Row],[Std. Prod. Lead Time]]=""), "",IF(AND(Main[[#This Row],[In Stock Date]]&lt;&gt;"",Main[[#This Row],[Revised Due Date]]&lt;&gt;"",Main[[#This Row],[In Stock Date]]&lt;&gt;""),Main[[#This Row],[In Stock Date]]-Main[[#This Row],[Revised Due Date]],""))</f>
        <v/>
      </c>
      <c r="I734" s="101" t="s">
        <v>4</v>
      </c>
      <c r="J734" s="95" t="s">
        <v>4</v>
      </c>
      <c r="K734" s="96" t="s">
        <v>4</v>
      </c>
      <c r="L734" s="85"/>
      <c r="M734" s="73" t="str">
        <f>IF(Main[[#This Row],[Tech Start Date]]&lt;1/1/1990,"",IF(Main[[#This Row],[Class]]="C",WORKDAY(Main[[#This Row],[Tech Start Date]],9),IF(Main[[#This Row],[Class]]="B", WORKDAY(Main[[#This Row],[Tech Start Date]],6),IF(Main[[#This Row],[Class]]="A",WORKDAY(Main[[#This Row],[Tech Start Date]],2),""))))</f>
        <v/>
      </c>
      <c r="N734" s="73" t="str">
        <f>IF(Main[[#This Row],[Tech Start Date]]&lt;1/1/1990,"",IF(Main[[#This Row],[Class]]="C",WORKDAY(Main[[#This Row],[Tech Start Date]],19),IF(Main[[#This Row],[Class]]="B", WORKDAY(Main[[#This Row],[Tech Start Date]],12),IF(Main[[#This Row],[Class]]="A",WORKDAY(Main[[#This Row],[Tech Start Date]],4),""))))</f>
        <v/>
      </c>
      <c r="O734" s="73" t="str">
        <f>IF(Main[[#This Row],[Tech Start Date]]&lt;1/1/1990,"",IF(Main[[#This Row],[Class]]="C",WORKDAY(Main[[#This Row],[Tech Start Date]],23),IF(Main[[#This Row],[Class]]="B", WORKDAY(Main[[#This Row],[Tech Start Date]],15),IF(Main[[#This Row],[Class]]="A",WORKDAY(Main[[#This Row],[Tech Start Date]],5),""))))</f>
        <v/>
      </c>
      <c r="P734" s="73" t="str">
        <f>IF(Main[[#This Row],[Tech Start Date]]&lt;1/1/1990,"",IF(Main[[#This Row],[Class]]="C",WORKDAY(Main[[#This Row],[Tech Start Date]],28),IF(Main[[#This Row],[Class]]="B", WORKDAY(Main[[#This Row],[Tech Start Date]],19),IF(Main[[#This Row],[Class]]="A",WORKDAY(Main[[#This Row],[Tech Start Date]],9),""))))</f>
        <v/>
      </c>
      <c r="Q734" s="85">
        <v>40357</v>
      </c>
      <c r="R734" s="112"/>
      <c r="S734" s="95" t="s">
        <v>11</v>
      </c>
      <c r="T734" s="74" t="s">
        <v>4</v>
      </c>
      <c r="U734" s="95" t="s">
        <v>12</v>
      </c>
      <c r="V734" s="95" t="s">
        <v>1910</v>
      </c>
      <c r="W734" s="95" t="s">
        <v>1918</v>
      </c>
      <c r="X734" s="95" t="s">
        <v>2808</v>
      </c>
      <c r="Y734" s="72" t="s">
        <v>4</v>
      </c>
      <c r="Z734" s="72" t="s">
        <v>4</v>
      </c>
      <c r="AA734" s="95" t="s">
        <v>2808</v>
      </c>
      <c r="AB734" s="132"/>
      <c r="AC734" s="132"/>
      <c r="AD734" s="132"/>
      <c r="AE734" s="63"/>
      <c r="AF734" s="63"/>
      <c r="AG734" s="63"/>
    </row>
    <row r="735" spans="1:33" ht="17.2" customHeight="1">
      <c r="A735" s="64" t="str">
        <f>IF(priority(Main[[#This Row],[Comments]])&lt;&gt;0, priority(Main[[#This Row],[Comments]]),"")</f>
        <v/>
      </c>
      <c r="B735" s="60" t="s">
        <v>1535</v>
      </c>
      <c r="C735" s="72" t="s">
        <v>72</v>
      </c>
      <c r="D735" s="59" t="s">
        <v>615</v>
      </c>
      <c r="E735" s="85"/>
      <c r="F735" s="85"/>
      <c r="G735" s="64" t="str">
        <f>IF(stdProdLT(Main[[#This Row],[Comments]])=0.1,"N/A",IF(stdProdLT(Main[[#This Row],[Comments]])=0,"",stdProdLT(Main[[#This Row],[Comments]])))</f>
        <v/>
      </c>
      <c r="H735" s="94" t="str">
        <f>IF(OR(Main[[#This Row],[Std. Prod. Lead Time]]="N/A",Main[[#This Row],[Std. Prod. Lead Time]]=""), "",IF(AND(Main[[#This Row],[In Stock Date]]&lt;&gt;"",Main[[#This Row],[Revised Due Date]]&lt;&gt;"",Main[[#This Row],[In Stock Date]]&lt;&gt;""),Main[[#This Row],[In Stock Date]]-Main[[#This Row],[Revised Due Date]],""))</f>
        <v/>
      </c>
      <c r="I735" s="101" t="s">
        <v>4</v>
      </c>
      <c r="J735" s="95" t="s">
        <v>4</v>
      </c>
      <c r="K735" s="95" t="s">
        <v>4</v>
      </c>
      <c r="L735" s="85"/>
      <c r="M735" s="73" t="str">
        <f>IF(Main[[#This Row],[Tech Start Date]]&lt;1/1/1990,"",IF(Main[[#This Row],[Class]]="C",WORKDAY(Main[[#This Row],[Tech Start Date]],9),IF(Main[[#This Row],[Class]]="B", WORKDAY(Main[[#This Row],[Tech Start Date]],6),IF(Main[[#This Row],[Class]]="A",WORKDAY(Main[[#This Row],[Tech Start Date]],2),""))))</f>
        <v/>
      </c>
      <c r="N735" s="73" t="str">
        <f>IF(Main[[#This Row],[Tech Start Date]]&lt;1/1/1990,"",IF(Main[[#This Row],[Class]]="C",WORKDAY(Main[[#This Row],[Tech Start Date]],19),IF(Main[[#This Row],[Class]]="B", WORKDAY(Main[[#This Row],[Tech Start Date]],12),IF(Main[[#This Row],[Class]]="A",WORKDAY(Main[[#This Row],[Tech Start Date]],4),""))))</f>
        <v/>
      </c>
      <c r="O735" s="73" t="str">
        <f>IF(Main[[#This Row],[Tech Start Date]]&lt;1/1/1990,"",IF(Main[[#This Row],[Class]]="C",WORKDAY(Main[[#This Row],[Tech Start Date]],23),IF(Main[[#This Row],[Class]]="B", WORKDAY(Main[[#This Row],[Tech Start Date]],15),IF(Main[[#This Row],[Class]]="A",WORKDAY(Main[[#This Row],[Tech Start Date]],5),""))))</f>
        <v/>
      </c>
      <c r="P735" s="73" t="str">
        <f>IF(Main[[#This Row],[Tech Start Date]]&lt;1/1/1990,"",IF(Main[[#This Row],[Class]]="C",WORKDAY(Main[[#This Row],[Tech Start Date]],28),IF(Main[[#This Row],[Class]]="B", WORKDAY(Main[[#This Row],[Tech Start Date]],19),IF(Main[[#This Row],[Class]]="A",WORKDAY(Main[[#This Row],[Tech Start Date]],9),""))))</f>
        <v/>
      </c>
      <c r="Q735" s="85"/>
      <c r="R735" s="112"/>
      <c r="S735" s="95" t="s">
        <v>11</v>
      </c>
      <c r="T735" s="74" t="s">
        <v>4</v>
      </c>
      <c r="U735" s="95" t="s">
        <v>14</v>
      </c>
      <c r="V735" s="95" t="s">
        <v>1911</v>
      </c>
      <c r="W735" s="95" t="s">
        <v>1918</v>
      </c>
      <c r="X735" s="95" t="s">
        <v>2802</v>
      </c>
      <c r="Y735" s="72" t="s">
        <v>2921</v>
      </c>
      <c r="Z735" s="72" t="s">
        <v>4</v>
      </c>
      <c r="AA735" s="95" t="s">
        <v>2802</v>
      </c>
      <c r="AB735" s="132"/>
      <c r="AC735" s="132"/>
      <c r="AD735" s="132"/>
      <c r="AE735" s="63"/>
      <c r="AF735" s="63"/>
      <c r="AG735" s="63"/>
    </row>
    <row r="736" spans="1:33" ht="17.2" customHeight="1">
      <c r="A736" s="64" t="str">
        <f>IF(priority(Main[[#This Row],[Comments]])&lt;&gt;0, priority(Main[[#This Row],[Comments]]),"")</f>
        <v/>
      </c>
      <c r="B736" s="60" t="s">
        <v>1536</v>
      </c>
      <c r="C736" s="72" t="s">
        <v>33</v>
      </c>
      <c r="D736" s="59" t="s">
        <v>616</v>
      </c>
      <c r="E736" s="85"/>
      <c r="F736" s="85"/>
      <c r="G736" s="64" t="str">
        <f>IF(stdProdLT(Main[[#This Row],[Comments]])=0.1,"N/A",IF(stdProdLT(Main[[#This Row],[Comments]])=0,"",stdProdLT(Main[[#This Row],[Comments]])))</f>
        <v/>
      </c>
      <c r="H736" s="94" t="str">
        <f>IF(OR(Main[[#This Row],[Std. Prod. Lead Time]]="N/A",Main[[#This Row],[Std. Prod. Lead Time]]=""), "",IF(AND(Main[[#This Row],[In Stock Date]]&lt;&gt;"",Main[[#This Row],[Revised Due Date]]&lt;&gt;"",Main[[#This Row],[In Stock Date]]&lt;&gt;""),Main[[#This Row],[In Stock Date]]-Main[[#This Row],[Revised Due Date]],""))</f>
        <v/>
      </c>
      <c r="I736" s="101" t="s">
        <v>4</v>
      </c>
      <c r="J736" s="95" t="s">
        <v>4</v>
      </c>
      <c r="K736" s="95" t="s">
        <v>4</v>
      </c>
      <c r="L736" s="85"/>
      <c r="M736" s="73" t="str">
        <f>IF(Main[[#This Row],[Tech Start Date]]&lt;1/1/1990,"",IF(Main[[#This Row],[Class]]="C",WORKDAY(Main[[#This Row],[Tech Start Date]],9),IF(Main[[#This Row],[Class]]="B", WORKDAY(Main[[#This Row],[Tech Start Date]],6),IF(Main[[#This Row],[Class]]="A",WORKDAY(Main[[#This Row],[Tech Start Date]],2),""))))</f>
        <v/>
      </c>
      <c r="N736" s="73" t="str">
        <f>IF(Main[[#This Row],[Tech Start Date]]&lt;1/1/1990,"",IF(Main[[#This Row],[Class]]="C",WORKDAY(Main[[#This Row],[Tech Start Date]],19),IF(Main[[#This Row],[Class]]="B", WORKDAY(Main[[#This Row],[Tech Start Date]],12),IF(Main[[#This Row],[Class]]="A",WORKDAY(Main[[#This Row],[Tech Start Date]],4),""))))</f>
        <v/>
      </c>
      <c r="O736" s="73" t="str">
        <f>IF(Main[[#This Row],[Tech Start Date]]&lt;1/1/1990,"",IF(Main[[#This Row],[Class]]="C",WORKDAY(Main[[#This Row],[Tech Start Date]],23),IF(Main[[#This Row],[Class]]="B", WORKDAY(Main[[#This Row],[Tech Start Date]],15),IF(Main[[#This Row],[Class]]="A",WORKDAY(Main[[#This Row],[Tech Start Date]],5),""))))</f>
        <v/>
      </c>
      <c r="P736" s="73" t="str">
        <f>IF(Main[[#This Row],[Tech Start Date]]&lt;1/1/1990,"",IF(Main[[#This Row],[Class]]="C",WORKDAY(Main[[#This Row],[Tech Start Date]],28),IF(Main[[#This Row],[Class]]="B", WORKDAY(Main[[#This Row],[Tech Start Date]],19),IF(Main[[#This Row],[Class]]="A",WORKDAY(Main[[#This Row],[Tech Start Date]],9),""))))</f>
        <v/>
      </c>
      <c r="Q736" s="85"/>
      <c r="R736" s="112"/>
      <c r="S736" s="95" t="s">
        <v>11</v>
      </c>
      <c r="T736" s="74" t="s">
        <v>4</v>
      </c>
      <c r="U736" s="95" t="s">
        <v>14</v>
      </c>
      <c r="V736" s="95" t="s">
        <v>1911</v>
      </c>
      <c r="W736" s="95" t="s">
        <v>1918</v>
      </c>
      <c r="X736" s="95" t="s">
        <v>2802</v>
      </c>
      <c r="Y736" s="72" t="s">
        <v>2921</v>
      </c>
      <c r="Z736" s="72" t="s">
        <v>4</v>
      </c>
      <c r="AA736" s="95" t="s">
        <v>2802</v>
      </c>
      <c r="AB736" s="132"/>
      <c r="AC736" s="132"/>
      <c r="AD736" s="132"/>
      <c r="AE736" s="63"/>
      <c r="AF736" s="63"/>
      <c r="AG736" s="63"/>
    </row>
    <row r="737" spans="1:33" ht="17.2" customHeight="1">
      <c r="A737" s="64" t="str">
        <f>IF(priority(Main[[#This Row],[Comments]])&lt;&gt;0, priority(Main[[#This Row],[Comments]]),"")</f>
        <v/>
      </c>
      <c r="B737" s="60" t="s">
        <v>1537</v>
      </c>
      <c r="C737" s="72" t="s">
        <v>33</v>
      </c>
      <c r="D737" s="59" t="s">
        <v>617</v>
      </c>
      <c r="E737" s="85"/>
      <c r="F737" s="85"/>
      <c r="G737" s="64" t="str">
        <f>IF(stdProdLT(Main[[#This Row],[Comments]])=0.1,"N/A",IF(stdProdLT(Main[[#This Row],[Comments]])=0,"",stdProdLT(Main[[#This Row],[Comments]])))</f>
        <v/>
      </c>
      <c r="H737" s="94" t="str">
        <f>IF(OR(Main[[#This Row],[Std. Prod. Lead Time]]="N/A",Main[[#This Row],[Std. Prod. Lead Time]]=""), "",IF(AND(Main[[#This Row],[In Stock Date]]&lt;&gt;"",Main[[#This Row],[Revised Due Date]]&lt;&gt;"",Main[[#This Row],[In Stock Date]]&lt;&gt;""),Main[[#This Row],[In Stock Date]]-Main[[#This Row],[Revised Due Date]],""))</f>
        <v/>
      </c>
      <c r="I737" s="101" t="s">
        <v>4</v>
      </c>
      <c r="J737" s="95" t="s">
        <v>4</v>
      </c>
      <c r="K737" s="95" t="s">
        <v>4</v>
      </c>
      <c r="L737" s="85"/>
      <c r="M737" s="73" t="str">
        <f>IF(Main[[#This Row],[Tech Start Date]]&lt;1/1/1990,"",IF(Main[[#This Row],[Class]]="C",WORKDAY(Main[[#This Row],[Tech Start Date]],9),IF(Main[[#This Row],[Class]]="B", WORKDAY(Main[[#This Row],[Tech Start Date]],6),IF(Main[[#This Row],[Class]]="A",WORKDAY(Main[[#This Row],[Tech Start Date]],2),""))))</f>
        <v/>
      </c>
      <c r="N737" s="73" t="str">
        <f>IF(Main[[#This Row],[Tech Start Date]]&lt;1/1/1990,"",IF(Main[[#This Row],[Class]]="C",WORKDAY(Main[[#This Row],[Tech Start Date]],19),IF(Main[[#This Row],[Class]]="B", WORKDAY(Main[[#This Row],[Tech Start Date]],12),IF(Main[[#This Row],[Class]]="A",WORKDAY(Main[[#This Row],[Tech Start Date]],4),""))))</f>
        <v/>
      </c>
      <c r="O737" s="73" t="str">
        <f>IF(Main[[#This Row],[Tech Start Date]]&lt;1/1/1990,"",IF(Main[[#This Row],[Class]]="C",WORKDAY(Main[[#This Row],[Tech Start Date]],23),IF(Main[[#This Row],[Class]]="B", WORKDAY(Main[[#This Row],[Tech Start Date]],15),IF(Main[[#This Row],[Class]]="A",WORKDAY(Main[[#This Row],[Tech Start Date]],5),""))))</f>
        <v/>
      </c>
      <c r="P737" s="73" t="str">
        <f>IF(Main[[#This Row],[Tech Start Date]]&lt;1/1/1990,"",IF(Main[[#This Row],[Class]]="C",WORKDAY(Main[[#This Row],[Tech Start Date]],28),IF(Main[[#This Row],[Class]]="B", WORKDAY(Main[[#This Row],[Tech Start Date]],19),IF(Main[[#This Row],[Class]]="A",WORKDAY(Main[[#This Row],[Tech Start Date]],9),""))))</f>
        <v/>
      </c>
      <c r="Q737" s="85"/>
      <c r="R737" s="112"/>
      <c r="S737" s="95" t="s">
        <v>11</v>
      </c>
      <c r="T737" s="74" t="s">
        <v>4</v>
      </c>
      <c r="U737" s="95" t="s">
        <v>14</v>
      </c>
      <c r="V737" s="95" t="s">
        <v>1911</v>
      </c>
      <c r="W737" s="95" t="s">
        <v>1918</v>
      </c>
      <c r="X737" s="95" t="s">
        <v>2802</v>
      </c>
      <c r="Y737" s="72" t="s">
        <v>2921</v>
      </c>
      <c r="Z737" s="72" t="s">
        <v>4</v>
      </c>
      <c r="AA737" s="95" t="s">
        <v>2802</v>
      </c>
      <c r="AB737" s="132"/>
      <c r="AC737" s="132"/>
      <c r="AD737" s="132"/>
      <c r="AE737" s="63"/>
      <c r="AF737" s="63"/>
      <c r="AG737" s="63"/>
    </row>
    <row r="738" spans="1:33" ht="17.2" customHeight="1">
      <c r="A738" s="64" t="str">
        <f>IF(priority(Main[[#This Row],[Comments]])&lt;&gt;0, priority(Main[[#This Row],[Comments]]),"")</f>
        <v/>
      </c>
      <c r="B738" s="60" t="s">
        <v>1538</v>
      </c>
      <c r="C738" s="72" t="s">
        <v>4</v>
      </c>
      <c r="D738" s="59" t="s">
        <v>618</v>
      </c>
      <c r="E738" s="85">
        <v>40294.429988425924</v>
      </c>
      <c r="F738" s="85"/>
      <c r="G738" s="64" t="str">
        <f>IF(stdProdLT(Main[[#This Row],[Comments]])=0.1,"N/A",IF(stdProdLT(Main[[#This Row],[Comments]])=0,"",stdProdLT(Main[[#This Row],[Comments]])))</f>
        <v/>
      </c>
      <c r="H738" s="94" t="str">
        <f>IF(OR(Main[[#This Row],[Std. Prod. Lead Time]]="N/A",Main[[#This Row],[Std. Prod. Lead Time]]=""), "",IF(AND(Main[[#This Row],[In Stock Date]]&lt;&gt;"",Main[[#This Row],[Revised Due Date]]&lt;&gt;"",Main[[#This Row],[In Stock Date]]&lt;&gt;""),Main[[#This Row],[In Stock Date]]-Main[[#This Row],[Revised Due Date]],""))</f>
        <v/>
      </c>
      <c r="I738" s="101" t="s">
        <v>4</v>
      </c>
      <c r="J738" s="95" t="s">
        <v>4</v>
      </c>
      <c r="K738" s="95" t="s">
        <v>4</v>
      </c>
      <c r="L738" s="85"/>
      <c r="M738" s="73" t="str">
        <f>IF(Main[[#This Row],[Tech Start Date]]&lt;1/1/1990,"",IF(Main[[#This Row],[Class]]="C",WORKDAY(Main[[#This Row],[Tech Start Date]],9),IF(Main[[#This Row],[Class]]="B", WORKDAY(Main[[#This Row],[Tech Start Date]],6),IF(Main[[#This Row],[Class]]="A",WORKDAY(Main[[#This Row],[Tech Start Date]],2),""))))</f>
        <v/>
      </c>
      <c r="N738" s="73" t="str">
        <f>IF(Main[[#This Row],[Tech Start Date]]&lt;1/1/1990,"",IF(Main[[#This Row],[Class]]="C",WORKDAY(Main[[#This Row],[Tech Start Date]],19),IF(Main[[#This Row],[Class]]="B", WORKDAY(Main[[#This Row],[Tech Start Date]],12),IF(Main[[#This Row],[Class]]="A",WORKDAY(Main[[#This Row],[Tech Start Date]],4),""))))</f>
        <v/>
      </c>
      <c r="O738" s="73" t="str">
        <f>IF(Main[[#This Row],[Tech Start Date]]&lt;1/1/1990,"",IF(Main[[#This Row],[Class]]="C",WORKDAY(Main[[#This Row],[Tech Start Date]],23),IF(Main[[#This Row],[Class]]="B", WORKDAY(Main[[#This Row],[Tech Start Date]],15),IF(Main[[#This Row],[Class]]="A",WORKDAY(Main[[#This Row],[Tech Start Date]],5),""))))</f>
        <v/>
      </c>
      <c r="P738" s="73" t="str">
        <f>IF(Main[[#This Row],[Tech Start Date]]&lt;1/1/1990,"",IF(Main[[#This Row],[Class]]="C",WORKDAY(Main[[#This Row],[Tech Start Date]],28),IF(Main[[#This Row],[Class]]="B", WORKDAY(Main[[#This Row],[Tech Start Date]],19),IF(Main[[#This Row],[Class]]="A",WORKDAY(Main[[#This Row],[Tech Start Date]],9),""))))</f>
        <v/>
      </c>
      <c r="Q738" s="85">
        <v>40390</v>
      </c>
      <c r="R738" s="112"/>
      <c r="S738" s="95" t="s">
        <v>6</v>
      </c>
      <c r="T738" s="74" t="s">
        <v>4</v>
      </c>
      <c r="U738" s="95" t="s">
        <v>7</v>
      </c>
      <c r="V738" s="95" t="s">
        <v>1910</v>
      </c>
      <c r="W738" s="95" t="s">
        <v>4</v>
      </c>
      <c r="X738" s="95" t="s">
        <v>2794</v>
      </c>
      <c r="Y738" s="72" t="s">
        <v>2905</v>
      </c>
      <c r="Z738" s="72" t="s">
        <v>4</v>
      </c>
      <c r="AA738" s="95" t="s">
        <v>2794</v>
      </c>
      <c r="AB738" s="132"/>
      <c r="AC738" s="132"/>
      <c r="AD738" s="132"/>
      <c r="AE738" s="63"/>
      <c r="AF738" s="63"/>
      <c r="AG738" s="63"/>
    </row>
    <row r="739" spans="1:33" ht="17.2" customHeight="1">
      <c r="A739" s="64" t="str">
        <f>IF(priority(Main[[#This Row],[Comments]])&lt;&gt;0, priority(Main[[#This Row],[Comments]]),"")</f>
        <v/>
      </c>
      <c r="B739" s="60" t="s">
        <v>1539</v>
      </c>
      <c r="C739" s="72" t="s">
        <v>4</v>
      </c>
      <c r="D739" s="59" t="s">
        <v>619</v>
      </c>
      <c r="E739" s="85"/>
      <c r="F739" s="85"/>
      <c r="G739" s="64" t="str">
        <f>IF(stdProdLT(Main[[#This Row],[Comments]])=0.1,"N/A",IF(stdProdLT(Main[[#This Row],[Comments]])=0,"",stdProdLT(Main[[#This Row],[Comments]])))</f>
        <v/>
      </c>
      <c r="H739" s="94" t="str">
        <f>IF(OR(Main[[#This Row],[Std. Prod. Lead Time]]="N/A",Main[[#This Row],[Std. Prod. Lead Time]]=""), "",IF(AND(Main[[#This Row],[In Stock Date]]&lt;&gt;"",Main[[#This Row],[Revised Due Date]]&lt;&gt;"",Main[[#This Row],[In Stock Date]]&lt;&gt;""),Main[[#This Row],[In Stock Date]]-Main[[#This Row],[Revised Due Date]],""))</f>
        <v/>
      </c>
      <c r="I739" s="101" t="s">
        <v>4</v>
      </c>
      <c r="J739" s="95" t="s">
        <v>4</v>
      </c>
      <c r="K739" s="95" t="s">
        <v>4</v>
      </c>
      <c r="L739" s="85"/>
      <c r="M739" s="73" t="str">
        <f>IF(Main[[#This Row],[Tech Start Date]]&lt;1/1/1990,"",IF(Main[[#This Row],[Class]]="C",WORKDAY(Main[[#This Row],[Tech Start Date]],9),IF(Main[[#This Row],[Class]]="B", WORKDAY(Main[[#This Row],[Tech Start Date]],6),IF(Main[[#This Row],[Class]]="A",WORKDAY(Main[[#This Row],[Tech Start Date]],2),""))))</f>
        <v/>
      </c>
      <c r="N739" s="73" t="str">
        <f>IF(Main[[#This Row],[Tech Start Date]]&lt;1/1/1990,"",IF(Main[[#This Row],[Class]]="C",WORKDAY(Main[[#This Row],[Tech Start Date]],19),IF(Main[[#This Row],[Class]]="B", WORKDAY(Main[[#This Row],[Tech Start Date]],12),IF(Main[[#This Row],[Class]]="A",WORKDAY(Main[[#This Row],[Tech Start Date]],4),""))))</f>
        <v/>
      </c>
      <c r="O739" s="73" t="str">
        <f>IF(Main[[#This Row],[Tech Start Date]]&lt;1/1/1990,"",IF(Main[[#This Row],[Class]]="C",WORKDAY(Main[[#This Row],[Tech Start Date]],23),IF(Main[[#This Row],[Class]]="B", WORKDAY(Main[[#This Row],[Tech Start Date]],15),IF(Main[[#This Row],[Class]]="A",WORKDAY(Main[[#This Row],[Tech Start Date]],5),""))))</f>
        <v/>
      </c>
      <c r="P739" s="73" t="str">
        <f>IF(Main[[#This Row],[Tech Start Date]]&lt;1/1/1990,"",IF(Main[[#This Row],[Class]]="C",WORKDAY(Main[[#This Row],[Tech Start Date]],28),IF(Main[[#This Row],[Class]]="B", WORKDAY(Main[[#This Row],[Tech Start Date]],19),IF(Main[[#This Row],[Class]]="A",WORKDAY(Main[[#This Row],[Tech Start Date]],9),""))))</f>
        <v/>
      </c>
      <c r="Q739" s="85"/>
      <c r="R739" s="112"/>
      <c r="S739" s="95" t="s">
        <v>11</v>
      </c>
      <c r="T739" s="74" t="s">
        <v>4</v>
      </c>
      <c r="U739" s="95" t="s">
        <v>14</v>
      </c>
      <c r="V739" s="95" t="s">
        <v>1910</v>
      </c>
      <c r="W739" s="95" t="s">
        <v>1914</v>
      </c>
      <c r="X739" s="95" t="s">
        <v>922</v>
      </c>
      <c r="Y739" s="72" t="s">
        <v>2955</v>
      </c>
      <c r="Z739" s="72" t="s">
        <v>4</v>
      </c>
      <c r="AA739" s="95" t="s">
        <v>922</v>
      </c>
      <c r="AB739" s="132"/>
      <c r="AC739" s="132"/>
      <c r="AD739" s="132"/>
      <c r="AE739" s="63"/>
      <c r="AF739" s="63"/>
      <c r="AG739" s="63"/>
    </row>
    <row r="740" spans="1:33" ht="17.2" customHeight="1">
      <c r="A740" s="64" t="str">
        <f>IF(priority(Main[[#This Row],[Comments]])&lt;&gt;0, priority(Main[[#This Row],[Comments]]),"")</f>
        <v/>
      </c>
      <c r="B740" s="60" t="s">
        <v>1543</v>
      </c>
      <c r="C740" s="72" t="s">
        <v>4</v>
      </c>
      <c r="D740" s="59" t="s">
        <v>627</v>
      </c>
      <c r="E740" s="85"/>
      <c r="F740" s="85"/>
      <c r="G740" s="64" t="str">
        <f>IF(stdProdLT(Main[[#This Row],[Comments]])=0.1,"N/A",IF(stdProdLT(Main[[#This Row],[Comments]])=0,"",stdProdLT(Main[[#This Row],[Comments]])))</f>
        <v/>
      </c>
      <c r="H740" s="94" t="str">
        <f>IF(OR(Main[[#This Row],[Std. Prod. Lead Time]]="N/A",Main[[#This Row],[Std. Prod. Lead Time]]=""), "",IF(AND(Main[[#This Row],[In Stock Date]]&lt;&gt;"",Main[[#This Row],[Revised Due Date]]&lt;&gt;"",Main[[#This Row],[In Stock Date]]&lt;&gt;""),Main[[#This Row],[In Stock Date]]-Main[[#This Row],[Revised Due Date]],""))</f>
        <v/>
      </c>
      <c r="I740" s="101" t="s">
        <v>4</v>
      </c>
      <c r="J740" s="95" t="s">
        <v>4</v>
      </c>
      <c r="K740" s="95" t="s">
        <v>4</v>
      </c>
      <c r="L740" s="85"/>
      <c r="M740" s="73" t="str">
        <f>IF(Main[[#This Row],[Tech Start Date]]&lt;1/1/1990,"",IF(Main[[#This Row],[Class]]="C",WORKDAY(Main[[#This Row],[Tech Start Date]],9),IF(Main[[#This Row],[Class]]="B", WORKDAY(Main[[#This Row],[Tech Start Date]],6),IF(Main[[#This Row],[Class]]="A",WORKDAY(Main[[#This Row],[Tech Start Date]],2),""))))</f>
        <v/>
      </c>
      <c r="N740" s="73" t="str">
        <f>IF(Main[[#This Row],[Tech Start Date]]&lt;1/1/1990,"",IF(Main[[#This Row],[Class]]="C",WORKDAY(Main[[#This Row],[Tech Start Date]],19),IF(Main[[#This Row],[Class]]="B", WORKDAY(Main[[#This Row],[Tech Start Date]],12),IF(Main[[#This Row],[Class]]="A",WORKDAY(Main[[#This Row],[Tech Start Date]],4),""))))</f>
        <v/>
      </c>
      <c r="O740" s="73" t="str">
        <f>IF(Main[[#This Row],[Tech Start Date]]&lt;1/1/1990,"",IF(Main[[#This Row],[Class]]="C",WORKDAY(Main[[#This Row],[Tech Start Date]],23),IF(Main[[#This Row],[Class]]="B", WORKDAY(Main[[#This Row],[Tech Start Date]],15),IF(Main[[#This Row],[Class]]="A",WORKDAY(Main[[#This Row],[Tech Start Date]],5),""))))</f>
        <v/>
      </c>
      <c r="P740" s="73" t="str">
        <f>IF(Main[[#This Row],[Tech Start Date]]&lt;1/1/1990,"",IF(Main[[#This Row],[Class]]="C",WORKDAY(Main[[#This Row],[Tech Start Date]],28),IF(Main[[#This Row],[Class]]="B", WORKDAY(Main[[#This Row],[Tech Start Date]],19),IF(Main[[#This Row],[Class]]="A",WORKDAY(Main[[#This Row],[Tech Start Date]],9),""))))</f>
        <v/>
      </c>
      <c r="Q740" s="85"/>
      <c r="R740" s="112"/>
      <c r="S740" s="95" t="s">
        <v>6</v>
      </c>
      <c r="T740" s="74" t="s">
        <v>4</v>
      </c>
      <c r="U740" s="95" t="s">
        <v>12</v>
      </c>
      <c r="V740" s="95" t="s">
        <v>1910</v>
      </c>
      <c r="W740" s="95" t="s">
        <v>4</v>
      </c>
      <c r="X740" s="95" t="s">
        <v>708</v>
      </c>
      <c r="Y740" s="72" t="s">
        <v>3051</v>
      </c>
      <c r="Z740" s="72" t="s">
        <v>4</v>
      </c>
      <c r="AA740" s="95" t="s">
        <v>3374</v>
      </c>
      <c r="AB740" s="132"/>
      <c r="AC740" s="132"/>
      <c r="AD740" s="132"/>
      <c r="AE740" s="63"/>
      <c r="AF740" s="63"/>
      <c r="AG740" s="63"/>
    </row>
    <row r="741" spans="1:33" ht="17.2" customHeight="1">
      <c r="A741" s="64" t="str">
        <f>IF(priority(Main[[#This Row],[Comments]])&lt;&gt;0, priority(Main[[#This Row],[Comments]]),"")</f>
        <v/>
      </c>
      <c r="B741" s="60" t="s">
        <v>1544</v>
      </c>
      <c r="C741" s="72" t="s">
        <v>93</v>
      </c>
      <c r="D741" s="59" t="s">
        <v>628</v>
      </c>
      <c r="E741" s="85"/>
      <c r="F741" s="85">
        <v>40162</v>
      </c>
      <c r="G741" s="64" t="str">
        <f>IF(stdProdLT(Main[[#This Row],[Comments]])=0.1,"N/A",IF(stdProdLT(Main[[#This Row],[Comments]])=0,"",stdProdLT(Main[[#This Row],[Comments]])))</f>
        <v/>
      </c>
      <c r="H741" s="94" t="str">
        <f>IF(OR(Main[[#This Row],[Std. Prod. Lead Time]]="N/A",Main[[#This Row],[Std. Prod. Lead Time]]=""), "",IF(AND(Main[[#This Row],[In Stock Date]]&lt;&gt;"",Main[[#This Row],[Revised Due Date]]&lt;&gt;"",Main[[#This Row],[In Stock Date]]&lt;&gt;""),Main[[#This Row],[In Stock Date]]-Main[[#This Row],[Revised Due Date]],""))</f>
        <v/>
      </c>
      <c r="I741" s="101" t="s">
        <v>4</v>
      </c>
      <c r="J741" s="95" t="s">
        <v>4</v>
      </c>
      <c r="K741" s="95" t="s">
        <v>4</v>
      </c>
      <c r="L741" s="85"/>
      <c r="M741" s="73" t="str">
        <f>IF(Main[[#This Row],[Tech Start Date]]&lt;1/1/1990,"",IF(Main[[#This Row],[Class]]="C",WORKDAY(Main[[#This Row],[Tech Start Date]],9),IF(Main[[#This Row],[Class]]="B", WORKDAY(Main[[#This Row],[Tech Start Date]],6),IF(Main[[#This Row],[Class]]="A",WORKDAY(Main[[#This Row],[Tech Start Date]],2),""))))</f>
        <v/>
      </c>
      <c r="N741" s="73" t="str">
        <f>IF(Main[[#This Row],[Tech Start Date]]&lt;1/1/1990,"",IF(Main[[#This Row],[Class]]="C",WORKDAY(Main[[#This Row],[Tech Start Date]],19),IF(Main[[#This Row],[Class]]="B", WORKDAY(Main[[#This Row],[Tech Start Date]],12),IF(Main[[#This Row],[Class]]="A",WORKDAY(Main[[#This Row],[Tech Start Date]],4),""))))</f>
        <v/>
      </c>
      <c r="O741" s="73" t="str">
        <f>IF(Main[[#This Row],[Tech Start Date]]&lt;1/1/1990,"",IF(Main[[#This Row],[Class]]="C",WORKDAY(Main[[#This Row],[Tech Start Date]],23),IF(Main[[#This Row],[Class]]="B", WORKDAY(Main[[#This Row],[Tech Start Date]],15),IF(Main[[#This Row],[Class]]="A",WORKDAY(Main[[#This Row],[Tech Start Date]],5),""))))</f>
        <v/>
      </c>
      <c r="P741" s="73" t="str">
        <f>IF(Main[[#This Row],[Tech Start Date]]&lt;1/1/1990,"",IF(Main[[#This Row],[Class]]="C",WORKDAY(Main[[#This Row],[Tech Start Date]],28),IF(Main[[#This Row],[Class]]="B", WORKDAY(Main[[#This Row],[Tech Start Date]],19),IF(Main[[#This Row],[Class]]="A",WORKDAY(Main[[#This Row],[Tech Start Date]],9),""))))</f>
        <v/>
      </c>
      <c r="Q741" s="85">
        <v>40147</v>
      </c>
      <c r="R741" s="112"/>
      <c r="S741" s="95" t="s">
        <v>11</v>
      </c>
      <c r="T741" s="74" t="s">
        <v>4</v>
      </c>
      <c r="U741" s="95" t="s">
        <v>14</v>
      </c>
      <c r="V741" s="95" t="s">
        <v>1920</v>
      </c>
      <c r="W741" s="95" t="s">
        <v>1916</v>
      </c>
      <c r="X741" s="95" t="s">
        <v>2820</v>
      </c>
      <c r="Y741" s="72" t="s">
        <v>4</v>
      </c>
      <c r="Z741" s="72" t="s">
        <v>4</v>
      </c>
      <c r="AA741" s="95" t="s">
        <v>2820</v>
      </c>
      <c r="AB741" s="132"/>
      <c r="AC741" s="132"/>
      <c r="AD741" s="132"/>
      <c r="AE741" s="63"/>
      <c r="AF741" s="63"/>
      <c r="AG741" s="63"/>
    </row>
    <row r="742" spans="1:33" ht="17.2" customHeight="1">
      <c r="A742" s="64" t="str">
        <f>IF(priority(Main[[#This Row],[Comments]])&lt;&gt;0, priority(Main[[#This Row],[Comments]]),"")</f>
        <v/>
      </c>
      <c r="B742" s="60" t="s">
        <v>1545</v>
      </c>
      <c r="C742" s="72" t="s">
        <v>4</v>
      </c>
      <c r="D742" s="59" t="s">
        <v>629</v>
      </c>
      <c r="E742" s="85"/>
      <c r="F742" s="85"/>
      <c r="G742" s="64" t="str">
        <f>IF(stdProdLT(Main[[#This Row],[Comments]])=0.1,"N/A",IF(stdProdLT(Main[[#This Row],[Comments]])=0,"",stdProdLT(Main[[#This Row],[Comments]])))</f>
        <v/>
      </c>
      <c r="H742" s="94" t="str">
        <f>IF(OR(Main[[#This Row],[Std. Prod. Lead Time]]="N/A",Main[[#This Row],[Std. Prod. Lead Time]]=""), "",IF(AND(Main[[#This Row],[In Stock Date]]&lt;&gt;"",Main[[#This Row],[Revised Due Date]]&lt;&gt;"",Main[[#This Row],[In Stock Date]]&lt;&gt;""),Main[[#This Row],[In Stock Date]]-Main[[#This Row],[Revised Due Date]],""))</f>
        <v/>
      </c>
      <c r="I742" s="101" t="s">
        <v>4</v>
      </c>
      <c r="J742" s="95" t="s">
        <v>28</v>
      </c>
      <c r="K742" s="95" t="s">
        <v>1923</v>
      </c>
      <c r="L742" s="85"/>
      <c r="M742" s="73" t="str">
        <f>IF(Main[[#This Row],[Tech Start Date]]&lt;1/1/1990,"",IF(Main[[#This Row],[Class]]="C",WORKDAY(Main[[#This Row],[Tech Start Date]],9),IF(Main[[#This Row],[Class]]="B", WORKDAY(Main[[#This Row],[Tech Start Date]],6),IF(Main[[#This Row],[Class]]="A",WORKDAY(Main[[#This Row],[Tech Start Date]],2),""))))</f>
        <v/>
      </c>
      <c r="N742" s="73" t="str">
        <f>IF(Main[[#This Row],[Tech Start Date]]&lt;1/1/1990,"",IF(Main[[#This Row],[Class]]="C",WORKDAY(Main[[#This Row],[Tech Start Date]],19),IF(Main[[#This Row],[Class]]="B", WORKDAY(Main[[#This Row],[Tech Start Date]],12),IF(Main[[#This Row],[Class]]="A",WORKDAY(Main[[#This Row],[Tech Start Date]],4),""))))</f>
        <v/>
      </c>
      <c r="O742" s="73" t="str">
        <f>IF(Main[[#This Row],[Tech Start Date]]&lt;1/1/1990,"",IF(Main[[#This Row],[Class]]="C",WORKDAY(Main[[#This Row],[Tech Start Date]],23),IF(Main[[#This Row],[Class]]="B", WORKDAY(Main[[#This Row],[Tech Start Date]],15),IF(Main[[#This Row],[Class]]="A",WORKDAY(Main[[#This Row],[Tech Start Date]],5),""))))</f>
        <v/>
      </c>
      <c r="P742" s="73" t="str">
        <f>IF(Main[[#This Row],[Tech Start Date]]&lt;1/1/1990,"",IF(Main[[#This Row],[Class]]="C",WORKDAY(Main[[#This Row],[Tech Start Date]],28),IF(Main[[#This Row],[Class]]="B", WORKDAY(Main[[#This Row],[Tech Start Date]],19),IF(Main[[#This Row],[Class]]="A",WORKDAY(Main[[#This Row],[Tech Start Date]],9),""))))</f>
        <v/>
      </c>
      <c r="Q742" s="85"/>
      <c r="R742" s="112"/>
      <c r="S742" s="95" t="s">
        <v>11</v>
      </c>
      <c r="T742" s="74" t="s">
        <v>4</v>
      </c>
      <c r="U742" s="95" t="s">
        <v>14</v>
      </c>
      <c r="V742" s="95" t="s">
        <v>1910</v>
      </c>
      <c r="W742" s="95" t="s">
        <v>1914</v>
      </c>
      <c r="X742" s="95" t="s">
        <v>2045</v>
      </c>
      <c r="Y742" s="72" t="s">
        <v>2975</v>
      </c>
      <c r="Z742" s="72" t="s">
        <v>129</v>
      </c>
      <c r="AA742" s="95" t="s">
        <v>2045</v>
      </c>
      <c r="AB742" s="132"/>
      <c r="AC742" s="132"/>
      <c r="AD742" s="132"/>
      <c r="AE742" s="63"/>
      <c r="AF742" s="63"/>
      <c r="AG742" s="63"/>
    </row>
    <row r="743" spans="1:33" ht="17.2" customHeight="1">
      <c r="A743" s="64" t="str">
        <f>IF(priority(Main[[#This Row],[Comments]])&lt;&gt;0, priority(Main[[#This Row],[Comments]]),"")</f>
        <v/>
      </c>
      <c r="B743" s="60" t="s">
        <v>1118</v>
      </c>
      <c r="C743" s="72" t="s">
        <v>4</v>
      </c>
      <c r="D743" s="59" t="s">
        <v>168</v>
      </c>
      <c r="E743" s="85"/>
      <c r="F743" s="85"/>
      <c r="G743" s="64" t="str">
        <f>IF(stdProdLT(Main[[#This Row],[Comments]])=0.1,"N/A",IF(stdProdLT(Main[[#This Row],[Comments]])=0,"",stdProdLT(Main[[#This Row],[Comments]])))</f>
        <v/>
      </c>
      <c r="H743" s="94" t="str">
        <f>IF(OR(Main[[#This Row],[Std. Prod. Lead Time]]="N/A",Main[[#This Row],[Std. Prod. Lead Time]]=""), "",IF(AND(Main[[#This Row],[In Stock Date]]&lt;&gt;"",Main[[#This Row],[Revised Due Date]]&lt;&gt;"",Main[[#This Row],[In Stock Date]]&lt;&gt;""),Main[[#This Row],[In Stock Date]]-Main[[#This Row],[Revised Due Date]],""))</f>
        <v/>
      </c>
      <c r="I743" s="101" t="s">
        <v>4</v>
      </c>
      <c r="J743" s="95" t="s">
        <v>4</v>
      </c>
      <c r="K743" s="95" t="s">
        <v>4</v>
      </c>
      <c r="L743" s="85"/>
      <c r="M743" s="73" t="str">
        <f>IF(Main[[#This Row],[Tech Start Date]]&lt;1/1/1990,"",IF(Main[[#This Row],[Class]]="C",WORKDAY(Main[[#This Row],[Tech Start Date]],9),IF(Main[[#This Row],[Class]]="B", WORKDAY(Main[[#This Row],[Tech Start Date]],6),IF(Main[[#This Row],[Class]]="A",WORKDAY(Main[[#This Row],[Tech Start Date]],2),""))))</f>
        <v/>
      </c>
      <c r="N743" s="73" t="str">
        <f>IF(Main[[#This Row],[Tech Start Date]]&lt;1/1/1990,"",IF(Main[[#This Row],[Class]]="C",WORKDAY(Main[[#This Row],[Tech Start Date]],19),IF(Main[[#This Row],[Class]]="B", WORKDAY(Main[[#This Row],[Tech Start Date]],12),IF(Main[[#This Row],[Class]]="A",WORKDAY(Main[[#This Row],[Tech Start Date]],4),""))))</f>
        <v/>
      </c>
      <c r="O743" s="73" t="str">
        <f>IF(Main[[#This Row],[Tech Start Date]]&lt;1/1/1990,"",IF(Main[[#This Row],[Class]]="C",WORKDAY(Main[[#This Row],[Tech Start Date]],23),IF(Main[[#This Row],[Class]]="B", WORKDAY(Main[[#This Row],[Tech Start Date]],15),IF(Main[[#This Row],[Class]]="A",WORKDAY(Main[[#This Row],[Tech Start Date]],5),""))))</f>
        <v/>
      </c>
      <c r="P743" s="73" t="str">
        <f>IF(Main[[#This Row],[Tech Start Date]]&lt;1/1/1990,"",IF(Main[[#This Row],[Class]]="C",WORKDAY(Main[[#This Row],[Tech Start Date]],28),IF(Main[[#This Row],[Class]]="B", WORKDAY(Main[[#This Row],[Tech Start Date]],19),IF(Main[[#This Row],[Class]]="A",WORKDAY(Main[[#This Row],[Tech Start Date]],9),""))))</f>
        <v/>
      </c>
      <c r="Q743" s="85">
        <v>40737</v>
      </c>
      <c r="R743" s="112"/>
      <c r="S743" s="95" t="s">
        <v>6</v>
      </c>
      <c r="T743" s="74" t="s">
        <v>4</v>
      </c>
      <c r="U743" s="95" t="s">
        <v>14</v>
      </c>
      <c r="V743" s="95" t="s">
        <v>1913</v>
      </c>
      <c r="W743" s="95" t="s">
        <v>1914</v>
      </c>
      <c r="X743" s="95" t="s">
        <v>2811</v>
      </c>
      <c r="Y743" s="72" t="s">
        <v>2938</v>
      </c>
      <c r="Z743" s="72" t="s">
        <v>4</v>
      </c>
      <c r="AA743" s="95" t="s">
        <v>2811</v>
      </c>
      <c r="AB743" s="132"/>
      <c r="AC743" s="132"/>
      <c r="AD743" s="132"/>
      <c r="AE743" s="63"/>
      <c r="AF743" s="63"/>
      <c r="AG743" s="63"/>
    </row>
    <row r="744" spans="1:33" ht="17.2" customHeight="1">
      <c r="A744" s="12" t="str">
        <f>IF(priority(Main[[#This Row],[Comments]])&lt;&gt;0, priority(Main[[#This Row],[Comments]]),"")</f>
        <v/>
      </c>
      <c r="B744" s="60" t="s">
        <v>1546</v>
      </c>
      <c r="C744" s="75" t="s">
        <v>4</v>
      </c>
      <c r="D744" s="110" t="s">
        <v>39</v>
      </c>
      <c r="E744" s="86"/>
      <c r="F744" s="86"/>
      <c r="G744" s="12" t="str">
        <f>IF(stdProdLT(Main[[#This Row],[Comments]])=0.1,"N/A",IF(stdProdLT(Main[[#This Row],[Comments]])=0,"",stdProdLT(Main[[#This Row],[Comments]])))</f>
        <v/>
      </c>
      <c r="H744" s="97" t="str">
        <f>IF(OR(Main[[#This Row],[Std. Prod. Lead Time]]="N/A",Main[[#This Row],[Std. Prod. Lead Time]]=""), "",IF(AND(Main[[#This Row],[In Stock Date]]&lt;&gt;"",Main[[#This Row],[Revised Due Date]]&lt;&gt;"",Main[[#This Row],[In Stock Date]]&lt;&gt;""),Main[[#This Row],[In Stock Date]]-Main[[#This Row],[Revised Due Date]],""))</f>
        <v/>
      </c>
      <c r="I744" s="102" t="s">
        <v>4</v>
      </c>
      <c r="J744" s="12" t="s">
        <v>4</v>
      </c>
      <c r="K744" s="12" t="s">
        <v>4</v>
      </c>
      <c r="L744" s="86"/>
      <c r="M744" s="73" t="str">
        <f>IF(Main[[#This Row],[Tech Start Date]]&lt;1/1/1990,"",IF(Main[[#This Row],[Class]]="C",WORKDAY(Main[[#This Row],[Tech Start Date]],9),IF(Main[[#This Row],[Class]]="B", WORKDAY(Main[[#This Row],[Tech Start Date]],6),IF(Main[[#This Row],[Class]]="A",WORKDAY(Main[[#This Row],[Tech Start Date]],2),""))))</f>
        <v/>
      </c>
      <c r="N744" s="73" t="str">
        <f>IF(Main[[#This Row],[Tech Start Date]]&lt;1/1/1990,"",IF(Main[[#This Row],[Class]]="C",WORKDAY(Main[[#This Row],[Tech Start Date]],19),IF(Main[[#This Row],[Class]]="B", WORKDAY(Main[[#This Row],[Tech Start Date]],12),IF(Main[[#This Row],[Class]]="A",WORKDAY(Main[[#This Row],[Tech Start Date]],4),""))))</f>
        <v/>
      </c>
      <c r="O744" s="73" t="str">
        <f>IF(Main[[#This Row],[Tech Start Date]]&lt;1/1/1990,"",IF(Main[[#This Row],[Class]]="C",WORKDAY(Main[[#This Row],[Tech Start Date]],23),IF(Main[[#This Row],[Class]]="B", WORKDAY(Main[[#This Row],[Tech Start Date]],15),IF(Main[[#This Row],[Class]]="A",WORKDAY(Main[[#This Row],[Tech Start Date]],5),""))))</f>
        <v/>
      </c>
      <c r="P744" s="73" t="str">
        <f>IF(Main[[#This Row],[Tech Start Date]]&lt;1/1/1990,"",IF(Main[[#This Row],[Class]]="C",WORKDAY(Main[[#This Row],[Tech Start Date]],28),IF(Main[[#This Row],[Class]]="B", WORKDAY(Main[[#This Row],[Tech Start Date]],19),IF(Main[[#This Row],[Class]]="A",WORKDAY(Main[[#This Row],[Tech Start Date]],9),""))))</f>
        <v/>
      </c>
      <c r="Q744" s="86">
        <v>40669</v>
      </c>
      <c r="R744" s="115"/>
      <c r="S744" s="12" t="s">
        <v>6</v>
      </c>
      <c r="T744" s="76" t="s">
        <v>4</v>
      </c>
      <c r="U744" s="12" t="s">
        <v>14</v>
      </c>
      <c r="V744" s="12" t="s">
        <v>1913</v>
      </c>
      <c r="W744" s="12" t="s">
        <v>4</v>
      </c>
      <c r="X744" s="12" t="s">
        <v>2793</v>
      </c>
      <c r="Y744" s="75" t="s">
        <v>2903</v>
      </c>
      <c r="Z744" s="75" t="s">
        <v>4</v>
      </c>
      <c r="AA744" s="95" t="s">
        <v>2793</v>
      </c>
      <c r="AB744" s="132"/>
      <c r="AC744" s="132"/>
      <c r="AD744" s="132"/>
      <c r="AE744" s="63"/>
      <c r="AF744" s="63"/>
      <c r="AG744" s="63"/>
    </row>
    <row r="745" spans="1:33" ht="17.2" customHeight="1">
      <c r="A745" s="64" t="str">
        <f>IF(priority(Main[[#This Row],[Comments]])&lt;&gt;0, priority(Main[[#This Row],[Comments]]),"")</f>
        <v/>
      </c>
      <c r="B745" s="60" t="s">
        <v>2704</v>
      </c>
      <c r="C745" s="72" t="s">
        <v>4</v>
      </c>
      <c r="D745" s="59" t="s">
        <v>3190</v>
      </c>
      <c r="E745" s="85">
        <v>40917.478506944448</v>
      </c>
      <c r="F745" s="85"/>
      <c r="G745" s="64" t="str">
        <f>IF(stdProdLT(Main[[#This Row],[Comments]])=0.1,"N/A",IF(stdProdLT(Main[[#This Row],[Comments]])=0,"",stdProdLT(Main[[#This Row],[Comments]])))</f>
        <v/>
      </c>
      <c r="H745" s="94" t="str">
        <f>IF(OR(Main[[#This Row],[Std. Prod. Lead Time]]="N/A",Main[[#This Row],[Std. Prod. Lead Time]]=""), "",IF(AND(Main[[#This Row],[In Stock Date]]&lt;&gt;"",Main[[#This Row],[Revised Due Date]]&lt;&gt;"",Main[[#This Row],[In Stock Date]]&lt;&gt;""),Main[[#This Row],[In Stock Date]]-Main[[#This Row],[Revised Due Date]],""))</f>
        <v/>
      </c>
      <c r="I745" s="101" t="s">
        <v>4</v>
      </c>
      <c r="J745" s="95" t="s">
        <v>4</v>
      </c>
      <c r="K745" s="95" t="s">
        <v>4</v>
      </c>
      <c r="L745" s="85"/>
      <c r="M745" s="73" t="str">
        <f>IF(Main[[#This Row],[Tech Start Date]]&lt;1/1/1990,"",IF(Main[[#This Row],[Class]]="C",WORKDAY(Main[[#This Row],[Tech Start Date]],9),IF(Main[[#This Row],[Class]]="B", WORKDAY(Main[[#This Row],[Tech Start Date]],6),IF(Main[[#This Row],[Class]]="A",WORKDAY(Main[[#This Row],[Tech Start Date]],2),""))))</f>
        <v/>
      </c>
      <c r="N745" s="73" t="str">
        <f>IF(Main[[#This Row],[Tech Start Date]]&lt;1/1/1990,"",IF(Main[[#This Row],[Class]]="C",WORKDAY(Main[[#This Row],[Tech Start Date]],19),IF(Main[[#This Row],[Class]]="B", WORKDAY(Main[[#This Row],[Tech Start Date]],12),IF(Main[[#This Row],[Class]]="A",WORKDAY(Main[[#This Row],[Tech Start Date]],4),""))))</f>
        <v/>
      </c>
      <c r="O745" s="73" t="str">
        <f>IF(Main[[#This Row],[Tech Start Date]]&lt;1/1/1990,"",IF(Main[[#This Row],[Class]]="C",WORKDAY(Main[[#This Row],[Tech Start Date]],23),IF(Main[[#This Row],[Class]]="B", WORKDAY(Main[[#This Row],[Tech Start Date]],15),IF(Main[[#This Row],[Class]]="A",WORKDAY(Main[[#This Row],[Tech Start Date]],5),""))))</f>
        <v/>
      </c>
      <c r="P745" s="73" t="str">
        <f>IF(Main[[#This Row],[Tech Start Date]]&lt;1/1/1990,"",IF(Main[[#This Row],[Class]]="C",WORKDAY(Main[[#This Row],[Tech Start Date]],28),IF(Main[[#This Row],[Class]]="B", WORKDAY(Main[[#This Row],[Tech Start Date]],19),IF(Main[[#This Row],[Class]]="A",WORKDAY(Main[[#This Row],[Tech Start Date]],9),""))))</f>
        <v/>
      </c>
      <c r="Q745" s="85"/>
      <c r="R745" s="112"/>
      <c r="S745" s="95" t="s">
        <v>6</v>
      </c>
      <c r="T745" s="74" t="s">
        <v>4</v>
      </c>
      <c r="U745" s="95" t="s">
        <v>7</v>
      </c>
      <c r="V745" s="95" t="s">
        <v>1910</v>
      </c>
      <c r="W745" s="95" t="s">
        <v>1914</v>
      </c>
      <c r="X745" s="95" t="s">
        <v>102</v>
      </c>
      <c r="Y745" s="72" t="s">
        <v>3053</v>
      </c>
      <c r="Z745" s="72" t="s">
        <v>4</v>
      </c>
      <c r="AA745" s="95" t="s">
        <v>3335</v>
      </c>
      <c r="AB745" s="132"/>
      <c r="AC745" s="132"/>
      <c r="AD745" s="132"/>
      <c r="AE745" s="63"/>
      <c r="AF745" s="63"/>
      <c r="AG745" s="63"/>
    </row>
    <row r="746" spans="1:33" ht="17.2" customHeight="1">
      <c r="A746" s="64" t="str">
        <f>IF(priority(Main[[#This Row],[Comments]])&lt;&gt;0, priority(Main[[#This Row],[Comments]]),"")</f>
        <v/>
      </c>
      <c r="B746" s="60" t="s">
        <v>1548</v>
      </c>
      <c r="C746" s="72" t="s">
        <v>4</v>
      </c>
      <c r="D746" s="59" t="s">
        <v>630</v>
      </c>
      <c r="E746" s="85">
        <v>40371.35765046296</v>
      </c>
      <c r="F746" s="85"/>
      <c r="G746" s="64" t="str">
        <f>IF(stdProdLT(Main[[#This Row],[Comments]])=0.1,"N/A",IF(stdProdLT(Main[[#This Row],[Comments]])=0,"",stdProdLT(Main[[#This Row],[Comments]])))</f>
        <v/>
      </c>
      <c r="H746" s="94" t="str">
        <f>IF(OR(Main[[#This Row],[Std. Prod. Lead Time]]="N/A",Main[[#This Row],[Std. Prod. Lead Time]]=""), "",IF(AND(Main[[#This Row],[In Stock Date]]&lt;&gt;"",Main[[#This Row],[Revised Due Date]]&lt;&gt;"",Main[[#This Row],[In Stock Date]]&lt;&gt;""),Main[[#This Row],[In Stock Date]]-Main[[#This Row],[Revised Due Date]],""))</f>
        <v/>
      </c>
      <c r="I746" s="101" t="s">
        <v>4</v>
      </c>
      <c r="J746" s="95" t="s">
        <v>4</v>
      </c>
      <c r="K746" s="96" t="s">
        <v>4</v>
      </c>
      <c r="L746" s="85"/>
      <c r="M746" s="73" t="str">
        <f>IF(Main[[#This Row],[Tech Start Date]]&lt;1/1/1990,"",IF(Main[[#This Row],[Class]]="C",WORKDAY(Main[[#This Row],[Tech Start Date]],9),IF(Main[[#This Row],[Class]]="B", WORKDAY(Main[[#This Row],[Tech Start Date]],6),IF(Main[[#This Row],[Class]]="A",WORKDAY(Main[[#This Row],[Tech Start Date]],2),""))))</f>
        <v/>
      </c>
      <c r="N746" s="73" t="str">
        <f>IF(Main[[#This Row],[Tech Start Date]]&lt;1/1/1990,"",IF(Main[[#This Row],[Class]]="C",WORKDAY(Main[[#This Row],[Tech Start Date]],19),IF(Main[[#This Row],[Class]]="B", WORKDAY(Main[[#This Row],[Tech Start Date]],12),IF(Main[[#This Row],[Class]]="A",WORKDAY(Main[[#This Row],[Tech Start Date]],4),""))))</f>
        <v/>
      </c>
      <c r="O746" s="73" t="str">
        <f>IF(Main[[#This Row],[Tech Start Date]]&lt;1/1/1990,"",IF(Main[[#This Row],[Class]]="C",WORKDAY(Main[[#This Row],[Tech Start Date]],23),IF(Main[[#This Row],[Class]]="B", WORKDAY(Main[[#This Row],[Tech Start Date]],15),IF(Main[[#This Row],[Class]]="A",WORKDAY(Main[[#This Row],[Tech Start Date]],5),""))))</f>
        <v/>
      </c>
      <c r="P746" s="73" t="str">
        <f>IF(Main[[#This Row],[Tech Start Date]]&lt;1/1/1990,"",IF(Main[[#This Row],[Class]]="C",WORKDAY(Main[[#This Row],[Tech Start Date]],28),IF(Main[[#This Row],[Class]]="B", WORKDAY(Main[[#This Row],[Tech Start Date]],19),IF(Main[[#This Row],[Class]]="A",WORKDAY(Main[[#This Row],[Tech Start Date]],9),""))))</f>
        <v/>
      </c>
      <c r="Q746" s="85">
        <v>40385</v>
      </c>
      <c r="R746" s="112"/>
      <c r="S746" s="95" t="s">
        <v>6</v>
      </c>
      <c r="T746" s="74" t="s">
        <v>4</v>
      </c>
      <c r="U746" s="95" t="s">
        <v>7</v>
      </c>
      <c r="V746" s="95" t="s">
        <v>1910</v>
      </c>
      <c r="W746" s="95" t="s">
        <v>1912</v>
      </c>
      <c r="X746" s="95" t="s">
        <v>102</v>
      </c>
      <c r="Y746" s="72" t="s">
        <v>3005</v>
      </c>
      <c r="Z746" s="72" t="s">
        <v>4</v>
      </c>
      <c r="AA746" s="95" t="s">
        <v>3346</v>
      </c>
      <c r="AB746" s="132"/>
      <c r="AC746" s="132"/>
      <c r="AD746" s="132"/>
      <c r="AE746" s="63"/>
      <c r="AF746" s="63"/>
      <c r="AG746" s="63"/>
    </row>
    <row r="747" spans="1:33" ht="17.2" customHeight="1">
      <c r="A747" s="64" t="str">
        <f>IF(priority(Main[[#This Row],[Comments]])&lt;&gt;0, priority(Main[[#This Row],[Comments]]),"")</f>
        <v/>
      </c>
      <c r="B747" s="60" t="s">
        <v>1549</v>
      </c>
      <c r="C747" s="72" t="s">
        <v>4</v>
      </c>
      <c r="D747" s="59" t="s">
        <v>631</v>
      </c>
      <c r="E747" s="85">
        <v>40371.37263888889</v>
      </c>
      <c r="F747" s="85"/>
      <c r="G747" s="64" t="str">
        <f>IF(stdProdLT(Main[[#This Row],[Comments]])=0.1,"N/A",IF(stdProdLT(Main[[#This Row],[Comments]])=0,"",stdProdLT(Main[[#This Row],[Comments]])))</f>
        <v/>
      </c>
      <c r="H747" s="94" t="str">
        <f>IF(OR(Main[[#This Row],[Std. Prod. Lead Time]]="N/A",Main[[#This Row],[Std. Prod. Lead Time]]=""), "",IF(AND(Main[[#This Row],[In Stock Date]]&lt;&gt;"",Main[[#This Row],[Revised Due Date]]&lt;&gt;"",Main[[#This Row],[In Stock Date]]&lt;&gt;""),Main[[#This Row],[In Stock Date]]-Main[[#This Row],[Revised Due Date]],""))</f>
        <v/>
      </c>
      <c r="I747" s="101" t="s">
        <v>4</v>
      </c>
      <c r="J747" s="95" t="s">
        <v>4</v>
      </c>
      <c r="K747" s="95" t="s">
        <v>4</v>
      </c>
      <c r="L747" s="85"/>
      <c r="M747" s="73" t="str">
        <f>IF(Main[[#This Row],[Tech Start Date]]&lt;1/1/1990,"",IF(Main[[#This Row],[Class]]="C",WORKDAY(Main[[#This Row],[Tech Start Date]],9),IF(Main[[#This Row],[Class]]="B", WORKDAY(Main[[#This Row],[Tech Start Date]],6),IF(Main[[#This Row],[Class]]="A",WORKDAY(Main[[#This Row],[Tech Start Date]],2),""))))</f>
        <v/>
      </c>
      <c r="N747" s="73" t="str">
        <f>IF(Main[[#This Row],[Tech Start Date]]&lt;1/1/1990,"",IF(Main[[#This Row],[Class]]="C",WORKDAY(Main[[#This Row],[Tech Start Date]],19),IF(Main[[#This Row],[Class]]="B", WORKDAY(Main[[#This Row],[Tech Start Date]],12),IF(Main[[#This Row],[Class]]="A",WORKDAY(Main[[#This Row],[Tech Start Date]],4),""))))</f>
        <v/>
      </c>
      <c r="O747" s="73" t="str">
        <f>IF(Main[[#This Row],[Tech Start Date]]&lt;1/1/1990,"",IF(Main[[#This Row],[Class]]="C",WORKDAY(Main[[#This Row],[Tech Start Date]],23),IF(Main[[#This Row],[Class]]="B", WORKDAY(Main[[#This Row],[Tech Start Date]],15),IF(Main[[#This Row],[Class]]="A",WORKDAY(Main[[#This Row],[Tech Start Date]],5),""))))</f>
        <v/>
      </c>
      <c r="P747" s="73" t="str">
        <f>IF(Main[[#This Row],[Tech Start Date]]&lt;1/1/1990,"",IF(Main[[#This Row],[Class]]="C",WORKDAY(Main[[#This Row],[Tech Start Date]],28),IF(Main[[#This Row],[Class]]="B", WORKDAY(Main[[#This Row],[Tech Start Date]],19),IF(Main[[#This Row],[Class]]="A",WORKDAY(Main[[#This Row],[Tech Start Date]],9),""))))</f>
        <v/>
      </c>
      <c r="Q747" s="85">
        <v>40385</v>
      </c>
      <c r="R747" s="112"/>
      <c r="S747" s="95" t="s">
        <v>6</v>
      </c>
      <c r="T747" s="74" t="s">
        <v>4</v>
      </c>
      <c r="U747" s="95" t="s">
        <v>7</v>
      </c>
      <c r="V747" s="95" t="s">
        <v>1910</v>
      </c>
      <c r="W747" s="95" t="s">
        <v>1912</v>
      </c>
      <c r="X747" s="95" t="s">
        <v>102</v>
      </c>
      <c r="Y747" s="72" t="s">
        <v>3005</v>
      </c>
      <c r="Z747" s="72" t="s">
        <v>4</v>
      </c>
      <c r="AA747" s="95" t="s">
        <v>3346</v>
      </c>
      <c r="AB747" s="132"/>
      <c r="AC747" s="132"/>
      <c r="AD747" s="132"/>
      <c r="AE747" s="63"/>
      <c r="AF747" s="63"/>
      <c r="AG747" s="63"/>
    </row>
    <row r="748" spans="1:33" ht="17.2" customHeight="1">
      <c r="A748" s="64" t="str">
        <f>IF(priority(Main[[#This Row],[Comments]])&lt;&gt;0, priority(Main[[#This Row],[Comments]]),"")</f>
        <v/>
      </c>
      <c r="B748" s="60" t="s">
        <v>1322</v>
      </c>
      <c r="C748" s="72" t="s">
        <v>4</v>
      </c>
      <c r="D748" s="59" t="s">
        <v>405</v>
      </c>
      <c r="E748" s="85"/>
      <c r="F748" s="85"/>
      <c r="G748" s="64" t="str">
        <f>IF(stdProdLT(Main[[#This Row],[Comments]])=0.1,"N/A",IF(stdProdLT(Main[[#This Row],[Comments]])=0,"",stdProdLT(Main[[#This Row],[Comments]])))</f>
        <v/>
      </c>
      <c r="H748" s="94" t="str">
        <f>IF(OR(Main[[#This Row],[Std. Prod. Lead Time]]="N/A",Main[[#This Row],[Std. Prod. Lead Time]]=""), "",IF(AND(Main[[#This Row],[In Stock Date]]&lt;&gt;"",Main[[#This Row],[Revised Due Date]]&lt;&gt;"",Main[[#This Row],[In Stock Date]]&lt;&gt;""),Main[[#This Row],[In Stock Date]]-Main[[#This Row],[Revised Due Date]],""))</f>
        <v/>
      </c>
      <c r="I748" s="101" t="s">
        <v>4</v>
      </c>
      <c r="J748" s="95" t="s">
        <v>4</v>
      </c>
      <c r="K748" s="95" t="s">
        <v>4</v>
      </c>
      <c r="L748" s="85"/>
      <c r="M748" s="73" t="str">
        <f>IF(Main[[#This Row],[Tech Start Date]]&lt;1/1/1990,"",IF(Main[[#This Row],[Class]]="C",WORKDAY(Main[[#This Row],[Tech Start Date]],9),IF(Main[[#This Row],[Class]]="B", WORKDAY(Main[[#This Row],[Tech Start Date]],6),IF(Main[[#This Row],[Class]]="A",WORKDAY(Main[[#This Row],[Tech Start Date]],2),""))))</f>
        <v/>
      </c>
      <c r="N748" s="73" t="str">
        <f>IF(Main[[#This Row],[Tech Start Date]]&lt;1/1/1990,"",IF(Main[[#This Row],[Class]]="C",WORKDAY(Main[[#This Row],[Tech Start Date]],19),IF(Main[[#This Row],[Class]]="B", WORKDAY(Main[[#This Row],[Tech Start Date]],12),IF(Main[[#This Row],[Class]]="A",WORKDAY(Main[[#This Row],[Tech Start Date]],4),""))))</f>
        <v/>
      </c>
      <c r="O748" s="73" t="str">
        <f>IF(Main[[#This Row],[Tech Start Date]]&lt;1/1/1990,"",IF(Main[[#This Row],[Class]]="C",WORKDAY(Main[[#This Row],[Tech Start Date]],23),IF(Main[[#This Row],[Class]]="B", WORKDAY(Main[[#This Row],[Tech Start Date]],15),IF(Main[[#This Row],[Class]]="A",WORKDAY(Main[[#This Row],[Tech Start Date]],5),""))))</f>
        <v/>
      </c>
      <c r="P748" s="73" t="str">
        <f>IF(Main[[#This Row],[Tech Start Date]]&lt;1/1/1990,"",IF(Main[[#This Row],[Class]]="C",WORKDAY(Main[[#This Row],[Tech Start Date]],28),IF(Main[[#This Row],[Class]]="B", WORKDAY(Main[[#This Row],[Tech Start Date]],19),IF(Main[[#This Row],[Class]]="A",WORKDAY(Main[[#This Row],[Tech Start Date]],9),""))))</f>
        <v/>
      </c>
      <c r="Q748" s="85">
        <v>40390</v>
      </c>
      <c r="R748" s="112"/>
      <c r="S748" s="95" t="s">
        <v>6</v>
      </c>
      <c r="T748" s="74" t="s">
        <v>4</v>
      </c>
      <c r="U748" s="95" t="s">
        <v>14</v>
      </c>
      <c r="V748" s="95" t="s">
        <v>1913</v>
      </c>
      <c r="W748" s="95" t="s">
        <v>4</v>
      </c>
      <c r="X748" s="95" t="s">
        <v>2794</v>
      </c>
      <c r="Y748" s="72" t="s">
        <v>2905</v>
      </c>
      <c r="Z748" s="72" t="s">
        <v>4</v>
      </c>
      <c r="AA748" s="95" t="s">
        <v>2794</v>
      </c>
      <c r="AB748" s="132"/>
      <c r="AC748" s="132"/>
      <c r="AD748" s="132"/>
      <c r="AE748" s="63"/>
      <c r="AF748" s="63"/>
      <c r="AG748" s="63"/>
    </row>
    <row r="749" spans="1:33" ht="17.2" customHeight="1">
      <c r="A749" s="64" t="str">
        <f>IF(priority(Main[[#This Row],[Comments]])&lt;&gt;0, priority(Main[[#This Row],[Comments]]),"")</f>
        <v/>
      </c>
      <c r="B749" s="60" t="s">
        <v>1323</v>
      </c>
      <c r="C749" s="72" t="s">
        <v>169</v>
      </c>
      <c r="D749" s="59" t="s">
        <v>406</v>
      </c>
      <c r="E749" s="85"/>
      <c r="F749" s="85">
        <v>40237</v>
      </c>
      <c r="G749" s="64" t="str">
        <f>IF(stdProdLT(Main[[#This Row],[Comments]])=0.1,"N/A",IF(stdProdLT(Main[[#This Row],[Comments]])=0,"",stdProdLT(Main[[#This Row],[Comments]])))</f>
        <v/>
      </c>
      <c r="H749" s="94" t="str">
        <f>IF(OR(Main[[#This Row],[Std. Prod. Lead Time]]="N/A",Main[[#This Row],[Std. Prod. Lead Time]]=""), "",IF(AND(Main[[#This Row],[In Stock Date]]&lt;&gt;"",Main[[#This Row],[Revised Due Date]]&lt;&gt;"",Main[[#This Row],[In Stock Date]]&lt;&gt;""),Main[[#This Row],[In Stock Date]]-Main[[#This Row],[Revised Due Date]],""))</f>
        <v/>
      </c>
      <c r="I749" s="101" t="s">
        <v>4</v>
      </c>
      <c r="J749" s="95" t="s">
        <v>4</v>
      </c>
      <c r="K749" s="96" t="s">
        <v>4</v>
      </c>
      <c r="L749" s="85"/>
      <c r="M749" s="73" t="str">
        <f>IF(Main[[#This Row],[Tech Start Date]]&lt;1/1/1990,"",IF(Main[[#This Row],[Class]]="C",WORKDAY(Main[[#This Row],[Tech Start Date]],9),IF(Main[[#This Row],[Class]]="B", WORKDAY(Main[[#This Row],[Tech Start Date]],6),IF(Main[[#This Row],[Class]]="A",WORKDAY(Main[[#This Row],[Tech Start Date]],2),""))))</f>
        <v/>
      </c>
      <c r="N749" s="73" t="str">
        <f>IF(Main[[#This Row],[Tech Start Date]]&lt;1/1/1990,"",IF(Main[[#This Row],[Class]]="C",WORKDAY(Main[[#This Row],[Tech Start Date]],19),IF(Main[[#This Row],[Class]]="B", WORKDAY(Main[[#This Row],[Tech Start Date]],12),IF(Main[[#This Row],[Class]]="A",WORKDAY(Main[[#This Row],[Tech Start Date]],4),""))))</f>
        <v/>
      </c>
      <c r="O749" s="73" t="str">
        <f>IF(Main[[#This Row],[Tech Start Date]]&lt;1/1/1990,"",IF(Main[[#This Row],[Class]]="C",WORKDAY(Main[[#This Row],[Tech Start Date]],23),IF(Main[[#This Row],[Class]]="B", WORKDAY(Main[[#This Row],[Tech Start Date]],15),IF(Main[[#This Row],[Class]]="A",WORKDAY(Main[[#This Row],[Tech Start Date]],5),""))))</f>
        <v/>
      </c>
      <c r="P749" s="73" t="str">
        <f>IF(Main[[#This Row],[Tech Start Date]]&lt;1/1/1990,"",IF(Main[[#This Row],[Class]]="C",WORKDAY(Main[[#This Row],[Tech Start Date]],28),IF(Main[[#This Row],[Class]]="B", WORKDAY(Main[[#This Row],[Tech Start Date]],19),IF(Main[[#This Row],[Class]]="A",WORKDAY(Main[[#This Row],[Tech Start Date]],9),""))))</f>
        <v/>
      </c>
      <c r="Q749" s="85">
        <v>40132</v>
      </c>
      <c r="R749" s="112"/>
      <c r="S749" s="95" t="s">
        <v>11</v>
      </c>
      <c r="T749" s="74" t="s">
        <v>4</v>
      </c>
      <c r="U749" s="95" t="s">
        <v>14</v>
      </c>
      <c r="V749" s="95" t="s">
        <v>1910</v>
      </c>
      <c r="W749" s="95" t="s">
        <v>1915</v>
      </c>
      <c r="X749" s="95" t="s">
        <v>2833</v>
      </c>
      <c r="Y749" s="72" t="s">
        <v>4</v>
      </c>
      <c r="Z749" s="72" t="s">
        <v>4</v>
      </c>
      <c r="AA749" s="95" t="s">
        <v>2833</v>
      </c>
      <c r="AB749" s="132"/>
      <c r="AC749" s="132"/>
      <c r="AD749" s="132"/>
      <c r="AE749" s="63"/>
      <c r="AF749" s="63"/>
      <c r="AG749" s="63"/>
    </row>
    <row r="750" spans="1:33" ht="17.2" customHeight="1">
      <c r="A750" s="64" t="str">
        <f>IF(priority(Main[[#This Row],[Comments]])&lt;&gt;0, priority(Main[[#This Row],[Comments]]),"")</f>
        <v/>
      </c>
      <c r="B750" s="60" t="s">
        <v>1324</v>
      </c>
      <c r="C750" s="72" t="s">
        <v>169</v>
      </c>
      <c r="D750" s="59" t="s">
        <v>407</v>
      </c>
      <c r="E750" s="85"/>
      <c r="F750" s="85">
        <v>40237</v>
      </c>
      <c r="G750" s="64" t="str">
        <f>IF(stdProdLT(Main[[#This Row],[Comments]])=0.1,"N/A",IF(stdProdLT(Main[[#This Row],[Comments]])=0,"",stdProdLT(Main[[#This Row],[Comments]])))</f>
        <v/>
      </c>
      <c r="H750" s="94" t="str">
        <f>IF(OR(Main[[#This Row],[Std. Prod. Lead Time]]="N/A",Main[[#This Row],[Std. Prod. Lead Time]]=""), "",IF(AND(Main[[#This Row],[In Stock Date]]&lt;&gt;"",Main[[#This Row],[Revised Due Date]]&lt;&gt;"",Main[[#This Row],[In Stock Date]]&lt;&gt;""),Main[[#This Row],[In Stock Date]]-Main[[#This Row],[Revised Due Date]],""))</f>
        <v/>
      </c>
      <c r="I750" s="101" t="s">
        <v>4</v>
      </c>
      <c r="J750" s="95" t="s">
        <v>4</v>
      </c>
      <c r="K750" s="95" t="s">
        <v>4</v>
      </c>
      <c r="L750" s="85"/>
      <c r="M750" s="73" t="str">
        <f>IF(Main[[#This Row],[Tech Start Date]]&lt;1/1/1990,"",IF(Main[[#This Row],[Class]]="C",WORKDAY(Main[[#This Row],[Tech Start Date]],9),IF(Main[[#This Row],[Class]]="B", WORKDAY(Main[[#This Row],[Tech Start Date]],6),IF(Main[[#This Row],[Class]]="A",WORKDAY(Main[[#This Row],[Tech Start Date]],2),""))))</f>
        <v/>
      </c>
      <c r="N750" s="73" t="str">
        <f>IF(Main[[#This Row],[Tech Start Date]]&lt;1/1/1990,"",IF(Main[[#This Row],[Class]]="C",WORKDAY(Main[[#This Row],[Tech Start Date]],19),IF(Main[[#This Row],[Class]]="B", WORKDAY(Main[[#This Row],[Tech Start Date]],12),IF(Main[[#This Row],[Class]]="A",WORKDAY(Main[[#This Row],[Tech Start Date]],4),""))))</f>
        <v/>
      </c>
      <c r="O750" s="73" t="str">
        <f>IF(Main[[#This Row],[Tech Start Date]]&lt;1/1/1990,"",IF(Main[[#This Row],[Class]]="C",WORKDAY(Main[[#This Row],[Tech Start Date]],23),IF(Main[[#This Row],[Class]]="B", WORKDAY(Main[[#This Row],[Tech Start Date]],15),IF(Main[[#This Row],[Class]]="A",WORKDAY(Main[[#This Row],[Tech Start Date]],5),""))))</f>
        <v/>
      </c>
      <c r="P750" s="73" t="str">
        <f>IF(Main[[#This Row],[Tech Start Date]]&lt;1/1/1990,"",IF(Main[[#This Row],[Class]]="C",WORKDAY(Main[[#This Row],[Tech Start Date]],28),IF(Main[[#This Row],[Class]]="B", WORKDAY(Main[[#This Row],[Tech Start Date]],19),IF(Main[[#This Row],[Class]]="A",WORKDAY(Main[[#This Row],[Tech Start Date]],9),""))))</f>
        <v/>
      </c>
      <c r="Q750" s="85">
        <v>40132</v>
      </c>
      <c r="R750" s="112"/>
      <c r="S750" s="95" t="s">
        <v>11</v>
      </c>
      <c r="T750" s="74" t="s">
        <v>4</v>
      </c>
      <c r="U750" s="95" t="s">
        <v>14</v>
      </c>
      <c r="V750" s="95" t="s">
        <v>1910</v>
      </c>
      <c r="W750" s="95" t="s">
        <v>1915</v>
      </c>
      <c r="X750" s="95" t="s">
        <v>2833</v>
      </c>
      <c r="Y750" s="72" t="s">
        <v>4</v>
      </c>
      <c r="Z750" s="72" t="s">
        <v>4</v>
      </c>
      <c r="AA750" s="95" t="s">
        <v>2833</v>
      </c>
      <c r="AB750" s="132"/>
      <c r="AC750" s="132"/>
      <c r="AD750" s="132"/>
      <c r="AE750" s="63"/>
      <c r="AF750" s="63"/>
      <c r="AG750" s="63"/>
    </row>
    <row r="751" spans="1:33" ht="17.2" customHeight="1">
      <c r="A751" s="64" t="str">
        <f>IF(priority(Main[[#This Row],[Comments]])&lt;&gt;0, priority(Main[[#This Row],[Comments]]),"")</f>
        <v/>
      </c>
      <c r="B751" s="60" t="s">
        <v>1325</v>
      </c>
      <c r="C751" s="72" t="s">
        <v>4</v>
      </c>
      <c r="D751" s="59" t="s">
        <v>408</v>
      </c>
      <c r="E751" s="85"/>
      <c r="F751" s="85"/>
      <c r="G751" s="64" t="str">
        <f>IF(stdProdLT(Main[[#This Row],[Comments]])=0.1,"N/A",IF(stdProdLT(Main[[#This Row],[Comments]])=0,"",stdProdLT(Main[[#This Row],[Comments]])))</f>
        <v/>
      </c>
      <c r="H751" s="94" t="str">
        <f>IF(OR(Main[[#This Row],[Std. Prod. Lead Time]]="N/A",Main[[#This Row],[Std. Prod. Lead Time]]=""), "",IF(AND(Main[[#This Row],[In Stock Date]]&lt;&gt;"",Main[[#This Row],[Revised Due Date]]&lt;&gt;"",Main[[#This Row],[In Stock Date]]&lt;&gt;""),Main[[#This Row],[In Stock Date]]-Main[[#This Row],[Revised Due Date]],""))</f>
        <v/>
      </c>
      <c r="I751" s="101" t="s">
        <v>4</v>
      </c>
      <c r="J751" s="95" t="s">
        <v>28</v>
      </c>
      <c r="K751" s="95" t="s">
        <v>4</v>
      </c>
      <c r="L751" s="85"/>
      <c r="M751" s="73" t="str">
        <f>IF(Main[[#This Row],[Tech Start Date]]&lt;1/1/1990,"",IF(Main[[#This Row],[Class]]="C",WORKDAY(Main[[#This Row],[Tech Start Date]],9),IF(Main[[#This Row],[Class]]="B", WORKDAY(Main[[#This Row],[Tech Start Date]],6),IF(Main[[#This Row],[Class]]="A",WORKDAY(Main[[#This Row],[Tech Start Date]],2),""))))</f>
        <v/>
      </c>
      <c r="N751" s="73" t="str">
        <f>IF(Main[[#This Row],[Tech Start Date]]&lt;1/1/1990,"",IF(Main[[#This Row],[Class]]="C",WORKDAY(Main[[#This Row],[Tech Start Date]],19),IF(Main[[#This Row],[Class]]="B", WORKDAY(Main[[#This Row],[Tech Start Date]],12),IF(Main[[#This Row],[Class]]="A",WORKDAY(Main[[#This Row],[Tech Start Date]],4),""))))</f>
        <v/>
      </c>
      <c r="O751" s="73" t="str">
        <f>IF(Main[[#This Row],[Tech Start Date]]&lt;1/1/1990,"",IF(Main[[#This Row],[Class]]="C",WORKDAY(Main[[#This Row],[Tech Start Date]],23),IF(Main[[#This Row],[Class]]="B", WORKDAY(Main[[#This Row],[Tech Start Date]],15),IF(Main[[#This Row],[Class]]="A",WORKDAY(Main[[#This Row],[Tech Start Date]],5),""))))</f>
        <v/>
      </c>
      <c r="P751" s="73" t="str">
        <f>IF(Main[[#This Row],[Tech Start Date]]&lt;1/1/1990,"",IF(Main[[#This Row],[Class]]="C",WORKDAY(Main[[#This Row],[Tech Start Date]],28),IF(Main[[#This Row],[Class]]="B", WORKDAY(Main[[#This Row],[Tech Start Date]],19),IF(Main[[#This Row],[Class]]="A",WORKDAY(Main[[#This Row],[Tech Start Date]],9),""))))</f>
        <v/>
      </c>
      <c r="Q751" s="85">
        <v>40471</v>
      </c>
      <c r="R751" s="112"/>
      <c r="S751" s="95" t="s">
        <v>6</v>
      </c>
      <c r="T751" s="74" t="s">
        <v>4</v>
      </c>
      <c r="U751" s="95" t="s">
        <v>14</v>
      </c>
      <c r="V751" s="95" t="s">
        <v>1913</v>
      </c>
      <c r="W751" s="95" t="s">
        <v>1912</v>
      </c>
      <c r="X751" s="95" t="s">
        <v>2797</v>
      </c>
      <c r="Y751" s="72" t="s">
        <v>2911</v>
      </c>
      <c r="Z751" s="72" t="s">
        <v>530</v>
      </c>
      <c r="AA751" s="95" t="s">
        <v>2797</v>
      </c>
      <c r="AB751" s="132"/>
      <c r="AC751" s="132"/>
      <c r="AD751" s="132"/>
      <c r="AE751" s="63"/>
      <c r="AF751" s="63"/>
      <c r="AG751" s="63"/>
    </row>
    <row r="752" spans="1:33" ht="17.2" customHeight="1">
      <c r="A752" s="64" t="str">
        <f>IF(priority(Main[[#This Row],[Comments]])&lt;&gt;0, priority(Main[[#This Row],[Comments]]),"")</f>
        <v/>
      </c>
      <c r="B752" s="60" t="s">
        <v>1326</v>
      </c>
      <c r="C752" s="72" t="s">
        <v>4</v>
      </c>
      <c r="D752" s="59" t="s">
        <v>409</v>
      </c>
      <c r="E752" s="85"/>
      <c r="F752" s="85"/>
      <c r="G752" s="64" t="str">
        <f>IF(stdProdLT(Main[[#This Row],[Comments]])=0.1,"N/A",IF(stdProdLT(Main[[#This Row],[Comments]])=0,"",stdProdLT(Main[[#This Row],[Comments]])))</f>
        <v/>
      </c>
      <c r="H752" s="94" t="str">
        <f>IF(OR(Main[[#This Row],[Std. Prod. Lead Time]]="N/A",Main[[#This Row],[Std. Prod. Lead Time]]=""), "",IF(AND(Main[[#This Row],[In Stock Date]]&lt;&gt;"",Main[[#This Row],[Revised Due Date]]&lt;&gt;"",Main[[#This Row],[In Stock Date]]&lt;&gt;""),Main[[#This Row],[In Stock Date]]-Main[[#This Row],[Revised Due Date]],""))</f>
        <v/>
      </c>
      <c r="I752" s="101" t="s">
        <v>4</v>
      </c>
      <c r="J752" s="95" t="s">
        <v>4</v>
      </c>
      <c r="K752" s="96" t="s">
        <v>4</v>
      </c>
      <c r="L752" s="85"/>
      <c r="M752" s="73" t="str">
        <f>IF(Main[[#This Row],[Tech Start Date]]&lt;1/1/1990,"",IF(Main[[#This Row],[Class]]="C",WORKDAY(Main[[#This Row],[Tech Start Date]],9),IF(Main[[#This Row],[Class]]="B", WORKDAY(Main[[#This Row],[Tech Start Date]],6),IF(Main[[#This Row],[Class]]="A",WORKDAY(Main[[#This Row],[Tech Start Date]],2),""))))</f>
        <v/>
      </c>
      <c r="N752" s="73" t="str">
        <f>IF(Main[[#This Row],[Tech Start Date]]&lt;1/1/1990,"",IF(Main[[#This Row],[Class]]="C",WORKDAY(Main[[#This Row],[Tech Start Date]],19),IF(Main[[#This Row],[Class]]="B", WORKDAY(Main[[#This Row],[Tech Start Date]],12),IF(Main[[#This Row],[Class]]="A",WORKDAY(Main[[#This Row],[Tech Start Date]],4),""))))</f>
        <v/>
      </c>
      <c r="O752" s="73" t="str">
        <f>IF(Main[[#This Row],[Tech Start Date]]&lt;1/1/1990,"",IF(Main[[#This Row],[Class]]="C",WORKDAY(Main[[#This Row],[Tech Start Date]],23),IF(Main[[#This Row],[Class]]="B", WORKDAY(Main[[#This Row],[Tech Start Date]],15),IF(Main[[#This Row],[Class]]="A",WORKDAY(Main[[#This Row],[Tech Start Date]],5),""))))</f>
        <v/>
      </c>
      <c r="P752" s="73" t="str">
        <f>IF(Main[[#This Row],[Tech Start Date]]&lt;1/1/1990,"",IF(Main[[#This Row],[Class]]="C",WORKDAY(Main[[#This Row],[Tech Start Date]],28),IF(Main[[#This Row],[Class]]="B", WORKDAY(Main[[#This Row],[Tech Start Date]],19),IF(Main[[#This Row],[Class]]="A",WORKDAY(Main[[#This Row],[Tech Start Date]],9),""))))</f>
        <v/>
      </c>
      <c r="Q752" s="85"/>
      <c r="R752" s="112"/>
      <c r="S752" s="95" t="s">
        <v>6</v>
      </c>
      <c r="T752" s="74" t="s">
        <v>4</v>
      </c>
      <c r="U752" s="95" t="s">
        <v>12</v>
      </c>
      <c r="V752" s="95" t="s">
        <v>1911</v>
      </c>
      <c r="W752" s="95" t="s">
        <v>1918</v>
      </c>
      <c r="X752" s="95" t="s">
        <v>941</v>
      </c>
      <c r="Y752" s="72" t="s">
        <v>2968</v>
      </c>
      <c r="Z752" s="72" t="s">
        <v>4</v>
      </c>
      <c r="AA752" s="95" t="s">
        <v>941</v>
      </c>
      <c r="AB752" s="132"/>
      <c r="AC752" s="132"/>
      <c r="AD752" s="132"/>
      <c r="AE752" s="63"/>
      <c r="AF752" s="63"/>
      <c r="AG752" s="63"/>
    </row>
    <row r="753" spans="1:33" ht="17.2" customHeight="1">
      <c r="A753" s="64" t="str">
        <f>IF(priority(Main[[#This Row],[Comments]])&lt;&gt;0, priority(Main[[#This Row],[Comments]]),"")</f>
        <v/>
      </c>
      <c r="B753" s="60" t="s">
        <v>1327</v>
      </c>
      <c r="C753" s="72" t="s">
        <v>4</v>
      </c>
      <c r="D753" s="59" t="s">
        <v>410</v>
      </c>
      <c r="E753" s="85"/>
      <c r="F753" s="85"/>
      <c r="G753" s="64" t="str">
        <f>IF(stdProdLT(Main[[#This Row],[Comments]])=0.1,"N/A",IF(stdProdLT(Main[[#This Row],[Comments]])=0,"",stdProdLT(Main[[#This Row],[Comments]])))</f>
        <v/>
      </c>
      <c r="H753" s="94" t="str">
        <f>IF(OR(Main[[#This Row],[Std. Prod. Lead Time]]="N/A",Main[[#This Row],[Std. Prod. Lead Time]]=""), "",IF(AND(Main[[#This Row],[In Stock Date]]&lt;&gt;"",Main[[#This Row],[Revised Due Date]]&lt;&gt;"",Main[[#This Row],[In Stock Date]]&lt;&gt;""),Main[[#This Row],[In Stock Date]]-Main[[#This Row],[Revised Due Date]],""))</f>
        <v/>
      </c>
      <c r="I753" s="101" t="s">
        <v>4</v>
      </c>
      <c r="J753" s="95" t="s">
        <v>4</v>
      </c>
      <c r="K753" s="96" t="s">
        <v>4</v>
      </c>
      <c r="L753" s="85"/>
      <c r="M753" s="73" t="str">
        <f>IF(Main[[#This Row],[Tech Start Date]]&lt;1/1/1990,"",IF(Main[[#This Row],[Class]]="C",WORKDAY(Main[[#This Row],[Tech Start Date]],9),IF(Main[[#This Row],[Class]]="B", WORKDAY(Main[[#This Row],[Tech Start Date]],6),IF(Main[[#This Row],[Class]]="A",WORKDAY(Main[[#This Row],[Tech Start Date]],2),""))))</f>
        <v/>
      </c>
      <c r="N753" s="73" t="str">
        <f>IF(Main[[#This Row],[Tech Start Date]]&lt;1/1/1990,"",IF(Main[[#This Row],[Class]]="C",WORKDAY(Main[[#This Row],[Tech Start Date]],19),IF(Main[[#This Row],[Class]]="B", WORKDAY(Main[[#This Row],[Tech Start Date]],12),IF(Main[[#This Row],[Class]]="A",WORKDAY(Main[[#This Row],[Tech Start Date]],4),""))))</f>
        <v/>
      </c>
      <c r="O753" s="73" t="str">
        <f>IF(Main[[#This Row],[Tech Start Date]]&lt;1/1/1990,"",IF(Main[[#This Row],[Class]]="C",WORKDAY(Main[[#This Row],[Tech Start Date]],23),IF(Main[[#This Row],[Class]]="B", WORKDAY(Main[[#This Row],[Tech Start Date]],15),IF(Main[[#This Row],[Class]]="A",WORKDAY(Main[[#This Row],[Tech Start Date]],5),""))))</f>
        <v/>
      </c>
      <c r="P753" s="73" t="str">
        <f>IF(Main[[#This Row],[Tech Start Date]]&lt;1/1/1990,"",IF(Main[[#This Row],[Class]]="C",WORKDAY(Main[[#This Row],[Tech Start Date]],28),IF(Main[[#This Row],[Class]]="B", WORKDAY(Main[[#This Row],[Tech Start Date]],19),IF(Main[[#This Row],[Class]]="A",WORKDAY(Main[[#This Row],[Tech Start Date]],9),""))))</f>
        <v/>
      </c>
      <c r="Q753" s="85"/>
      <c r="R753" s="112"/>
      <c r="S753" s="95" t="s">
        <v>411</v>
      </c>
      <c r="T753" s="74" t="s">
        <v>4</v>
      </c>
      <c r="U753" s="95" t="s">
        <v>14</v>
      </c>
      <c r="V753" s="95" t="s">
        <v>1911</v>
      </c>
      <c r="W753" s="95" t="s">
        <v>1914</v>
      </c>
      <c r="X753" s="95" t="s">
        <v>922</v>
      </c>
      <c r="Y753" s="72" t="s">
        <v>2955</v>
      </c>
      <c r="Z753" s="72" t="s">
        <v>4</v>
      </c>
      <c r="AA753" s="95" t="s">
        <v>922</v>
      </c>
      <c r="AB753" s="132"/>
      <c r="AC753" s="132"/>
      <c r="AD753" s="132"/>
      <c r="AE753" s="63"/>
      <c r="AF753" s="63"/>
      <c r="AG753" s="63"/>
    </row>
    <row r="754" spans="1:33" ht="17.2" customHeight="1">
      <c r="A754" s="64" t="str">
        <f>IF(priority(Main[[#This Row],[Comments]])&lt;&gt;0, priority(Main[[#This Row],[Comments]]),"")</f>
        <v/>
      </c>
      <c r="B754" s="60" t="s">
        <v>1716</v>
      </c>
      <c r="C754" s="72" t="s">
        <v>277</v>
      </c>
      <c r="D754" s="59" t="s">
        <v>773</v>
      </c>
      <c r="E754" s="85"/>
      <c r="F754" s="85">
        <v>40680</v>
      </c>
      <c r="G754" s="64" t="str">
        <f>IF(stdProdLT(Main[[#This Row],[Comments]])=0.1,"N/A",IF(stdProdLT(Main[[#This Row],[Comments]])=0,"",stdProdLT(Main[[#This Row],[Comments]])))</f>
        <v/>
      </c>
      <c r="H754" s="94" t="str">
        <f>IF(OR(Main[[#This Row],[Std. Prod. Lead Time]]="N/A",Main[[#This Row],[Std. Prod. Lead Time]]=""), "",IF(AND(Main[[#This Row],[In Stock Date]]&lt;&gt;"",Main[[#This Row],[Revised Due Date]]&lt;&gt;"",Main[[#This Row],[In Stock Date]]&lt;&gt;""),Main[[#This Row],[In Stock Date]]-Main[[#This Row],[Revised Due Date]],""))</f>
        <v/>
      </c>
      <c r="I754" s="101" t="s">
        <v>4</v>
      </c>
      <c r="J754" s="95" t="s">
        <v>28</v>
      </c>
      <c r="K754" s="95" t="s">
        <v>4</v>
      </c>
      <c r="L754" s="85"/>
      <c r="M754" s="73" t="str">
        <f>IF(Main[[#This Row],[Tech Start Date]]&lt;1/1/1990,"",IF(Main[[#This Row],[Class]]="C",WORKDAY(Main[[#This Row],[Tech Start Date]],9),IF(Main[[#This Row],[Class]]="B", WORKDAY(Main[[#This Row],[Tech Start Date]],6),IF(Main[[#This Row],[Class]]="A",WORKDAY(Main[[#This Row],[Tech Start Date]],2),""))))</f>
        <v/>
      </c>
      <c r="N754" s="73" t="str">
        <f>IF(Main[[#This Row],[Tech Start Date]]&lt;1/1/1990,"",IF(Main[[#This Row],[Class]]="C",WORKDAY(Main[[#This Row],[Tech Start Date]],19),IF(Main[[#This Row],[Class]]="B", WORKDAY(Main[[#This Row],[Tech Start Date]],12),IF(Main[[#This Row],[Class]]="A",WORKDAY(Main[[#This Row],[Tech Start Date]],4),""))))</f>
        <v/>
      </c>
      <c r="O754" s="73" t="str">
        <f>IF(Main[[#This Row],[Tech Start Date]]&lt;1/1/1990,"",IF(Main[[#This Row],[Class]]="C",WORKDAY(Main[[#This Row],[Tech Start Date]],23),IF(Main[[#This Row],[Class]]="B", WORKDAY(Main[[#This Row],[Tech Start Date]],15),IF(Main[[#This Row],[Class]]="A",WORKDAY(Main[[#This Row],[Tech Start Date]],5),""))))</f>
        <v/>
      </c>
      <c r="P754" s="73" t="str">
        <f>IF(Main[[#This Row],[Tech Start Date]]&lt;1/1/1990,"",IF(Main[[#This Row],[Class]]="C",WORKDAY(Main[[#This Row],[Tech Start Date]],28),IF(Main[[#This Row],[Class]]="B", WORKDAY(Main[[#This Row],[Tech Start Date]],19),IF(Main[[#This Row],[Class]]="A",WORKDAY(Main[[#This Row],[Tech Start Date]],9),""))))</f>
        <v/>
      </c>
      <c r="Q754" s="85">
        <v>40568</v>
      </c>
      <c r="R754" s="112"/>
      <c r="S754" s="95" t="s">
        <v>11</v>
      </c>
      <c r="T754" s="74" t="s">
        <v>774</v>
      </c>
      <c r="U754" s="95" t="s">
        <v>14</v>
      </c>
      <c r="V754" s="95" t="s">
        <v>1911</v>
      </c>
      <c r="W754" s="95" t="s">
        <v>1915</v>
      </c>
      <c r="X754" s="95" t="s">
        <v>2835</v>
      </c>
      <c r="Y754" s="72" t="s">
        <v>2977</v>
      </c>
      <c r="Z754" s="72" t="s">
        <v>4</v>
      </c>
      <c r="AA754" s="95" t="s">
        <v>2835</v>
      </c>
      <c r="AB754" s="132"/>
      <c r="AC754" s="132"/>
      <c r="AD754" s="132"/>
      <c r="AE754" s="63"/>
      <c r="AF754" s="63"/>
      <c r="AG754" s="63"/>
    </row>
    <row r="755" spans="1:33" ht="17.2" customHeight="1">
      <c r="A755" s="64" t="str">
        <f>IF(priority(Main[[#This Row],[Comments]])&lt;&gt;0, priority(Main[[#This Row],[Comments]]),"")</f>
        <v/>
      </c>
      <c r="B755" s="60" t="s">
        <v>1336</v>
      </c>
      <c r="C755" s="72" t="s">
        <v>33</v>
      </c>
      <c r="D755" s="59" t="s">
        <v>419</v>
      </c>
      <c r="E755" s="85"/>
      <c r="F755" s="85">
        <v>40266</v>
      </c>
      <c r="G755" s="64" t="str">
        <f>IF(stdProdLT(Main[[#This Row],[Comments]])=0.1,"N/A",IF(stdProdLT(Main[[#This Row],[Comments]])=0,"",stdProdLT(Main[[#This Row],[Comments]])))</f>
        <v/>
      </c>
      <c r="H755" s="94" t="str">
        <f>IF(OR(Main[[#This Row],[Std. Prod. Lead Time]]="N/A",Main[[#This Row],[Std. Prod. Lead Time]]=""), "",IF(AND(Main[[#This Row],[In Stock Date]]&lt;&gt;"",Main[[#This Row],[Revised Due Date]]&lt;&gt;"",Main[[#This Row],[In Stock Date]]&lt;&gt;""),Main[[#This Row],[In Stock Date]]-Main[[#This Row],[Revised Due Date]],""))</f>
        <v/>
      </c>
      <c r="I755" s="101" t="s">
        <v>4</v>
      </c>
      <c r="J755" s="95" t="s">
        <v>4</v>
      </c>
      <c r="K755" s="95" t="s">
        <v>4</v>
      </c>
      <c r="L755" s="85"/>
      <c r="M755" s="73" t="str">
        <f>IF(Main[[#This Row],[Tech Start Date]]&lt;1/1/1990,"",IF(Main[[#This Row],[Class]]="C",WORKDAY(Main[[#This Row],[Tech Start Date]],9),IF(Main[[#This Row],[Class]]="B", WORKDAY(Main[[#This Row],[Tech Start Date]],6),IF(Main[[#This Row],[Class]]="A",WORKDAY(Main[[#This Row],[Tech Start Date]],2),""))))</f>
        <v/>
      </c>
      <c r="N755" s="73" t="str">
        <f>IF(Main[[#This Row],[Tech Start Date]]&lt;1/1/1990,"",IF(Main[[#This Row],[Class]]="C",WORKDAY(Main[[#This Row],[Tech Start Date]],19),IF(Main[[#This Row],[Class]]="B", WORKDAY(Main[[#This Row],[Tech Start Date]],12),IF(Main[[#This Row],[Class]]="A",WORKDAY(Main[[#This Row],[Tech Start Date]],4),""))))</f>
        <v/>
      </c>
      <c r="O755" s="73" t="str">
        <f>IF(Main[[#This Row],[Tech Start Date]]&lt;1/1/1990,"",IF(Main[[#This Row],[Class]]="C",WORKDAY(Main[[#This Row],[Tech Start Date]],23),IF(Main[[#This Row],[Class]]="B", WORKDAY(Main[[#This Row],[Tech Start Date]],15),IF(Main[[#This Row],[Class]]="A",WORKDAY(Main[[#This Row],[Tech Start Date]],5),""))))</f>
        <v/>
      </c>
      <c r="P755" s="73" t="str">
        <f>IF(Main[[#This Row],[Tech Start Date]]&lt;1/1/1990,"",IF(Main[[#This Row],[Class]]="C",WORKDAY(Main[[#This Row],[Tech Start Date]],28),IF(Main[[#This Row],[Class]]="B", WORKDAY(Main[[#This Row],[Tech Start Date]],19),IF(Main[[#This Row],[Class]]="A",WORKDAY(Main[[#This Row],[Tech Start Date]],9),""))))</f>
        <v/>
      </c>
      <c r="Q755" s="85">
        <v>40266</v>
      </c>
      <c r="R755" s="112"/>
      <c r="S755" s="95" t="s">
        <v>11</v>
      </c>
      <c r="T755" s="81" t="s">
        <v>4</v>
      </c>
      <c r="U755" s="95" t="s">
        <v>14</v>
      </c>
      <c r="V755" s="95" t="s">
        <v>1913</v>
      </c>
      <c r="W755" s="95" t="s">
        <v>1915</v>
      </c>
      <c r="X755" s="95" t="s">
        <v>2825</v>
      </c>
      <c r="Y755" s="72" t="s">
        <v>4</v>
      </c>
      <c r="Z755" s="72" t="s">
        <v>4</v>
      </c>
      <c r="AA755" s="95" t="s">
        <v>2825</v>
      </c>
      <c r="AB755" s="132"/>
      <c r="AC755" s="132"/>
      <c r="AD755" s="132"/>
      <c r="AE755" s="63"/>
      <c r="AF755" s="63"/>
      <c r="AG755" s="63"/>
    </row>
    <row r="756" spans="1:33" ht="17.2" customHeight="1">
      <c r="A756" s="64" t="str">
        <f>IF(priority(Main[[#This Row],[Comments]])&lt;&gt;0, priority(Main[[#This Row],[Comments]]),"")</f>
        <v/>
      </c>
      <c r="B756" s="60" t="s">
        <v>1984</v>
      </c>
      <c r="C756" s="72" t="s">
        <v>4</v>
      </c>
      <c r="D756" s="59" t="s">
        <v>1985</v>
      </c>
      <c r="E756" s="85">
        <v>40737.450219907405</v>
      </c>
      <c r="F756" s="85"/>
      <c r="G756" s="64" t="str">
        <f>IF(stdProdLT(Main[[#This Row],[Comments]])=0.1,"N/A",IF(stdProdLT(Main[[#This Row],[Comments]])=0,"",stdProdLT(Main[[#This Row],[Comments]])))</f>
        <v/>
      </c>
      <c r="H756" s="94" t="str">
        <f>IF(OR(Main[[#This Row],[Std. Prod. Lead Time]]="N/A",Main[[#This Row],[Std. Prod. Lead Time]]=""), "",IF(AND(Main[[#This Row],[In Stock Date]]&lt;&gt;"",Main[[#This Row],[Revised Due Date]]&lt;&gt;"",Main[[#This Row],[In Stock Date]]&lt;&gt;""),Main[[#This Row],[In Stock Date]]-Main[[#This Row],[Revised Due Date]],""))</f>
        <v/>
      </c>
      <c r="I756" s="101" t="s">
        <v>4</v>
      </c>
      <c r="J756" s="95" t="s">
        <v>4</v>
      </c>
      <c r="K756" s="95" t="s">
        <v>4</v>
      </c>
      <c r="L756" s="85"/>
      <c r="M756" s="73" t="str">
        <f>IF(Main[[#This Row],[Tech Start Date]]&lt;1/1/1990,"",IF(Main[[#This Row],[Class]]="C",WORKDAY(Main[[#This Row],[Tech Start Date]],9),IF(Main[[#This Row],[Class]]="B", WORKDAY(Main[[#This Row],[Tech Start Date]],6),IF(Main[[#This Row],[Class]]="A",WORKDAY(Main[[#This Row],[Tech Start Date]],2),""))))</f>
        <v/>
      </c>
      <c r="N756" s="73" t="str">
        <f>IF(Main[[#This Row],[Tech Start Date]]&lt;1/1/1990,"",IF(Main[[#This Row],[Class]]="C",WORKDAY(Main[[#This Row],[Tech Start Date]],19),IF(Main[[#This Row],[Class]]="B", WORKDAY(Main[[#This Row],[Tech Start Date]],12),IF(Main[[#This Row],[Class]]="A",WORKDAY(Main[[#This Row],[Tech Start Date]],4),""))))</f>
        <v/>
      </c>
      <c r="O756" s="73" t="str">
        <f>IF(Main[[#This Row],[Tech Start Date]]&lt;1/1/1990,"",IF(Main[[#This Row],[Class]]="C",WORKDAY(Main[[#This Row],[Tech Start Date]],23),IF(Main[[#This Row],[Class]]="B", WORKDAY(Main[[#This Row],[Tech Start Date]],15),IF(Main[[#This Row],[Class]]="A",WORKDAY(Main[[#This Row],[Tech Start Date]],5),""))))</f>
        <v/>
      </c>
      <c r="P756" s="73" t="str">
        <f>IF(Main[[#This Row],[Tech Start Date]]&lt;1/1/1990,"",IF(Main[[#This Row],[Class]]="C",WORKDAY(Main[[#This Row],[Tech Start Date]],28),IF(Main[[#This Row],[Class]]="B", WORKDAY(Main[[#This Row],[Tech Start Date]],19),IF(Main[[#This Row],[Class]]="A",WORKDAY(Main[[#This Row],[Tech Start Date]],9),""))))</f>
        <v/>
      </c>
      <c r="Q756" s="85">
        <v>40759</v>
      </c>
      <c r="R756" s="112"/>
      <c r="S756" s="95" t="s">
        <v>6</v>
      </c>
      <c r="T756" s="74" t="s">
        <v>4</v>
      </c>
      <c r="U756" s="95" t="s">
        <v>7</v>
      </c>
      <c r="V756" s="95" t="s">
        <v>1910</v>
      </c>
      <c r="W756" s="95" t="s">
        <v>1918</v>
      </c>
      <c r="X756" s="95" t="s">
        <v>2796</v>
      </c>
      <c r="Y756" s="72" t="s">
        <v>2909</v>
      </c>
      <c r="Z756" s="72" t="s">
        <v>4</v>
      </c>
      <c r="AA756" s="95" t="s">
        <v>2796</v>
      </c>
      <c r="AB756" s="132"/>
      <c r="AC756" s="132"/>
      <c r="AD756" s="132"/>
      <c r="AE756" s="63"/>
      <c r="AF756" s="63"/>
      <c r="AG756" s="63"/>
    </row>
    <row r="757" spans="1:33" ht="17.2" customHeight="1">
      <c r="A757" s="64" t="str">
        <f>IF(priority(Main[[#This Row],[Comments]])&lt;&gt;0, priority(Main[[#This Row],[Comments]]),"")</f>
        <v/>
      </c>
      <c r="B757" s="60" t="s">
        <v>1436</v>
      </c>
      <c r="C757" s="72" t="s">
        <v>180</v>
      </c>
      <c r="D757" s="59" t="s">
        <v>515</v>
      </c>
      <c r="E757" s="85"/>
      <c r="F757" s="85">
        <v>40374</v>
      </c>
      <c r="G757" s="64" t="str">
        <f>IF(stdProdLT(Main[[#This Row],[Comments]])=0.1,"N/A",IF(stdProdLT(Main[[#This Row],[Comments]])=0,"",stdProdLT(Main[[#This Row],[Comments]])))</f>
        <v/>
      </c>
      <c r="H757" s="94" t="str">
        <f>IF(OR(Main[[#This Row],[Std. Prod. Lead Time]]="N/A",Main[[#This Row],[Std. Prod. Lead Time]]=""), "",IF(AND(Main[[#This Row],[In Stock Date]]&lt;&gt;"",Main[[#This Row],[Revised Due Date]]&lt;&gt;"",Main[[#This Row],[In Stock Date]]&lt;&gt;""),Main[[#This Row],[In Stock Date]]-Main[[#This Row],[Revised Due Date]],""))</f>
        <v/>
      </c>
      <c r="I757" s="101" t="s">
        <v>4</v>
      </c>
      <c r="J757" s="95" t="s">
        <v>4</v>
      </c>
      <c r="K757" s="95" t="s">
        <v>4</v>
      </c>
      <c r="L757" s="85"/>
      <c r="M757" s="73" t="str">
        <f>IF(Main[[#This Row],[Tech Start Date]]&lt;1/1/1990,"",IF(Main[[#This Row],[Class]]="C",WORKDAY(Main[[#This Row],[Tech Start Date]],9),IF(Main[[#This Row],[Class]]="B", WORKDAY(Main[[#This Row],[Tech Start Date]],6),IF(Main[[#This Row],[Class]]="A",WORKDAY(Main[[#This Row],[Tech Start Date]],2),""))))</f>
        <v/>
      </c>
      <c r="N757" s="73" t="str">
        <f>IF(Main[[#This Row],[Tech Start Date]]&lt;1/1/1990,"",IF(Main[[#This Row],[Class]]="C",WORKDAY(Main[[#This Row],[Tech Start Date]],19),IF(Main[[#This Row],[Class]]="B", WORKDAY(Main[[#This Row],[Tech Start Date]],12),IF(Main[[#This Row],[Class]]="A",WORKDAY(Main[[#This Row],[Tech Start Date]],4),""))))</f>
        <v/>
      </c>
      <c r="O757" s="73" t="str">
        <f>IF(Main[[#This Row],[Tech Start Date]]&lt;1/1/1990,"",IF(Main[[#This Row],[Class]]="C",WORKDAY(Main[[#This Row],[Tech Start Date]],23),IF(Main[[#This Row],[Class]]="B", WORKDAY(Main[[#This Row],[Tech Start Date]],15),IF(Main[[#This Row],[Class]]="A",WORKDAY(Main[[#This Row],[Tech Start Date]],5),""))))</f>
        <v/>
      </c>
      <c r="P757" s="73" t="str">
        <f>IF(Main[[#This Row],[Tech Start Date]]&lt;1/1/1990,"",IF(Main[[#This Row],[Class]]="C",WORKDAY(Main[[#This Row],[Tech Start Date]],28),IF(Main[[#This Row],[Class]]="B", WORKDAY(Main[[#This Row],[Tech Start Date]],19),IF(Main[[#This Row],[Class]]="A",WORKDAY(Main[[#This Row],[Tech Start Date]],9),""))))</f>
        <v/>
      </c>
      <c r="Q757" s="85">
        <v>40298</v>
      </c>
      <c r="R757" s="112"/>
      <c r="S757" s="95" t="s">
        <v>11</v>
      </c>
      <c r="T757" s="74" t="s">
        <v>4</v>
      </c>
      <c r="U757" s="95" t="s">
        <v>14</v>
      </c>
      <c r="V757" s="95" t="s">
        <v>1910</v>
      </c>
      <c r="W757" s="95" t="s">
        <v>1916</v>
      </c>
      <c r="X757" s="95" t="s">
        <v>2799</v>
      </c>
      <c r="Y757" s="72" t="s">
        <v>2916</v>
      </c>
      <c r="Z757" s="72" t="s">
        <v>4</v>
      </c>
      <c r="AA757" s="95" t="s">
        <v>2799</v>
      </c>
      <c r="AB757" s="132"/>
      <c r="AC757" s="132"/>
      <c r="AD757" s="132"/>
      <c r="AE757" s="63"/>
      <c r="AF757" s="63"/>
      <c r="AG757" s="63"/>
    </row>
    <row r="758" spans="1:33" ht="17.2" customHeight="1">
      <c r="A758" s="64" t="str">
        <f>IF(priority(Main[[#This Row],[Comments]])&lt;&gt;0, priority(Main[[#This Row],[Comments]]),"")</f>
        <v/>
      </c>
      <c r="B758" s="60" t="s">
        <v>1462</v>
      </c>
      <c r="C758" s="72" t="s">
        <v>93</v>
      </c>
      <c r="D758" s="59" t="s">
        <v>557</v>
      </c>
      <c r="E758" s="85"/>
      <c r="F758" s="85">
        <v>40299</v>
      </c>
      <c r="G758" s="64" t="str">
        <f>IF(stdProdLT(Main[[#This Row],[Comments]])=0.1,"N/A",IF(stdProdLT(Main[[#This Row],[Comments]])=0,"",stdProdLT(Main[[#This Row],[Comments]])))</f>
        <v/>
      </c>
      <c r="H758" s="94" t="str">
        <f>IF(OR(Main[[#This Row],[Std. Prod. Lead Time]]="N/A",Main[[#This Row],[Std. Prod. Lead Time]]=""), "",IF(AND(Main[[#This Row],[In Stock Date]]&lt;&gt;"",Main[[#This Row],[Revised Due Date]]&lt;&gt;"",Main[[#This Row],[In Stock Date]]&lt;&gt;""),Main[[#This Row],[In Stock Date]]-Main[[#This Row],[Revised Due Date]],""))</f>
        <v/>
      </c>
      <c r="I758" s="101" t="s">
        <v>4</v>
      </c>
      <c r="J758" s="95" t="s">
        <v>4</v>
      </c>
      <c r="K758" s="95" t="s">
        <v>4</v>
      </c>
      <c r="L758" s="85"/>
      <c r="M758" s="73" t="str">
        <f>IF(Main[[#This Row],[Tech Start Date]]&lt;1/1/1990,"",IF(Main[[#This Row],[Class]]="C",WORKDAY(Main[[#This Row],[Tech Start Date]],9),IF(Main[[#This Row],[Class]]="B", WORKDAY(Main[[#This Row],[Tech Start Date]],6),IF(Main[[#This Row],[Class]]="A",WORKDAY(Main[[#This Row],[Tech Start Date]],2),""))))</f>
        <v/>
      </c>
      <c r="N758" s="73" t="str">
        <f>IF(Main[[#This Row],[Tech Start Date]]&lt;1/1/1990,"",IF(Main[[#This Row],[Class]]="C",WORKDAY(Main[[#This Row],[Tech Start Date]],19),IF(Main[[#This Row],[Class]]="B", WORKDAY(Main[[#This Row],[Tech Start Date]],12),IF(Main[[#This Row],[Class]]="A",WORKDAY(Main[[#This Row],[Tech Start Date]],4),""))))</f>
        <v/>
      </c>
      <c r="O758" s="73" t="str">
        <f>IF(Main[[#This Row],[Tech Start Date]]&lt;1/1/1990,"",IF(Main[[#This Row],[Class]]="C",WORKDAY(Main[[#This Row],[Tech Start Date]],23),IF(Main[[#This Row],[Class]]="B", WORKDAY(Main[[#This Row],[Tech Start Date]],15),IF(Main[[#This Row],[Class]]="A",WORKDAY(Main[[#This Row],[Tech Start Date]],5),""))))</f>
        <v/>
      </c>
      <c r="P758" s="73" t="str">
        <f>IF(Main[[#This Row],[Tech Start Date]]&lt;1/1/1990,"",IF(Main[[#This Row],[Class]]="C",WORKDAY(Main[[#This Row],[Tech Start Date]],28),IF(Main[[#This Row],[Class]]="B", WORKDAY(Main[[#This Row],[Tech Start Date]],19),IF(Main[[#This Row],[Class]]="A",WORKDAY(Main[[#This Row],[Tech Start Date]],9),""))))</f>
        <v/>
      </c>
      <c r="Q758" s="85">
        <v>40171</v>
      </c>
      <c r="R758" s="112"/>
      <c r="S758" s="95" t="s">
        <v>11</v>
      </c>
      <c r="T758" s="74" t="s">
        <v>4</v>
      </c>
      <c r="U758" s="95" t="s">
        <v>14</v>
      </c>
      <c r="V758" s="95" t="s">
        <v>1913</v>
      </c>
      <c r="W758" s="95" t="s">
        <v>1916</v>
      </c>
      <c r="X758" s="95" t="s">
        <v>530</v>
      </c>
      <c r="Y758" s="72" t="s">
        <v>3026</v>
      </c>
      <c r="Z758" s="72" t="s">
        <v>4</v>
      </c>
      <c r="AA758" s="95" t="s">
        <v>3366</v>
      </c>
      <c r="AB758" s="132"/>
      <c r="AC758" s="132"/>
      <c r="AD758" s="132"/>
      <c r="AE758" s="63"/>
      <c r="AF758" s="63"/>
      <c r="AG758" s="63"/>
    </row>
    <row r="759" spans="1:33" ht="17.2" customHeight="1">
      <c r="A759" s="64" t="str">
        <f>IF(priority(Main[[#This Row],[Comments]])&lt;&gt;0, priority(Main[[#This Row],[Comments]]),"")</f>
        <v/>
      </c>
      <c r="B759" s="60" t="s">
        <v>1463</v>
      </c>
      <c r="C759" s="72" t="s">
        <v>47</v>
      </c>
      <c r="D759" s="59" t="s">
        <v>558</v>
      </c>
      <c r="E759" s="85">
        <v>39937.590590277781</v>
      </c>
      <c r="F759" s="85"/>
      <c r="G759" s="64" t="str">
        <f>IF(stdProdLT(Main[[#This Row],[Comments]])=0.1,"N/A",IF(stdProdLT(Main[[#This Row],[Comments]])=0,"",stdProdLT(Main[[#This Row],[Comments]])))</f>
        <v/>
      </c>
      <c r="H759" s="94" t="str">
        <f>IF(OR(Main[[#This Row],[Std. Prod. Lead Time]]="N/A",Main[[#This Row],[Std. Prod. Lead Time]]=""), "",IF(AND(Main[[#This Row],[In Stock Date]]&lt;&gt;"",Main[[#This Row],[Revised Due Date]]&lt;&gt;"",Main[[#This Row],[In Stock Date]]&lt;&gt;""),Main[[#This Row],[In Stock Date]]-Main[[#This Row],[Revised Due Date]],""))</f>
        <v/>
      </c>
      <c r="I759" s="101" t="s">
        <v>4</v>
      </c>
      <c r="J759" s="95" t="s">
        <v>4</v>
      </c>
      <c r="K759" s="95" t="s">
        <v>4</v>
      </c>
      <c r="L759" s="85"/>
      <c r="M759" s="73" t="str">
        <f>IF(Main[[#This Row],[Tech Start Date]]&lt;1/1/1990,"",IF(Main[[#This Row],[Class]]="C",WORKDAY(Main[[#This Row],[Tech Start Date]],9),IF(Main[[#This Row],[Class]]="B", WORKDAY(Main[[#This Row],[Tech Start Date]],6),IF(Main[[#This Row],[Class]]="A",WORKDAY(Main[[#This Row],[Tech Start Date]],2),""))))</f>
        <v/>
      </c>
      <c r="N759" s="73" t="str">
        <f>IF(Main[[#This Row],[Tech Start Date]]&lt;1/1/1990,"",IF(Main[[#This Row],[Class]]="C",WORKDAY(Main[[#This Row],[Tech Start Date]],19),IF(Main[[#This Row],[Class]]="B", WORKDAY(Main[[#This Row],[Tech Start Date]],12),IF(Main[[#This Row],[Class]]="A",WORKDAY(Main[[#This Row],[Tech Start Date]],4),""))))</f>
        <v/>
      </c>
      <c r="O759" s="73" t="str">
        <f>IF(Main[[#This Row],[Tech Start Date]]&lt;1/1/1990,"",IF(Main[[#This Row],[Class]]="C",WORKDAY(Main[[#This Row],[Tech Start Date]],23),IF(Main[[#This Row],[Class]]="B", WORKDAY(Main[[#This Row],[Tech Start Date]],15),IF(Main[[#This Row],[Class]]="A",WORKDAY(Main[[#This Row],[Tech Start Date]],5),""))))</f>
        <v/>
      </c>
      <c r="P759" s="73" t="str">
        <f>IF(Main[[#This Row],[Tech Start Date]]&lt;1/1/1990,"",IF(Main[[#This Row],[Class]]="C",WORKDAY(Main[[#This Row],[Tech Start Date]],28),IF(Main[[#This Row],[Class]]="B", WORKDAY(Main[[#This Row],[Tech Start Date]],19),IF(Main[[#This Row],[Class]]="A",WORKDAY(Main[[#This Row],[Tech Start Date]],9),""))))</f>
        <v/>
      </c>
      <c r="Q759" s="85"/>
      <c r="R759" s="112"/>
      <c r="S759" s="95" t="s">
        <v>17</v>
      </c>
      <c r="T759" s="74" t="s">
        <v>4</v>
      </c>
      <c r="U759" s="95" t="s">
        <v>7</v>
      </c>
      <c r="V759" s="95" t="s">
        <v>1913</v>
      </c>
      <c r="W759" s="95" t="s">
        <v>4</v>
      </c>
      <c r="X759" s="95" t="s">
        <v>2802</v>
      </c>
      <c r="Y759" s="72" t="s">
        <v>2921</v>
      </c>
      <c r="Z759" s="72" t="s">
        <v>4</v>
      </c>
      <c r="AA759" s="95" t="s">
        <v>2802</v>
      </c>
      <c r="AB759" s="132"/>
      <c r="AC759" s="132"/>
      <c r="AD759" s="132"/>
      <c r="AE759" s="63"/>
      <c r="AF759" s="63"/>
      <c r="AG759" s="63"/>
    </row>
    <row r="760" spans="1:33" ht="17.2" customHeight="1">
      <c r="A760" s="64" t="str">
        <f>IF(priority(Main[[#This Row],[Comments]])&lt;&gt;0, priority(Main[[#This Row],[Comments]]),"")</f>
        <v/>
      </c>
      <c r="B760" s="60" t="s">
        <v>1464</v>
      </c>
      <c r="C760" s="72" t="s">
        <v>277</v>
      </c>
      <c r="D760" s="59" t="s">
        <v>559</v>
      </c>
      <c r="E760" s="85"/>
      <c r="F760" s="85">
        <v>40567</v>
      </c>
      <c r="G760" s="64" t="str">
        <f>IF(stdProdLT(Main[[#This Row],[Comments]])=0.1,"N/A",IF(stdProdLT(Main[[#This Row],[Comments]])=0,"",stdProdLT(Main[[#This Row],[Comments]])))</f>
        <v/>
      </c>
      <c r="H760" s="94" t="str">
        <f>IF(OR(Main[[#This Row],[Std. Prod. Lead Time]]="N/A",Main[[#This Row],[Std. Prod. Lead Time]]=""), "",IF(AND(Main[[#This Row],[In Stock Date]]&lt;&gt;"",Main[[#This Row],[Revised Due Date]]&lt;&gt;"",Main[[#This Row],[In Stock Date]]&lt;&gt;""),Main[[#This Row],[In Stock Date]]-Main[[#This Row],[Revised Due Date]],""))</f>
        <v/>
      </c>
      <c r="I760" s="101" t="s">
        <v>4</v>
      </c>
      <c r="J760" s="95" t="s">
        <v>4</v>
      </c>
      <c r="K760" s="95" t="s">
        <v>4</v>
      </c>
      <c r="L760" s="85"/>
      <c r="M760" s="73" t="str">
        <f>IF(Main[[#This Row],[Tech Start Date]]&lt;1/1/1990,"",IF(Main[[#This Row],[Class]]="C",WORKDAY(Main[[#This Row],[Tech Start Date]],9),IF(Main[[#This Row],[Class]]="B", WORKDAY(Main[[#This Row],[Tech Start Date]],6),IF(Main[[#This Row],[Class]]="A",WORKDAY(Main[[#This Row],[Tech Start Date]],2),""))))</f>
        <v/>
      </c>
      <c r="N760" s="73" t="str">
        <f>IF(Main[[#This Row],[Tech Start Date]]&lt;1/1/1990,"",IF(Main[[#This Row],[Class]]="C",WORKDAY(Main[[#This Row],[Tech Start Date]],19),IF(Main[[#This Row],[Class]]="B", WORKDAY(Main[[#This Row],[Tech Start Date]],12),IF(Main[[#This Row],[Class]]="A",WORKDAY(Main[[#This Row],[Tech Start Date]],4),""))))</f>
        <v/>
      </c>
      <c r="O760" s="73" t="str">
        <f>IF(Main[[#This Row],[Tech Start Date]]&lt;1/1/1990,"",IF(Main[[#This Row],[Class]]="C",WORKDAY(Main[[#This Row],[Tech Start Date]],23),IF(Main[[#This Row],[Class]]="B", WORKDAY(Main[[#This Row],[Tech Start Date]],15),IF(Main[[#This Row],[Class]]="A",WORKDAY(Main[[#This Row],[Tech Start Date]],5),""))))</f>
        <v/>
      </c>
      <c r="P760" s="73" t="str">
        <f>IF(Main[[#This Row],[Tech Start Date]]&lt;1/1/1990,"",IF(Main[[#This Row],[Class]]="C",WORKDAY(Main[[#This Row],[Tech Start Date]],28),IF(Main[[#This Row],[Class]]="B", WORKDAY(Main[[#This Row],[Tech Start Date]],19),IF(Main[[#This Row],[Class]]="A",WORKDAY(Main[[#This Row],[Tech Start Date]],9),""))))</f>
        <v/>
      </c>
      <c r="Q760" s="85">
        <v>40427</v>
      </c>
      <c r="R760" s="112"/>
      <c r="S760" s="95" t="s">
        <v>11</v>
      </c>
      <c r="T760" s="74" t="s">
        <v>4</v>
      </c>
      <c r="U760" s="95" t="s">
        <v>14</v>
      </c>
      <c r="V760" s="95" t="s">
        <v>1910</v>
      </c>
      <c r="W760" s="95" t="s">
        <v>1918</v>
      </c>
      <c r="X760" s="95" t="s">
        <v>2818</v>
      </c>
      <c r="Y760" s="72" t="s">
        <v>4</v>
      </c>
      <c r="Z760" s="72" t="s">
        <v>4</v>
      </c>
      <c r="AA760" s="95" t="s">
        <v>2818</v>
      </c>
      <c r="AB760" s="132"/>
      <c r="AC760" s="132"/>
      <c r="AD760" s="132"/>
      <c r="AE760" s="63"/>
      <c r="AF760" s="63"/>
      <c r="AG760" s="63"/>
    </row>
    <row r="761" spans="1:33" ht="17.2" customHeight="1">
      <c r="A761" s="64" t="str">
        <f>IF(priority(Main[[#This Row],[Comments]])&lt;&gt;0, priority(Main[[#This Row],[Comments]]),"")</f>
        <v/>
      </c>
      <c r="B761" s="60" t="s">
        <v>1465</v>
      </c>
      <c r="C761" s="72" t="s">
        <v>4</v>
      </c>
      <c r="D761" s="59" t="s">
        <v>560</v>
      </c>
      <c r="E761" s="85">
        <v>40414.808692129627</v>
      </c>
      <c r="F761" s="85"/>
      <c r="G761" s="64" t="str">
        <f>IF(stdProdLT(Main[[#This Row],[Comments]])=0.1,"N/A",IF(stdProdLT(Main[[#This Row],[Comments]])=0,"",stdProdLT(Main[[#This Row],[Comments]])))</f>
        <v/>
      </c>
      <c r="H761" s="94" t="str">
        <f>IF(OR(Main[[#This Row],[Std. Prod. Lead Time]]="N/A",Main[[#This Row],[Std. Prod. Lead Time]]=""), "",IF(AND(Main[[#This Row],[In Stock Date]]&lt;&gt;"",Main[[#This Row],[Revised Due Date]]&lt;&gt;"",Main[[#This Row],[In Stock Date]]&lt;&gt;""),Main[[#This Row],[In Stock Date]]-Main[[#This Row],[Revised Due Date]],""))</f>
        <v/>
      </c>
      <c r="I761" s="101" t="s">
        <v>4</v>
      </c>
      <c r="J761" s="95" t="s">
        <v>28</v>
      </c>
      <c r="K761" s="95" t="s">
        <v>4</v>
      </c>
      <c r="L761" s="85"/>
      <c r="M761" s="73" t="str">
        <f>IF(Main[[#This Row],[Tech Start Date]]&lt;1/1/1990,"",IF(Main[[#This Row],[Class]]="C",WORKDAY(Main[[#This Row],[Tech Start Date]],9),IF(Main[[#This Row],[Class]]="B", WORKDAY(Main[[#This Row],[Tech Start Date]],6),IF(Main[[#This Row],[Class]]="A",WORKDAY(Main[[#This Row],[Tech Start Date]],2),""))))</f>
        <v/>
      </c>
      <c r="N761" s="73" t="str">
        <f>IF(Main[[#This Row],[Tech Start Date]]&lt;1/1/1990,"",IF(Main[[#This Row],[Class]]="C",WORKDAY(Main[[#This Row],[Tech Start Date]],19),IF(Main[[#This Row],[Class]]="B", WORKDAY(Main[[#This Row],[Tech Start Date]],12),IF(Main[[#This Row],[Class]]="A",WORKDAY(Main[[#This Row],[Tech Start Date]],4),""))))</f>
        <v/>
      </c>
      <c r="O761" s="73" t="str">
        <f>IF(Main[[#This Row],[Tech Start Date]]&lt;1/1/1990,"",IF(Main[[#This Row],[Class]]="C",WORKDAY(Main[[#This Row],[Tech Start Date]],23),IF(Main[[#This Row],[Class]]="B", WORKDAY(Main[[#This Row],[Tech Start Date]],15),IF(Main[[#This Row],[Class]]="A",WORKDAY(Main[[#This Row],[Tech Start Date]],5),""))))</f>
        <v/>
      </c>
      <c r="P761" s="73" t="str">
        <f>IF(Main[[#This Row],[Tech Start Date]]&lt;1/1/1990,"",IF(Main[[#This Row],[Class]]="C",WORKDAY(Main[[#This Row],[Tech Start Date]],28),IF(Main[[#This Row],[Class]]="B", WORKDAY(Main[[#This Row],[Tech Start Date]],19),IF(Main[[#This Row],[Class]]="A",WORKDAY(Main[[#This Row],[Tech Start Date]],9),""))))</f>
        <v/>
      </c>
      <c r="Q761" s="85">
        <v>40429</v>
      </c>
      <c r="R761" s="112"/>
      <c r="S761" s="95" t="s">
        <v>318</v>
      </c>
      <c r="T761" s="74" t="s">
        <v>4</v>
      </c>
      <c r="U761" s="95" t="s">
        <v>7</v>
      </c>
      <c r="V761" s="95" t="s">
        <v>1910</v>
      </c>
      <c r="W761" s="95" t="s">
        <v>1914</v>
      </c>
      <c r="X761" s="95" t="s">
        <v>2796</v>
      </c>
      <c r="Y761" s="72" t="s">
        <v>2909</v>
      </c>
      <c r="Z761" s="72" t="s">
        <v>129</v>
      </c>
      <c r="AA761" s="95" t="s">
        <v>2796</v>
      </c>
      <c r="AB761" s="132"/>
      <c r="AC761" s="132"/>
      <c r="AD761" s="132"/>
      <c r="AE761" s="63"/>
      <c r="AF761" s="63"/>
      <c r="AG761" s="63"/>
    </row>
    <row r="762" spans="1:33" ht="17.2" customHeight="1">
      <c r="A762" s="64" t="str">
        <f>IF(priority(Main[[#This Row],[Comments]])&lt;&gt;0, priority(Main[[#This Row],[Comments]]),"")</f>
        <v/>
      </c>
      <c r="B762" s="60" t="s">
        <v>1501</v>
      </c>
      <c r="C762" s="72" t="s">
        <v>58</v>
      </c>
      <c r="D762" s="59" t="s">
        <v>576</v>
      </c>
      <c r="E762" s="85"/>
      <c r="F762" s="85">
        <v>40697</v>
      </c>
      <c r="G762" s="64" t="str">
        <f>IF(stdProdLT(Main[[#This Row],[Comments]])=0.1,"N/A",IF(stdProdLT(Main[[#This Row],[Comments]])=0,"",stdProdLT(Main[[#This Row],[Comments]])))</f>
        <v/>
      </c>
      <c r="H762" s="94" t="str">
        <f>IF(OR(Main[[#This Row],[Std. Prod. Lead Time]]="N/A",Main[[#This Row],[Std. Prod. Lead Time]]=""), "",IF(AND(Main[[#This Row],[In Stock Date]]&lt;&gt;"",Main[[#This Row],[Revised Due Date]]&lt;&gt;"",Main[[#This Row],[In Stock Date]]&lt;&gt;""),Main[[#This Row],[In Stock Date]]-Main[[#This Row],[Revised Due Date]],""))</f>
        <v/>
      </c>
      <c r="I762" s="101" t="s">
        <v>417</v>
      </c>
      <c r="J762" s="95" t="s">
        <v>75</v>
      </c>
      <c r="K762" s="95" t="s">
        <v>1917</v>
      </c>
      <c r="L762" s="85"/>
      <c r="M762" s="73" t="str">
        <f>IF(Main[[#This Row],[Tech Start Date]]&lt;1/1/1990,"",IF(Main[[#This Row],[Class]]="C",WORKDAY(Main[[#This Row],[Tech Start Date]],9),IF(Main[[#This Row],[Class]]="B", WORKDAY(Main[[#This Row],[Tech Start Date]],6),IF(Main[[#This Row],[Class]]="A",WORKDAY(Main[[#This Row],[Tech Start Date]],2),""))))</f>
        <v/>
      </c>
      <c r="N762" s="73" t="str">
        <f>IF(Main[[#This Row],[Tech Start Date]]&lt;1/1/1990,"",IF(Main[[#This Row],[Class]]="C",WORKDAY(Main[[#This Row],[Tech Start Date]],19),IF(Main[[#This Row],[Class]]="B", WORKDAY(Main[[#This Row],[Tech Start Date]],12),IF(Main[[#This Row],[Class]]="A",WORKDAY(Main[[#This Row],[Tech Start Date]],4),""))))</f>
        <v/>
      </c>
      <c r="O762" s="73" t="str">
        <f>IF(Main[[#This Row],[Tech Start Date]]&lt;1/1/1990,"",IF(Main[[#This Row],[Class]]="C",WORKDAY(Main[[#This Row],[Tech Start Date]],23),IF(Main[[#This Row],[Class]]="B", WORKDAY(Main[[#This Row],[Tech Start Date]],15),IF(Main[[#This Row],[Class]]="A",WORKDAY(Main[[#This Row],[Tech Start Date]],5),""))))</f>
        <v/>
      </c>
      <c r="P762" s="73" t="str">
        <f>IF(Main[[#This Row],[Tech Start Date]]&lt;1/1/1990,"",IF(Main[[#This Row],[Class]]="C",WORKDAY(Main[[#This Row],[Tech Start Date]],28),IF(Main[[#This Row],[Class]]="B", WORKDAY(Main[[#This Row],[Tech Start Date]],19),IF(Main[[#This Row],[Class]]="A",WORKDAY(Main[[#This Row],[Tech Start Date]],9),""))))</f>
        <v/>
      </c>
      <c r="Q762" s="85">
        <v>40539</v>
      </c>
      <c r="R762" s="112"/>
      <c r="S762" s="95" t="s">
        <v>11</v>
      </c>
      <c r="T762" s="74" t="s">
        <v>4</v>
      </c>
      <c r="U762" s="95" t="s">
        <v>14</v>
      </c>
      <c r="V762" s="95" t="s">
        <v>1920</v>
      </c>
      <c r="W762" s="95" t="s">
        <v>1916</v>
      </c>
      <c r="X762" s="95" t="s">
        <v>2804</v>
      </c>
      <c r="Y762" s="72" t="s">
        <v>2924</v>
      </c>
      <c r="Z762" s="72" t="s">
        <v>306</v>
      </c>
      <c r="AA762" s="95" t="s">
        <v>2804</v>
      </c>
      <c r="AB762" s="132"/>
      <c r="AC762" s="132"/>
      <c r="AD762" s="132"/>
      <c r="AE762" s="63"/>
      <c r="AF762" s="63"/>
      <c r="AG762" s="63"/>
    </row>
    <row r="763" spans="1:33" ht="17.2" customHeight="1">
      <c r="A763" s="64" t="str">
        <f>IF(priority(Main[[#This Row],[Comments]])&lt;&gt;0, priority(Main[[#This Row],[Comments]]),"")</f>
        <v/>
      </c>
      <c r="B763" s="60" t="s">
        <v>1503</v>
      </c>
      <c r="C763" s="72" t="s">
        <v>578</v>
      </c>
      <c r="D763" s="59" t="s">
        <v>579</v>
      </c>
      <c r="E763" s="85"/>
      <c r="F763" s="85">
        <v>40596</v>
      </c>
      <c r="G763" s="64" t="str">
        <f>IF(stdProdLT(Main[[#This Row],[Comments]])=0.1,"N/A",IF(stdProdLT(Main[[#This Row],[Comments]])=0,"",stdProdLT(Main[[#This Row],[Comments]])))</f>
        <v/>
      </c>
      <c r="H763" s="94" t="str">
        <f>IF(OR(Main[[#This Row],[Std. Prod. Lead Time]]="N/A",Main[[#This Row],[Std. Prod. Lead Time]]=""), "",IF(AND(Main[[#This Row],[In Stock Date]]&lt;&gt;"",Main[[#This Row],[Revised Due Date]]&lt;&gt;"",Main[[#This Row],[In Stock Date]]&lt;&gt;""),Main[[#This Row],[In Stock Date]]-Main[[#This Row],[Revised Due Date]],""))</f>
        <v/>
      </c>
      <c r="I763" s="101" t="s">
        <v>4</v>
      </c>
      <c r="J763" s="95" t="s">
        <v>28</v>
      </c>
      <c r="K763" s="95" t="s">
        <v>4</v>
      </c>
      <c r="L763" s="85"/>
      <c r="M763" s="73" t="str">
        <f>IF(Main[[#This Row],[Tech Start Date]]&lt;1/1/1990,"",IF(Main[[#This Row],[Class]]="C",WORKDAY(Main[[#This Row],[Tech Start Date]],9),IF(Main[[#This Row],[Class]]="B", WORKDAY(Main[[#This Row],[Tech Start Date]],6),IF(Main[[#This Row],[Class]]="A",WORKDAY(Main[[#This Row],[Tech Start Date]],2),""))))</f>
        <v/>
      </c>
      <c r="N763" s="73" t="str">
        <f>IF(Main[[#This Row],[Tech Start Date]]&lt;1/1/1990,"",IF(Main[[#This Row],[Class]]="C",WORKDAY(Main[[#This Row],[Tech Start Date]],19),IF(Main[[#This Row],[Class]]="B", WORKDAY(Main[[#This Row],[Tech Start Date]],12),IF(Main[[#This Row],[Class]]="A",WORKDAY(Main[[#This Row],[Tech Start Date]],4),""))))</f>
        <v/>
      </c>
      <c r="O763" s="73" t="str">
        <f>IF(Main[[#This Row],[Tech Start Date]]&lt;1/1/1990,"",IF(Main[[#This Row],[Class]]="C",WORKDAY(Main[[#This Row],[Tech Start Date]],23),IF(Main[[#This Row],[Class]]="B", WORKDAY(Main[[#This Row],[Tech Start Date]],15),IF(Main[[#This Row],[Class]]="A",WORKDAY(Main[[#This Row],[Tech Start Date]],5),""))))</f>
        <v/>
      </c>
      <c r="P763" s="73" t="str">
        <f>IF(Main[[#This Row],[Tech Start Date]]&lt;1/1/1990,"",IF(Main[[#This Row],[Class]]="C",WORKDAY(Main[[#This Row],[Tech Start Date]],28),IF(Main[[#This Row],[Class]]="B", WORKDAY(Main[[#This Row],[Tech Start Date]],19),IF(Main[[#This Row],[Class]]="A",WORKDAY(Main[[#This Row],[Tech Start Date]],9),""))))</f>
        <v/>
      </c>
      <c r="Q763" s="85">
        <v>40414</v>
      </c>
      <c r="R763" s="112"/>
      <c r="S763" s="95" t="s">
        <v>11</v>
      </c>
      <c r="T763" s="74" t="s">
        <v>4</v>
      </c>
      <c r="U763" s="95" t="s">
        <v>14</v>
      </c>
      <c r="V763" s="95" t="s">
        <v>1913</v>
      </c>
      <c r="W763" s="95" t="s">
        <v>1915</v>
      </c>
      <c r="X763" s="95" t="s">
        <v>2801</v>
      </c>
      <c r="Y763" s="72" t="s">
        <v>2919</v>
      </c>
      <c r="Z763" s="72" t="s">
        <v>530</v>
      </c>
      <c r="AA763" s="95" t="s">
        <v>2801</v>
      </c>
      <c r="AB763" s="132"/>
      <c r="AC763" s="132"/>
      <c r="AD763" s="132"/>
      <c r="AE763" s="63"/>
      <c r="AF763" s="63"/>
      <c r="AG763" s="63"/>
    </row>
    <row r="764" spans="1:33" ht="17.2" customHeight="1">
      <c r="A764" s="64" t="str">
        <f>IF(priority(Main[[#This Row],[Comments]])&lt;&gt;0, priority(Main[[#This Row],[Comments]]),"")</f>
        <v/>
      </c>
      <c r="B764" s="60" t="s">
        <v>1504</v>
      </c>
      <c r="C764" s="72" t="s">
        <v>580</v>
      </c>
      <c r="D764" s="59" t="s">
        <v>581</v>
      </c>
      <c r="E764" s="85"/>
      <c r="F764" s="85"/>
      <c r="G764" s="64" t="str">
        <f>IF(stdProdLT(Main[[#This Row],[Comments]])=0.1,"N/A",IF(stdProdLT(Main[[#This Row],[Comments]])=0,"",stdProdLT(Main[[#This Row],[Comments]])))</f>
        <v/>
      </c>
      <c r="H764" s="94" t="str">
        <f>IF(OR(Main[[#This Row],[Std. Prod. Lead Time]]="N/A",Main[[#This Row],[Std. Prod. Lead Time]]=""), "",IF(AND(Main[[#This Row],[In Stock Date]]&lt;&gt;"",Main[[#This Row],[Revised Due Date]]&lt;&gt;"",Main[[#This Row],[In Stock Date]]&lt;&gt;""),Main[[#This Row],[In Stock Date]]-Main[[#This Row],[Revised Due Date]],""))</f>
        <v/>
      </c>
      <c r="I764" s="101" t="s">
        <v>4</v>
      </c>
      <c r="J764" s="95" t="s">
        <v>4</v>
      </c>
      <c r="K764" s="95" t="s">
        <v>4</v>
      </c>
      <c r="L764" s="85"/>
      <c r="M764" s="73" t="str">
        <f>IF(Main[[#This Row],[Tech Start Date]]&lt;1/1/1990,"",IF(Main[[#This Row],[Class]]="C",WORKDAY(Main[[#This Row],[Tech Start Date]],9),IF(Main[[#This Row],[Class]]="B", WORKDAY(Main[[#This Row],[Tech Start Date]],6),IF(Main[[#This Row],[Class]]="A",WORKDAY(Main[[#This Row],[Tech Start Date]],2),""))))</f>
        <v/>
      </c>
      <c r="N764" s="73" t="str">
        <f>IF(Main[[#This Row],[Tech Start Date]]&lt;1/1/1990,"",IF(Main[[#This Row],[Class]]="C",WORKDAY(Main[[#This Row],[Tech Start Date]],19),IF(Main[[#This Row],[Class]]="B", WORKDAY(Main[[#This Row],[Tech Start Date]],12),IF(Main[[#This Row],[Class]]="A",WORKDAY(Main[[#This Row],[Tech Start Date]],4),""))))</f>
        <v/>
      </c>
      <c r="O764" s="73" t="str">
        <f>IF(Main[[#This Row],[Tech Start Date]]&lt;1/1/1990,"",IF(Main[[#This Row],[Class]]="C",WORKDAY(Main[[#This Row],[Tech Start Date]],23),IF(Main[[#This Row],[Class]]="B", WORKDAY(Main[[#This Row],[Tech Start Date]],15),IF(Main[[#This Row],[Class]]="A",WORKDAY(Main[[#This Row],[Tech Start Date]],5),""))))</f>
        <v/>
      </c>
      <c r="P764" s="73" t="str">
        <f>IF(Main[[#This Row],[Tech Start Date]]&lt;1/1/1990,"",IF(Main[[#This Row],[Class]]="C",WORKDAY(Main[[#This Row],[Tech Start Date]],28),IF(Main[[#This Row],[Class]]="B", WORKDAY(Main[[#This Row],[Tech Start Date]],19),IF(Main[[#This Row],[Class]]="A",WORKDAY(Main[[#This Row],[Tech Start Date]],9),""))))</f>
        <v/>
      </c>
      <c r="Q764" s="85">
        <v>40476</v>
      </c>
      <c r="R764" s="112"/>
      <c r="S764" s="95" t="s">
        <v>11</v>
      </c>
      <c r="T764" s="74" t="s">
        <v>4</v>
      </c>
      <c r="U764" s="95" t="s">
        <v>14</v>
      </c>
      <c r="V764" s="95" t="s">
        <v>1910</v>
      </c>
      <c r="W764" s="95" t="s">
        <v>1918</v>
      </c>
      <c r="X764" s="95" t="s">
        <v>2854</v>
      </c>
      <c r="Y764" s="72" t="s">
        <v>3000</v>
      </c>
      <c r="Z764" s="72" t="s">
        <v>4</v>
      </c>
      <c r="AA764" s="95" t="s">
        <v>2854</v>
      </c>
      <c r="AB764" s="132"/>
      <c r="AC764" s="132"/>
      <c r="AD764" s="132"/>
      <c r="AE764" s="63"/>
      <c r="AF764" s="63"/>
      <c r="AG764" s="63"/>
    </row>
    <row r="765" spans="1:33" ht="17.2" customHeight="1">
      <c r="A765" s="64" t="str">
        <f>IF(priority(Main[[#This Row],[Comments]])&lt;&gt;0, priority(Main[[#This Row],[Comments]]),"")</f>
        <v/>
      </c>
      <c r="B765" s="60" t="s">
        <v>1505</v>
      </c>
      <c r="C765" s="72" t="s">
        <v>31</v>
      </c>
      <c r="D765" s="59" t="s">
        <v>582</v>
      </c>
      <c r="E765" s="85"/>
      <c r="F765" s="85">
        <v>40330</v>
      </c>
      <c r="G765" s="64" t="str">
        <f>IF(stdProdLT(Main[[#This Row],[Comments]])=0.1,"N/A",IF(stdProdLT(Main[[#This Row],[Comments]])=0,"",stdProdLT(Main[[#This Row],[Comments]])))</f>
        <v/>
      </c>
      <c r="H765" s="94" t="str">
        <f>IF(OR(Main[[#This Row],[Std. Prod. Lead Time]]="N/A",Main[[#This Row],[Std. Prod. Lead Time]]=""), "",IF(AND(Main[[#This Row],[In Stock Date]]&lt;&gt;"",Main[[#This Row],[Revised Due Date]]&lt;&gt;"",Main[[#This Row],[In Stock Date]]&lt;&gt;""),Main[[#This Row],[In Stock Date]]-Main[[#This Row],[Revised Due Date]],""))</f>
        <v/>
      </c>
      <c r="I765" s="101" t="s">
        <v>4</v>
      </c>
      <c r="J765" s="95" t="s">
        <v>4</v>
      </c>
      <c r="K765" s="96" t="s">
        <v>4</v>
      </c>
      <c r="L765" s="85"/>
      <c r="M765" s="73" t="str">
        <f>IF(Main[[#This Row],[Tech Start Date]]&lt;1/1/1990,"",IF(Main[[#This Row],[Class]]="C",WORKDAY(Main[[#This Row],[Tech Start Date]],9),IF(Main[[#This Row],[Class]]="B", WORKDAY(Main[[#This Row],[Tech Start Date]],6),IF(Main[[#This Row],[Class]]="A",WORKDAY(Main[[#This Row],[Tech Start Date]],2),""))))</f>
        <v/>
      </c>
      <c r="N765" s="73" t="str">
        <f>IF(Main[[#This Row],[Tech Start Date]]&lt;1/1/1990,"",IF(Main[[#This Row],[Class]]="C",WORKDAY(Main[[#This Row],[Tech Start Date]],19),IF(Main[[#This Row],[Class]]="B", WORKDAY(Main[[#This Row],[Tech Start Date]],12),IF(Main[[#This Row],[Class]]="A",WORKDAY(Main[[#This Row],[Tech Start Date]],4),""))))</f>
        <v/>
      </c>
      <c r="O765" s="73" t="str">
        <f>IF(Main[[#This Row],[Tech Start Date]]&lt;1/1/1990,"",IF(Main[[#This Row],[Class]]="C",WORKDAY(Main[[#This Row],[Tech Start Date]],23),IF(Main[[#This Row],[Class]]="B", WORKDAY(Main[[#This Row],[Tech Start Date]],15),IF(Main[[#This Row],[Class]]="A",WORKDAY(Main[[#This Row],[Tech Start Date]],5),""))))</f>
        <v/>
      </c>
      <c r="P765" s="73" t="str">
        <f>IF(Main[[#This Row],[Tech Start Date]]&lt;1/1/1990,"",IF(Main[[#This Row],[Class]]="C",WORKDAY(Main[[#This Row],[Tech Start Date]],28),IF(Main[[#This Row],[Class]]="B", WORKDAY(Main[[#This Row],[Tech Start Date]],19),IF(Main[[#This Row],[Class]]="A",WORKDAY(Main[[#This Row],[Tech Start Date]],9),""))))</f>
        <v/>
      </c>
      <c r="Q765" s="85">
        <v>40210</v>
      </c>
      <c r="R765" s="112"/>
      <c r="S765" s="95" t="s">
        <v>11</v>
      </c>
      <c r="T765" s="74" t="s">
        <v>4</v>
      </c>
      <c r="U765" s="95" t="s">
        <v>14</v>
      </c>
      <c r="V765" s="95" t="s">
        <v>1911</v>
      </c>
      <c r="W765" s="95" t="s">
        <v>1916</v>
      </c>
      <c r="X765" s="95" t="s">
        <v>2799</v>
      </c>
      <c r="Y765" s="72" t="s">
        <v>2916</v>
      </c>
      <c r="Z765" s="72" t="s">
        <v>4</v>
      </c>
      <c r="AA765" s="95" t="s">
        <v>2799</v>
      </c>
      <c r="AB765" s="132"/>
      <c r="AC765" s="132"/>
      <c r="AD765" s="132"/>
      <c r="AE765" s="63"/>
      <c r="AF765" s="63"/>
      <c r="AG765" s="63"/>
    </row>
    <row r="766" spans="1:33" ht="17.2" customHeight="1">
      <c r="A766" s="64" t="str">
        <f>IF(priority(Main[[#This Row],[Comments]])&lt;&gt;0, priority(Main[[#This Row],[Comments]]),"")</f>
        <v/>
      </c>
      <c r="B766" s="60" t="s">
        <v>1506</v>
      </c>
      <c r="C766" s="72" t="s">
        <v>4</v>
      </c>
      <c r="D766" s="59" t="s">
        <v>583</v>
      </c>
      <c r="E766" s="85"/>
      <c r="F766" s="85"/>
      <c r="G766" s="64" t="str">
        <f>IF(stdProdLT(Main[[#This Row],[Comments]])=0.1,"N/A",IF(stdProdLT(Main[[#This Row],[Comments]])=0,"",stdProdLT(Main[[#This Row],[Comments]])))</f>
        <v/>
      </c>
      <c r="H766" s="94" t="str">
        <f>IF(OR(Main[[#This Row],[Std. Prod. Lead Time]]="N/A",Main[[#This Row],[Std. Prod. Lead Time]]=""), "",IF(AND(Main[[#This Row],[In Stock Date]]&lt;&gt;"",Main[[#This Row],[Revised Due Date]]&lt;&gt;"",Main[[#This Row],[In Stock Date]]&lt;&gt;""),Main[[#This Row],[In Stock Date]]-Main[[#This Row],[Revised Due Date]],""))</f>
        <v/>
      </c>
      <c r="I766" s="101" t="s">
        <v>4</v>
      </c>
      <c r="J766" s="95" t="s">
        <v>4</v>
      </c>
      <c r="K766" s="96" t="s">
        <v>4</v>
      </c>
      <c r="L766" s="85"/>
      <c r="M766" s="73" t="str">
        <f>IF(Main[[#This Row],[Tech Start Date]]&lt;1/1/1990,"",IF(Main[[#This Row],[Class]]="C",WORKDAY(Main[[#This Row],[Tech Start Date]],9),IF(Main[[#This Row],[Class]]="B", WORKDAY(Main[[#This Row],[Tech Start Date]],6),IF(Main[[#This Row],[Class]]="A",WORKDAY(Main[[#This Row],[Tech Start Date]],2),""))))</f>
        <v/>
      </c>
      <c r="N766" s="73" t="str">
        <f>IF(Main[[#This Row],[Tech Start Date]]&lt;1/1/1990,"",IF(Main[[#This Row],[Class]]="C",WORKDAY(Main[[#This Row],[Tech Start Date]],19),IF(Main[[#This Row],[Class]]="B", WORKDAY(Main[[#This Row],[Tech Start Date]],12),IF(Main[[#This Row],[Class]]="A",WORKDAY(Main[[#This Row],[Tech Start Date]],4),""))))</f>
        <v/>
      </c>
      <c r="O766" s="73" t="str">
        <f>IF(Main[[#This Row],[Tech Start Date]]&lt;1/1/1990,"",IF(Main[[#This Row],[Class]]="C",WORKDAY(Main[[#This Row],[Tech Start Date]],23),IF(Main[[#This Row],[Class]]="B", WORKDAY(Main[[#This Row],[Tech Start Date]],15),IF(Main[[#This Row],[Class]]="A",WORKDAY(Main[[#This Row],[Tech Start Date]],5),""))))</f>
        <v/>
      </c>
      <c r="P766" s="73" t="str">
        <f>IF(Main[[#This Row],[Tech Start Date]]&lt;1/1/1990,"",IF(Main[[#This Row],[Class]]="C",WORKDAY(Main[[#This Row],[Tech Start Date]],28),IF(Main[[#This Row],[Class]]="B", WORKDAY(Main[[#This Row],[Tech Start Date]],19),IF(Main[[#This Row],[Class]]="A",WORKDAY(Main[[#This Row],[Tech Start Date]],9),""))))</f>
        <v/>
      </c>
      <c r="Q766" s="85">
        <v>40543</v>
      </c>
      <c r="R766" s="112"/>
      <c r="S766" s="95" t="s">
        <v>17</v>
      </c>
      <c r="T766" s="74" t="s">
        <v>4</v>
      </c>
      <c r="U766" s="95" t="s">
        <v>14</v>
      </c>
      <c r="V766" s="95" t="s">
        <v>1925</v>
      </c>
      <c r="W766" s="95" t="s">
        <v>1912</v>
      </c>
      <c r="X766" s="95" t="s">
        <v>129</v>
      </c>
      <c r="Y766" s="72" t="s">
        <v>2906</v>
      </c>
      <c r="Z766" s="72" t="s">
        <v>4</v>
      </c>
      <c r="AA766" s="95" t="s">
        <v>129</v>
      </c>
      <c r="AB766" s="132"/>
      <c r="AC766" s="132"/>
      <c r="AD766" s="132"/>
      <c r="AE766" s="63"/>
      <c r="AF766" s="63"/>
      <c r="AG766" s="63"/>
    </row>
    <row r="767" spans="1:33" ht="17.2" customHeight="1">
      <c r="A767" s="64" t="str">
        <f>IF(priority(Main[[#This Row],[Comments]])&lt;&gt;0, priority(Main[[#This Row],[Comments]]),"")</f>
        <v/>
      </c>
      <c r="B767" s="60" t="s">
        <v>1507</v>
      </c>
      <c r="C767" s="72" t="s">
        <v>378</v>
      </c>
      <c r="D767" s="59" t="s">
        <v>584</v>
      </c>
      <c r="E767" s="85"/>
      <c r="F767" s="85">
        <v>40228</v>
      </c>
      <c r="G767" s="64" t="str">
        <f>IF(stdProdLT(Main[[#This Row],[Comments]])=0.1,"N/A",IF(stdProdLT(Main[[#This Row],[Comments]])=0,"",stdProdLT(Main[[#This Row],[Comments]])))</f>
        <v/>
      </c>
      <c r="H767" s="94" t="str">
        <f>IF(OR(Main[[#This Row],[Std. Prod. Lead Time]]="N/A",Main[[#This Row],[Std. Prod. Lead Time]]=""), "",IF(AND(Main[[#This Row],[In Stock Date]]&lt;&gt;"",Main[[#This Row],[Revised Due Date]]&lt;&gt;"",Main[[#This Row],[In Stock Date]]&lt;&gt;""),Main[[#This Row],[In Stock Date]]-Main[[#This Row],[Revised Due Date]],""))</f>
        <v/>
      </c>
      <c r="I767" s="101" t="s">
        <v>4</v>
      </c>
      <c r="J767" s="95" t="s">
        <v>4</v>
      </c>
      <c r="K767" s="96" t="s">
        <v>4</v>
      </c>
      <c r="L767" s="85"/>
      <c r="M767" s="73" t="str">
        <f>IF(Main[[#This Row],[Tech Start Date]]&lt;1/1/1990,"",IF(Main[[#This Row],[Class]]="C",WORKDAY(Main[[#This Row],[Tech Start Date]],9),IF(Main[[#This Row],[Class]]="B", WORKDAY(Main[[#This Row],[Tech Start Date]],6),IF(Main[[#This Row],[Class]]="A",WORKDAY(Main[[#This Row],[Tech Start Date]],2),""))))</f>
        <v/>
      </c>
      <c r="N767" s="73" t="str">
        <f>IF(Main[[#This Row],[Tech Start Date]]&lt;1/1/1990,"",IF(Main[[#This Row],[Class]]="C",WORKDAY(Main[[#This Row],[Tech Start Date]],19),IF(Main[[#This Row],[Class]]="B", WORKDAY(Main[[#This Row],[Tech Start Date]],12),IF(Main[[#This Row],[Class]]="A",WORKDAY(Main[[#This Row],[Tech Start Date]],4),""))))</f>
        <v/>
      </c>
      <c r="O767" s="73" t="str">
        <f>IF(Main[[#This Row],[Tech Start Date]]&lt;1/1/1990,"",IF(Main[[#This Row],[Class]]="C",WORKDAY(Main[[#This Row],[Tech Start Date]],23),IF(Main[[#This Row],[Class]]="B", WORKDAY(Main[[#This Row],[Tech Start Date]],15),IF(Main[[#This Row],[Class]]="A",WORKDAY(Main[[#This Row],[Tech Start Date]],5),""))))</f>
        <v/>
      </c>
      <c r="P767" s="73" t="str">
        <f>IF(Main[[#This Row],[Tech Start Date]]&lt;1/1/1990,"",IF(Main[[#This Row],[Class]]="C",WORKDAY(Main[[#This Row],[Tech Start Date]],28),IF(Main[[#This Row],[Class]]="B", WORKDAY(Main[[#This Row],[Tech Start Date]],19),IF(Main[[#This Row],[Class]]="A",WORKDAY(Main[[#This Row],[Tech Start Date]],9),""))))</f>
        <v/>
      </c>
      <c r="Q767" s="85">
        <v>40153</v>
      </c>
      <c r="R767" s="112"/>
      <c r="S767" s="95" t="s">
        <v>11</v>
      </c>
      <c r="T767" s="74" t="s">
        <v>4</v>
      </c>
      <c r="U767" s="95" t="s">
        <v>14</v>
      </c>
      <c r="V767" s="95" t="s">
        <v>1913</v>
      </c>
      <c r="W767" s="95" t="s">
        <v>1918</v>
      </c>
      <c r="X767" s="95" t="s">
        <v>2838</v>
      </c>
      <c r="Y767" s="72" t="s">
        <v>4</v>
      </c>
      <c r="Z767" s="72" t="s">
        <v>4</v>
      </c>
      <c r="AA767" s="95" t="s">
        <v>2838</v>
      </c>
      <c r="AB767" s="132"/>
      <c r="AC767" s="132"/>
      <c r="AD767" s="132"/>
      <c r="AE767" s="63"/>
      <c r="AF767" s="63"/>
      <c r="AG767" s="63"/>
    </row>
    <row r="768" spans="1:33" ht="17.2" customHeight="1">
      <c r="A768" s="64" t="str">
        <f>IF(priority(Main[[#This Row],[Comments]])&lt;&gt;0, priority(Main[[#This Row],[Comments]]),"")</f>
        <v/>
      </c>
      <c r="B768" s="60" t="s">
        <v>1508</v>
      </c>
      <c r="C768" s="72" t="s">
        <v>275</v>
      </c>
      <c r="D768" s="59" t="s">
        <v>585</v>
      </c>
      <c r="E768" s="85"/>
      <c r="F768" s="85">
        <v>40186</v>
      </c>
      <c r="G768" s="64" t="str">
        <f>IF(stdProdLT(Main[[#This Row],[Comments]])=0.1,"N/A",IF(stdProdLT(Main[[#This Row],[Comments]])=0,"",stdProdLT(Main[[#This Row],[Comments]])))</f>
        <v/>
      </c>
      <c r="H768" s="94" t="str">
        <f>IF(OR(Main[[#This Row],[Std. Prod. Lead Time]]="N/A",Main[[#This Row],[Std. Prod. Lead Time]]=""), "",IF(AND(Main[[#This Row],[In Stock Date]]&lt;&gt;"",Main[[#This Row],[Revised Due Date]]&lt;&gt;"",Main[[#This Row],[In Stock Date]]&lt;&gt;""),Main[[#This Row],[In Stock Date]]-Main[[#This Row],[Revised Due Date]],""))</f>
        <v/>
      </c>
      <c r="I768" s="101" t="s">
        <v>4</v>
      </c>
      <c r="J768" s="95" t="s">
        <v>4</v>
      </c>
      <c r="K768" s="95" t="s">
        <v>4</v>
      </c>
      <c r="L768" s="85"/>
      <c r="M768" s="73" t="str">
        <f>IF(Main[[#This Row],[Tech Start Date]]&lt;1/1/1990,"",IF(Main[[#This Row],[Class]]="C",WORKDAY(Main[[#This Row],[Tech Start Date]],9),IF(Main[[#This Row],[Class]]="B", WORKDAY(Main[[#This Row],[Tech Start Date]],6),IF(Main[[#This Row],[Class]]="A",WORKDAY(Main[[#This Row],[Tech Start Date]],2),""))))</f>
        <v/>
      </c>
      <c r="N768" s="73" t="str">
        <f>IF(Main[[#This Row],[Tech Start Date]]&lt;1/1/1990,"",IF(Main[[#This Row],[Class]]="C",WORKDAY(Main[[#This Row],[Tech Start Date]],19),IF(Main[[#This Row],[Class]]="B", WORKDAY(Main[[#This Row],[Tech Start Date]],12),IF(Main[[#This Row],[Class]]="A",WORKDAY(Main[[#This Row],[Tech Start Date]],4),""))))</f>
        <v/>
      </c>
      <c r="O768" s="73" t="str">
        <f>IF(Main[[#This Row],[Tech Start Date]]&lt;1/1/1990,"",IF(Main[[#This Row],[Class]]="C",WORKDAY(Main[[#This Row],[Tech Start Date]],23),IF(Main[[#This Row],[Class]]="B", WORKDAY(Main[[#This Row],[Tech Start Date]],15),IF(Main[[#This Row],[Class]]="A",WORKDAY(Main[[#This Row],[Tech Start Date]],5),""))))</f>
        <v/>
      </c>
      <c r="P768" s="73" t="str">
        <f>IF(Main[[#This Row],[Tech Start Date]]&lt;1/1/1990,"",IF(Main[[#This Row],[Class]]="C",WORKDAY(Main[[#This Row],[Tech Start Date]],28),IF(Main[[#This Row],[Class]]="B", WORKDAY(Main[[#This Row],[Tech Start Date]],19),IF(Main[[#This Row],[Class]]="A",WORKDAY(Main[[#This Row],[Tech Start Date]],9),""))))</f>
        <v/>
      </c>
      <c r="Q768" s="85">
        <v>40186</v>
      </c>
      <c r="R768" s="112"/>
      <c r="S768" s="95" t="s">
        <v>11</v>
      </c>
      <c r="T768" s="74" t="s">
        <v>4</v>
      </c>
      <c r="U768" s="95" t="s">
        <v>14</v>
      </c>
      <c r="V768" s="95" t="s">
        <v>1913</v>
      </c>
      <c r="W768" s="95" t="s">
        <v>1918</v>
      </c>
      <c r="X768" s="95" t="s">
        <v>2817</v>
      </c>
      <c r="Y768" s="72" t="s">
        <v>4</v>
      </c>
      <c r="Z768" s="72" t="s">
        <v>4</v>
      </c>
      <c r="AA768" s="95" t="s">
        <v>2817</v>
      </c>
      <c r="AB768" s="132"/>
      <c r="AC768" s="132"/>
      <c r="AD768" s="132"/>
      <c r="AE768" s="63"/>
      <c r="AF768" s="63"/>
      <c r="AG768" s="63"/>
    </row>
    <row r="769" spans="1:33" ht="17.2" customHeight="1">
      <c r="A769" s="64" t="str">
        <f>IF(priority(Main[[#This Row],[Comments]])&lt;&gt;0, priority(Main[[#This Row],[Comments]]),"")</f>
        <v/>
      </c>
      <c r="B769" s="60" t="s">
        <v>2251</v>
      </c>
      <c r="C769" s="72" t="s">
        <v>2247</v>
      </c>
      <c r="D769" s="59" t="s">
        <v>2248</v>
      </c>
      <c r="E769" s="85"/>
      <c r="F769" s="85"/>
      <c r="G769" s="64" t="str">
        <f>IF(stdProdLT(Main[[#This Row],[Comments]])=0.1,"N/A",IF(stdProdLT(Main[[#This Row],[Comments]])=0,"",stdProdLT(Main[[#This Row],[Comments]])))</f>
        <v/>
      </c>
      <c r="H769" s="94" t="str">
        <f>IF(OR(Main[[#This Row],[Std. Prod. Lead Time]]="N/A",Main[[#This Row],[Std. Prod. Lead Time]]=""), "",IF(AND(Main[[#This Row],[In Stock Date]]&lt;&gt;"",Main[[#This Row],[Revised Due Date]]&lt;&gt;"",Main[[#This Row],[In Stock Date]]&lt;&gt;""),Main[[#This Row],[In Stock Date]]-Main[[#This Row],[Revised Due Date]],""))</f>
        <v/>
      </c>
      <c r="I769" s="101" t="s">
        <v>4</v>
      </c>
      <c r="J769" s="95" t="s">
        <v>4</v>
      </c>
      <c r="K769" s="95" t="s">
        <v>4</v>
      </c>
      <c r="L769" s="85"/>
      <c r="M769" s="73" t="str">
        <f>IF(Main[[#This Row],[Tech Start Date]]&lt;1/1/1990,"",IF(Main[[#This Row],[Class]]="C",WORKDAY(Main[[#This Row],[Tech Start Date]],9),IF(Main[[#This Row],[Class]]="B", WORKDAY(Main[[#This Row],[Tech Start Date]],6),IF(Main[[#This Row],[Class]]="A",WORKDAY(Main[[#This Row],[Tech Start Date]],2),""))))</f>
        <v/>
      </c>
      <c r="N769" s="73" t="str">
        <f>IF(Main[[#This Row],[Tech Start Date]]&lt;1/1/1990,"",IF(Main[[#This Row],[Class]]="C",WORKDAY(Main[[#This Row],[Tech Start Date]],19),IF(Main[[#This Row],[Class]]="B", WORKDAY(Main[[#This Row],[Tech Start Date]],12),IF(Main[[#This Row],[Class]]="A",WORKDAY(Main[[#This Row],[Tech Start Date]],4),""))))</f>
        <v/>
      </c>
      <c r="O769" s="73" t="str">
        <f>IF(Main[[#This Row],[Tech Start Date]]&lt;1/1/1990,"",IF(Main[[#This Row],[Class]]="C",WORKDAY(Main[[#This Row],[Tech Start Date]],23),IF(Main[[#This Row],[Class]]="B", WORKDAY(Main[[#This Row],[Tech Start Date]],15),IF(Main[[#This Row],[Class]]="A",WORKDAY(Main[[#This Row],[Tech Start Date]],5),""))))</f>
        <v/>
      </c>
      <c r="P769" s="73" t="str">
        <f>IF(Main[[#This Row],[Tech Start Date]]&lt;1/1/1990,"",IF(Main[[#This Row],[Class]]="C",WORKDAY(Main[[#This Row],[Tech Start Date]],28),IF(Main[[#This Row],[Class]]="B", WORKDAY(Main[[#This Row],[Tech Start Date]],19),IF(Main[[#This Row],[Class]]="A",WORKDAY(Main[[#This Row],[Tech Start Date]],9),""))))</f>
        <v/>
      </c>
      <c r="Q769" s="85">
        <v>40806</v>
      </c>
      <c r="R769" s="112"/>
      <c r="S769" s="95" t="s">
        <v>6</v>
      </c>
      <c r="T769" s="74" t="s">
        <v>4</v>
      </c>
      <c r="U769" s="95" t="s">
        <v>12</v>
      </c>
      <c r="V769" s="95" t="s">
        <v>1911</v>
      </c>
      <c r="W769" s="95" t="s">
        <v>1918</v>
      </c>
      <c r="X769" s="95" t="s">
        <v>2854</v>
      </c>
      <c r="Y769" s="72" t="s">
        <v>3000</v>
      </c>
      <c r="Z769" s="72" t="s">
        <v>4</v>
      </c>
      <c r="AA769" s="95" t="s">
        <v>2854</v>
      </c>
      <c r="AB769" s="132"/>
      <c r="AC769" s="132"/>
      <c r="AD769" s="132"/>
      <c r="AE769" s="63"/>
      <c r="AF769" s="63"/>
      <c r="AG769" s="63"/>
    </row>
    <row r="770" spans="1:33" ht="17.2" customHeight="1">
      <c r="A770" s="64" t="str">
        <f>IF(priority(Main[[#This Row],[Comments]])&lt;&gt;0, priority(Main[[#This Row],[Comments]]),"")</f>
        <v/>
      </c>
      <c r="B770" s="60" t="s">
        <v>1509</v>
      </c>
      <c r="C770" s="72" t="s">
        <v>93</v>
      </c>
      <c r="D770" s="59" t="s">
        <v>586</v>
      </c>
      <c r="E770" s="85"/>
      <c r="F770" s="85">
        <v>40302</v>
      </c>
      <c r="G770" s="64" t="str">
        <f>IF(stdProdLT(Main[[#This Row],[Comments]])=0.1,"N/A",IF(stdProdLT(Main[[#This Row],[Comments]])=0,"",stdProdLT(Main[[#This Row],[Comments]])))</f>
        <v/>
      </c>
      <c r="H770" s="94" t="str">
        <f>IF(OR(Main[[#This Row],[Std. Prod. Lead Time]]="N/A",Main[[#This Row],[Std. Prod. Lead Time]]=""), "",IF(AND(Main[[#This Row],[In Stock Date]]&lt;&gt;"",Main[[#This Row],[Revised Due Date]]&lt;&gt;"",Main[[#This Row],[In Stock Date]]&lt;&gt;""),Main[[#This Row],[In Stock Date]]-Main[[#This Row],[Revised Due Date]],""))</f>
        <v/>
      </c>
      <c r="I770" s="101" t="s">
        <v>4</v>
      </c>
      <c r="J770" s="95" t="s">
        <v>4</v>
      </c>
      <c r="K770" s="95" t="s">
        <v>4</v>
      </c>
      <c r="L770" s="85"/>
      <c r="M770" s="73" t="str">
        <f>IF(Main[[#This Row],[Tech Start Date]]&lt;1/1/1990,"",IF(Main[[#This Row],[Class]]="C",WORKDAY(Main[[#This Row],[Tech Start Date]],9),IF(Main[[#This Row],[Class]]="B", WORKDAY(Main[[#This Row],[Tech Start Date]],6),IF(Main[[#This Row],[Class]]="A",WORKDAY(Main[[#This Row],[Tech Start Date]],2),""))))</f>
        <v/>
      </c>
      <c r="N770" s="73" t="str">
        <f>IF(Main[[#This Row],[Tech Start Date]]&lt;1/1/1990,"",IF(Main[[#This Row],[Class]]="C",WORKDAY(Main[[#This Row],[Tech Start Date]],19),IF(Main[[#This Row],[Class]]="B", WORKDAY(Main[[#This Row],[Tech Start Date]],12),IF(Main[[#This Row],[Class]]="A",WORKDAY(Main[[#This Row],[Tech Start Date]],4),""))))</f>
        <v/>
      </c>
      <c r="O770" s="73" t="str">
        <f>IF(Main[[#This Row],[Tech Start Date]]&lt;1/1/1990,"",IF(Main[[#This Row],[Class]]="C",WORKDAY(Main[[#This Row],[Tech Start Date]],23),IF(Main[[#This Row],[Class]]="B", WORKDAY(Main[[#This Row],[Tech Start Date]],15),IF(Main[[#This Row],[Class]]="A",WORKDAY(Main[[#This Row],[Tech Start Date]],5),""))))</f>
        <v/>
      </c>
      <c r="P770" s="73" t="str">
        <f>IF(Main[[#This Row],[Tech Start Date]]&lt;1/1/1990,"",IF(Main[[#This Row],[Class]]="C",WORKDAY(Main[[#This Row],[Tech Start Date]],28),IF(Main[[#This Row],[Class]]="B", WORKDAY(Main[[#This Row],[Tech Start Date]],19),IF(Main[[#This Row],[Class]]="A",WORKDAY(Main[[#This Row],[Tech Start Date]],9),""))))</f>
        <v/>
      </c>
      <c r="Q770" s="85">
        <v>40190</v>
      </c>
      <c r="R770" s="112"/>
      <c r="S770" s="95" t="s">
        <v>11</v>
      </c>
      <c r="T770" s="74" t="s">
        <v>4</v>
      </c>
      <c r="U770" s="95" t="s">
        <v>12</v>
      </c>
      <c r="V770" s="95" t="s">
        <v>1920</v>
      </c>
      <c r="W770" s="95" t="s">
        <v>1916</v>
      </c>
      <c r="X770" s="95" t="s">
        <v>2873</v>
      </c>
      <c r="Y770" s="72" t="s">
        <v>4</v>
      </c>
      <c r="Z770" s="72" t="s">
        <v>4</v>
      </c>
      <c r="AA770" s="95" t="s">
        <v>2873</v>
      </c>
      <c r="AB770" s="132"/>
      <c r="AC770" s="132"/>
      <c r="AD770" s="132"/>
      <c r="AE770" s="63"/>
      <c r="AF770" s="63"/>
      <c r="AG770" s="63"/>
    </row>
    <row r="771" spans="1:33" ht="17.2" customHeight="1">
      <c r="A771" s="64" t="str">
        <f>IF(priority(Main[[#This Row],[Comments]])&lt;&gt;0, priority(Main[[#This Row],[Comments]]),"")</f>
        <v/>
      </c>
      <c r="B771" s="60" t="s">
        <v>1510</v>
      </c>
      <c r="C771" s="72" t="s">
        <v>4</v>
      </c>
      <c r="D771" s="59" t="s">
        <v>587</v>
      </c>
      <c r="E771" s="85"/>
      <c r="F771" s="85">
        <v>40330</v>
      </c>
      <c r="G771" s="64" t="str">
        <f>IF(stdProdLT(Main[[#This Row],[Comments]])=0.1,"N/A",IF(stdProdLT(Main[[#This Row],[Comments]])=0,"",stdProdLT(Main[[#This Row],[Comments]])))</f>
        <v/>
      </c>
      <c r="H771" s="94" t="str">
        <f>IF(OR(Main[[#This Row],[Std. Prod. Lead Time]]="N/A",Main[[#This Row],[Std. Prod. Lead Time]]=""), "",IF(AND(Main[[#This Row],[In Stock Date]]&lt;&gt;"",Main[[#This Row],[Revised Due Date]]&lt;&gt;"",Main[[#This Row],[In Stock Date]]&lt;&gt;""),Main[[#This Row],[In Stock Date]]-Main[[#This Row],[Revised Due Date]],""))</f>
        <v/>
      </c>
      <c r="I771" s="101" t="s">
        <v>4</v>
      </c>
      <c r="J771" s="95" t="s">
        <v>4</v>
      </c>
      <c r="K771" s="95" t="s">
        <v>4</v>
      </c>
      <c r="L771" s="85"/>
      <c r="M771" s="73" t="str">
        <f>IF(Main[[#This Row],[Tech Start Date]]&lt;1/1/1990,"",IF(Main[[#This Row],[Class]]="C",WORKDAY(Main[[#This Row],[Tech Start Date]],9),IF(Main[[#This Row],[Class]]="B", WORKDAY(Main[[#This Row],[Tech Start Date]],6),IF(Main[[#This Row],[Class]]="A",WORKDAY(Main[[#This Row],[Tech Start Date]],2),""))))</f>
        <v/>
      </c>
      <c r="N771" s="73" t="str">
        <f>IF(Main[[#This Row],[Tech Start Date]]&lt;1/1/1990,"",IF(Main[[#This Row],[Class]]="C",WORKDAY(Main[[#This Row],[Tech Start Date]],19),IF(Main[[#This Row],[Class]]="B", WORKDAY(Main[[#This Row],[Tech Start Date]],12),IF(Main[[#This Row],[Class]]="A",WORKDAY(Main[[#This Row],[Tech Start Date]],4),""))))</f>
        <v/>
      </c>
      <c r="O771" s="73" t="str">
        <f>IF(Main[[#This Row],[Tech Start Date]]&lt;1/1/1990,"",IF(Main[[#This Row],[Class]]="C",WORKDAY(Main[[#This Row],[Tech Start Date]],23),IF(Main[[#This Row],[Class]]="B", WORKDAY(Main[[#This Row],[Tech Start Date]],15),IF(Main[[#This Row],[Class]]="A",WORKDAY(Main[[#This Row],[Tech Start Date]],5),""))))</f>
        <v/>
      </c>
      <c r="P771" s="73" t="str">
        <f>IF(Main[[#This Row],[Tech Start Date]]&lt;1/1/1990,"",IF(Main[[#This Row],[Class]]="C",WORKDAY(Main[[#This Row],[Tech Start Date]],28),IF(Main[[#This Row],[Class]]="B", WORKDAY(Main[[#This Row],[Tech Start Date]],19),IF(Main[[#This Row],[Class]]="A",WORKDAY(Main[[#This Row],[Tech Start Date]],9),""))))</f>
        <v/>
      </c>
      <c r="Q771" s="85">
        <v>40210</v>
      </c>
      <c r="R771" s="112"/>
      <c r="S771" s="95" t="s">
        <v>11</v>
      </c>
      <c r="T771" s="74" t="s">
        <v>4</v>
      </c>
      <c r="U771" s="95" t="s">
        <v>12</v>
      </c>
      <c r="V771" s="95" t="s">
        <v>1911</v>
      </c>
      <c r="W771" s="95" t="s">
        <v>1916</v>
      </c>
      <c r="X771" s="95" t="s">
        <v>2799</v>
      </c>
      <c r="Y771" s="72" t="s">
        <v>2916</v>
      </c>
      <c r="Z771" s="72" t="s">
        <v>4</v>
      </c>
      <c r="AA771" s="95" t="s">
        <v>2799</v>
      </c>
      <c r="AB771" s="132"/>
      <c r="AC771" s="132"/>
      <c r="AD771" s="132"/>
      <c r="AE771" s="63"/>
      <c r="AF771" s="63"/>
      <c r="AG771" s="63"/>
    </row>
    <row r="772" spans="1:33" ht="17.2" customHeight="1">
      <c r="A772" s="64" t="str">
        <f>IF(priority(Main[[#This Row],[Comments]])&lt;&gt;0, priority(Main[[#This Row],[Comments]]),"")</f>
        <v/>
      </c>
      <c r="B772" s="60" t="s">
        <v>1511</v>
      </c>
      <c r="C772" s="72" t="s">
        <v>4</v>
      </c>
      <c r="D772" s="59" t="s">
        <v>588</v>
      </c>
      <c r="E772" s="85">
        <v>40217.626817129632</v>
      </c>
      <c r="F772" s="85"/>
      <c r="G772" s="64" t="str">
        <f>IF(stdProdLT(Main[[#This Row],[Comments]])=0.1,"N/A",IF(stdProdLT(Main[[#This Row],[Comments]])=0,"",stdProdLT(Main[[#This Row],[Comments]])))</f>
        <v/>
      </c>
      <c r="H772" s="94" t="str">
        <f>IF(OR(Main[[#This Row],[Std. Prod. Lead Time]]="N/A",Main[[#This Row],[Std. Prod. Lead Time]]=""), "",IF(AND(Main[[#This Row],[In Stock Date]]&lt;&gt;"",Main[[#This Row],[Revised Due Date]]&lt;&gt;"",Main[[#This Row],[In Stock Date]]&lt;&gt;""),Main[[#This Row],[In Stock Date]]-Main[[#This Row],[Revised Due Date]],""))</f>
        <v/>
      </c>
      <c r="I772" s="101" t="s">
        <v>4</v>
      </c>
      <c r="J772" s="95" t="s">
        <v>4</v>
      </c>
      <c r="K772" s="95" t="s">
        <v>4</v>
      </c>
      <c r="L772" s="85"/>
      <c r="M772" s="73" t="str">
        <f>IF(Main[[#This Row],[Tech Start Date]]&lt;1/1/1990,"",IF(Main[[#This Row],[Class]]="C",WORKDAY(Main[[#This Row],[Tech Start Date]],9),IF(Main[[#This Row],[Class]]="B", WORKDAY(Main[[#This Row],[Tech Start Date]],6),IF(Main[[#This Row],[Class]]="A",WORKDAY(Main[[#This Row],[Tech Start Date]],2),""))))</f>
        <v/>
      </c>
      <c r="N772" s="73" t="str">
        <f>IF(Main[[#This Row],[Tech Start Date]]&lt;1/1/1990,"",IF(Main[[#This Row],[Class]]="C",WORKDAY(Main[[#This Row],[Tech Start Date]],19),IF(Main[[#This Row],[Class]]="B", WORKDAY(Main[[#This Row],[Tech Start Date]],12),IF(Main[[#This Row],[Class]]="A",WORKDAY(Main[[#This Row],[Tech Start Date]],4),""))))</f>
        <v/>
      </c>
      <c r="O772" s="73" t="str">
        <f>IF(Main[[#This Row],[Tech Start Date]]&lt;1/1/1990,"",IF(Main[[#This Row],[Class]]="C",WORKDAY(Main[[#This Row],[Tech Start Date]],23),IF(Main[[#This Row],[Class]]="B", WORKDAY(Main[[#This Row],[Tech Start Date]],15),IF(Main[[#This Row],[Class]]="A",WORKDAY(Main[[#This Row],[Tech Start Date]],5),""))))</f>
        <v/>
      </c>
      <c r="P772" s="73" t="str">
        <f>IF(Main[[#This Row],[Tech Start Date]]&lt;1/1/1990,"",IF(Main[[#This Row],[Class]]="C",WORKDAY(Main[[#This Row],[Tech Start Date]],28),IF(Main[[#This Row],[Class]]="B", WORKDAY(Main[[#This Row],[Tech Start Date]],19),IF(Main[[#This Row],[Class]]="A",WORKDAY(Main[[#This Row],[Tech Start Date]],9),""))))</f>
        <v/>
      </c>
      <c r="Q772" s="85">
        <v>40229</v>
      </c>
      <c r="R772" s="112"/>
      <c r="S772" s="95" t="s">
        <v>6</v>
      </c>
      <c r="T772" s="74" t="s">
        <v>4</v>
      </c>
      <c r="U772" s="95" t="s">
        <v>7</v>
      </c>
      <c r="V772" s="95" t="s">
        <v>1910</v>
      </c>
      <c r="W772" s="95" t="s">
        <v>1914</v>
      </c>
      <c r="X772" s="95" t="s">
        <v>2796</v>
      </c>
      <c r="Y772" s="72" t="s">
        <v>2909</v>
      </c>
      <c r="Z772" s="72" t="s">
        <v>4</v>
      </c>
      <c r="AA772" s="95" t="s">
        <v>2796</v>
      </c>
      <c r="AB772" s="132"/>
      <c r="AC772" s="132"/>
      <c r="AD772" s="132"/>
      <c r="AE772" s="63"/>
      <c r="AF772" s="63"/>
      <c r="AG772" s="63"/>
    </row>
    <row r="773" spans="1:33" ht="17.2" customHeight="1">
      <c r="A773" s="64" t="str">
        <f>IF(priority(Main[[#This Row],[Comments]])&lt;&gt;0, priority(Main[[#This Row],[Comments]]),"")</f>
        <v/>
      </c>
      <c r="B773" s="60" t="s">
        <v>1550</v>
      </c>
      <c r="C773" s="72" t="s">
        <v>95</v>
      </c>
      <c r="D773" s="59" t="s">
        <v>634</v>
      </c>
      <c r="E773" s="85"/>
      <c r="F773" s="85">
        <v>40195</v>
      </c>
      <c r="G773" s="64" t="str">
        <f>IF(stdProdLT(Main[[#This Row],[Comments]])=0.1,"N/A",IF(stdProdLT(Main[[#This Row],[Comments]])=0,"",stdProdLT(Main[[#This Row],[Comments]])))</f>
        <v/>
      </c>
      <c r="H773" s="94" t="str">
        <f>IF(OR(Main[[#This Row],[Std. Prod. Lead Time]]="N/A",Main[[#This Row],[Std. Prod. Lead Time]]=""), "",IF(AND(Main[[#This Row],[In Stock Date]]&lt;&gt;"",Main[[#This Row],[Revised Due Date]]&lt;&gt;"",Main[[#This Row],[In Stock Date]]&lt;&gt;""),Main[[#This Row],[In Stock Date]]-Main[[#This Row],[Revised Due Date]],""))</f>
        <v/>
      </c>
      <c r="I773" s="101" t="s">
        <v>4</v>
      </c>
      <c r="J773" s="95" t="s">
        <v>4</v>
      </c>
      <c r="K773" s="95" t="s">
        <v>4</v>
      </c>
      <c r="L773" s="85"/>
      <c r="M773" s="73" t="str">
        <f>IF(Main[[#This Row],[Tech Start Date]]&lt;1/1/1990,"",IF(Main[[#This Row],[Class]]="C",WORKDAY(Main[[#This Row],[Tech Start Date]],9),IF(Main[[#This Row],[Class]]="B", WORKDAY(Main[[#This Row],[Tech Start Date]],6),IF(Main[[#This Row],[Class]]="A",WORKDAY(Main[[#This Row],[Tech Start Date]],2),""))))</f>
        <v/>
      </c>
      <c r="N773" s="73" t="str">
        <f>IF(Main[[#This Row],[Tech Start Date]]&lt;1/1/1990,"",IF(Main[[#This Row],[Class]]="C",WORKDAY(Main[[#This Row],[Tech Start Date]],19),IF(Main[[#This Row],[Class]]="B", WORKDAY(Main[[#This Row],[Tech Start Date]],12),IF(Main[[#This Row],[Class]]="A",WORKDAY(Main[[#This Row],[Tech Start Date]],4),""))))</f>
        <v/>
      </c>
      <c r="O773" s="73" t="str">
        <f>IF(Main[[#This Row],[Tech Start Date]]&lt;1/1/1990,"",IF(Main[[#This Row],[Class]]="C",WORKDAY(Main[[#This Row],[Tech Start Date]],23),IF(Main[[#This Row],[Class]]="B", WORKDAY(Main[[#This Row],[Tech Start Date]],15),IF(Main[[#This Row],[Class]]="A",WORKDAY(Main[[#This Row],[Tech Start Date]],5),""))))</f>
        <v/>
      </c>
      <c r="P773" s="73" t="str">
        <f>IF(Main[[#This Row],[Tech Start Date]]&lt;1/1/1990,"",IF(Main[[#This Row],[Class]]="C",WORKDAY(Main[[#This Row],[Tech Start Date]],28),IF(Main[[#This Row],[Class]]="B", WORKDAY(Main[[#This Row],[Tech Start Date]],19),IF(Main[[#This Row],[Class]]="A",WORKDAY(Main[[#This Row],[Tech Start Date]],9),""))))</f>
        <v/>
      </c>
      <c r="Q773" s="85">
        <v>40070</v>
      </c>
      <c r="R773" s="112"/>
      <c r="S773" s="95" t="s">
        <v>11</v>
      </c>
      <c r="T773" s="74" t="s">
        <v>4</v>
      </c>
      <c r="U773" s="95" t="s">
        <v>14</v>
      </c>
      <c r="V773" s="95" t="s">
        <v>1913</v>
      </c>
      <c r="W773" s="95" t="s">
        <v>1916</v>
      </c>
      <c r="X773" s="95" t="s">
        <v>2851</v>
      </c>
      <c r="Y773" s="72" t="s">
        <v>4</v>
      </c>
      <c r="Z773" s="72" t="s">
        <v>4</v>
      </c>
      <c r="AA773" s="95" t="s">
        <v>3356</v>
      </c>
      <c r="AB773" s="132"/>
      <c r="AC773" s="132"/>
      <c r="AD773" s="132"/>
      <c r="AE773" s="63"/>
      <c r="AF773" s="63"/>
      <c r="AG773" s="63"/>
    </row>
    <row r="774" spans="1:33" ht="17.2" customHeight="1">
      <c r="A774" s="64" t="str">
        <f>IF(priority(Main[[#This Row],[Comments]])&lt;&gt;0, priority(Main[[#This Row],[Comments]]),"")</f>
        <v/>
      </c>
      <c r="B774" s="60" t="s">
        <v>1551</v>
      </c>
      <c r="C774" s="72" t="s">
        <v>4</v>
      </c>
      <c r="D774" s="59" t="s">
        <v>632</v>
      </c>
      <c r="E774" s="85"/>
      <c r="F774" s="85"/>
      <c r="G774" s="64" t="str">
        <f>IF(stdProdLT(Main[[#This Row],[Comments]])=0.1,"N/A",IF(stdProdLT(Main[[#This Row],[Comments]])=0,"",stdProdLT(Main[[#This Row],[Comments]])))</f>
        <v/>
      </c>
      <c r="H774" s="94" t="str">
        <f>IF(OR(Main[[#This Row],[Std. Prod. Lead Time]]="N/A",Main[[#This Row],[Std. Prod. Lead Time]]=""), "",IF(AND(Main[[#This Row],[In Stock Date]]&lt;&gt;"",Main[[#This Row],[Revised Due Date]]&lt;&gt;"",Main[[#This Row],[In Stock Date]]&lt;&gt;""),Main[[#This Row],[In Stock Date]]-Main[[#This Row],[Revised Due Date]],""))</f>
        <v/>
      </c>
      <c r="I774" s="101" t="s">
        <v>399</v>
      </c>
      <c r="J774" s="95" t="s">
        <v>75</v>
      </c>
      <c r="K774" s="95" t="s">
        <v>4</v>
      </c>
      <c r="L774" s="85"/>
      <c r="M774" s="73" t="str">
        <f>IF(Main[[#This Row],[Tech Start Date]]&lt;1/1/1990,"",IF(Main[[#This Row],[Class]]="C",WORKDAY(Main[[#This Row],[Tech Start Date]],9),IF(Main[[#This Row],[Class]]="B", WORKDAY(Main[[#This Row],[Tech Start Date]],6),IF(Main[[#This Row],[Class]]="A",WORKDAY(Main[[#This Row],[Tech Start Date]],2),""))))</f>
        <v/>
      </c>
      <c r="N774" s="73" t="str">
        <f>IF(Main[[#This Row],[Tech Start Date]]&lt;1/1/1990,"",IF(Main[[#This Row],[Class]]="C",WORKDAY(Main[[#This Row],[Tech Start Date]],19),IF(Main[[#This Row],[Class]]="B", WORKDAY(Main[[#This Row],[Tech Start Date]],12),IF(Main[[#This Row],[Class]]="A",WORKDAY(Main[[#This Row],[Tech Start Date]],4),""))))</f>
        <v/>
      </c>
      <c r="O774" s="73" t="str">
        <f>IF(Main[[#This Row],[Tech Start Date]]&lt;1/1/1990,"",IF(Main[[#This Row],[Class]]="C",WORKDAY(Main[[#This Row],[Tech Start Date]],23),IF(Main[[#This Row],[Class]]="B", WORKDAY(Main[[#This Row],[Tech Start Date]],15),IF(Main[[#This Row],[Class]]="A",WORKDAY(Main[[#This Row],[Tech Start Date]],5),""))))</f>
        <v/>
      </c>
      <c r="P774" s="73" t="str">
        <f>IF(Main[[#This Row],[Tech Start Date]]&lt;1/1/1990,"",IF(Main[[#This Row],[Class]]="C",WORKDAY(Main[[#This Row],[Tech Start Date]],28),IF(Main[[#This Row],[Class]]="B", WORKDAY(Main[[#This Row],[Tech Start Date]],19),IF(Main[[#This Row],[Class]]="A",WORKDAY(Main[[#This Row],[Tech Start Date]],9),""))))</f>
        <v/>
      </c>
      <c r="Q774" s="85">
        <v>40186</v>
      </c>
      <c r="R774" s="112"/>
      <c r="S774" s="95" t="s">
        <v>6</v>
      </c>
      <c r="T774" s="74" t="s">
        <v>4</v>
      </c>
      <c r="U774" s="95" t="s">
        <v>14</v>
      </c>
      <c r="V774" s="95" t="s">
        <v>1913</v>
      </c>
      <c r="W774" s="95" t="s">
        <v>1921</v>
      </c>
      <c r="X774" s="95" t="s">
        <v>883</v>
      </c>
      <c r="Y774" s="72" t="s">
        <v>2936</v>
      </c>
      <c r="Z774" s="72" t="s">
        <v>306</v>
      </c>
      <c r="AA774" s="95" t="s">
        <v>883</v>
      </c>
      <c r="AB774" s="132">
        <v>40624</v>
      </c>
      <c r="AC774" s="132">
        <v>40631</v>
      </c>
      <c r="AD774" s="132"/>
      <c r="AE774" s="63"/>
      <c r="AF774" s="63"/>
      <c r="AG774" s="63"/>
    </row>
    <row r="775" spans="1:33" ht="17.2" customHeight="1">
      <c r="A775" s="64" t="str">
        <f>IF(priority(Main[[#This Row],[Comments]])&lt;&gt;0, priority(Main[[#This Row],[Comments]]),"")</f>
        <v/>
      </c>
      <c r="B775" s="60" t="s">
        <v>3888</v>
      </c>
      <c r="C775" s="72" t="s">
        <v>4</v>
      </c>
      <c r="D775" s="59" t="s">
        <v>3889</v>
      </c>
      <c r="E775" s="85">
        <v>40984.66133101852</v>
      </c>
      <c r="F775" s="85">
        <v>40994</v>
      </c>
      <c r="G775" s="64" t="str">
        <f>IF(stdProdLT(Main[[#This Row],[Comments]])=0.1,"N/A",IF(stdProdLT(Main[[#This Row],[Comments]])=0,"",stdProdLT(Main[[#This Row],[Comments]])))</f>
        <v/>
      </c>
      <c r="H775" s="94" t="str">
        <f>IF(OR(Main[[#This Row],[Std. Prod. Lead Time]]="N/A",Main[[#This Row],[Std. Prod. Lead Time]]=""), "",IF(AND(Main[[#This Row],[In Stock Date]]&lt;&gt;"",Main[[#This Row],[Revised Due Date]]&lt;&gt;"",Main[[#This Row],[In Stock Date]]&lt;&gt;""),Main[[#This Row],[In Stock Date]]-Main[[#This Row],[Revised Due Date]],""))</f>
        <v/>
      </c>
      <c r="I775" s="101" t="s">
        <v>4</v>
      </c>
      <c r="J775" s="95" t="s">
        <v>4</v>
      </c>
      <c r="K775" s="95" t="s">
        <v>4</v>
      </c>
      <c r="L775" s="85"/>
      <c r="M775" s="73" t="str">
        <f>IF(Main[[#This Row],[Tech Start Date]]&lt;1/1/1990,"",IF(Main[[#This Row],[Class]]="C",WORKDAY(Main[[#This Row],[Tech Start Date]],9),IF(Main[[#This Row],[Class]]="B", WORKDAY(Main[[#This Row],[Tech Start Date]],6),IF(Main[[#This Row],[Class]]="A",WORKDAY(Main[[#This Row],[Tech Start Date]],2),""))))</f>
        <v/>
      </c>
      <c r="N775" s="73" t="str">
        <f>IF(Main[[#This Row],[Tech Start Date]]&lt;1/1/1990,"",IF(Main[[#This Row],[Class]]="C",WORKDAY(Main[[#This Row],[Tech Start Date]],19),IF(Main[[#This Row],[Class]]="B", WORKDAY(Main[[#This Row],[Tech Start Date]],12),IF(Main[[#This Row],[Class]]="A",WORKDAY(Main[[#This Row],[Tech Start Date]],4),""))))</f>
        <v/>
      </c>
      <c r="O775" s="73" t="str">
        <f>IF(Main[[#This Row],[Tech Start Date]]&lt;1/1/1990,"",IF(Main[[#This Row],[Class]]="C",WORKDAY(Main[[#This Row],[Tech Start Date]],23),IF(Main[[#This Row],[Class]]="B", WORKDAY(Main[[#This Row],[Tech Start Date]],15),IF(Main[[#This Row],[Class]]="A",WORKDAY(Main[[#This Row],[Tech Start Date]],5),""))))</f>
        <v/>
      </c>
      <c r="P775" s="73" t="str">
        <f>IF(Main[[#This Row],[Tech Start Date]]&lt;1/1/1990,"",IF(Main[[#This Row],[Class]]="C",WORKDAY(Main[[#This Row],[Tech Start Date]],28),IF(Main[[#This Row],[Class]]="B", WORKDAY(Main[[#This Row],[Tech Start Date]],19),IF(Main[[#This Row],[Class]]="A",WORKDAY(Main[[#This Row],[Tech Start Date]],9),""))))</f>
        <v/>
      </c>
      <c r="Q775" s="85">
        <v>40983</v>
      </c>
      <c r="R775" s="112"/>
      <c r="S775" s="95" t="s">
        <v>11</v>
      </c>
      <c r="T775" s="74" t="s">
        <v>4</v>
      </c>
      <c r="U775" s="95" t="s">
        <v>7</v>
      </c>
      <c r="V775" s="95" t="s">
        <v>1920</v>
      </c>
      <c r="W775" s="95" t="s">
        <v>4</v>
      </c>
      <c r="X775" s="95" t="s">
        <v>2832</v>
      </c>
      <c r="Y775" s="72" t="s">
        <v>2971</v>
      </c>
      <c r="Z775" s="72" t="s">
        <v>4</v>
      </c>
      <c r="AA775" s="95" t="s">
        <v>2832</v>
      </c>
      <c r="AB775" s="132"/>
      <c r="AC775" s="132"/>
      <c r="AD775" s="132"/>
      <c r="AE775" s="63"/>
      <c r="AF775" s="63"/>
      <c r="AG775" s="63"/>
    </row>
    <row r="776" spans="1:33" ht="17.2" customHeight="1">
      <c r="A776" s="64" t="str">
        <f>IF(priority(Main[[#This Row],[Comments]])&lt;&gt;0, priority(Main[[#This Row],[Comments]]),"")</f>
        <v/>
      </c>
      <c r="B776" s="60" t="s">
        <v>1552</v>
      </c>
      <c r="C776" s="72" t="s">
        <v>4</v>
      </c>
      <c r="D776" s="59" t="s">
        <v>633</v>
      </c>
      <c r="E776" s="85"/>
      <c r="F776" s="85"/>
      <c r="G776" s="64" t="str">
        <f>IF(stdProdLT(Main[[#This Row],[Comments]])=0.1,"N/A",IF(stdProdLT(Main[[#This Row],[Comments]])=0,"",stdProdLT(Main[[#This Row],[Comments]])))</f>
        <v/>
      </c>
      <c r="H776" s="94" t="str">
        <f>IF(OR(Main[[#This Row],[Std. Prod. Lead Time]]="N/A",Main[[#This Row],[Std. Prod. Lead Time]]=""), "",IF(AND(Main[[#This Row],[In Stock Date]]&lt;&gt;"",Main[[#This Row],[Revised Due Date]]&lt;&gt;"",Main[[#This Row],[In Stock Date]]&lt;&gt;""),Main[[#This Row],[In Stock Date]]-Main[[#This Row],[Revised Due Date]],""))</f>
        <v/>
      </c>
      <c r="I776" s="101" t="s">
        <v>4</v>
      </c>
      <c r="J776" s="95" t="s">
        <v>4</v>
      </c>
      <c r="K776" s="95" t="s">
        <v>4</v>
      </c>
      <c r="L776" s="85"/>
      <c r="M776" s="73" t="str">
        <f>IF(Main[[#This Row],[Tech Start Date]]&lt;1/1/1990,"",IF(Main[[#This Row],[Class]]="C",WORKDAY(Main[[#This Row],[Tech Start Date]],9),IF(Main[[#This Row],[Class]]="B", WORKDAY(Main[[#This Row],[Tech Start Date]],6),IF(Main[[#This Row],[Class]]="A",WORKDAY(Main[[#This Row],[Tech Start Date]],2),""))))</f>
        <v/>
      </c>
      <c r="N776" s="73" t="str">
        <f>IF(Main[[#This Row],[Tech Start Date]]&lt;1/1/1990,"",IF(Main[[#This Row],[Class]]="C",WORKDAY(Main[[#This Row],[Tech Start Date]],19),IF(Main[[#This Row],[Class]]="B", WORKDAY(Main[[#This Row],[Tech Start Date]],12),IF(Main[[#This Row],[Class]]="A",WORKDAY(Main[[#This Row],[Tech Start Date]],4),""))))</f>
        <v/>
      </c>
      <c r="O776" s="73" t="str">
        <f>IF(Main[[#This Row],[Tech Start Date]]&lt;1/1/1990,"",IF(Main[[#This Row],[Class]]="C",WORKDAY(Main[[#This Row],[Tech Start Date]],23),IF(Main[[#This Row],[Class]]="B", WORKDAY(Main[[#This Row],[Tech Start Date]],15),IF(Main[[#This Row],[Class]]="A",WORKDAY(Main[[#This Row],[Tech Start Date]],5),""))))</f>
        <v/>
      </c>
      <c r="P776" s="73" t="str">
        <f>IF(Main[[#This Row],[Tech Start Date]]&lt;1/1/1990,"",IF(Main[[#This Row],[Class]]="C",WORKDAY(Main[[#This Row],[Tech Start Date]],28),IF(Main[[#This Row],[Class]]="B", WORKDAY(Main[[#This Row],[Tech Start Date]],19),IF(Main[[#This Row],[Class]]="A",WORKDAY(Main[[#This Row],[Tech Start Date]],9),""))))</f>
        <v/>
      </c>
      <c r="Q776" s="85">
        <v>40389</v>
      </c>
      <c r="R776" s="112"/>
      <c r="S776" s="95" t="s">
        <v>6</v>
      </c>
      <c r="T776" s="74" t="s">
        <v>4</v>
      </c>
      <c r="U776" s="95" t="s">
        <v>12</v>
      </c>
      <c r="V776" s="95" t="s">
        <v>1910</v>
      </c>
      <c r="W776" s="95" t="s">
        <v>4</v>
      </c>
      <c r="X776" s="95" t="s">
        <v>907</v>
      </c>
      <c r="Y776" s="72" t="s">
        <v>2990</v>
      </c>
      <c r="Z776" s="72" t="s">
        <v>4</v>
      </c>
      <c r="AA776" s="95" t="s">
        <v>907</v>
      </c>
      <c r="AB776" s="132"/>
      <c r="AC776" s="132"/>
      <c r="AD776" s="132"/>
      <c r="AE776" s="63"/>
      <c r="AF776" s="63"/>
      <c r="AG776" s="63"/>
    </row>
    <row r="777" spans="1:33" ht="17.2" customHeight="1">
      <c r="A777" s="64" t="str">
        <f>IF(priority(Main[[#This Row],[Comments]])&lt;&gt;0, priority(Main[[#This Row],[Comments]]),"")</f>
        <v/>
      </c>
      <c r="B777" s="60" t="s">
        <v>1576</v>
      </c>
      <c r="C777" s="72" t="s">
        <v>79</v>
      </c>
      <c r="D777" s="59" t="s">
        <v>657</v>
      </c>
      <c r="E777" s="85"/>
      <c r="F777" s="85"/>
      <c r="G777" s="64" t="str">
        <f>IF(stdProdLT(Main[[#This Row],[Comments]])=0.1,"N/A",IF(stdProdLT(Main[[#This Row],[Comments]])=0,"",stdProdLT(Main[[#This Row],[Comments]])))</f>
        <v/>
      </c>
      <c r="H777" s="94" t="str">
        <f>IF(OR(Main[[#This Row],[Std. Prod. Lead Time]]="N/A",Main[[#This Row],[Std. Prod. Lead Time]]=""), "",IF(AND(Main[[#This Row],[In Stock Date]]&lt;&gt;"",Main[[#This Row],[Revised Due Date]]&lt;&gt;"",Main[[#This Row],[In Stock Date]]&lt;&gt;""),Main[[#This Row],[In Stock Date]]-Main[[#This Row],[Revised Due Date]],""))</f>
        <v/>
      </c>
      <c r="I777" s="101" t="s">
        <v>4</v>
      </c>
      <c r="J777" s="95" t="s">
        <v>28</v>
      </c>
      <c r="K777" s="96" t="s">
        <v>4</v>
      </c>
      <c r="L777" s="85"/>
      <c r="M777" s="73" t="str">
        <f>IF(Main[[#This Row],[Tech Start Date]]&lt;1/1/1990,"",IF(Main[[#This Row],[Class]]="C",WORKDAY(Main[[#This Row],[Tech Start Date]],9),IF(Main[[#This Row],[Class]]="B", WORKDAY(Main[[#This Row],[Tech Start Date]],6),IF(Main[[#This Row],[Class]]="A",WORKDAY(Main[[#This Row],[Tech Start Date]],2),""))))</f>
        <v/>
      </c>
      <c r="N777" s="73" t="str">
        <f>IF(Main[[#This Row],[Tech Start Date]]&lt;1/1/1990,"",IF(Main[[#This Row],[Class]]="C",WORKDAY(Main[[#This Row],[Tech Start Date]],19),IF(Main[[#This Row],[Class]]="B", WORKDAY(Main[[#This Row],[Tech Start Date]],12),IF(Main[[#This Row],[Class]]="A",WORKDAY(Main[[#This Row],[Tech Start Date]],4),""))))</f>
        <v/>
      </c>
      <c r="O777" s="73" t="str">
        <f>IF(Main[[#This Row],[Tech Start Date]]&lt;1/1/1990,"",IF(Main[[#This Row],[Class]]="C",WORKDAY(Main[[#This Row],[Tech Start Date]],23),IF(Main[[#This Row],[Class]]="B", WORKDAY(Main[[#This Row],[Tech Start Date]],15),IF(Main[[#This Row],[Class]]="A",WORKDAY(Main[[#This Row],[Tech Start Date]],5),""))))</f>
        <v/>
      </c>
      <c r="P777" s="73" t="str">
        <f>IF(Main[[#This Row],[Tech Start Date]]&lt;1/1/1990,"",IF(Main[[#This Row],[Class]]="C",WORKDAY(Main[[#This Row],[Tech Start Date]],28),IF(Main[[#This Row],[Class]]="B", WORKDAY(Main[[#This Row],[Tech Start Date]],19),IF(Main[[#This Row],[Class]]="A",WORKDAY(Main[[#This Row],[Tech Start Date]],9),""))))</f>
        <v/>
      </c>
      <c r="Q777" s="85"/>
      <c r="R777" s="112"/>
      <c r="S777" s="95" t="s">
        <v>6</v>
      </c>
      <c r="T777" s="74" t="s">
        <v>658</v>
      </c>
      <c r="U777" s="95" t="s">
        <v>14</v>
      </c>
      <c r="V777" s="95" t="s">
        <v>1911</v>
      </c>
      <c r="W777" s="95" t="s">
        <v>1912</v>
      </c>
      <c r="X777" s="95" t="s">
        <v>2836</v>
      </c>
      <c r="Y777" s="72" t="s">
        <v>2978</v>
      </c>
      <c r="Z777" s="72" t="s">
        <v>108</v>
      </c>
      <c r="AA777" s="95" t="s">
        <v>2836</v>
      </c>
      <c r="AB777" s="132"/>
      <c r="AC777" s="132"/>
      <c r="AD777" s="132"/>
      <c r="AE777" s="63"/>
      <c r="AF777" s="63"/>
      <c r="AG777" s="63"/>
    </row>
    <row r="778" spans="1:33" ht="17.2" customHeight="1">
      <c r="A778" s="64" t="str">
        <f>IF(priority(Main[[#This Row],[Comments]])&lt;&gt;0, priority(Main[[#This Row],[Comments]]),"")</f>
        <v/>
      </c>
      <c r="B778" s="60" t="s">
        <v>1174</v>
      </c>
      <c r="C778" s="72" t="s">
        <v>4</v>
      </c>
      <c r="D778" s="59" t="s">
        <v>1000</v>
      </c>
      <c r="E778" s="85">
        <v>40718.691643518519</v>
      </c>
      <c r="F778" s="85"/>
      <c r="G778" s="64" t="str">
        <f>IF(stdProdLT(Main[[#This Row],[Comments]])=0.1,"N/A",IF(stdProdLT(Main[[#This Row],[Comments]])=0,"",stdProdLT(Main[[#This Row],[Comments]])))</f>
        <v/>
      </c>
      <c r="H778" s="94" t="str">
        <f>IF(OR(Main[[#This Row],[Std. Prod. Lead Time]]="N/A",Main[[#This Row],[Std. Prod. Lead Time]]=""), "",IF(AND(Main[[#This Row],[In Stock Date]]&lt;&gt;"",Main[[#This Row],[Revised Due Date]]&lt;&gt;"",Main[[#This Row],[In Stock Date]]&lt;&gt;""),Main[[#This Row],[In Stock Date]]-Main[[#This Row],[Revised Due Date]],""))</f>
        <v/>
      </c>
      <c r="I778" s="101" t="s">
        <v>130</v>
      </c>
      <c r="J778" s="95" t="s">
        <v>70</v>
      </c>
      <c r="K778" s="95" t="s">
        <v>1919</v>
      </c>
      <c r="L778" s="85"/>
      <c r="M778" s="73" t="str">
        <f>IF(Main[[#This Row],[Tech Start Date]]&lt;1/1/1990,"",IF(Main[[#This Row],[Class]]="C",WORKDAY(Main[[#This Row],[Tech Start Date]],9),IF(Main[[#This Row],[Class]]="B", WORKDAY(Main[[#This Row],[Tech Start Date]],6),IF(Main[[#This Row],[Class]]="A",WORKDAY(Main[[#This Row],[Tech Start Date]],2),""))))</f>
        <v/>
      </c>
      <c r="N778" s="73" t="str">
        <f>IF(Main[[#This Row],[Tech Start Date]]&lt;1/1/1990,"",IF(Main[[#This Row],[Class]]="C",WORKDAY(Main[[#This Row],[Tech Start Date]],19),IF(Main[[#This Row],[Class]]="B", WORKDAY(Main[[#This Row],[Tech Start Date]],12),IF(Main[[#This Row],[Class]]="A",WORKDAY(Main[[#This Row],[Tech Start Date]],4),""))))</f>
        <v/>
      </c>
      <c r="O778" s="73" t="str">
        <f>IF(Main[[#This Row],[Tech Start Date]]&lt;1/1/1990,"",IF(Main[[#This Row],[Class]]="C",WORKDAY(Main[[#This Row],[Tech Start Date]],23),IF(Main[[#This Row],[Class]]="B", WORKDAY(Main[[#This Row],[Tech Start Date]],15),IF(Main[[#This Row],[Class]]="A",WORKDAY(Main[[#This Row],[Tech Start Date]],5),""))))</f>
        <v/>
      </c>
      <c r="P778" s="73" t="str">
        <f>IF(Main[[#This Row],[Tech Start Date]]&lt;1/1/1990,"",IF(Main[[#This Row],[Class]]="C",WORKDAY(Main[[#This Row],[Tech Start Date]],28),IF(Main[[#This Row],[Class]]="B", WORKDAY(Main[[#This Row],[Tech Start Date]],19),IF(Main[[#This Row],[Class]]="A",WORKDAY(Main[[#This Row],[Tech Start Date]],9),""))))</f>
        <v/>
      </c>
      <c r="Q778" s="85">
        <v>40753</v>
      </c>
      <c r="R778" s="112"/>
      <c r="S778" s="95" t="s">
        <v>6</v>
      </c>
      <c r="T778" s="74" t="s">
        <v>4</v>
      </c>
      <c r="U778" s="95" t="s">
        <v>29</v>
      </c>
      <c r="V778" s="95" t="s">
        <v>1913</v>
      </c>
      <c r="W778" s="95" t="s">
        <v>1914</v>
      </c>
      <c r="X778" s="95" t="s">
        <v>2794</v>
      </c>
      <c r="Y778" s="72" t="s">
        <v>2905</v>
      </c>
      <c r="Z778" s="72" t="s">
        <v>44</v>
      </c>
      <c r="AA778" s="95" t="s">
        <v>2794</v>
      </c>
      <c r="AB778" s="132"/>
      <c r="AC778" s="132"/>
      <c r="AD778" s="132"/>
      <c r="AE778" s="63"/>
      <c r="AF778" s="63"/>
      <c r="AG778" s="63"/>
    </row>
    <row r="779" spans="1:33" ht="17.2" customHeight="1">
      <c r="A779" s="64" t="str">
        <f>IF(priority(Main[[#This Row],[Comments]])&lt;&gt;0, priority(Main[[#This Row],[Comments]]),"")</f>
        <v/>
      </c>
      <c r="B779" s="60" t="s">
        <v>1553</v>
      </c>
      <c r="C779" s="72" t="s">
        <v>211</v>
      </c>
      <c r="D779" s="59" t="s">
        <v>413</v>
      </c>
      <c r="E779" s="85"/>
      <c r="F779" s="85">
        <v>40452</v>
      </c>
      <c r="G779" s="64" t="str">
        <f>IF(stdProdLT(Main[[#This Row],[Comments]])=0.1,"N/A",IF(stdProdLT(Main[[#This Row],[Comments]])=0,"",stdProdLT(Main[[#This Row],[Comments]])))</f>
        <v/>
      </c>
      <c r="H779" s="94" t="str">
        <f>IF(OR(Main[[#This Row],[Std. Prod. Lead Time]]="N/A",Main[[#This Row],[Std. Prod. Lead Time]]=""), "",IF(AND(Main[[#This Row],[In Stock Date]]&lt;&gt;"",Main[[#This Row],[Revised Due Date]]&lt;&gt;"",Main[[#This Row],[In Stock Date]]&lt;&gt;""),Main[[#This Row],[In Stock Date]]-Main[[#This Row],[Revised Due Date]],""))</f>
        <v/>
      </c>
      <c r="I779" s="101" t="s">
        <v>4</v>
      </c>
      <c r="J779" s="95" t="s">
        <v>4</v>
      </c>
      <c r="K779" s="95" t="s">
        <v>4</v>
      </c>
      <c r="L779" s="85"/>
      <c r="M779" s="73" t="str">
        <f>IF(Main[[#This Row],[Tech Start Date]]&lt;1/1/1990,"",IF(Main[[#This Row],[Class]]="C",WORKDAY(Main[[#This Row],[Tech Start Date]],9),IF(Main[[#This Row],[Class]]="B", WORKDAY(Main[[#This Row],[Tech Start Date]],6),IF(Main[[#This Row],[Class]]="A",WORKDAY(Main[[#This Row],[Tech Start Date]],2),""))))</f>
        <v/>
      </c>
      <c r="N779" s="73" t="str">
        <f>IF(Main[[#This Row],[Tech Start Date]]&lt;1/1/1990,"",IF(Main[[#This Row],[Class]]="C",WORKDAY(Main[[#This Row],[Tech Start Date]],19),IF(Main[[#This Row],[Class]]="B", WORKDAY(Main[[#This Row],[Tech Start Date]],12),IF(Main[[#This Row],[Class]]="A",WORKDAY(Main[[#This Row],[Tech Start Date]],4),""))))</f>
        <v/>
      </c>
      <c r="O779" s="73" t="str">
        <f>IF(Main[[#This Row],[Tech Start Date]]&lt;1/1/1990,"",IF(Main[[#This Row],[Class]]="C",WORKDAY(Main[[#This Row],[Tech Start Date]],23),IF(Main[[#This Row],[Class]]="B", WORKDAY(Main[[#This Row],[Tech Start Date]],15),IF(Main[[#This Row],[Class]]="A",WORKDAY(Main[[#This Row],[Tech Start Date]],5),""))))</f>
        <v/>
      </c>
      <c r="P779" s="73" t="str">
        <f>IF(Main[[#This Row],[Tech Start Date]]&lt;1/1/1990,"",IF(Main[[#This Row],[Class]]="C",WORKDAY(Main[[#This Row],[Tech Start Date]],28),IF(Main[[#This Row],[Class]]="B", WORKDAY(Main[[#This Row],[Tech Start Date]],19),IF(Main[[#This Row],[Class]]="A",WORKDAY(Main[[#This Row],[Tech Start Date]],9),""))))</f>
        <v/>
      </c>
      <c r="Q779" s="85">
        <v>40357</v>
      </c>
      <c r="R779" s="112"/>
      <c r="S779" s="95" t="s">
        <v>11</v>
      </c>
      <c r="T779" s="74" t="s">
        <v>4</v>
      </c>
      <c r="U779" s="95" t="s">
        <v>12</v>
      </c>
      <c r="V779" s="95" t="s">
        <v>1910</v>
      </c>
      <c r="W779" s="95" t="s">
        <v>1918</v>
      </c>
      <c r="X779" s="95" t="s">
        <v>2808</v>
      </c>
      <c r="Y779" s="72" t="s">
        <v>4</v>
      </c>
      <c r="Z779" s="72" t="s">
        <v>4</v>
      </c>
      <c r="AA779" s="95" t="s">
        <v>2808</v>
      </c>
      <c r="AB779" s="132"/>
      <c r="AC779" s="132"/>
      <c r="AD779" s="132"/>
      <c r="AE779" s="63"/>
      <c r="AF779" s="63"/>
      <c r="AG779" s="63"/>
    </row>
    <row r="780" spans="1:33" ht="17.2" customHeight="1">
      <c r="A780" s="64" t="str">
        <f>IF(priority(Main[[#This Row],[Comments]])&lt;&gt;0, priority(Main[[#This Row],[Comments]]),"")</f>
        <v/>
      </c>
      <c r="B780" s="60" t="s">
        <v>1979</v>
      </c>
      <c r="C780" s="72" t="s">
        <v>4</v>
      </c>
      <c r="D780" s="59" t="s">
        <v>2371</v>
      </c>
      <c r="E780" s="85"/>
      <c r="F780" s="85"/>
      <c r="G780" s="64" t="str">
        <f>IF(stdProdLT(Main[[#This Row],[Comments]])=0.1,"N/A",IF(stdProdLT(Main[[#This Row],[Comments]])=0,"",stdProdLT(Main[[#This Row],[Comments]])))</f>
        <v/>
      </c>
      <c r="H780" s="94" t="str">
        <f>IF(OR(Main[[#This Row],[Std. Prod. Lead Time]]="N/A",Main[[#This Row],[Std. Prod. Lead Time]]=""), "",IF(AND(Main[[#This Row],[In Stock Date]]&lt;&gt;"",Main[[#This Row],[Revised Due Date]]&lt;&gt;"",Main[[#This Row],[In Stock Date]]&lt;&gt;""),Main[[#This Row],[In Stock Date]]-Main[[#This Row],[Revised Due Date]],""))</f>
        <v/>
      </c>
      <c r="I780" s="101" t="s">
        <v>4</v>
      </c>
      <c r="J780" s="95" t="s">
        <v>4</v>
      </c>
      <c r="K780" s="96" t="s">
        <v>4</v>
      </c>
      <c r="L780" s="85"/>
      <c r="M780" s="73" t="str">
        <f>IF(Main[[#This Row],[Tech Start Date]]&lt;1/1/1990,"",IF(Main[[#This Row],[Class]]="C",WORKDAY(Main[[#This Row],[Tech Start Date]],9),IF(Main[[#This Row],[Class]]="B", WORKDAY(Main[[#This Row],[Tech Start Date]],6),IF(Main[[#This Row],[Class]]="A",WORKDAY(Main[[#This Row],[Tech Start Date]],2),""))))</f>
        <v/>
      </c>
      <c r="N780" s="73" t="str">
        <f>IF(Main[[#This Row],[Tech Start Date]]&lt;1/1/1990,"",IF(Main[[#This Row],[Class]]="C",WORKDAY(Main[[#This Row],[Tech Start Date]],19),IF(Main[[#This Row],[Class]]="B", WORKDAY(Main[[#This Row],[Tech Start Date]],12),IF(Main[[#This Row],[Class]]="A",WORKDAY(Main[[#This Row],[Tech Start Date]],4),""))))</f>
        <v/>
      </c>
      <c r="O780" s="73" t="str">
        <f>IF(Main[[#This Row],[Tech Start Date]]&lt;1/1/1990,"",IF(Main[[#This Row],[Class]]="C",WORKDAY(Main[[#This Row],[Tech Start Date]],23),IF(Main[[#This Row],[Class]]="B", WORKDAY(Main[[#This Row],[Tech Start Date]],15),IF(Main[[#This Row],[Class]]="A",WORKDAY(Main[[#This Row],[Tech Start Date]],5),""))))</f>
        <v/>
      </c>
      <c r="P780" s="73" t="str">
        <f>IF(Main[[#This Row],[Tech Start Date]]&lt;1/1/1990,"",IF(Main[[#This Row],[Class]]="C",WORKDAY(Main[[#This Row],[Tech Start Date]],28),IF(Main[[#This Row],[Class]]="B", WORKDAY(Main[[#This Row],[Tech Start Date]],19),IF(Main[[#This Row],[Class]]="A",WORKDAY(Main[[#This Row],[Tech Start Date]],9),""))))</f>
        <v/>
      </c>
      <c r="Q780" s="85"/>
      <c r="R780" s="112"/>
      <c r="S780" s="95" t="s">
        <v>6</v>
      </c>
      <c r="T780" s="74" t="s">
        <v>4</v>
      </c>
      <c r="U780" s="95" t="s">
        <v>14</v>
      </c>
      <c r="V780" s="95" t="s">
        <v>1910</v>
      </c>
      <c r="W780" s="95" t="s">
        <v>1914</v>
      </c>
      <c r="X780" s="95" t="s">
        <v>922</v>
      </c>
      <c r="Y780" s="72" t="s">
        <v>2955</v>
      </c>
      <c r="Z780" s="72" t="s">
        <v>4</v>
      </c>
      <c r="AA780" s="95" t="s">
        <v>922</v>
      </c>
      <c r="AB780" s="132"/>
      <c r="AC780" s="132"/>
      <c r="AD780" s="132"/>
      <c r="AE780" s="63"/>
      <c r="AF780" s="63"/>
      <c r="AG780" s="63"/>
    </row>
    <row r="781" spans="1:33" ht="17.2" customHeight="1">
      <c r="A781" s="64" t="str">
        <f>IF(priority(Main[[#This Row],[Comments]])&lt;&gt;0, priority(Main[[#This Row],[Comments]]),"")</f>
        <v/>
      </c>
      <c r="B781" s="60" t="s">
        <v>1554</v>
      </c>
      <c r="C781" s="72" t="s">
        <v>4</v>
      </c>
      <c r="D781" s="59" t="s">
        <v>635</v>
      </c>
      <c r="E781" s="85">
        <v>40413.550520833334</v>
      </c>
      <c r="F781" s="85"/>
      <c r="G781" s="64" t="str">
        <f>IF(stdProdLT(Main[[#This Row],[Comments]])=0.1,"N/A",IF(stdProdLT(Main[[#This Row],[Comments]])=0,"",stdProdLT(Main[[#This Row],[Comments]])))</f>
        <v/>
      </c>
      <c r="H781" s="94" t="str">
        <f>IF(OR(Main[[#This Row],[Std. Prod. Lead Time]]="N/A",Main[[#This Row],[Std. Prod. Lead Time]]=""), "",IF(AND(Main[[#This Row],[In Stock Date]]&lt;&gt;"",Main[[#This Row],[Revised Due Date]]&lt;&gt;"",Main[[#This Row],[In Stock Date]]&lt;&gt;""),Main[[#This Row],[In Stock Date]]-Main[[#This Row],[Revised Due Date]],""))</f>
        <v/>
      </c>
      <c r="I781" s="101" t="s">
        <v>4</v>
      </c>
      <c r="J781" s="95" t="s">
        <v>28</v>
      </c>
      <c r="K781" s="95" t="s">
        <v>4</v>
      </c>
      <c r="L781" s="85"/>
      <c r="M781" s="73" t="str">
        <f>IF(Main[[#This Row],[Tech Start Date]]&lt;1/1/1990,"",IF(Main[[#This Row],[Class]]="C",WORKDAY(Main[[#This Row],[Tech Start Date]],9),IF(Main[[#This Row],[Class]]="B", WORKDAY(Main[[#This Row],[Tech Start Date]],6),IF(Main[[#This Row],[Class]]="A",WORKDAY(Main[[#This Row],[Tech Start Date]],2),""))))</f>
        <v/>
      </c>
      <c r="N781" s="73" t="str">
        <f>IF(Main[[#This Row],[Tech Start Date]]&lt;1/1/1990,"",IF(Main[[#This Row],[Class]]="C",WORKDAY(Main[[#This Row],[Tech Start Date]],19),IF(Main[[#This Row],[Class]]="B", WORKDAY(Main[[#This Row],[Tech Start Date]],12),IF(Main[[#This Row],[Class]]="A",WORKDAY(Main[[#This Row],[Tech Start Date]],4),""))))</f>
        <v/>
      </c>
      <c r="O781" s="73" t="str">
        <f>IF(Main[[#This Row],[Tech Start Date]]&lt;1/1/1990,"",IF(Main[[#This Row],[Class]]="C",WORKDAY(Main[[#This Row],[Tech Start Date]],23),IF(Main[[#This Row],[Class]]="B", WORKDAY(Main[[#This Row],[Tech Start Date]],15),IF(Main[[#This Row],[Class]]="A",WORKDAY(Main[[#This Row],[Tech Start Date]],5),""))))</f>
        <v/>
      </c>
      <c r="P781" s="73" t="str">
        <f>IF(Main[[#This Row],[Tech Start Date]]&lt;1/1/1990,"",IF(Main[[#This Row],[Class]]="C",WORKDAY(Main[[#This Row],[Tech Start Date]],28),IF(Main[[#This Row],[Class]]="B", WORKDAY(Main[[#This Row],[Tech Start Date]],19),IF(Main[[#This Row],[Class]]="A",WORKDAY(Main[[#This Row],[Tech Start Date]],9),""))))</f>
        <v/>
      </c>
      <c r="Q781" s="85">
        <v>40451</v>
      </c>
      <c r="R781" s="112"/>
      <c r="S781" s="95" t="s">
        <v>6</v>
      </c>
      <c r="T781" s="74" t="s">
        <v>4</v>
      </c>
      <c r="U781" s="95" t="s">
        <v>7</v>
      </c>
      <c r="V781" s="95" t="s">
        <v>1910</v>
      </c>
      <c r="W781" s="95" t="s">
        <v>1912</v>
      </c>
      <c r="X781" s="95" t="s">
        <v>2862</v>
      </c>
      <c r="Y781" s="72" t="s">
        <v>3016</v>
      </c>
      <c r="Z781" s="72" t="s">
        <v>129</v>
      </c>
      <c r="AA781" s="95" t="s">
        <v>2862</v>
      </c>
      <c r="AB781" s="132"/>
      <c r="AC781" s="132"/>
      <c r="AD781" s="132"/>
      <c r="AE781" s="63"/>
      <c r="AF781" s="63"/>
      <c r="AG781" s="63"/>
    </row>
    <row r="782" spans="1:33" ht="17.2" customHeight="1">
      <c r="A782" s="64" t="str">
        <f>IF(priority(Main[[#This Row],[Comments]])&lt;&gt;0, priority(Main[[#This Row],[Comments]]),"")</f>
        <v/>
      </c>
      <c r="B782" s="60" t="s">
        <v>1342</v>
      </c>
      <c r="C782" s="72" t="s">
        <v>4</v>
      </c>
      <c r="D782" s="59" t="s">
        <v>2010</v>
      </c>
      <c r="E782" s="85"/>
      <c r="F782" s="85"/>
      <c r="G782" s="64" t="str">
        <f>IF(stdProdLT(Main[[#This Row],[Comments]])=0.1,"N/A",IF(stdProdLT(Main[[#This Row],[Comments]])=0,"",stdProdLT(Main[[#This Row],[Comments]])))</f>
        <v/>
      </c>
      <c r="H782" s="94" t="str">
        <f>IF(OR(Main[[#This Row],[Std. Prod. Lead Time]]="N/A",Main[[#This Row],[Std. Prod. Lead Time]]=""), "",IF(AND(Main[[#This Row],[In Stock Date]]&lt;&gt;"",Main[[#This Row],[Revised Due Date]]&lt;&gt;"",Main[[#This Row],[In Stock Date]]&lt;&gt;""),Main[[#This Row],[In Stock Date]]-Main[[#This Row],[Revised Due Date]],""))</f>
        <v/>
      </c>
      <c r="I782" s="101" t="s">
        <v>429</v>
      </c>
      <c r="J782" s="95" t="s">
        <v>70</v>
      </c>
      <c r="K782" s="95" t="s">
        <v>1919</v>
      </c>
      <c r="L782" s="85"/>
      <c r="M782" s="73" t="str">
        <f>IF(Main[[#This Row],[Tech Start Date]]&lt;1/1/1990,"",IF(Main[[#This Row],[Class]]="C",WORKDAY(Main[[#This Row],[Tech Start Date]],9),IF(Main[[#This Row],[Class]]="B", WORKDAY(Main[[#This Row],[Tech Start Date]],6),IF(Main[[#This Row],[Class]]="A",WORKDAY(Main[[#This Row],[Tech Start Date]],2),""))))</f>
        <v/>
      </c>
      <c r="N782" s="73" t="str">
        <f>IF(Main[[#This Row],[Tech Start Date]]&lt;1/1/1990,"",IF(Main[[#This Row],[Class]]="C",WORKDAY(Main[[#This Row],[Tech Start Date]],19),IF(Main[[#This Row],[Class]]="B", WORKDAY(Main[[#This Row],[Tech Start Date]],12),IF(Main[[#This Row],[Class]]="A",WORKDAY(Main[[#This Row],[Tech Start Date]],4),""))))</f>
        <v/>
      </c>
      <c r="O782" s="73" t="str">
        <f>IF(Main[[#This Row],[Tech Start Date]]&lt;1/1/1990,"",IF(Main[[#This Row],[Class]]="C",WORKDAY(Main[[#This Row],[Tech Start Date]],23),IF(Main[[#This Row],[Class]]="B", WORKDAY(Main[[#This Row],[Tech Start Date]],15),IF(Main[[#This Row],[Class]]="A",WORKDAY(Main[[#This Row],[Tech Start Date]],5),""))))</f>
        <v/>
      </c>
      <c r="P782" s="73" t="str">
        <f>IF(Main[[#This Row],[Tech Start Date]]&lt;1/1/1990,"",IF(Main[[#This Row],[Class]]="C",WORKDAY(Main[[#This Row],[Tech Start Date]],28),IF(Main[[#This Row],[Class]]="B", WORKDAY(Main[[#This Row],[Tech Start Date]],19),IF(Main[[#This Row],[Class]]="A",WORKDAY(Main[[#This Row],[Tech Start Date]],9),""))))</f>
        <v/>
      </c>
      <c r="Q782" s="85">
        <v>40717</v>
      </c>
      <c r="R782" s="112"/>
      <c r="S782" s="95" t="s">
        <v>6</v>
      </c>
      <c r="T782" s="74" t="s">
        <v>4</v>
      </c>
      <c r="U782" s="95" t="s">
        <v>14</v>
      </c>
      <c r="V782" s="95" t="s">
        <v>1913</v>
      </c>
      <c r="W782" s="95" t="s">
        <v>1914</v>
      </c>
      <c r="X782" s="95" t="s">
        <v>2797</v>
      </c>
      <c r="Y782" s="72" t="s">
        <v>2911</v>
      </c>
      <c r="Z782" s="72" t="s">
        <v>30</v>
      </c>
      <c r="AA782" s="95" t="s">
        <v>2797</v>
      </c>
      <c r="AB782" s="132"/>
      <c r="AC782" s="132"/>
      <c r="AD782" s="132"/>
      <c r="AE782" s="63"/>
      <c r="AF782" s="63"/>
      <c r="AG782" s="63"/>
    </row>
    <row r="783" spans="1:33" ht="17.2" customHeight="1">
      <c r="A783" s="64" t="str">
        <f>IF(priority(Main[[#This Row],[Comments]])&lt;&gt;0, priority(Main[[#This Row],[Comments]]),"")</f>
        <v/>
      </c>
      <c r="B783" s="60" t="s">
        <v>1556</v>
      </c>
      <c r="C783" s="72" t="s">
        <v>180</v>
      </c>
      <c r="D783" s="59" t="s">
        <v>636</v>
      </c>
      <c r="E783" s="85"/>
      <c r="F783" s="85">
        <v>40389</v>
      </c>
      <c r="G783" s="64" t="str">
        <f>IF(stdProdLT(Main[[#This Row],[Comments]])=0.1,"N/A",IF(stdProdLT(Main[[#This Row],[Comments]])=0,"",stdProdLT(Main[[#This Row],[Comments]])))</f>
        <v/>
      </c>
      <c r="H783" s="94" t="str">
        <f>IF(OR(Main[[#This Row],[Std. Prod. Lead Time]]="N/A",Main[[#This Row],[Std. Prod. Lead Time]]=""), "",IF(AND(Main[[#This Row],[In Stock Date]]&lt;&gt;"",Main[[#This Row],[Revised Due Date]]&lt;&gt;"",Main[[#This Row],[In Stock Date]]&lt;&gt;""),Main[[#This Row],[In Stock Date]]-Main[[#This Row],[Revised Due Date]],""))</f>
        <v/>
      </c>
      <c r="I783" s="101" t="s">
        <v>4</v>
      </c>
      <c r="J783" s="95" t="s">
        <v>4</v>
      </c>
      <c r="K783" s="95" t="s">
        <v>4</v>
      </c>
      <c r="L783" s="85"/>
      <c r="M783" s="73" t="str">
        <f>IF(Main[[#This Row],[Tech Start Date]]&lt;1/1/1990,"",IF(Main[[#This Row],[Class]]="C",WORKDAY(Main[[#This Row],[Tech Start Date]],9),IF(Main[[#This Row],[Class]]="B", WORKDAY(Main[[#This Row],[Tech Start Date]],6),IF(Main[[#This Row],[Class]]="A",WORKDAY(Main[[#This Row],[Tech Start Date]],2),""))))</f>
        <v/>
      </c>
      <c r="N783" s="73" t="str">
        <f>IF(Main[[#This Row],[Tech Start Date]]&lt;1/1/1990,"",IF(Main[[#This Row],[Class]]="C",WORKDAY(Main[[#This Row],[Tech Start Date]],19),IF(Main[[#This Row],[Class]]="B", WORKDAY(Main[[#This Row],[Tech Start Date]],12),IF(Main[[#This Row],[Class]]="A",WORKDAY(Main[[#This Row],[Tech Start Date]],4),""))))</f>
        <v/>
      </c>
      <c r="O783" s="73" t="str">
        <f>IF(Main[[#This Row],[Tech Start Date]]&lt;1/1/1990,"",IF(Main[[#This Row],[Class]]="C",WORKDAY(Main[[#This Row],[Tech Start Date]],23),IF(Main[[#This Row],[Class]]="B", WORKDAY(Main[[#This Row],[Tech Start Date]],15),IF(Main[[#This Row],[Class]]="A",WORKDAY(Main[[#This Row],[Tech Start Date]],5),""))))</f>
        <v/>
      </c>
      <c r="P783" s="73" t="str">
        <f>IF(Main[[#This Row],[Tech Start Date]]&lt;1/1/1990,"",IF(Main[[#This Row],[Class]]="C",WORKDAY(Main[[#This Row],[Tech Start Date]],28),IF(Main[[#This Row],[Class]]="B", WORKDAY(Main[[#This Row],[Tech Start Date]],19),IF(Main[[#This Row],[Class]]="A",WORKDAY(Main[[#This Row],[Tech Start Date]],9),""))))</f>
        <v/>
      </c>
      <c r="Q783" s="85">
        <v>40298</v>
      </c>
      <c r="R783" s="112"/>
      <c r="S783" s="95" t="s">
        <v>11</v>
      </c>
      <c r="T783" s="74" t="s">
        <v>4</v>
      </c>
      <c r="U783" s="95" t="s">
        <v>12</v>
      </c>
      <c r="V783" s="95" t="s">
        <v>1910</v>
      </c>
      <c r="W783" s="95" t="s">
        <v>1916</v>
      </c>
      <c r="X783" s="95" t="s">
        <v>2799</v>
      </c>
      <c r="Y783" s="72" t="s">
        <v>2916</v>
      </c>
      <c r="Z783" s="72" t="s">
        <v>4</v>
      </c>
      <c r="AA783" s="95" t="s">
        <v>2799</v>
      </c>
      <c r="AB783" s="132"/>
      <c r="AC783" s="132"/>
      <c r="AD783" s="132"/>
      <c r="AE783" s="63"/>
      <c r="AF783" s="63"/>
      <c r="AG783" s="63"/>
    </row>
    <row r="784" spans="1:33" ht="17.2" customHeight="1">
      <c r="A784" s="64" t="str">
        <f>IF(priority(Main[[#This Row],[Comments]])&lt;&gt;0, priority(Main[[#This Row],[Comments]]),"")</f>
        <v/>
      </c>
      <c r="B784" s="60" t="s">
        <v>1557</v>
      </c>
      <c r="C784" s="72" t="s">
        <v>290</v>
      </c>
      <c r="D784" s="59" t="s">
        <v>637</v>
      </c>
      <c r="E784" s="85"/>
      <c r="F784" s="85"/>
      <c r="G784" s="64" t="str">
        <f>IF(stdProdLT(Main[[#This Row],[Comments]])=0.1,"N/A",IF(stdProdLT(Main[[#This Row],[Comments]])=0,"",stdProdLT(Main[[#This Row],[Comments]])))</f>
        <v/>
      </c>
      <c r="H784" s="94" t="str">
        <f>IF(OR(Main[[#This Row],[Std. Prod. Lead Time]]="N/A",Main[[#This Row],[Std. Prod. Lead Time]]=""), "",IF(AND(Main[[#This Row],[In Stock Date]]&lt;&gt;"",Main[[#This Row],[Revised Due Date]]&lt;&gt;"",Main[[#This Row],[In Stock Date]]&lt;&gt;""),Main[[#This Row],[In Stock Date]]-Main[[#This Row],[Revised Due Date]],""))</f>
        <v/>
      </c>
      <c r="I784" s="101" t="s">
        <v>4</v>
      </c>
      <c r="J784" s="95" t="s">
        <v>4</v>
      </c>
      <c r="K784" s="95" t="s">
        <v>4</v>
      </c>
      <c r="L784" s="85"/>
      <c r="M784" s="73" t="str">
        <f>IF(Main[[#This Row],[Tech Start Date]]&lt;1/1/1990,"",IF(Main[[#This Row],[Class]]="C",WORKDAY(Main[[#This Row],[Tech Start Date]],9),IF(Main[[#This Row],[Class]]="B", WORKDAY(Main[[#This Row],[Tech Start Date]],6),IF(Main[[#This Row],[Class]]="A",WORKDAY(Main[[#This Row],[Tech Start Date]],2),""))))</f>
        <v/>
      </c>
      <c r="N784" s="73" t="str">
        <f>IF(Main[[#This Row],[Tech Start Date]]&lt;1/1/1990,"",IF(Main[[#This Row],[Class]]="C",WORKDAY(Main[[#This Row],[Tech Start Date]],19),IF(Main[[#This Row],[Class]]="B", WORKDAY(Main[[#This Row],[Tech Start Date]],12),IF(Main[[#This Row],[Class]]="A",WORKDAY(Main[[#This Row],[Tech Start Date]],4),""))))</f>
        <v/>
      </c>
      <c r="O784" s="73" t="str">
        <f>IF(Main[[#This Row],[Tech Start Date]]&lt;1/1/1990,"",IF(Main[[#This Row],[Class]]="C",WORKDAY(Main[[#This Row],[Tech Start Date]],23),IF(Main[[#This Row],[Class]]="B", WORKDAY(Main[[#This Row],[Tech Start Date]],15),IF(Main[[#This Row],[Class]]="A",WORKDAY(Main[[#This Row],[Tech Start Date]],5),""))))</f>
        <v/>
      </c>
      <c r="P784" s="73" t="str">
        <f>IF(Main[[#This Row],[Tech Start Date]]&lt;1/1/1990,"",IF(Main[[#This Row],[Class]]="C",WORKDAY(Main[[#This Row],[Tech Start Date]],28),IF(Main[[#This Row],[Class]]="B", WORKDAY(Main[[#This Row],[Tech Start Date]],19),IF(Main[[#This Row],[Class]]="A",WORKDAY(Main[[#This Row],[Tech Start Date]],9),""))))</f>
        <v/>
      </c>
      <c r="Q784" s="85">
        <v>40052</v>
      </c>
      <c r="R784" s="112"/>
      <c r="S784" s="95" t="s">
        <v>11</v>
      </c>
      <c r="T784" s="74" t="s">
        <v>4</v>
      </c>
      <c r="U784" s="95" t="s">
        <v>14</v>
      </c>
      <c r="V784" s="95" t="s">
        <v>1913</v>
      </c>
      <c r="W784" s="95" t="s">
        <v>1912</v>
      </c>
      <c r="X784" s="95" t="s">
        <v>2809</v>
      </c>
      <c r="Y784" s="72" t="s">
        <v>4</v>
      </c>
      <c r="Z784" s="72" t="s">
        <v>4</v>
      </c>
      <c r="AA784" s="95" t="s">
        <v>2809</v>
      </c>
      <c r="AB784" s="132"/>
      <c r="AC784" s="132"/>
      <c r="AD784" s="132"/>
      <c r="AE784" s="63"/>
      <c r="AF784" s="63"/>
      <c r="AG784" s="63"/>
    </row>
    <row r="785" spans="1:33" ht="17.2" customHeight="1">
      <c r="A785" s="64" t="str">
        <f>IF(priority(Main[[#This Row],[Comments]])&lt;&gt;0, priority(Main[[#This Row],[Comments]]),"")</f>
        <v/>
      </c>
      <c r="B785" s="60" t="s">
        <v>1558</v>
      </c>
      <c r="C785" s="72" t="s">
        <v>93</v>
      </c>
      <c r="D785" s="59" t="s">
        <v>638</v>
      </c>
      <c r="E785" s="85"/>
      <c r="F785" s="85">
        <v>40132</v>
      </c>
      <c r="G785" s="64" t="str">
        <f>IF(stdProdLT(Main[[#This Row],[Comments]])=0.1,"N/A",IF(stdProdLT(Main[[#This Row],[Comments]])=0,"",stdProdLT(Main[[#This Row],[Comments]])))</f>
        <v/>
      </c>
      <c r="H785" s="94" t="str">
        <f>IF(OR(Main[[#This Row],[Std. Prod. Lead Time]]="N/A",Main[[#This Row],[Std. Prod. Lead Time]]=""), "",IF(AND(Main[[#This Row],[In Stock Date]]&lt;&gt;"",Main[[#This Row],[Revised Due Date]]&lt;&gt;"",Main[[#This Row],[In Stock Date]]&lt;&gt;""),Main[[#This Row],[In Stock Date]]-Main[[#This Row],[Revised Due Date]],""))</f>
        <v/>
      </c>
      <c r="I785" s="101" t="s">
        <v>4</v>
      </c>
      <c r="J785" s="95" t="s">
        <v>4</v>
      </c>
      <c r="K785" s="96" t="s">
        <v>4</v>
      </c>
      <c r="L785" s="85"/>
      <c r="M785" s="73" t="str">
        <f>IF(Main[[#This Row],[Tech Start Date]]&lt;1/1/1990,"",IF(Main[[#This Row],[Class]]="C",WORKDAY(Main[[#This Row],[Tech Start Date]],9),IF(Main[[#This Row],[Class]]="B", WORKDAY(Main[[#This Row],[Tech Start Date]],6),IF(Main[[#This Row],[Class]]="A",WORKDAY(Main[[#This Row],[Tech Start Date]],2),""))))</f>
        <v/>
      </c>
      <c r="N785" s="73" t="str">
        <f>IF(Main[[#This Row],[Tech Start Date]]&lt;1/1/1990,"",IF(Main[[#This Row],[Class]]="C",WORKDAY(Main[[#This Row],[Tech Start Date]],19),IF(Main[[#This Row],[Class]]="B", WORKDAY(Main[[#This Row],[Tech Start Date]],12),IF(Main[[#This Row],[Class]]="A",WORKDAY(Main[[#This Row],[Tech Start Date]],4),""))))</f>
        <v/>
      </c>
      <c r="O785" s="73" t="str">
        <f>IF(Main[[#This Row],[Tech Start Date]]&lt;1/1/1990,"",IF(Main[[#This Row],[Class]]="C",WORKDAY(Main[[#This Row],[Tech Start Date]],23),IF(Main[[#This Row],[Class]]="B", WORKDAY(Main[[#This Row],[Tech Start Date]],15),IF(Main[[#This Row],[Class]]="A",WORKDAY(Main[[#This Row],[Tech Start Date]],5),""))))</f>
        <v/>
      </c>
      <c r="P785" s="73" t="str">
        <f>IF(Main[[#This Row],[Tech Start Date]]&lt;1/1/1990,"",IF(Main[[#This Row],[Class]]="C",WORKDAY(Main[[#This Row],[Tech Start Date]],28),IF(Main[[#This Row],[Class]]="B", WORKDAY(Main[[#This Row],[Tech Start Date]],19),IF(Main[[#This Row],[Class]]="A",WORKDAY(Main[[#This Row],[Tech Start Date]],9),""))))</f>
        <v/>
      </c>
      <c r="Q785" s="85">
        <v>40132</v>
      </c>
      <c r="R785" s="112"/>
      <c r="S785" s="95" t="s">
        <v>11</v>
      </c>
      <c r="T785" s="74" t="s">
        <v>4</v>
      </c>
      <c r="U785" s="95" t="s">
        <v>14</v>
      </c>
      <c r="V785" s="95" t="s">
        <v>1913</v>
      </c>
      <c r="W785" s="95" t="s">
        <v>1921</v>
      </c>
      <c r="X785" s="95" t="s">
        <v>2831</v>
      </c>
      <c r="Y785" s="72" t="s">
        <v>4</v>
      </c>
      <c r="Z785" s="72" t="s">
        <v>4</v>
      </c>
      <c r="AA785" s="95" t="s">
        <v>2831</v>
      </c>
      <c r="AB785" s="132"/>
      <c r="AC785" s="132"/>
      <c r="AD785" s="132"/>
      <c r="AE785" s="63"/>
      <c r="AF785" s="63"/>
      <c r="AG785" s="63"/>
    </row>
    <row r="786" spans="1:33" ht="17.2" customHeight="1">
      <c r="A786" s="64" t="str">
        <f>IF(priority(Main[[#This Row],[Comments]])&lt;&gt;0, priority(Main[[#This Row],[Comments]]),"")</f>
        <v/>
      </c>
      <c r="B786" s="60" t="s">
        <v>1559</v>
      </c>
      <c r="C786" s="72" t="s">
        <v>4</v>
      </c>
      <c r="D786" s="59" t="s">
        <v>639</v>
      </c>
      <c r="E786" s="85"/>
      <c r="F786" s="85">
        <v>40602</v>
      </c>
      <c r="G786" s="64" t="str">
        <f>IF(stdProdLT(Main[[#This Row],[Comments]])=0.1,"N/A",IF(stdProdLT(Main[[#This Row],[Comments]])=0,"",stdProdLT(Main[[#This Row],[Comments]])))</f>
        <v/>
      </c>
      <c r="H786" s="94" t="str">
        <f>IF(OR(Main[[#This Row],[Std. Prod. Lead Time]]="N/A",Main[[#This Row],[Std. Prod. Lead Time]]=""), "",IF(AND(Main[[#This Row],[In Stock Date]]&lt;&gt;"",Main[[#This Row],[Revised Due Date]]&lt;&gt;"",Main[[#This Row],[In Stock Date]]&lt;&gt;""),Main[[#This Row],[In Stock Date]]-Main[[#This Row],[Revised Due Date]],""))</f>
        <v/>
      </c>
      <c r="I786" s="101" t="s">
        <v>399</v>
      </c>
      <c r="J786" s="95" t="s">
        <v>75</v>
      </c>
      <c r="K786" s="95" t="s">
        <v>1919</v>
      </c>
      <c r="L786" s="85"/>
      <c r="M786" s="73" t="str">
        <f>IF(Main[[#This Row],[Tech Start Date]]&lt;1/1/1990,"",IF(Main[[#This Row],[Class]]="C",WORKDAY(Main[[#This Row],[Tech Start Date]],9),IF(Main[[#This Row],[Class]]="B", WORKDAY(Main[[#This Row],[Tech Start Date]],6),IF(Main[[#This Row],[Class]]="A",WORKDAY(Main[[#This Row],[Tech Start Date]],2),""))))</f>
        <v/>
      </c>
      <c r="N786" s="73" t="str">
        <f>IF(Main[[#This Row],[Tech Start Date]]&lt;1/1/1990,"",IF(Main[[#This Row],[Class]]="C",WORKDAY(Main[[#This Row],[Tech Start Date]],19),IF(Main[[#This Row],[Class]]="B", WORKDAY(Main[[#This Row],[Tech Start Date]],12),IF(Main[[#This Row],[Class]]="A",WORKDAY(Main[[#This Row],[Tech Start Date]],4),""))))</f>
        <v/>
      </c>
      <c r="O786" s="73" t="str">
        <f>IF(Main[[#This Row],[Tech Start Date]]&lt;1/1/1990,"",IF(Main[[#This Row],[Class]]="C",WORKDAY(Main[[#This Row],[Tech Start Date]],23),IF(Main[[#This Row],[Class]]="B", WORKDAY(Main[[#This Row],[Tech Start Date]],15),IF(Main[[#This Row],[Class]]="A",WORKDAY(Main[[#This Row],[Tech Start Date]],5),""))))</f>
        <v/>
      </c>
      <c r="P786" s="73" t="str">
        <f>IF(Main[[#This Row],[Tech Start Date]]&lt;1/1/1990,"",IF(Main[[#This Row],[Class]]="C",WORKDAY(Main[[#This Row],[Tech Start Date]],28),IF(Main[[#This Row],[Class]]="B", WORKDAY(Main[[#This Row],[Tech Start Date]],19),IF(Main[[#This Row],[Class]]="A",WORKDAY(Main[[#This Row],[Tech Start Date]],9),""))))</f>
        <v/>
      </c>
      <c r="Q786" s="85"/>
      <c r="R786" s="112"/>
      <c r="S786" s="95" t="s">
        <v>11</v>
      </c>
      <c r="T786" s="74" t="s">
        <v>4</v>
      </c>
      <c r="U786" s="95" t="s">
        <v>14</v>
      </c>
      <c r="V786" s="95" t="s">
        <v>1913</v>
      </c>
      <c r="W786" s="95" t="s">
        <v>1916</v>
      </c>
      <c r="X786" s="95" t="s">
        <v>50</v>
      </c>
      <c r="Y786" s="72" t="s">
        <v>2934</v>
      </c>
      <c r="Z786" s="72" t="s">
        <v>306</v>
      </c>
      <c r="AA786" s="95" t="s">
        <v>50</v>
      </c>
      <c r="AB786" s="132">
        <v>40602</v>
      </c>
      <c r="AC786" s="132">
        <v>40602</v>
      </c>
      <c r="AD786" s="132"/>
      <c r="AE786" s="63"/>
      <c r="AF786" s="63"/>
      <c r="AG786" s="63"/>
    </row>
    <row r="787" spans="1:33" ht="17.2" customHeight="1">
      <c r="A787" s="64" t="str">
        <f>IF(priority(Main[[#This Row],[Comments]])&lt;&gt;0, priority(Main[[#This Row],[Comments]]),"")</f>
        <v/>
      </c>
      <c r="B787" s="60" t="s">
        <v>1560</v>
      </c>
      <c r="C787" s="72" t="s">
        <v>4</v>
      </c>
      <c r="D787" s="59" t="s">
        <v>640</v>
      </c>
      <c r="E787" s="85"/>
      <c r="F787" s="85">
        <v>40711</v>
      </c>
      <c r="G787" s="64" t="str">
        <f>IF(stdProdLT(Main[[#This Row],[Comments]])=0.1,"N/A",IF(stdProdLT(Main[[#This Row],[Comments]])=0,"",stdProdLT(Main[[#This Row],[Comments]])))</f>
        <v/>
      </c>
      <c r="H787" s="94" t="str">
        <f>IF(OR(Main[[#This Row],[Std. Prod. Lead Time]]="N/A",Main[[#This Row],[Std. Prod. Lead Time]]=""), "",IF(AND(Main[[#This Row],[In Stock Date]]&lt;&gt;"",Main[[#This Row],[Revised Due Date]]&lt;&gt;"",Main[[#This Row],[In Stock Date]]&lt;&gt;""),Main[[#This Row],[In Stock Date]]-Main[[#This Row],[Revised Due Date]],""))</f>
        <v/>
      </c>
      <c r="I787" s="101" t="s">
        <v>4</v>
      </c>
      <c r="J787" s="95" t="s">
        <v>4</v>
      </c>
      <c r="K787" s="96" t="s">
        <v>4</v>
      </c>
      <c r="L787" s="85"/>
      <c r="M787" s="73" t="str">
        <f>IF(Main[[#This Row],[Tech Start Date]]&lt;1/1/1990,"",IF(Main[[#This Row],[Class]]="C",WORKDAY(Main[[#This Row],[Tech Start Date]],9),IF(Main[[#This Row],[Class]]="B", WORKDAY(Main[[#This Row],[Tech Start Date]],6),IF(Main[[#This Row],[Class]]="A",WORKDAY(Main[[#This Row],[Tech Start Date]],2),""))))</f>
        <v/>
      </c>
      <c r="N787" s="73" t="str">
        <f>IF(Main[[#This Row],[Tech Start Date]]&lt;1/1/1990,"",IF(Main[[#This Row],[Class]]="C",WORKDAY(Main[[#This Row],[Tech Start Date]],19),IF(Main[[#This Row],[Class]]="B", WORKDAY(Main[[#This Row],[Tech Start Date]],12),IF(Main[[#This Row],[Class]]="A",WORKDAY(Main[[#This Row],[Tech Start Date]],4),""))))</f>
        <v/>
      </c>
      <c r="O787" s="73" t="str">
        <f>IF(Main[[#This Row],[Tech Start Date]]&lt;1/1/1990,"",IF(Main[[#This Row],[Class]]="C",WORKDAY(Main[[#This Row],[Tech Start Date]],23),IF(Main[[#This Row],[Class]]="B", WORKDAY(Main[[#This Row],[Tech Start Date]],15),IF(Main[[#This Row],[Class]]="A",WORKDAY(Main[[#This Row],[Tech Start Date]],5),""))))</f>
        <v/>
      </c>
      <c r="P787" s="73" t="str">
        <f>IF(Main[[#This Row],[Tech Start Date]]&lt;1/1/1990,"",IF(Main[[#This Row],[Class]]="C",WORKDAY(Main[[#This Row],[Tech Start Date]],28),IF(Main[[#This Row],[Class]]="B", WORKDAY(Main[[#This Row],[Tech Start Date]],19),IF(Main[[#This Row],[Class]]="A",WORKDAY(Main[[#This Row],[Tech Start Date]],9),""))))</f>
        <v/>
      </c>
      <c r="Q787" s="85"/>
      <c r="R787" s="112"/>
      <c r="S787" s="95" t="s">
        <v>11</v>
      </c>
      <c r="T787" s="74" t="s">
        <v>4</v>
      </c>
      <c r="U787" s="95" t="s">
        <v>14</v>
      </c>
      <c r="V787" s="95" t="s">
        <v>1911</v>
      </c>
      <c r="W787" s="95" t="s">
        <v>1915</v>
      </c>
      <c r="X787" s="95" t="s">
        <v>941</v>
      </c>
      <c r="Y787" s="72" t="s">
        <v>2968</v>
      </c>
      <c r="Z787" s="72" t="s">
        <v>4</v>
      </c>
      <c r="AA787" s="95" t="s">
        <v>941</v>
      </c>
      <c r="AB787" s="132"/>
      <c r="AC787" s="132"/>
      <c r="AD787" s="132"/>
      <c r="AE787" s="63"/>
      <c r="AF787" s="63"/>
      <c r="AG787" s="63"/>
    </row>
    <row r="788" spans="1:33" ht="17.2" customHeight="1">
      <c r="A788" s="64" t="str">
        <f>IF(priority(Main[[#This Row],[Comments]])&lt;&gt;0, priority(Main[[#This Row],[Comments]]),"")</f>
        <v/>
      </c>
      <c r="B788" s="60" t="s">
        <v>1561</v>
      </c>
      <c r="C788" s="72" t="s">
        <v>180</v>
      </c>
      <c r="D788" s="59" t="s">
        <v>641</v>
      </c>
      <c r="E788" s="85"/>
      <c r="F788" s="85">
        <v>40389</v>
      </c>
      <c r="G788" s="64" t="str">
        <f>IF(stdProdLT(Main[[#This Row],[Comments]])=0.1,"N/A",IF(stdProdLT(Main[[#This Row],[Comments]])=0,"",stdProdLT(Main[[#This Row],[Comments]])))</f>
        <v/>
      </c>
      <c r="H788" s="94" t="str">
        <f>IF(OR(Main[[#This Row],[Std. Prod. Lead Time]]="N/A",Main[[#This Row],[Std. Prod. Lead Time]]=""), "",IF(AND(Main[[#This Row],[In Stock Date]]&lt;&gt;"",Main[[#This Row],[Revised Due Date]]&lt;&gt;"",Main[[#This Row],[In Stock Date]]&lt;&gt;""),Main[[#This Row],[In Stock Date]]-Main[[#This Row],[Revised Due Date]],""))</f>
        <v/>
      </c>
      <c r="I788" s="101" t="s">
        <v>4</v>
      </c>
      <c r="J788" s="95" t="s">
        <v>4</v>
      </c>
      <c r="K788" s="95" t="s">
        <v>4</v>
      </c>
      <c r="L788" s="85"/>
      <c r="M788" s="73" t="str">
        <f>IF(Main[[#This Row],[Tech Start Date]]&lt;1/1/1990,"",IF(Main[[#This Row],[Class]]="C",WORKDAY(Main[[#This Row],[Tech Start Date]],9),IF(Main[[#This Row],[Class]]="B", WORKDAY(Main[[#This Row],[Tech Start Date]],6),IF(Main[[#This Row],[Class]]="A",WORKDAY(Main[[#This Row],[Tech Start Date]],2),""))))</f>
        <v/>
      </c>
      <c r="N788" s="73" t="str">
        <f>IF(Main[[#This Row],[Tech Start Date]]&lt;1/1/1990,"",IF(Main[[#This Row],[Class]]="C",WORKDAY(Main[[#This Row],[Tech Start Date]],19),IF(Main[[#This Row],[Class]]="B", WORKDAY(Main[[#This Row],[Tech Start Date]],12),IF(Main[[#This Row],[Class]]="A",WORKDAY(Main[[#This Row],[Tech Start Date]],4),""))))</f>
        <v/>
      </c>
      <c r="O788" s="73" t="str">
        <f>IF(Main[[#This Row],[Tech Start Date]]&lt;1/1/1990,"",IF(Main[[#This Row],[Class]]="C",WORKDAY(Main[[#This Row],[Tech Start Date]],23),IF(Main[[#This Row],[Class]]="B", WORKDAY(Main[[#This Row],[Tech Start Date]],15),IF(Main[[#This Row],[Class]]="A",WORKDAY(Main[[#This Row],[Tech Start Date]],5),""))))</f>
        <v/>
      </c>
      <c r="P788" s="73" t="str">
        <f>IF(Main[[#This Row],[Tech Start Date]]&lt;1/1/1990,"",IF(Main[[#This Row],[Class]]="C",WORKDAY(Main[[#This Row],[Tech Start Date]],28),IF(Main[[#This Row],[Class]]="B", WORKDAY(Main[[#This Row],[Tech Start Date]],19),IF(Main[[#This Row],[Class]]="A",WORKDAY(Main[[#This Row],[Tech Start Date]],9),""))))</f>
        <v/>
      </c>
      <c r="Q788" s="85">
        <v>40298</v>
      </c>
      <c r="R788" s="112"/>
      <c r="S788" s="95" t="s">
        <v>11</v>
      </c>
      <c r="T788" s="74" t="s">
        <v>4</v>
      </c>
      <c r="U788" s="95" t="s">
        <v>14</v>
      </c>
      <c r="V788" s="95" t="s">
        <v>1910</v>
      </c>
      <c r="W788" s="95" t="s">
        <v>1916</v>
      </c>
      <c r="X788" s="95" t="s">
        <v>2799</v>
      </c>
      <c r="Y788" s="72" t="s">
        <v>2916</v>
      </c>
      <c r="Z788" s="72" t="s">
        <v>4</v>
      </c>
      <c r="AA788" s="95" t="s">
        <v>2799</v>
      </c>
      <c r="AB788" s="132"/>
      <c r="AC788" s="132"/>
      <c r="AD788" s="132"/>
      <c r="AE788" s="63"/>
      <c r="AF788" s="63"/>
      <c r="AG788" s="63"/>
    </row>
    <row r="789" spans="1:33" ht="17.2" customHeight="1">
      <c r="A789" s="64" t="str">
        <f>IF(priority(Main[[#This Row],[Comments]])&lt;&gt;0, priority(Main[[#This Row],[Comments]]),"")</f>
        <v/>
      </c>
      <c r="B789" s="60" t="s">
        <v>1562</v>
      </c>
      <c r="C789" s="72" t="s">
        <v>4</v>
      </c>
      <c r="D789" s="59" t="s">
        <v>642</v>
      </c>
      <c r="E789" s="85"/>
      <c r="F789" s="85"/>
      <c r="G789" s="64" t="str">
        <f>IF(stdProdLT(Main[[#This Row],[Comments]])=0.1,"N/A",IF(stdProdLT(Main[[#This Row],[Comments]])=0,"",stdProdLT(Main[[#This Row],[Comments]])))</f>
        <v/>
      </c>
      <c r="H789" s="94" t="str">
        <f>IF(OR(Main[[#This Row],[Std. Prod. Lead Time]]="N/A",Main[[#This Row],[Std. Prod. Lead Time]]=""), "",IF(AND(Main[[#This Row],[In Stock Date]]&lt;&gt;"",Main[[#This Row],[Revised Due Date]]&lt;&gt;"",Main[[#This Row],[In Stock Date]]&lt;&gt;""),Main[[#This Row],[In Stock Date]]-Main[[#This Row],[Revised Due Date]],""))</f>
        <v/>
      </c>
      <c r="I789" s="101" t="s">
        <v>4</v>
      </c>
      <c r="J789" s="95" t="s">
        <v>4</v>
      </c>
      <c r="K789" s="95" t="s">
        <v>4</v>
      </c>
      <c r="L789" s="85"/>
      <c r="M789" s="73" t="str">
        <f>IF(Main[[#This Row],[Tech Start Date]]&lt;1/1/1990,"",IF(Main[[#This Row],[Class]]="C",WORKDAY(Main[[#This Row],[Tech Start Date]],9),IF(Main[[#This Row],[Class]]="B", WORKDAY(Main[[#This Row],[Tech Start Date]],6),IF(Main[[#This Row],[Class]]="A",WORKDAY(Main[[#This Row],[Tech Start Date]],2),""))))</f>
        <v/>
      </c>
      <c r="N789" s="73" t="str">
        <f>IF(Main[[#This Row],[Tech Start Date]]&lt;1/1/1990,"",IF(Main[[#This Row],[Class]]="C",WORKDAY(Main[[#This Row],[Tech Start Date]],19),IF(Main[[#This Row],[Class]]="B", WORKDAY(Main[[#This Row],[Tech Start Date]],12),IF(Main[[#This Row],[Class]]="A",WORKDAY(Main[[#This Row],[Tech Start Date]],4),""))))</f>
        <v/>
      </c>
      <c r="O789" s="73" t="str">
        <f>IF(Main[[#This Row],[Tech Start Date]]&lt;1/1/1990,"",IF(Main[[#This Row],[Class]]="C",WORKDAY(Main[[#This Row],[Tech Start Date]],23),IF(Main[[#This Row],[Class]]="B", WORKDAY(Main[[#This Row],[Tech Start Date]],15),IF(Main[[#This Row],[Class]]="A",WORKDAY(Main[[#This Row],[Tech Start Date]],5),""))))</f>
        <v/>
      </c>
      <c r="P789" s="73" t="str">
        <f>IF(Main[[#This Row],[Tech Start Date]]&lt;1/1/1990,"",IF(Main[[#This Row],[Class]]="C",WORKDAY(Main[[#This Row],[Tech Start Date]],28),IF(Main[[#This Row],[Class]]="B", WORKDAY(Main[[#This Row],[Tech Start Date]],19),IF(Main[[#This Row],[Class]]="A",WORKDAY(Main[[#This Row],[Tech Start Date]],9),""))))</f>
        <v/>
      </c>
      <c r="Q789" s="85"/>
      <c r="R789" s="112"/>
      <c r="S789" s="95" t="s">
        <v>11</v>
      </c>
      <c r="T789" s="74" t="s">
        <v>4</v>
      </c>
      <c r="U789" s="95" t="s">
        <v>12</v>
      </c>
      <c r="V789" s="95" t="s">
        <v>1910</v>
      </c>
      <c r="W789" s="95" t="s">
        <v>1914</v>
      </c>
      <c r="X789" s="95" t="s">
        <v>886</v>
      </c>
      <c r="Y789" s="72" t="s">
        <v>3055</v>
      </c>
      <c r="Z789" s="72" t="s">
        <v>4</v>
      </c>
      <c r="AA789" s="95" t="s">
        <v>886</v>
      </c>
      <c r="AB789" s="132"/>
      <c r="AC789" s="132"/>
      <c r="AD789" s="132"/>
      <c r="AE789" s="63"/>
      <c r="AF789" s="63"/>
      <c r="AG789" s="63"/>
    </row>
    <row r="790" spans="1:33" ht="17.2" customHeight="1">
      <c r="A790" s="64" t="str">
        <f>IF(priority(Main[[#This Row],[Comments]])&lt;&gt;0, priority(Main[[#This Row],[Comments]]),"")</f>
        <v/>
      </c>
      <c r="B790" s="60" t="s">
        <v>2341</v>
      </c>
      <c r="C790" s="72" t="s">
        <v>4</v>
      </c>
      <c r="D790" s="59" t="s">
        <v>3487</v>
      </c>
      <c r="E790" s="85">
        <v>40849.308981481481</v>
      </c>
      <c r="F790" s="85"/>
      <c r="G790" s="64" t="str">
        <f>IF(stdProdLT(Main[[#This Row],[Comments]])=0.1,"N/A",IF(stdProdLT(Main[[#This Row],[Comments]])=0,"",stdProdLT(Main[[#This Row],[Comments]])))</f>
        <v/>
      </c>
      <c r="H790" s="94" t="str">
        <f>IF(OR(Main[[#This Row],[Std. Prod. Lead Time]]="N/A",Main[[#This Row],[Std. Prod. Lead Time]]=""), "",IF(AND(Main[[#This Row],[In Stock Date]]&lt;&gt;"",Main[[#This Row],[Revised Due Date]]&lt;&gt;"",Main[[#This Row],[In Stock Date]]&lt;&gt;""),Main[[#This Row],[In Stock Date]]-Main[[#This Row],[Revised Due Date]],""))</f>
        <v/>
      </c>
      <c r="I790" s="101" t="s">
        <v>937</v>
      </c>
      <c r="J790" s="95" t="s">
        <v>21</v>
      </c>
      <c r="K790" s="96" t="s">
        <v>1917</v>
      </c>
      <c r="L790" s="85"/>
      <c r="M790" s="73" t="str">
        <f>IF(Main[[#This Row],[Tech Start Date]]&lt;1/1/1990,"",IF(Main[[#This Row],[Class]]="C",WORKDAY(Main[[#This Row],[Tech Start Date]],9),IF(Main[[#This Row],[Class]]="B", WORKDAY(Main[[#This Row],[Tech Start Date]],6),IF(Main[[#This Row],[Class]]="A",WORKDAY(Main[[#This Row],[Tech Start Date]],2),""))))</f>
        <v/>
      </c>
      <c r="N790" s="73" t="str">
        <f>IF(Main[[#This Row],[Tech Start Date]]&lt;1/1/1990,"",IF(Main[[#This Row],[Class]]="C",WORKDAY(Main[[#This Row],[Tech Start Date]],19),IF(Main[[#This Row],[Class]]="B", WORKDAY(Main[[#This Row],[Tech Start Date]],12),IF(Main[[#This Row],[Class]]="A",WORKDAY(Main[[#This Row],[Tech Start Date]],4),""))))</f>
        <v/>
      </c>
      <c r="O790" s="73" t="str">
        <f>IF(Main[[#This Row],[Tech Start Date]]&lt;1/1/1990,"",IF(Main[[#This Row],[Class]]="C",WORKDAY(Main[[#This Row],[Tech Start Date]],23),IF(Main[[#This Row],[Class]]="B", WORKDAY(Main[[#This Row],[Tech Start Date]],15),IF(Main[[#This Row],[Class]]="A",WORKDAY(Main[[#This Row],[Tech Start Date]],5),""))))</f>
        <v/>
      </c>
      <c r="P790" s="73" t="str">
        <f>IF(Main[[#This Row],[Tech Start Date]]&lt;1/1/1990,"",IF(Main[[#This Row],[Class]]="C",WORKDAY(Main[[#This Row],[Tech Start Date]],28),IF(Main[[#This Row],[Class]]="B", WORKDAY(Main[[#This Row],[Tech Start Date]],19),IF(Main[[#This Row],[Class]]="A",WORKDAY(Main[[#This Row],[Tech Start Date]],9),""))))</f>
        <v/>
      </c>
      <c r="Q790" s="85"/>
      <c r="R790" s="112"/>
      <c r="S790" s="95" t="s">
        <v>6</v>
      </c>
      <c r="T790" s="74" t="s">
        <v>4</v>
      </c>
      <c r="U790" s="95" t="s">
        <v>29</v>
      </c>
      <c r="V790" s="95" t="s">
        <v>1910</v>
      </c>
      <c r="W790" s="95" t="s">
        <v>1914</v>
      </c>
      <c r="X790" s="95" t="s">
        <v>937</v>
      </c>
      <c r="Y790" s="72" t="s">
        <v>2957</v>
      </c>
      <c r="Z790" s="72" t="s">
        <v>937</v>
      </c>
      <c r="AA790" s="95" t="s">
        <v>937</v>
      </c>
      <c r="AB790" s="132"/>
      <c r="AC790" s="132"/>
      <c r="AD790" s="132"/>
      <c r="AE790" s="63"/>
      <c r="AF790" s="63"/>
      <c r="AG790" s="63"/>
    </row>
    <row r="791" spans="1:33" ht="17.2" customHeight="1">
      <c r="A791" s="64" t="str">
        <f>IF(priority(Main[[#This Row],[Comments]])&lt;&gt;0, priority(Main[[#This Row],[Comments]]),"")</f>
        <v/>
      </c>
      <c r="B791" s="60" t="s">
        <v>1563</v>
      </c>
      <c r="C791" s="72" t="s">
        <v>643</v>
      </c>
      <c r="D791" s="59" t="s">
        <v>644</v>
      </c>
      <c r="E791" s="85"/>
      <c r="F791" s="85">
        <v>40632</v>
      </c>
      <c r="G791" s="64" t="str">
        <f>IF(stdProdLT(Main[[#This Row],[Comments]])=0.1,"N/A",IF(stdProdLT(Main[[#This Row],[Comments]])=0,"",stdProdLT(Main[[#This Row],[Comments]])))</f>
        <v/>
      </c>
      <c r="H791" s="94" t="str">
        <f>IF(OR(Main[[#This Row],[Std. Prod. Lead Time]]="N/A",Main[[#This Row],[Std. Prod. Lead Time]]=""), "",IF(AND(Main[[#This Row],[In Stock Date]]&lt;&gt;"",Main[[#This Row],[Revised Due Date]]&lt;&gt;"",Main[[#This Row],[In Stock Date]]&lt;&gt;""),Main[[#This Row],[In Stock Date]]-Main[[#This Row],[Revised Due Date]],""))</f>
        <v/>
      </c>
      <c r="I791" s="101" t="s">
        <v>4</v>
      </c>
      <c r="J791" s="95" t="s">
        <v>4</v>
      </c>
      <c r="K791" s="95" t="s">
        <v>4</v>
      </c>
      <c r="L791" s="85"/>
      <c r="M791" s="73" t="str">
        <f>IF(Main[[#This Row],[Tech Start Date]]&lt;1/1/1990,"",IF(Main[[#This Row],[Class]]="C",WORKDAY(Main[[#This Row],[Tech Start Date]],9),IF(Main[[#This Row],[Class]]="B", WORKDAY(Main[[#This Row],[Tech Start Date]],6),IF(Main[[#This Row],[Class]]="A",WORKDAY(Main[[#This Row],[Tech Start Date]],2),""))))</f>
        <v/>
      </c>
      <c r="N791" s="73" t="str">
        <f>IF(Main[[#This Row],[Tech Start Date]]&lt;1/1/1990,"",IF(Main[[#This Row],[Class]]="C",WORKDAY(Main[[#This Row],[Tech Start Date]],19),IF(Main[[#This Row],[Class]]="B", WORKDAY(Main[[#This Row],[Tech Start Date]],12),IF(Main[[#This Row],[Class]]="A",WORKDAY(Main[[#This Row],[Tech Start Date]],4),""))))</f>
        <v/>
      </c>
      <c r="O791" s="73" t="str">
        <f>IF(Main[[#This Row],[Tech Start Date]]&lt;1/1/1990,"",IF(Main[[#This Row],[Class]]="C",WORKDAY(Main[[#This Row],[Tech Start Date]],23),IF(Main[[#This Row],[Class]]="B", WORKDAY(Main[[#This Row],[Tech Start Date]],15),IF(Main[[#This Row],[Class]]="A",WORKDAY(Main[[#This Row],[Tech Start Date]],5),""))))</f>
        <v/>
      </c>
      <c r="P791" s="73" t="str">
        <f>IF(Main[[#This Row],[Tech Start Date]]&lt;1/1/1990,"",IF(Main[[#This Row],[Class]]="C",WORKDAY(Main[[#This Row],[Tech Start Date]],28),IF(Main[[#This Row],[Class]]="B", WORKDAY(Main[[#This Row],[Tech Start Date]],19),IF(Main[[#This Row],[Class]]="A",WORKDAY(Main[[#This Row],[Tech Start Date]],9),""))))</f>
        <v/>
      </c>
      <c r="Q791" s="85">
        <v>40613</v>
      </c>
      <c r="R791" s="112"/>
      <c r="S791" s="95" t="s">
        <v>11</v>
      </c>
      <c r="T791" s="74" t="s">
        <v>4</v>
      </c>
      <c r="U791" s="95" t="s">
        <v>14</v>
      </c>
      <c r="V791" s="95" t="s">
        <v>1913</v>
      </c>
      <c r="W791" s="95" t="s">
        <v>1918</v>
      </c>
      <c r="X791" s="95" t="s">
        <v>2843</v>
      </c>
      <c r="Y791" s="72" t="s">
        <v>2985</v>
      </c>
      <c r="Z791" s="72" t="s">
        <v>4</v>
      </c>
      <c r="AA791" s="95" t="s">
        <v>2843</v>
      </c>
      <c r="AB791" s="132"/>
      <c r="AC791" s="132"/>
      <c r="AD791" s="132"/>
      <c r="AE791" s="63"/>
      <c r="AF791" s="63"/>
      <c r="AG791" s="63"/>
    </row>
    <row r="792" spans="1:33" ht="17.2" customHeight="1">
      <c r="A792" s="64" t="str">
        <f>IF(priority(Main[[#This Row],[Comments]])&lt;&gt;0, priority(Main[[#This Row],[Comments]]),"")</f>
        <v/>
      </c>
      <c r="B792" s="60" t="s">
        <v>1717</v>
      </c>
      <c r="C792" s="72" t="s">
        <v>4</v>
      </c>
      <c r="D792" s="59" t="s">
        <v>775</v>
      </c>
      <c r="E792" s="85"/>
      <c r="F792" s="85"/>
      <c r="G792" s="64" t="str">
        <f>IF(stdProdLT(Main[[#This Row],[Comments]])=0.1,"N/A",IF(stdProdLT(Main[[#This Row],[Comments]])=0,"",stdProdLT(Main[[#This Row],[Comments]])))</f>
        <v/>
      </c>
      <c r="H792" s="94" t="str">
        <f>IF(OR(Main[[#This Row],[Std. Prod. Lead Time]]="N/A",Main[[#This Row],[Std. Prod. Lead Time]]=""), "",IF(AND(Main[[#This Row],[In Stock Date]]&lt;&gt;"",Main[[#This Row],[Revised Due Date]]&lt;&gt;"",Main[[#This Row],[In Stock Date]]&lt;&gt;""),Main[[#This Row],[In Stock Date]]-Main[[#This Row],[Revised Due Date]],""))</f>
        <v/>
      </c>
      <c r="I792" s="101" t="s">
        <v>4</v>
      </c>
      <c r="J792" s="95" t="s">
        <v>4</v>
      </c>
      <c r="K792" s="95" t="s">
        <v>4</v>
      </c>
      <c r="L792" s="85"/>
      <c r="M792" s="73" t="str">
        <f>IF(Main[[#This Row],[Tech Start Date]]&lt;1/1/1990,"",IF(Main[[#This Row],[Class]]="C",WORKDAY(Main[[#This Row],[Tech Start Date]],9),IF(Main[[#This Row],[Class]]="B", WORKDAY(Main[[#This Row],[Tech Start Date]],6),IF(Main[[#This Row],[Class]]="A",WORKDAY(Main[[#This Row],[Tech Start Date]],2),""))))</f>
        <v/>
      </c>
      <c r="N792" s="73" t="str">
        <f>IF(Main[[#This Row],[Tech Start Date]]&lt;1/1/1990,"",IF(Main[[#This Row],[Class]]="C",WORKDAY(Main[[#This Row],[Tech Start Date]],19),IF(Main[[#This Row],[Class]]="B", WORKDAY(Main[[#This Row],[Tech Start Date]],12),IF(Main[[#This Row],[Class]]="A",WORKDAY(Main[[#This Row],[Tech Start Date]],4),""))))</f>
        <v/>
      </c>
      <c r="O792" s="73" t="str">
        <f>IF(Main[[#This Row],[Tech Start Date]]&lt;1/1/1990,"",IF(Main[[#This Row],[Class]]="C",WORKDAY(Main[[#This Row],[Tech Start Date]],23),IF(Main[[#This Row],[Class]]="B", WORKDAY(Main[[#This Row],[Tech Start Date]],15),IF(Main[[#This Row],[Class]]="A",WORKDAY(Main[[#This Row],[Tech Start Date]],5),""))))</f>
        <v/>
      </c>
      <c r="P792" s="73" t="str">
        <f>IF(Main[[#This Row],[Tech Start Date]]&lt;1/1/1990,"",IF(Main[[#This Row],[Class]]="C",WORKDAY(Main[[#This Row],[Tech Start Date]],28),IF(Main[[#This Row],[Class]]="B", WORKDAY(Main[[#This Row],[Tech Start Date]],19),IF(Main[[#This Row],[Class]]="A",WORKDAY(Main[[#This Row],[Tech Start Date]],9),""))))</f>
        <v/>
      </c>
      <c r="Q792" s="85"/>
      <c r="R792" s="112"/>
      <c r="S792" s="95" t="s">
        <v>4</v>
      </c>
      <c r="T792" s="74" t="s">
        <v>4</v>
      </c>
      <c r="U792" s="95" t="s">
        <v>14</v>
      </c>
      <c r="V792" s="95" t="s">
        <v>1913</v>
      </c>
      <c r="W792" s="95" t="s">
        <v>4</v>
      </c>
      <c r="X792" s="95" t="s">
        <v>50</v>
      </c>
      <c r="Y792" s="72" t="s">
        <v>4</v>
      </c>
      <c r="Z792" s="72" t="s">
        <v>4</v>
      </c>
      <c r="AA792" s="95" t="s">
        <v>4</v>
      </c>
      <c r="AB792" s="132"/>
      <c r="AC792" s="132"/>
      <c r="AD792" s="132"/>
      <c r="AE792" s="63"/>
      <c r="AF792" s="63"/>
      <c r="AG792" s="63"/>
    </row>
    <row r="793" spans="1:33" ht="17.2" customHeight="1">
      <c r="A793" s="64" t="str">
        <f>IF(priority(Main[[#This Row],[Comments]])&lt;&gt;0, priority(Main[[#This Row],[Comments]]),"")</f>
        <v/>
      </c>
      <c r="B793" s="60" t="s">
        <v>1564</v>
      </c>
      <c r="C793" s="72" t="s">
        <v>72</v>
      </c>
      <c r="D793" s="59" t="s">
        <v>645</v>
      </c>
      <c r="E793" s="85"/>
      <c r="F793" s="85"/>
      <c r="G793" s="64" t="str">
        <f>IF(stdProdLT(Main[[#This Row],[Comments]])=0.1,"N/A",IF(stdProdLT(Main[[#This Row],[Comments]])=0,"",stdProdLT(Main[[#This Row],[Comments]])))</f>
        <v/>
      </c>
      <c r="H793" s="94" t="str">
        <f>IF(OR(Main[[#This Row],[Std. Prod. Lead Time]]="N/A",Main[[#This Row],[Std. Prod. Lead Time]]=""), "",IF(AND(Main[[#This Row],[In Stock Date]]&lt;&gt;"",Main[[#This Row],[Revised Due Date]]&lt;&gt;"",Main[[#This Row],[In Stock Date]]&lt;&gt;""),Main[[#This Row],[In Stock Date]]-Main[[#This Row],[Revised Due Date]],""))</f>
        <v/>
      </c>
      <c r="I793" s="101" t="s">
        <v>4</v>
      </c>
      <c r="J793" s="95" t="s">
        <v>4</v>
      </c>
      <c r="K793" s="95" t="s">
        <v>4</v>
      </c>
      <c r="L793" s="85"/>
      <c r="M793" s="73" t="str">
        <f>IF(Main[[#This Row],[Tech Start Date]]&lt;1/1/1990,"",IF(Main[[#This Row],[Class]]="C",WORKDAY(Main[[#This Row],[Tech Start Date]],9),IF(Main[[#This Row],[Class]]="B", WORKDAY(Main[[#This Row],[Tech Start Date]],6),IF(Main[[#This Row],[Class]]="A",WORKDAY(Main[[#This Row],[Tech Start Date]],2),""))))</f>
        <v/>
      </c>
      <c r="N793" s="73" t="str">
        <f>IF(Main[[#This Row],[Tech Start Date]]&lt;1/1/1990,"",IF(Main[[#This Row],[Class]]="C",WORKDAY(Main[[#This Row],[Tech Start Date]],19),IF(Main[[#This Row],[Class]]="B", WORKDAY(Main[[#This Row],[Tech Start Date]],12),IF(Main[[#This Row],[Class]]="A",WORKDAY(Main[[#This Row],[Tech Start Date]],4),""))))</f>
        <v/>
      </c>
      <c r="O793" s="73" t="str">
        <f>IF(Main[[#This Row],[Tech Start Date]]&lt;1/1/1990,"",IF(Main[[#This Row],[Class]]="C",WORKDAY(Main[[#This Row],[Tech Start Date]],23),IF(Main[[#This Row],[Class]]="B", WORKDAY(Main[[#This Row],[Tech Start Date]],15),IF(Main[[#This Row],[Class]]="A",WORKDAY(Main[[#This Row],[Tech Start Date]],5),""))))</f>
        <v/>
      </c>
      <c r="P793" s="73" t="str">
        <f>IF(Main[[#This Row],[Tech Start Date]]&lt;1/1/1990,"",IF(Main[[#This Row],[Class]]="C",WORKDAY(Main[[#This Row],[Tech Start Date]],28),IF(Main[[#This Row],[Class]]="B", WORKDAY(Main[[#This Row],[Tech Start Date]],19),IF(Main[[#This Row],[Class]]="A",WORKDAY(Main[[#This Row],[Tech Start Date]],9),""))))</f>
        <v/>
      </c>
      <c r="Q793" s="85"/>
      <c r="R793" s="112"/>
      <c r="S793" s="95" t="s">
        <v>49</v>
      </c>
      <c r="T793" s="74" t="s">
        <v>4</v>
      </c>
      <c r="U793" s="95" t="s">
        <v>12</v>
      </c>
      <c r="V793" s="95" t="s">
        <v>1911</v>
      </c>
      <c r="W793" s="95" t="s">
        <v>1912</v>
      </c>
      <c r="X793" s="95" t="s">
        <v>2876</v>
      </c>
      <c r="Y793" s="72" t="s">
        <v>3052</v>
      </c>
      <c r="Z793" s="72" t="s">
        <v>4</v>
      </c>
      <c r="AA793" s="95" t="s">
        <v>2876</v>
      </c>
      <c r="AB793" s="132"/>
      <c r="AC793" s="132"/>
      <c r="AD793" s="132"/>
      <c r="AE793" s="63"/>
      <c r="AF793" s="63"/>
      <c r="AG793" s="63"/>
    </row>
    <row r="794" spans="1:33" ht="17.2" customHeight="1">
      <c r="A794" s="64" t="str">
        <f>IF(priority(Main[[#This Row],[Comments]])&lt;&gt;0, priority(Main[[#This Row],[Comments]]),"")</f>
        <v/>
      </c>
      <c r="B794" s="60" t="s">
        <v>1565</v>
      </c>
      <c r="C794" s="72" t="s">
        <v>72</v>
      </c>
      <c r="D794" s="59" t="s">
        <v>646</v>
      </c>
      <c r="E794" s="85"/>
      <c r="F794" s="85">
        <v>40313</v>
      </c>
      <c r="G794" s="64" t="str">
        <f>IF(stdProdLT(Main[[#This Row],[Comments]])=0.1,"N/A",IF(stdProdLT(Main[[#This Row],[Comments]])=0,"",stdProdLT(Main[[#This Row],[Comments]])))</f>
        <v/>
      </c>
      <c r="H794" s="94" t="str">
        <f>IF(OR(Main[[#This Row],[Std. Prod. Lead Time]]="N/A",Main[[#This Row],[Std. Prod. Lead Time]]=""), "",IF(AND(Main[[#This Row],[In Stock Date]]&lt;&gt;"",Main[[#This Row],[Revised Due Date]]&lt;&gt;"",Main[[#This Row],[In Stock Date]]&lt;&gt;""),Main[[#This Row],[In Stock Date]]-Main[[#This Row],[Revised Due Date]],""))</f>
        <v/>
      </c>
      <c r="I794" s="101" t="s">
        <v>4</v>
      </c>
      <c r="J794" s="95" t="s">
        <v>4</v>
      </c>
      <c r="K794" s="95" t="s">
        <v>4</v>
      </c>
      <c r="L794" s="85"/>
      <c r="M794" s="73" t="str">
        <f>IF(Main[[#This Row],[Tech Start Date]]&lt;1/1/1990,"",IF(Main[[#This Row],[Class]]="C",WORKDAY(Main[[#This Row],[Tech Start Date]],9),IF(Main[[#This Row],[Class]]="B", WORKDAY(Main[[#This Row],[Tech Start Date]],6),IF(Main[[#This Row],[Class]]="A",WORKDAY(Main[[#This Row],[Tech Start Date]],2),""))))</f>
        <v/>
      </c>
      <c r="N794" s="73" t="str">
        <f>IF(Main[[#This Row],[Tech Start Date]]&lt;1/1/1990,"",IF(Main[[#This Row],[Class]]="C",WORKDAY(Main[[#This Row],[Tech Start Date]],19),IF(Main[[#This Row],[Class]]="B", WORKDAY(Main[[#This Row],[Tech Start Date]],12),IF(Main[[#This Row],[Class]]="A",WORKDAY(Main[[#This Row],[Tech Start Date]],4),""))))</f>
        <v/>
      </c>
      <c r="O794" s="73" t="str">
        <f>IF(Main[[#This Row],[Tech Start Date]]&lt;1/1/1990,"",IF(Main[[#This Row],[Class]]="C",WORKDAY(Main[[#This Row],[Tech Start Date]],23),IF(Main[[#This Row],[Class]]="B", WORKDAY(Main[[#This Row],[Tech Start Date]],15),IF(Main[[#This Row],[Class]]="A",WORKDAY(Main[[#This Row],[Tech Start Date]],5),""))))</f>
        <v/>
      </c>
      <c r="P794" s="73" t="str">
        <f>IF(Main[[#This Row],[Tech Start Date]]&lt;1/1/1990,"",IF(Main[[#This Row],[Class]]="C",WORKDAY(Main[[#This Row],[Tech Start Date]],28),IF(Main[[#This Row],[Class]]="B", WORKDAY(Main[[#This Row],[Tech Start Date]],19),IF(Main[[#This Row],[Class]]="A",WORKDAY(Main[[#This Row],[Tech Start Date]],9),""))))</f>
        <v/>
      </c>
      <c r="Q794" s="85">
        <v>40233</v>
      </c>
      <c r="R794" s="112"/>
      <c r="S794" s="95" t="s">
        <v>11</v>
      </c>
      <c r="T794" s="74" t="s">
        <v>4</v>
      </c>
      <c r="U794" s="95" t="s">
        <v>14</v>
      </c>
      <c r="V794" s="95" t="s">
        <v>1913</v>
      </c>
      <c r="W794" s="95" t="s">
        <v>1918</v>
      </c>
      <c r="X794" s="95" t="s">
        <v>2799</v>
      </c>
      <c r="Y794" s="72" t="s">
        <v>2916</v>
      </c>
      <c r="Z794" s="72" t="s">
        <v>4</v>
      </c>
      <c r="AA794" s="95" t="s">
        <v>2799</v>
      </c>
      <c r="AB794" s="132"/>
      <c r="AC794" s="132"/>
      <c r="AD794" s="132"/>
      <c r="AE794" s="63"/>
      <c r="AF794" s="63"/>
      <c r="AG794" s="63"/>
    </row>
    <row r="795" spans="1:33" ht="17.2" customHeight="1">
      <c r="A795" s="64" t="str">
        <f>IF(priority(Main[[#This Row],[Comments]])&lt;&gt;0, priority(Main[[#This Row],[Comments]]),"")</f>
        <v/>
      </c>
      <c r="B795" s="60" t="s">
        <v>1566</v>
      </c>
      <c r="C795" s="72" t="s">
        <v>159</v>
      </c>
      <c r="D795" s="59" t="s">
        <v>647</v>
      </c>
      <c r="E795" s="85"/>
      <c r="F795" s="85">
        <v>40513</v>
      </c>
      <c r="G795" s="64" t="str">
        <f>IF(stdProdLT(Main[[#This Row],[Comments]])=0.1,"N/A",IF(stdProdLT(Main[[#This Row],[Comments]])=0,"",stdProdLT(Main[[#This Row],[Comments]])))</f>
        <v/>
      </c>
      <c r="H795" s="94" t="str">
        <f>IF(OR(Main[[#This Row],[Std. Prod. Lead Time]]="N/A",Main[[#This Row],[Std. Prod. Lead Time]]=""), "",IF(AND(Main[[#This Row],[In Stock Date]]&lt;&gt;"",Main[[#This Row],[Revised Due Date]]&lt;&gt;"",Main[[#This Row],[In Stock Date]]&lt;&gt;""),Main[[#This Row],[In Stock Date]]-Main[[#This Row],[Revised Due Date]],""))</f>
        <v/>
      </c>
      <c r="I795" s="101" t="s">
        <v>4</v>
      </c>
      <c r="J795" s="95" t="s">
        <v>28</v>
      </c>
      <c r="K795" s="95" t="s">
        <v>4</v>
      </c>
      <c r="L795" s="85"/>
      <c r="M795" s="73" t="str">
        <f>IF(Main[[#This Row],[Tech Start Date]]&lt;1/1/1990,"",IF(Main[[#This Row],[Class]]="C",WORKDAY(Main[[#This Row],[Tech Start Date]],9),IF(Main[[#This Row],[Class]]="B", WORKDAY(Main[[#This Row],[Tech Start Date]],6),IF(Main[[#This Row],[Class]]="A",WORKDAY(Main[[#This Row],[Tech Start Date]],2),""))))</f>
        <v/>
      </c>
      <c r="N795" s="73" t="str">
        <f>IF(Main[[#This Row],[Tech Start Date]]&lt;1/1/1990,"",IF(Main[[#This Row],[Class]]="C",WORKDAY(Main[[#This Row],[Tech Start Date]],19),IF(Main[[#This Row],[Class]]="B", WORKDAY(Main[[#This Row],[Tech Start Date]],12),IF(Main[[#This Row],[Class]]="A",WORKDAY(Main[[#This Row],[Tech Start Date]],4),""))))</f>
        <v/>
      </c>
      <c r="O795" s="73" t="str">
        <f>IF(Main[[#This Row],[Tech Start Date]]&lt;1/1/1990,"",IF(Main[[#This Row],[Class]]="C",WORKDAY(Main[[#This Row],[Tech Start Date]],23),IF(Main[[#This Row],[Class]]="B", WORKDAY(Main[[#This Row],[Tech Start Date]],15),IF(Main[[#This Row],[Class]]="A",WORKDAY(Main[[#This Row],[Tech Start Date]],5),""))))</f>
        <v/>
      </c>
      <c r="P795" s="73" t="str">
        <f>IF(Main[[#This Row],[Tech Start Date]]&lt;1/1/1990,"",IF(Main[[#This Row],[Class]]="C",WORKDAY(Main[[#This Row],[Tech Start Date]],28),IF(Main[[#This Row],[Class]]="B", WORKDAY(Main[[#This Row],[Tech Start Date]],19),IF(Main[[#This Row],[Class]]="A",WORKDAY(Main[[#This Row],[Tech Start Date]],9),""))))</f>
        <v/>
      </c>
      <c r="Q795" s="85">
        <v>40382</v>
      </c>
      <c r="R795" s="112"/>
      <c r="S795" s="95" t="s">
        <v>11</v>
      </c>
      <c r="T795" s="74" t="s">
        <v>4</v>
      </c>
      <c r="U795" s="95" t="s">
        <v>14</v>
      </c>
      <c r="V795" s="95" t="s">
        <v>1910</v>
      </c>
      <c r="W795" s="95" t="s">
        <v>1918</v>
      </c>
      <c r="X795" s="95" t="s">
        <v>2830</v>
      </c>
      <c r="Y795" s="72" t="s">
        <v>2967</v>
      </c>
      <c r="Z795" s="72" t="s">
        <v>129</v>
      </c>
      <c r="AA795" s="95" t="s">
        <v>2830</v>
      </c>
      <c r="AB795" s="132"/>
      <c r="AC795" s="132"/>
      <c r="AD795" s="132"/>
      <c r="AE795" s="63"/>
      <c r="AF795" s="63"/>
      <c r="AG795" s="63"/>
    </row>
    <row r="796" spans="1:33" ht="17.2" customHeight="1">
      <c r="A796" s="64" t="str">
        <f>IF(priority(Main[[#This Row],[Comments]])&lt;&gt;0, priority(Main[[#This Row],[Comments]]),"")</f>
        <v/>
      </c>
      <c r="B796" s="60" t="s">
        <v>1567</v>
      </c>
      <c r="C796" s="72" t="s">
        <v>4</v>
      </c>
      <c r="D796" s="59" t="s">
        <v>648</v>
      </c>
      <c r="E796" s="85">
        <v>40477.486574074072</v>
      </c>
      <c r="F796" s="85"/>
      <c r="G796" s="64" t="str">
        <f>IF(stdProdLT(Main[[#This Row],[Comments]])=0.1,"N/A",IF(stdProdLT(Main[[#This Row],[Comments]])=0,"",stdProdLT(Main[[#This Row],[Comments]])))</f>
        <v/>
      </c>
      <c r="H796" s="94" t="str">
        <f>IF(OR(Main[[#This Row],[Std. Prod. Lead Time]]="N/A",Main[[#This Row],[Std. Prod. Lead Time]]=""), "",IF(AND(Main[[#This Row],[In Stock Date]]&lt;&gt;"",Main[[#This Row],[Revised Due Date]]&lt;&gt;"",Main[[#This Row],[In Stock Date]]&lt;&gt;""),Main[[#This Row],[In Stock Date]]-Main[[#This Row],[Revised Due Date]],""))</f>
        <v/>
      </c>
      <c r="I796" s="101" t="s">
        <v>4</v>
      </c>
      <c r="J796" s="95" t="s">
        <v>4</v>
      </c>
      <c r="K796" s="96" t="s">
        <v>4</v>
      </c>
      <c r="L796" s="85"/>
      <c r="M796" s="73" t="str">
        <f>IF(Main[[#This Row],[Tech Start Date]]&lt;1/1/1990,"",IF(Main[[#This Row],[Class]]="C",WORKDAY(Main[[#This Row],[Tech Start Date]],9),IF(Main[[#This Row],[Class]]="B", WORKDAY(Main[[#This Row],[Tech Start Date]],6),IF(Main[[#This Row],[Class]]="A",WORKDAY(Main[[#This Row],[Tech Start Date]],2),""))))</f>
        <v/>
      </c>
      <c r="N796" s="73" t="str">
        <f>IF(Main[[#This Row],[Tech Start Date]]&lt;1/1/1990,"",IF(Main[[#This Row],[Class]]="C",WORKDAY(Main[[#This Row],[Tech Start Date]],19),IF(Main[[#This Row],[Class]]="B", WORKDAY(Main[[#This Row],[Tech Start Date]],12),IF(Main[[#This Row],[Class]]="A",WORKDAY(Main[[#This Row],[Tech Start Date]],4),""))))</f>
        <v/>
      </c>
      <c r="O796" s="73" t="str">
        <f>IF(Main[[#This Row],[Tech Start Date]]&lt;1/1/1990,"",IF(Main[[#This Row],[Class]]="C",WORKDAY(Main[[#This Row],[Tech Start Date]],23),IF(Main[[#This Row],[Class]]="B", WORKDAY(Main[[#This Row],[Tech Start Date]],15),IF(Main[[#This Row],[Class]]="A",WORKDAY(Main[[#This Row],[Tech Start Date]],5),""))))</f>
        <v/>
      </c>
      <c r="P796" s="73" t="str">
        <f>IF(Main[[#This Row],[Tech Start Date]]&lt;1/1/1990,"",IF(Main[[#This Row],[Class]]="C",WORKDAY(Main[[#This Row],[Tech Start Date]],28),IF(Main[[#This Row],[Class]]="B", WORKDAY(Main[[#This Row],[Tech Start Date]],19),IF(Main[[#This Row],[Class]]="A",WORKDAY(Main[[#This Row],[Tech Start Date]],9),""))))</f>
        <v/>
      </c>
      <c r="Q796" s="85">
        <v>40511</v>
      </c>
      <c r="R796" s="112"/>
      <c r="S796" s="95" t="s">
        <v>6</v>
      </c>
      <c r="T796" s="74" t="s">
        <v>4</v>
      </c>
      <c r="U796" s="95" t="s">
        <v>7</v>
      </c>
      <c r="V796" s="95" t="s">
        <v>1910</v>
      </c>
      <c r="W796" s="95" t="s">
        <v>4</v>
      </c>
      <c r="X796" s="95" t="s">
        <v>2793</v>
      </c>
      <c r="Y796" s="72" t="s">
        <v>2903</v>
      </c>
      <c r="Z796" s="72" t="s">
        <v>4</v>
      </c>
      <c r="AA796" s="95" t="s">
        <v>2793</v>
      </c>
      <c r="AB796" s="132"/>
      <c r="AC796" s="132"/>
      <c r="AD796" s="132"/>
      <c r="AE796" s="63"/>
      <c r="AF796" s="63"/>
      <c r="AG796" s="63"/>
    </row>
    <row r="797" spans="1:33" ht="17.2" customHeight="1">
      <c r="A797" s="64" t="str">
        <f>IF(priority(Main[[#This Row],[Comments]])&lt;&gt;0, priority(Main[[#This Row],[Comments]]),"")</f>
        <v/>
      </c>
      <c r="B797" s="60" t="s">
        <v>1568</v>
      </c>
      <c r="C797" s="72" t="s">
        <v>4</v>
      </c>
      <c r="D797" s="59" t="s">
        <v>649</v>
      </c>
      <c r="E797" s="85"/>
      <c r="F797" s="85"/>
      <c r="G797" s="64" t="str">
        <f>IF(stdProdLT(Main[[#This Row],[Comments]])=0.1,"N/A",IF(stdProdLT(Main[[#This Row],[Comments]])=0,"",stdProdLT(Main[[#This Row],[Comments]])))</f>
        <v/>
      </c>
      <c r="H797" s="94" t="str">
        <f>IF(OR(Main[[#This Row],[Std. Prod. Lead Time]]="N/A",Main[[#This Row],[Std. Prod. Lead Time]]=""), "",IF(AND(Main[[#This Row],[In Stock Date]]&lt;&gt;"",Main[[#This Row],[Revised Due Date]]&lt;&gt;"",Main[[#This Row],[In Stock Date]]&lt;&gt;""),Main[[#This Row],[In Stock Date]]-Main[[#This Row],[Revised Due Date]],""))</f>
        <v/>
      </c>
      <c r="I797" s="101" t="s">
        <v>4</v>
      </c>
      <c r="J797" s="95" t="s">
        <v>4</v>
      </c>
      <c r="K797" s="95" t="s">
        <v>4</v>
      </c>
      <c r="L797" s="85"/>
      <c r="M797" s="73" t="str">
        <f>IF(Main[[#This Row],[Tech Start Date]]&lt;1/1/1990,"",IF(Main[[#This Row],[Class]]="C",WORKDAY(Main[[#This Row],[Tech Start Date]],9),IF(Main[[#This Row],[Class]]="B", WORKDAY(Main[[#This Row],[Tech Start Date]],6),IF(Main[[#This Row],[Class]]="A",WORKDAY(Main[[#This Row],[Tech Start Date]],2),""))))</f>
        <v/>
      </c>
      <c r="N797" s="73" t="str">
        <f>IF(Main[[#This Row],[Tech Start Date]]&lt;1/1/1990,"",IF(Main[[#This Row],[Class]]="C",WORKDAY(Main[[#This Row],[Tech Start Date]],19),IF(Main[[#This Row],[Class]]="B", WORKDAY(Main[[#This Row],[Tech Start Date]],12),IF(Main[[#This Row],[Class]]="A",WORKDAY(Main[[#This Row],[Tech Start Date]],4),""))))</f>
        <v/>
      </c>
      <c r="O797" s="73" t="str">
        <f>IF(Main[[#This Row],[Tech Start Date]]&lt;1/1/1990,"",IF(Main[[#This Row],[Class]]="C",WORKDAY(Main[[#This Row],[Tech Start Date]],23),IF(Main[[#This Row],[Class]]="B", WORKDAY(Main[[#This Row],[Tech Start Date]],15),IF(Main[[#This Row],[Class]]="A",WORKDAY(Main[[#This Row],[Tech Start Date]],5),""))))</f>
        <v/>
      </c>
      <c r="P797" s="73" t="str">
        <f>IF(Main[[#This Row],[Tech Start Date]]&lt;1/1/1990,"",IF(Main[[#This Row],[Class]]="C",WORKDAY(Main[[#This Row],[Tech Start Date]],28),IF(Main[[#This Row],[Class]]="B", WORKDAY(Main[[#This Row],[Tech Start Date]],19),IF(Main[[#This Row],[Class]]="A",WORKDAY(Main[[#This Row],[Tech Start Date]],9),""))))</f>
        <v/>
      </c>
      <c r="Q797" s="85">
        <v>40619</v>
      </c>
      <c r="R797" s="112"/>
      <c r="S797" s="95" t="s">
        <v>6</v>
      </c>
      <c r="T797" s="74" t="s">
        <v>4</v>
      </c>
      <c r="U797" s="95" t="s">
        <v>14</v>
      </c>
      <c r="V797" s="95" t="s">
        <v>1920</v>
      </c>
      <c r="W797" s="95" t="s">
        <v>4</v>
      </c>
      <c r="X797" s="95" t="s">
        <v>2878</v>
      </c>
      <c r="Y797" s="72" t="s">
        <v>3056</v>
      </c>
      <c r="Z797" s="72" t="s">
        <v>4</v>
      </c>
      <c r="AA797" s="95" t="s">
        <v>2878</v>
      </c>
      <c r="AB797" s="132"/>
      <c r="AC797" s="132"/>
      <c r="AD797" s="132"/>
      <c r="AE797" s="63"/>
      <c r="AF797" s="63"/>
      <c r="AG797" s="63"/>
    </row>
    <row r="798" spans="1:33" ht="17.2" customHeight="1">
      <c r="A798" s="64" t="str">
        <f>IF(priority(Main[[#This Row],[Comments]])&lt;&gt;0, priority(Main[[#This Row],[Comments]]),"")</f>
        <v/>
      </c>
      <c r="B798" s="60" t="s">
        <v>2099</v>
      </c>
      <c r="C798" s="72" t="s">
        <v>4</v>
      </c>
      <c r="D798" s="59" t="s">
        <v>2100</v>
      </c>
      <c r="E798" s="85">
        <v>40772.421967592592</v>
      </c>
      <c r="F798" s="85"/>
      <c r="G798" s="64" t="str">
        <f>IF(stdProdLT(Main[[#This Row],[Comments]])=0.1,"N/A",IF(stdProdLT(Main[[#This Row],[Comments]])=0,"",stdProdLT(Main[[#This Row],[Comments]])))</f>
        <v/>
      </c>
      <c r="H798" s="94" t="str">
        <f>IF(OR(Main[[#This Row],[Std. Prod. Lead Time]]="N/A",Main[[#This Row],[Std. Prod. Lead Time]]=""), "",IF(AND(Main[[#This Row],[In Stock Date]]&lt;&gt;"",Main[[#This Row],[Revised Due Date]]&lt;&gt;"",Main[[#This Row],[In Stock Date]]&lt;&gt;""),Main[[#This Row],[In Stock Date]]-Main[[#This Row],[Revised Due Date]],""))</f>
        <v/>
      </c>
      <c r="I798" s="101" t="s">
        <v>912</v>
      </c>
      <c r="J798" s="95" t="s">
        <v>52</v>
      </c>
      <c r="K798" s="95" t="s">
        <v>4</v>
      </c>
      <c r="L798" s="85"/>
      <c r="M798" s="73" t="str">
        <f>IF(Main[[#This Row],[Tech Start Date]]&lt;1/1/1990,"",IF(Main[[#This Row],[Class]]="C",WORKDAY(Main[[#This Row],[Tech Start Date]],9),IF(Main[[#This Row],[Class]]="B", WORKDAY(Main[[#This Row],[Tech Start Date]],6),IF(Main[[#This Row],[Class]]="A",WORKDAY(Main[[#This Row],[Tech Start Date]],2),""))))</f>
        <v/>
      </c>
      <c r="N798" s="73" t="str">
        <f>IF(Main[[#This Row],[Tech Start Date]]&lt;1/1/1990,"",IF(Main[[#This Row],[Class]]="C",WORKDAY(Main[[#This Row],[Tech Start Date]],19),IF(Main[[#This Row],[Class]]="B", WORKDAY(Main[[#This Row],[Tech Start Date]],12),IF(Main[[#This Row],[Class]]="A",WORKDAY(Main[[#This Row],[Tech Start Date]],4),""))))</f>
        <v/>
      </c>
      <c r="O798" s="73" t="str">
        <f>IF(Main[[#This Row],[Tech Start Date]]&lt;1/1/1990,"",IF(Main[[#This Row],[Class]]="C",WORKDAY(Main[[#This Row],[Tech Start Date]],23),IF(Main[[#This Row],[Class]]="B", WORKDAY(Main[[#This Row],[Tech Start Date]],15),IF(Main[[#This Row],[Class]]="A",WORKDAY(Main[[#This Row],[Tech Start Date]],5),""))))</f>
        <v/>
      </c>
      <c r="P798" s="73" t="str">
        <f>IF(Main[[#This Row],[Tech Start Date]]&lt;1/1/1990,"",IF(Main[[#This Row],[Class]]="C",WORKDAY(Main[[#This Row],[Tech Start Date]],28),IF(Main[[#This Row],[Class]]="B", WORKDAY(Main[[#This Row],[Tech Start Date]],19),IF(Main[[#This Row],[Class]]="A",WORKDAY(Main[[#This Row],[Tech Start Date]],9),""))))</f>
        <v/>
      </c>
      <c r="Q798" s="85"/>
      <c r="R798" s="112"/>
      <c r="S798" s="95" t="s">
        <v>6</v>
      </c>
      <c r="T798" s="74" t="s">
        <v>4</v>
      </c>
      <c r="U798" s="95" t="s">
        <v>29</v>
      </c>
      <c r="V798" s="95" t="s">
        <v>1910</v>
      </c>
      <c r="W798" s="95" t="s">
        <v>1914</v>
      </c>
      <c r="X798" s="95" t="s">
        <v>937</v>
      </c>
      <c r="Y798" s="72" t="s">
        <v>2957</v>
      </c>
      <c r="Z798" s="72" t="s">
        <v>129</v>
      </c>
      <c r="AA798" s="95" t="s">
        <v>937</v>
      </c>
      <c r="AB798" s="132"/>
      <c r="AC798" s="132"/>
      <c r="AD798" s="132"/>
      <c r="AE798" s="63"/>
      <c r="AF798" s="63"/>
      <c r="AG798" s="63"/>
    </row>
    <row r="799" spans="1:33" ht="17.2" customHeight="1">
      <c r="A799" s="64" t="str">
        <f>IF(priority(Main[[#This Row],[Comments]])&lt;&gt;0, priority(Main[[#This Row],[Comments]]),"")</f>
        <v/>
      </c>
      <c r="B799" s="60" t="s">
        <v>2376</v>
      </c>
      <c r="C799" s="72" t="s">
        <v>47</v>
      </c>
      <c r="D799" s="59" t="s">
        <v>2377</v>
      </c>
      <c r="E799" s="85">
        <v>40847.703090277777</v>
      </c>
      <c r="F799" s="85"/>
      <c r="G799" s="64" t="str">
        <f>IF(stdProdLT(Main[[#This Row],[Comments]])=0.1,"N/A",IF(stdProdLT(Main[[#This Row],[Comments]])=0,"",stdProdLT(Main[[#This Row],[Comments]])))</f>
        <v/>
      </c>
      <c r="H799" s="94" t="str">
        <f>IF(OR(Main[[#This Row],[Std. Prod. Lead Time]]="N/A",Main[[#This Row],[Std. Prod. Lead Time]]=""), "",IF(AND(Main[[#This Row],[In Stock Date]]&lt;&gt;"",Main[[#This Row],[Revised Due Date]]&lt;&gt;"",Main[[#This Row],[In Stock Date]]&lt;&gt;""),Main[[#This Row],[In Stock Date]]-Main[[#This Row],[Revised Due Date]],""))</f>
        <v/>
      </c>
      <c r="I799" s="101" t="s">
        <v>69</v>
      </c>
      <c r="J799" s="95" t="s">
        <v>28</v>
      </c>
      <c r="K799" s="96" t="s">
        <v>1919</v>
      </c>
      <c r="L799" s="85"/>
      <c r="M799" s="73" t="str">
        <f>IF(Main[[#This Row],[Tech Start Date]]&lt;1/1/1990,"",IF(Main[[#This Row],[Class]]="C",WORKDAY(Main[[#This Row],[Tech Start Date]],9),IF(Main[[#This Row],[Class]]="B", WORKDAY(Main[[#This Row],[Tech Start Date]],6),IF(Main[[#This Row],[Class]]="A",WORKDAY(Main[[#This Row],[Tech Start Date]],2),""))))</f>
        <v/>
      </c>
      <c r="N799" s="73" t="str">
        <f>IF(Main[[#This Row],[Tech Start Date]]&lt;1/1/1990,"",IF(Main[[#This Row],[Class]]="C",WORKDAY(Main[[#This Row],[Tech Start Date]],19),IF(Main[[#This Row],[Class]]="B", WORKDAY(Main[[#This Row],[Tech Start Date]],12),IF(Main[[#This Row],[Class]]="A",WORKDAY(Main[[#This Row],[Tech Start Date]],4),""))))</f>
        <v/>
      </c>
      <c r="O799" s="73" t="str">
        <f>IF(Main[[#This Row],[Tech Start Date]]&lt;1/1/1990,"",IF(Main[[#This Row],[Class]]="C",WORKDAY(Main[[#This Row],[Tech Start Date]],23),IF(Main[[#This Row],[Class]]="B", WORKDAY(Main[[#This Row],[Tech Start Date]],15),IF(Main[[#This Row],[Class]]="A",WORKDAY(Main[[#This Row],[Tech Start Date]],5),""))))</f>
        <v/>
      </c>
      <c r="P799" s="73" t="str">
        <f>IF(Main[[#This Row],[Tech Start Date]]&lt;1/1/1990,"",IF(Main[[#This Row],[Class]]="C",WORKDAY(Main[[#This Row],[Tech Start Date]],28),IF(Main[[#This Row],[Class]]="B", WORKDAY(Main[[#This Row],[Tech Start Date]],19),IF(Main[[#This Row],[Class]]="A",WORKDAY(Main[[#This Row],[Tech Start Date]],9),""))))</f>
        <v/>
      </c>
      <c r="Q799" s="85">
        <v>40862</v>
      </c>
      <c r="R799" s="112"/>
      <c r="S799" s="95" t="s">
        <v>6</v>
      </c>
      <c r="T799" s="74" t="s">
        <v>4</v>
      </c>
      <c r="U799" s="95" t="s">
        <v>29</v>
      </c>
      <c r="V799" s="95" t="s">
        <v>1913</v>
      </c>
      <c r="W799" s="95" t="s">
        <v>1914</v>
      </c>
      <c r="X799" s="95" t="s">
        <v>2840</v>
      </c>
      <c r="Y799" s="72" t="s">
        <v>2983</v>
      </c>
      <c r="Z799" s="72" t="s">
        <v>30</v>
      </c>
      <c r="AA799" s="95" t="s">
        <v>2840</v>
      </c>
      <c r="AB799" s="132"/>
      <c r="AC799" s="132"/>
      <c r="AD799" s="132"/>
      <c r="AE799" s="63"/>
      <c r="AF799" s="63"/>
      <c r="AG799" s="63"/>
    </row>
    <row r="800" spans="1:33" ht="17.2" customHeight="1">
      <c r="A800" s="64" t="str">
        <f>IF(priority(Main[[#This Row],[Comments]])&lt;&gt;0, priority(Main[[#This Row],[Comments]]),"")</f>
        <v/>
      </c>
      <c r="B800" s="60" t="s">
        <v>1632</v>
      </c>
      <c r="C800" s="72" t="s">
        <v>4</v>
      </c>
      <c r="D800" s="59" t="s">
        <v>2107</v>
      </c>
      <c r="E800" s="85">
        <v>40696.439942129633</v>
      </c>
      <c r="F800" s="85"/>
      <c r="G800" s="64" t="str">
        <f>IF(stdProdLT(Main[[#This Row],[Comments]])=0.1,"N/A",IF(stdProdLT(Main[[#This Row],[Comments]])=0,"",stdProdLT(Main[[#This Row],[Comments]])))</f>
        <v/>
      </c>
      <c r="H800" s="94" t="str">
        <f>IF(OR(Main[[#This Row],[Std. Prod. Lead Time]]="N/A",Main[[#This Row],[Std. Prod. Lead Time]]=""), "",IF(AND(Main[[#This Row],[In Stock Date]]&lt;&gt;"",Main[[#This Row],[Revised Due Date]]&lt;&gt;"",Main[[#This Row],[In Stock Date]]&lt;&gt;""),Main[[#This Row],[In Stock Date]]-Main[[#This Row],[Revised Due Date]],""))</f>
        <v/>
      </c>
      <c r="I800" s="101" t="s">
        <v>941</v>
      </c>
      <c r="J800" s="95" t="s">
        <v>4</v>
      </c>
      <c r="K800" s="95" t="s">
        <v>4</v>
      </c>
      <c r="L800" s="85"/>
      <c r="M800" s="73" t="str">
        <f>IF(Main[[#This Row],[Tech Start Date]]&lt;1/1/1990,"",IF(Main[[#This Row],[Class]]="C",WORKDAY(Main[[#This Row],[Tech Start Date]],9),IF(Main[[#This Row],[Class]]="B", WORKDAY(Main[[#This Row],[Tech Start Date]],6),IF(Main[[#This Row],[Class]]="A",WORKDAY(Main[[#This Row],[Tech Start Date]],2),""))))</f>
        <v/>
      </c>
      <c r="N800" s="73" t="str">
        <f>IF(Main[[#This Row],[Tech Start Date]]&lt;1/1/1990,"",IF(Main[[#This Row],[Class]]="C",WORKDAY(Main[[#This Row],[Tech Start Date]],19),IF(Main[[#This Row],[Class]]="B", WORKDAY(Main[[#This Row],[Tech Start Date]],12),IF(Main[[#This Row],[Class]]="A",WORKDAY(Main[[#This Row],[Tech Start Date]],4),""))))</f>
        <v/>
      </c>
      <c r="O800" s="73" t="str">
        <f>IF(Main[[#This Row],[Tech Start Date]]&lt;1/1/1990,"",IF(Main[[#This Row],[Class]]="C",WORKDAY(Main[[#This Row],[Tech Start Date]],23),IF(Main[[#This Row],[Class]]="B", WORKDAY(Main[[#This Row],[Tech Start Date]],15),IF(Main[[#This Row],[Class]]="A",WORKDAY(Main[[#This Row],[Tech Start Date]],5),""))))</f>
        <v/>
      </c>
      <c r="P800" s="73" t="str">
        <f>IF(Main[[#This Row],[Tech Start Date]]&lt;1/1/1990,"",IF(Main[[#This Row],[Class]]="C",WORKDAY(Main[[#This Row],[Tech Start Date]],28),IF(Main[[#This Row],[Class]]="B", WORKDAY(Main[[#This Row],[Tech Start Date]],19),IF(Main[[#This Row],[Class]]="A",WORKDAY(Main[[#This Row],[Tech Start Date]],9),""))))</f>
        <v/>
      </c>
      <c r="Q800" s="85"/>
      <c r="R800" s="112">
        <v>40815</v>
      </c>
      <c r="S800" s="95" t="s">
        <v>6</v>
      </c>
      <c r="T800" s="74" t="s">
        <v>4</v>
      </c>
      <c r="U800" s="95" t="s">
        <v>29</v>
      </c>
      <c r="V800" s="95" t="s">
        <v>1911</v>
      </c>
      <c r="W800" s="95" t="s">
        <v>1918</v>
      </c>
      <c r="X800" s="95" t="s">
        <v>941</v>
      </c>
      <c r="Y800" s="72" t="s">
        <v>2968</v>
      </c>
      <c r="Z800" s="72" t="s">
        <v>2046</v>
      </c>
      <c r="AA800" s="95" t="s">
        <v>941</v>
      </c>
      <c r="AB800" s="132"/>
      <c r="AC800" s="132"/>
      <c r="AD800" s="132"/>
      <c r="AE800" s="63"/>
      <c r="AF800" s="63"/>
      <c r="AG800" s="63"/>
    </row>
    <row r="801" spans="1:33" ht="17.2" customHeight="1">
      <c r="A801" s="12" t="str">
        <f>IF(priority(Main[[#This Row],[Comments]])&lt;&gt;0, priority(Main[[#This Row],[Comments]]),"")</f>
        <v/>
      </c>
      <c r="B801" s="60" t="s">
        <v>1424</v>
      </c>
      <c r="C801" s="75" t="s">
        <v>4</v>
      </c>
      <c r="D801" s="110" t="s">
        <v>2378</v>
      </c>
      <c r="E801" s="86">
        <v>40561.285520833335</v>
      </c>
      <c r="F801" s="86"/>
      <c r="G801" s="12" t="str">
        <f>IF(stdProdLT(Main[[#This Row],[Comments]])=0.1,"N/A",IF(stdProdLT(Main[[#This Row],[Comments]])=0,"",stdProdLT(Main[[#This Row],[Comments]])))</f>
        <v/>
      </c>
      <c r="H801" s="97" t="str">
        <f>IF(OR(Main[[#This Row],[Std. Prod. Lead Time]]="N/A",Main[[#This Row],[Std. Prod. Lead Time]]=""), "",IF(AND(Main[[#This Row],[In Stock Date]]&lt;&gt;"",Main[[#This Row],[Revised Due Date]]&lt;&gt;"",Main[[#This Row],[In Stock Date]]&lt;&gt;""),Main[[#This Row],[In Stock Date]]-Main[[#This Row],[Revised Due Date]],""))</f>
        <v/>
      </c>
      <c r="I801" s="102" t="s">
        <v>912</v>
      </c>
      <c r="J801" s="12" t="s">
        <v>52</v>
      </c>
      <c r="K801" s="12" t="s">
        <v>1917</v>
      </c>
      <c r="L801" s="86"/>
      <c r="M801" s="73" t="str">
        <f>IF(Main[[#This Row],[Tech Start Date]]&lt;1/1/1990,"",IF(Main[[#This Row],[Class]]="C",WORKDAY(Main[[#This Row],[Tech Start Date]],9),IF(Main[[#This Row],[Class]]="B", WORKDAY(Main[[#This Row],[Tech Start Date]],6),IF(Main[[#This Row],[Class]]="A",WORKDAY(Main[[#This Row],[Tech Start Date]],2),""))))</f>
        <v/>
      </c>
      <c r="N801" s="73" t="str">
        <f>IF(Main[[#This Row],[Tech Start Date]]&lt;1/1/1990,"",IF(Main[[#This Row],[Class]]="C",WORKDAY(Main[[#This Row],[Tech Start Date]],19),IF(Main[[#This Row],[Class]]="B", WORKDAY(Main[[#This Row],[Tech Start Date]],12),IF(Main[[#This Row],[Class]]="A",WORKDAY(Main[[#This Row],[Tech Start Date]],4),""))))</f>
        <v/>
      </c>
      <c r="O801" s="73" t="str">
        <f>IF(Main[[#This Row],[Tech Start Date]]&lt;1/1/1990,"",IF(Main[[#This Row],[Class]]="C",WORKDAY(Main[[#This Row],[Tech Start Date]],23),IF(Main[[#This Row],[Class]]="B", WORKDAY(Main[[#This Row],[Tech Start Date]],15),IF(Main[[#This Row],[Class]]="A",WORKDAY(Main[[#This Row],[Tech Start Date]],5),""))))</f>
        <v/>
      </c>
      <c r="P801" s="73" t="str">
        <f>IF(Main[[#This Row],[Tech Start Date]]&lt;1/1/1990,"",IF(Main[[#This Row],[Class]]="C",WORKDAY(Main[[#This Row],[Tech Start Date]],28),IF(Main[[#This Row],[Class]]="B", WORKDAY(Main[[#This Row],[Tech Start Date]],19),IF(Main[[#This Row],[Class]]="A",WORKDAY(Main[[#This Row],[Tech Start Date]],9),""))))</f>
        <v/>
      </c>
      <c r="Q801" s="86">
        <v>40595</v>
      </c>
      <c r="R801" s="115"/>
      <c r="S801" s="12" t="s">
        <v>6</v>
      </c>
      <c r="T801" s="76" t="s">
        <v>4</v>
      </c>
      <c r="U801" s="12" t="s">
        <v>29</v>
      </c>
      <c r="V801" s="12" t="s">
        <v>1910</v>
      </c>
      <c r="W801" s="12" t="s">
        <v>1912</v>
      </c>
      <c r="X801" s="12" t="s">
        <v>2797</v>
      </c>
      <c r="Y801" s="75" t="s">
        <v>2911</v>
      </c>
      <c r="Z801" s="75" t="s">
        <v>129</v>
      </c>
      <c r="AA801" s="95" t="s">
        <v>2797</v>
      </c>
      <c r="AB801" s="132"/>
      <c r="AC801" s="132"/>
      <c r="AD801" s="132"/>
      <c r="AE801" s="63"/>
      <c r="AF801" s="63"/>
      <c r="AG801" s="63"/>
    </row>
    <row r="802" spans="1:33" ht="17.2" customHeight="1">
      <c r="A802" s="64" t="str">
        <f>IF(priority(Main[[#This Row],[Comments]])&lt;&gt;0, priority(Main[[#This Row],[Comments]]),"")</f>
        <v/>
      </c>
      <c r="B802" s="60" t="s">
        <v>1572</v>
      </c>
      <c r="C802" s="72" t="s">
        <v>4</v>
      </c>
      <c r="D802" s="59" t="s">
        <v>654</v>
      </c>
      <c r="E802" s="85"/>
      <c r="F802" s="85"/>
      <c r="G802" s="64" t="str">
        <f>IF(stdProdLT(Main[[#This Row],[Comments]])=0.1,"N/A",IF(stdProdLT(Main[[#This Row],[Comments]])=0,"",stdProdLT(Main[[#This Row],[Comments]])))</f>
        <v/>
      </c>
      <c r="H802" s="94" t="str">
        <f>IF(OR(Main[[#This Row],[Std. Prod. Lead Time]]="N/A",Main[[#This Row],[Std. Prod. Lead Time]]=""), "",IF(AND(Main[[#This Row],[In Stock Date]]&lt;&gt;"",Main[[#This Row],[Revised Due Date]]&lt;&gt;"",Main[[#This Row],[In Stock Date]]&lt;&gt;""),Main[[#This Row],[In Stock Date]]-Main[[#This Row],[Revised Due Date]],""))</f>
        <v/>
      </c>
      <c r="I802" s="101" t="s">
        <v>4</v>
      </c>
      <c r="J802" s="95" t="s">
        <v>4</v>
      </c>
      <c r="K802" s="95" t="s">
        <v>4</v>
      </c>
      <c r="L802" s="85"/>
      <c r="M802" s="73" t="str">
        <f>IF(Main[[#This Row],[Tech Start Date]]&lt;1/1/1990,"",IF(Main[[#This Row],[Class]]="C",WORKDAY(Main[[#This Row],[Tech Start Date]],9),IF(Main[[#This Row],[Class]]="B", WORKDAY(Main[[#This Row],[Tech Start Date]],6),IF(Main[[#This Row],[Class]]="A",WORKDAY(Main[[#This Row],[Tech Start Date]],2),""))))</f>
        <v/>
      </c>
      <c r="N802" s="73" t="str">
        <f>IF(Main[[#This Row],[Tech Start Date]]&lt;1/1/1990,"",IF(Main[[#This Row],[Class]]="C",WORKDAY(Main[[#This Row],[Tech Start Date]],19),IF(Main[[#This Row],[Class]]="B", WORKDAY(Main[[#This Row],[Tech Start Date]],12),IF(Main[[#This Row],[Class]]="A",WORKDAY(Main[[#This Row],[Tech Start Date]],4),""))))</f>
        <v/>
      </c>
      <c r="O802" s="73" t="str">
        <f>IF(Main[[#This Row],[Tech Start Date]]&lt;1/1/1990,"",IF(Main[[#This Row],[Class]]="C",WORKDAY(Main[[#This Row],[Tech Start Date]],23),IF(Main[[#This Row],[Class]]="B", WORKDAY(Main[[#This Row],[Tech Start Date]],15),IF(Main[[#This Row],[Class]]="A",WORKDAY(Main[[#This Row],[Tech Start Date]],5),""))))</f>
        <v/>
      </c>
      <c r="P802" s="73" t="str">
        <f>IF(Main[[#This Row],[Tech Start Date]]&lt;1/1/1990,"",IF(Main[[#This Row],[Class]]="C",WORKDAY(Main[[#This Row],[Tech Start Date]],28),IF(Main[[#This Row],[Class]]="B", WORKDAY(Main[[#This Row],[Tech Start Date]],19),IF(Main[[#This Row],[Class]]="A",WORKDAY(Main[[#This Row],[Tech Start Date]],9),""))))</f>
        <v/>
      </c>
      <c r="Q802" s="85"/>
      <c r="R802" s="112"/>
      <c r="S802" s="95" t="s">
        <v>6</v>
      </c>
      <c r="T802" s="74" t="s">
        <v>4</v>
      </c>
      <c r="U802" s="95" t="s">
        <v>12</v>
      </c>
      <c r="V802" s="95" t="s">
        <v>1910</v>
      </c>
      <c r="W802" s="95" t="s">
        <v>4</v>
      </c>
      <c r="X802" s="95" t="s">
        <v>708</v>
      </c>
      <c r="Y802" s="72" t="s">
        <v>3043</v>
      </c>
      <c r="Z802" s="72" t="s">
        <v>4</v>
      </c>
      <c r="AA802" s="95" t="s">
        <v>708</v>
      </c>
      <c r="AB802" s="132"/>
      <c r="AC802" s="132"/>
      <c r="AD802" s="132"/>
      <c r="AE802" s="63"/>
      <c r="AF802" s="63"/>
      <c r="AG802" s="63"/>
    </row>
    <row r="803" spans="1:33" ht="17.2" customHeight="1">
      <c r="A803" s="64" t="str">
        <f>IF(priority(Main[[#This Row],[Comments]])&lt;&gt;0, priority(Main[[#This Row],[Comments]]),"")</f>
        <v/>
      </c>
      <c r="B803" s="60" t="s">
        <v>1573</v>
      </c>
      <c r="C803" s="72" t="s">
        <v>4</v>
      </c>
      <c r="D803" s="59" t="s">
        <v>655</v>
      </c>
      <c r="E803" s="85"/>
      <c r="F803" s="85"/>
      <c r="G803" s="64" t="str">
        <f>IF(stdProdLT(Main[[#This Row],[Comments]])=0.1,"N/A",IF(stdProdLT(Main[[#This Row],[Comments]])=0,"",stdProdLT(Main[[#This Row],[Comments]])))</f>
        <v/>
      </c>
      <c r="H803" s="94" t="str">
        <f>IF(OR(Main[[#This Row],[Std. Prod. Lead Time]]="N/A",Main[[#This Row],[Std. Prod. Lead Time]]=""), "",IF(AND(Main[[#This Row],[In Stock Date]]&lt;&gt;"",Main[[#This Row],[Revised Due Date]]&lt;&gt;"",Main[[#This Row],[In Stock Date]]&lt;&gt;""),Main[[#This Row],[In Stock Date]]-Main[[#This Row],[Revised Due Date]],""))</f>
        <v/>
      </c>
      <c r="I803" s="101" t="s">
        <v>4</v>
      </c>
      <c r="J803" s="95" t="s">
        <v>4</v>
      </c>
      <c r="K803" s="95" t="s">
        <v>4</v>
      </c>
      <c r="L803" s="85"/>
      <c r="M803" s="73" t="str">
        <f>IF(Main[[#This Row],[Tech Start Date]]&lt;1/1/1990,"",IF(Main[[#This Row],[Class]]="C",WORKDAY(Main[[#This Row],[Tech Start Date]],9),IF(Main[[#This Row],[Class]]="B", WORKDAY(Main[[#This Row],[Tech Start Date]],6),IF(Main[[#This Row],[Class]]="A",WORKDAY(Main[[#This Row],[Tech Start Date]],2),""))))</f>
        <v/>
      </c>
      <c r="N803" s="73" t="str">
        <f>IF(Main[[#This Row],[Tech Start Date]]&lt;1/1/1990,"",IF(Main[[#This Row],[Class]]="C",WORKDAY(Main[[#This Row],[Tech Start Date]],19),IF(Main[[#This Row],[Class]]="B", WORKDAY(Main[[#This Row],[Tech Start Date]],12),IF(Main[[#This Row],[Class]]="A",WORKDAY(Main[[#This Row],[Tech Start Date]],4),""))))</f>
        <v/>
      </c>
      <c r="O803" s="73" t="str">
        <f>IF(Main[[#This Row],[Tech Start Date]]&lt;1/1/1990,"",IF(Main[[#This Row],[Class]]="C",WORKDAY(Main[[#This Row],[Tech Start Date]],23),IF(Main[[#This Row],[Class]]="B", WORKDAY(Main[[#This Row],[Tech Start Date]],15),IF(Main[[#This Row],[Class]]="A",WORKDAY(Main[[#This Row],[Tech Start Date]],5),""))))</f>
        <v/>
      </c>
      <c r="P803" s="73" t="str">
        <f>IF(Main[[#This Row],[Tech Start Date]]&lt;1/1/1990,"",IF(Main[[#This Row],[Class]]="C",WORKDAY(Main[[#This Row],[Tech Start Date]],28),IF(Main[[#This Row],[Class]]="B", WORKDAY(Main[[#This Row],[Tech Start Date]],19),IF(Main[[#This Row],[Class]]="A",WORKDAY(Main[[#This Row],[Tech Start Date]],9),""))))</f>
        <v/>
      </c>
      <c r="Q803" s="85"/>
      <c r="R803" s="112"/>
      <c r="S803" s="95" t="s">
        <v>6</v>
      </c>
      <c r="T803" s="74" t="s">
        <v>4</v>
      </c>
      <c r="U803" s="95" t="s">
        <v>14</v>
      </c>
      <c r="V803" s="95" t="s">
        <v>1910</v>
      </c>
      <c r="W803" s="95" t="s">
        <v>1918</v>
      </c>
      <c r="X803" s="95" t="s">
        <v>708</v>
      </c>
      <c r="Y803" s="72" t="s">
        <v>3057</v>
      </c>
      <c r="Z803" s="72" t="s">
        <v>4</v>
      </c>
      <c r="AA803" s="95" t="s">
        <v>3375</v>
      </c>
      <c r="AB803" s="132"/>
      <c r="AC803" s="132"/>
      <c r="AD803" s="132"/>
      <c r="AE803" s="63"/>
      <c r="AF803" s="63"/>
      <c r="AG803" s="63"/>
    </row>
    <row r="804" spans="1:33" ht="17.2" customHeight="1">
      <c r="A804" s="64" t="str">
        <f>IF(priority(Main[[#This Row],[Comments]])&lt;&gt;0, priority(Main[[#This Row],[Comments]]),"")</f>
        <v/>
      </c>
      <c r="B804" s="60" t="s">
        <v>1574</v>
      </c>
      <c r="C804" s="72" t="s">
        <v>4</v>
      </c>
      <c r="D804" s="59" t="s">
        <v>656</v>
      </c>
      <c r="E804" s="85"/>
      <c r="F804" s="85"/>
      <c r="G804" s="64" t="str">
        <f>IF(stdProdLT(Main[[#This Row],[Comments]])=0.1,"N/A",IF(stdProdLT(Main[[#This Row],[Comments]])=0,"",stdProdLT(Main[[#This Row],[Comments]])))</f>
        <v/>
      </c>
      <c r="H804" s="94" t="str">
        <f>IF(OR(Main[[#This Row],[Std. Prod. Lead Time]]="N/A",Main[[#This Row],[Std. Prod. Lead Time]]=""), "",IF(AND(Main[[#This Row],[In Stock Date]]&lt;&gt;"",Main[[#This Row],[Revised Due Date]]&lt;&gt;"",Main[[#This Row],[In Stock Date]]&lt;&gt;""),Main[[#This Row],[In Stock Date]]-Main[[#This Row],[Revised Due Date]],""))</f>
        <v/>
      </c>
      <c r="I804" s="101" t="s">
        <v>4</v>
      </c>
      <c r="J804" s="95" t="s">
        <v>4</v>
      </c>
      <c r="K804" s="95" t="s">
        <v>4</v>
      </c>
      <c r="L804" s="85"/>
      <c r="M804" s="73" t="str">
        <f>IF(Main[[#This Row],[Tech Start Date]]&lt;1/1/1990,"",IF(Main[[#This Row],[Class]]="C",WORKDAY(Main[[#This Row],[Tech Start Date]],9),IF(Main[[#This Row],[Class]]="B", WORKDAY(Main[[#This Row],[Tech Start Date]],6),IF(Main[[#This Row],[Class]]="A",WORKDAY(Main[[#This Row],[Tech Start Date]],2),""))))</f>
        <v/>
      </c>
      <c r="N804" s="73" t="str">
        <f>IF(Main[[#This Row],[Tech Start Date]]&lt;1/1/1990,"",IF(Main[[#This Row],[Class]]="C",WORKDAY(Main[[#This Row],[Tech Start Date]],19),IF(Main[[#This Row],[Class]]="B", WORKDAY(Main[[#This Row],[Tech Start Date]],12),IF(Main[[#This Row],[Class]]="A",WORKDAY(Main[[#This Row],[Tech Start Date]],4),""))))</f>
        <v/>
      </c>
      <c r="O804" s="73" t="str">
        <f>IF(Main[[#This Row],[Tech Start Date]]&lt;1/1/1990,"",IF(Main[[#This Row],[Class]]="C",WORKDAY(Main[[#This Row],[Tech Start Date]],23),IF(Main[[#This Row],[Class]]="B", WORKDAY(Main[[#This Row],[Tech Start Date]],15),IF(Main[[#This Row],[Class]]="A",WORKDAY(Main[[#This Row],[Tech Start Date]],5),""))))</f>
        <v/>
      </c>
      <c r="P804" s="73" t="str">
        <f>IF(Main[[#This Row],[Tech Start Date]]&lt;1/1/1990,"",IF(Main[[#This Row],[Class]]="C",WORKDAY(Main[[#This Row],[Tech Start Date]],28),IF(Main[[#This Row],[Class]]="B", WORKDAY(Main[[#This Row],[Tech Start Date]],19),IF(Main[[#This Row],[Class]]="A",WORKDAY(Main[[#This Row],[Tech Start Date]],9),""))))</f>
        <v/>
      </c>
      <c r="Q804" s="85"/>
      <c r="R804" s="112"/>
      <c r="S804" s="95" t="s">
        <v>11</v>
      </c>
      <c r="T804" s="74" t="s">
        <v>4</v>
      </c>
      <c r="U804" s="95" t="s">
        <v>12</v>
      </c>
      <c r="V804" s="95" t="s">
        <v>1910</v>
      </c>
      <c r="W804" s="95" t="s">
        <v>1914</v>
      </c>
      <c r="X804" s="95" t="s">
        <v>922</v>
      </c>
      <c r="Y804" s="72" t="s">
        <v>2965</v>
      </c>
      <c r="Z804" s="72" t="s">
        <v>4</v>
      </c>
      <c r="AA804" s="95" t="s">
        <v>3376</v>
      </c>
      <c r="AB804" s="132"/>
      <c r="AC804" s="132"/>
      <c r="AD804" s="132"/>
      <c r="AE804" s="63"/>
      <c r="AF804" s="63"/>
      <c r="AG804" s="63"/>
    </row>
    <row r="805" spans="1:33" ht="17.2" customHeight="1">
      <c r="A805" s="64" t="str">
        <f>IF(priority(Main[[#This Row],[Comments]])&lt;&gt;0, priority(Main[[#This Row],[Comments]]),"")</f>
        <v/>
      </c>
      <c r="B805" s="60" t="s">
        <v>1575</v>
      </c>
      <c r="C805" s="72" t="s">
        <v>4</v>
      </c>
      <c r="D805" s="59" t="s">
        <v>97</v>
      </c>
      <c r="E805" s="85"/>
      <c r="F805" s="85"/>
      <c r="G805" s="64" t="str">
        <f>IF(stdProdLT(Main[[#This Row],[Comments]])=0.1,"N/A",IF(stdProdLT(Main[[#This Row],[Comments]])=0,"",stdProdLT(Main[[#This Row],[Comments]])))</f>
        <v/>
      </c>
      <c r="H805" s="94" t="str">
        <f>IF(OR(Main[[#This Row],[Std. Prod. Lead Time]]="N/A",Main[[#This Row],[Std. Prod. Lead Time]]=""), "",IF(AND(Main[[#This Row],[In Stock Date]]&lt;&gt;"",Main[[#This Row],[Revised Due Date]]&lt;&gt;"",Main[[#This Row],[In Stock Date]]&lt;&gt;""),Main[[#This Row],[In Stock Date]]-Main[[#This Row],[Revised Due Date]],""))</f>
        <v/>
      </c>
      <c r="I805" s="101" t="s">
        <v>4</v>
      </c>
      <c r="J805" s="95" t="s">
        <v>4</v>
      </c>
      <c r="K805" s="95" t="s">
        <v>4</v>
      </c>
      <c r="L805" s="85"/>
      <c r="M805" s="73" t="str">
        <f>IF(Main[[#This Row],[Tech Start Date]]&lt;1/1/1990,"",IF(Main[[#This Row],[Class]]="C",WORKDAY(Main[[#This Row],[Tech Start Date]],9),IF(Main[[#This Row],[Class]]="B", WORKDAY(Main[[#This Row],[Tech Start Date]],6),IF(Main[[#This Row],[Class]]="A",WORKDAY(Main[[#This Row],[Tech Start Date]],2),""))))</f>
        <v/>
      </c>
      <c r="N805" s="73" t="str">
        <f>IF(Main[[#This Row],[Tech Start Date]]&lt;1/1/1990,"",IF(Main[[#This Row],[Class]]="C",WORKDAY(Main[[#This Row],[Tech Start Date]],19),IF(Main[[#This Row],[Class]]="B", WORKDAY(Main[[#This Row],[Tech Start Date]],12),IF(Main[[#This Row],[Class]]="A",WORKDAY(Main[[#This Row],[Tech Start Date]],4),""))))</f>
        <v/>
      </c>
      <c r="O805" s="73" t="str">
        <f>IF(Main[[#This Row],[Tech Start Date]]&lt;1/1/1990,"",IF(Main[[#This Row],[Class]]="C",WORKDAY(Main[[#This Row],[Tech Start Date]],23),IF(Main[[#This Row],[Class]]="B", WORKDAY(Main[[#This Row],[Tech Start Date]],15),IF(Main[[#This Row],[Class]]="A",WORKDAY(Main[[#This Row],[Tech Start Date]],5),""))))</f>
        <v/>
      </c>
      <c r="P805" s="73" t="str">
        <f>IF(Main[[#This Row],[Tech Start Date]]&lt;1/1/1990,"",IF(Main[[#This Row],[Class]]="C",WORKDAY(Main[[#This Row],[Tech Start Date]],28),IF(Main[[#This Row],[Class]]="B", WORKDAY(Main[[#This Row],[Tech Start Date]],19),IF(Main[[#This Row],[Class]]="A",WORKDAY(Main[[#This Row],[Tech Start Date]],9),""))))</f>
        <v/>
      </c>
      <c r="Q805" s="85">
        <v>40858</v>
      </c>
      <c r="R805" s="112"/>
      <c r="S805" s="95" t="s">
        <v>17</v>
      </c>
      <c r="T805" s="74" t="s">
        <v>4</v>
      </c>
      <c r="U805" s="95" t="s">
        <v>14</v>
      </c>
      <c r="V805" s="95" t="s">
        <v>1910</v>
      </c>
      <c r="W805" s="95" t="s">
        <v>1915</v>
      </c>
      <c r="X805" s="95" t="s">
        <v>50</v>
      </c>
      <c r="Y805" s="72" t="s">
        <v>2932</v>
      </c>
      <c r="Z805" s="72" t="s">
        <v>4</v>
      </c>
      <c r="AA805" s="95" t="s">
        <v>2803</v>
      </c>
      <c r="AB805" s="132"/>
      <c r="AC805" s="132"/>
      <c r="AD805" s="132"/>
      <c r="AE805" s="63"/>
      <c r="AF805" s="63"/>
      <c r="AG805" s="63"/>
    </row>
    <row r="806" spans="1:33" ht="17.2" customHeight="1">
      <c r="A806" s="64" t="str">
        <f>IF(priority(Main[[#This Row],[Comments]])&lt;&gt;0, priority(Main[[#This Row],[Comments]]),"")</f>
        <v/>
      </c>
      <c r="B806" s="60" t="s">
        <v>1847</v>
      </c>
      <c r="C806" s="72" t="s">
        <v>67</v>
      </c>
      <c r="D806" s="59" t="s">
        <v>906</v>
      </c>
      <c r="E806" s="85">
        <v>39981.49428240741</v>
      </c>
      <c r="F806" s="85"/>
      <c r="G806" s="64" t="str">
        <f>IF(stdProdLT(Main[[#This Row],[Comments]])=0.1,"N/A",IF(stdProdLT(Main[[#This Row],[Comments]])=0,"",stdProdLT(Main[[#This Row],[Comments]])))</f>
        <v/>
      </c>
      <c r="H806" s="94" t="str">
        <f>IF(OR(Main[[#This Row],[Std. Prod. Lead Time]]="N/A",Main[[#This Row],[Std. Prod. Lead Time]]=""), "",IF(AND(Main[[#This Row],[In Stock Date]]&lt;&gt;"",Main[[#This Row],[Revised Due Date]]&lt;&gt;"",Main[[#This Row],[In Stock Date]]&lt;&gt;""),Main[[#This Row],[In Stock Date]]-Main[[#This Row],[Revised Due Date]],""))</f>
        <v/>
      </c>
      <c r="I806" s="101" t="s">
        <v>974</v>
      </c>
      <c r="J806" s="95" t="s">
        <v>4</v>
      </c>
      <c r="K806" s="95" t="s">
        <v>1922</v>
      </c>
      <c r="L806" s="85"/>
      <c r="M806" s="73" t="str">
        <f>IF(Main[[#This Row],[Tech Start Date]]&lt;1/1/1990,"",IF(Main[[#This Row],[Class]]="C",WORKDAY(Main[[#This Row],[Tech Start Date]],9),IF(Main[[#This Row],[Class]]="B", WORKDAY(Main[[#This Row],[Tech Start Date]],6),IF(Main[[#This Row],[Class]]="A",WORKDAY(Main[[#This Row],[Tech Start Date]],2),""))))</f>
        <v/>
      </c>
      <c r="N806" s="73" t="str">
        <f>IF(Main[[#This Row],[Tech Start Date]]&lt;1/1/1990,"",IF(Main[[#This Row],[Class]]="C",WORKDAY(Main[[#This Row],[Tech Start Date]],19),IF(Main[[#This Row],[Class]]="B", WORKDAY(Main[[#This Row],[Tech Start Date]],12),IF(Main[[#This Row],[Class]]="A",WORKDAY(Main[[#This Row],[Tech Start Date]],4),""))))</f>
        <v/>
      </c>
      <c r="O806" s="73" t="str">
        <f>IF(Main[[#This Row],[Tech Start Date]]&lt;1/1/1990,"",IF(Main[[#This Row],[Class]]="C",WORKDAY(Main[[#This Row],[Tech Start Date]],23),IF(Main[[#This Row],[Class]]="B", WORKDAY(Main[[#This Row],[Tech Start Date]],15),IF(Main[[#This Row],[Class]]="A",WORKDAY(Main[[#This Row],[Tech Start Date]],5),""))))</f>
        <v/>
      </c>
      <c r="P806" s="73" t="str">
        <f>IF(Main[[#This Row],[Tech Start Date]]&lt;1/1/1990,"",IF(Main[[#This Row],[Class]]="C",WORKDAY(Main[[#This Row],[Tech Start Date]],28),IF(Main[[#This Row],[Class]]="B", WORKDAY(Main[[#This Row],[Tech Start Date]],19),IF(Main[[#This Row],[Class]]="A",WORKDAY(Main[[#This Row],[Tech Start Date]],9),""))))</f>
        <v/>
      </c>
      <c r="Q806" s="85">
        <v>40057</v>
      </c>
      <c r="R806" s="112">
        <v>40908</v>
      </c>
      <c r="S806" s="95" t="s">
        <v>17</v>
      </c>
      <c r="T806" s="74" t="s">
        <v>4</v>
      </c>
      <c r="U806" s="95" t="s">
        <v>29</v>
      </c>
      <c r="V806" s="95" t="s">
        <v>1913</v>
      </c>
      <c r="W806" s="95" t="s">
        <v>1915</v>
      </c>
      <c r="X806" s="95" t="s">
        <v>2795</v>
      </c>
      <c r="Y806" s="72" t="s">
        <v>3001</v>
      </c>
      <c r="Z806" s="72" t="s">
        <v>415</v>
      </c>
      <c r="AA806" s="95" t="s">
        <v>2833</v>
      </c>
      <c r="AB806" s="132"/>
      <c r="AC806" s="132"/>
      <c r="AD806" s="132"/>
      <c r="AE806" s="63"/>
      <c r="AF806" s="63"/>
      <c r="AG806" s="63"/>
    </row>
    <row r="807" spans="1:33" ht="17.2" customHeight="1">
      <c r="A807" s="64" t="str">
        <f>IF(priority(Main[[#This Row],[Comments]])&lt;&gt;0, priority(Main[[#This Row],[Comments]]),"")</f>
        <v/>
      </c>
      <c r="B807" s="60" t="s">
        <v>1829</v>
      </c>
      <c r="C807" s="72" t="s">
        <v>4</v>
      </c>
      <c r="D807" s="59" t="s">
        <v>885</v>
      </c>
      <c r="E807" s="85">
        <v>40045.443194444444</v>
      </c>
      <c r="F807" s="85"/>
      <c r="G807" s="64" t="str">
        <f>IF(stdProdLT(Main[[#This Row],[Comments]])=0.1,"N/A",IF(stdProdLT(Main[[#This Row],[Comments]])=0,"",stdProdLT(Main[[#This Row],[Comments]])))</f>
        <v/>
      </c>
      <c r="H807" s="94" t="str">
        <f>IF(OR(Main[[#This Row],[Std. Prod. Lead Time]]="N/A",Main[[#This Row],[Std. Prod. Lead Time]]=""), "",IF(AND(Main[[#This Row],[In Stock Date]]&lt;&gt;"",Main[[#This Row],[Revised Due Date]]&lt;&gt;"",Main[[#This Row],[In Stock Date]]&lt;&gt;""),Main[[#This Row],[In Stock Date]]-Main[[#This Row],[Revised Due Date]],""))</f>
        <v/>
      </c>
      <c r="I807" s="101" t="s">
        <v>886</v>
      </c>
      <c r="J807" s="95" t="s">
        <v>4</v>
      </c>
      <c r="K807" s="95" t="s">
        <v>1922</v>
      </c>
      <c r="L807" s="85"/>
      <c r="M807" s="73" t="str">
        <f>IF(Main[[#This Row],[Tech Start Date]]&lt;1/1/1990,"",IF(Main[[#This Row],[Class]]="C",WORKDAY(Main[[#This Row],[Tech Start Date]],9),IF(Main[[#This Row],[Class]]="B", WORKDAY(Main[[#This Row],[Tech Start Date]],6),IF(Main[[#This Row],[Class]]="A",WORKDAY(Main[[#This Row],[Tech Start Date]],2),""))))</f>
        <v/>
      </c>
      <c r="N807" s="73" t="str">
        <f>IF(Main[[#This Row],[Tech Start Date]]&lt;1/1/1990,"",IF(Main[[#This Row],[Class]]="C",WORKDAY(Main[[#This Row],[Tech Start Date]],19),IF(Main[[#This Row],[Class]]="B", WORKDAY(Main[[#This Row],[Tech Start Date]],12),IF(Main[[#This Row],[Class]]="A",WORKDAY(Main[[#This Row],[Tech Start Date]],4),""))))</f>
        <v/>
      </c>
      <c r="O807" s="73" t="str">
        <f>IF(Main[[#This Row],[Tech Start Date]]&lt;1/1/1990,"",IF(Main[[#This Row],[Class]]="C",WORKDAY(Main[[#This Row],[Tech Start Date]],23),IF(Main[[#This Row],[Class]]="B", WORKDAY(Main[[#This Row],[Tech Start Date]],15),IF(Main[[#This Row],[Class]]="A",WORKDAY(Main[[#This Row],[Tech Start Date]],5),""))))</f>
        <v/>
      </c>
      <c r="P807" s="73" t="str">
        <f>IF(Main[[#This Row],[Tech Start Date]]&lt;1/1/1990,"",IF(Main[[#This Row],[Class]]="C",WORKDAY(Main[[#This Row],[Tech Start Date]],28),IF(Main[[#This Row],[Class]]="B", WORKDAY(Main[[#This Row],[Tech Start Date]],19),IF(Main[[#This Row],[Class]]="A",WORKDAY(Main[[#This Row],[Tech Start Date]],9),""))))</f>
        <v/>
      </c>
      <c r="Q807" s="85">
        <v>40359</v>
      </c>
      <c r="R807" s="112">
        <v>40420</v>
      </c>
      <c r="S807" s="95" t="s">
        <v>6</v>
      </c>
      <c r="T807" s="74" t="s">
        <v>4</v>
      </c>
      <c r="U807" s="95" t="s">
        <v>29</v>
      </c>
      <c r="V807" s="95" t="s">
        <v>1910</v>
      </c>
      <c r="W807" s="95" t="s">
        <v>1914</v>
      </c>
      <c r="X807" s="95" t="s">
        <v>969</v>
      </c>
      <c r="Y807" s="72" t="s">
        <v>3058</v>
      </c>
      <c r="Z807" s="72" t="s">
        <v>4</v>
      </c>
      <c r="AA807" s="95" t="s">
        <v>969</v>
      </c>
      <c r="AB807" s="132"/>
      <c r="AC807" s="132"/>
      <c r="AD807" s="132"/>
      <c r="AE807" s="63"/>
      <c r="AF807" s="63"/>
      <c r="AG807" s="63"/>
    </row>
    <row r="808" spans="1:33" ht="17.2" customHeight="1">
      <c r="A808" s="64" t="str">
        <f>IF(priority(Main[[#This Row],[Comments]])&lt;&gt;0, priority(Main[[#This Row],[Comments]]),"")</f>
        <v/>
      </c>
      <c r="B808" s="60" t="s">
        <v>1577</v>
      </c>
      <c r="C808" s="72" t="s">
        <v>47</v>
      </c>
      <c r="D808" s="59" t="s">
        <v>659</v>
      </c>
      <c r="E808" s="85"/>
      <c r="F808" s="85"/>
      <c r="G808" s="64" t="str">
        <f>IF(stdProdLT(Main[[#This Row],[Comments]])=0.1,"N/A",IF(stdProdLT(Main[[#This Row],[Comments]])=0,"",stdProdLT(Main[[#This Row],[Comments]])))</f>
        <v/>
      </c>
      <c r="H808" s="94" t="str">
        <f>IF(OR(Main[[#This Row],[Std. Prod. Lead Time]]="N/A",Main[[#This Row],[Std. Prod. Lead Time]]=""), "",IF(AND(Main[[#This Row],[In Stock Date]]&lt;&gt;"",Main[[#This Row],[Revised Due Date]]&lt;&gt;"",Main[[#This Row],[In Stock Date]]&lt;&gt;""),Main[[#This Row],[In Stock Date]]-Main[[#This Row],[Revised Due Date]],""))</f>
        <v/>
      </c>
      <c r="I808" s="101" t="s">
        <v>4</v>
      </c>
      <c r="J808" s="95" t="s">
        <v>4</v>
      </c>
      <c r="K808" s="96" t="s">
        <v>4</v>
      </c>
      <c r="L808" s="85"/>
      <c r="M808" s="73" t="str">
        <f>IF(Main[[#This Row],[Tech Start Date]]&lt;1/1/1990,"",IF(Main[[#This Row],[Class]]="C",WORKDAY(Main[[#This Row],[Tech Start Date]],9),IF(Main[[#This Row],[Class]]="B", WORKDAY(Main[[#This Row],[Tech Start Date]],6),IF(Main[[#This Row],[Class]]="A",WORKDAY(Main[[#This Row],[Tech Start Date]],2),""))))</f>
        <v/>
      </c>
      <c r="N808" s="73" t="str">
        <f>IF(Main[[#This Row],[Tech Start Date]]&lt;1/1/1990,"",IF(Main[[#This Row],[Class]]="C",WORKDAY(Main[[#This Row],[Tech Start Date]],19),IF(Main[[#This Row],[Class]]="B", WORKDAY(Main[[#This Row],[Tech Start Date]],12),IF(Main[[#This Row],[Class]]="A",WORKDAY(Main[[#This Row],[Tech Start Date]],4),""))))</f>
        <v/>
      </c>
      <c r="O808" s="73" t="str">
        <f>IF(Main[[#This Row],[Tech Start Date]]&lt;1/1/1990,"",IF(Main[[#This Row],[Class]]="C",WORKDAY(Main[[#This Row],[Tech Start Date]],23),IF(Main[[#This Row],[Class]]="B", WORKDAY(Main[[#This Row],[Tech Start Date]],15),IF(Main[[#This Row],[Class]]="A",WORKDAY(Main[[#This Row],[Tech Start Date]],5),""))))</f>
        <v/>
      </c>
      <c r="P808" s="73" t="str">
        <f>IF(Main[[#This Row],[Tech Start Date]]&lt;1/1/1990,"",IF(Main[[#This Row],[Class]]="C",WORKDAY(Main[[#This Row],[Tech Start Date]],28),IF(Main[[#This Row],[Class]]="B", WORKDAY(Main[[#This Row],[Tech Start Date]],19),IF(Main[[#This Row],[Class]]="A",WORKDAY(Main[[#This Row],[Tech Start Date]],9),""))))</f>
        <v/>
      </c>
      <c r="Q808" s="85"/>
      <c r="R808" s="112"/>
      <c r="S808" s="95" t="s">
        <v>17</v>
      </c>
      <c r="T808" s="74" t="s">
        <v>4</v>
      </c>
      <c r="U808" s="95" t="s">
        <v>14</v>
      </c>
      <c r="V808" s="95" t="s">
        <v>1913</v>
      </c>
      <c r="W808" s="95" t="s">
        <v>4</v>
      </c>
      <c r="X808" s="95" t="s">
        <v>2834</v>
      </c>
      <c r="Y808" s="72" t="s">
        <v>2921</v>
      </c>
      <c r="Z808" s="72" t="s">
        <v>4</v>
      </c>
      <c r="AA808" s="95" t="s">
        <v>2834</v>
      </c>
      <c r="AB808" s="132"/>
      <c r="AC808" s="132"/>
      <c r="AD808" s="132"/>
      <c r="AE808" s="63"/>
      <c r="AF808" s="63"/>
      <c r="AG808" s="63"/>
    </row>
    <row r="809" spans="1:33" ht="17.2" customHeight="1">
      <c r="A809" s="64" t="str">
        <f>IF(priority(Main[[#This Row],[Comments]])&lt;&gt;0, priority(Main[[#This Row],[Comments]]),"")</f>
        <v/>
      </c>
      <c r="B809" s="60" t="s">
        <v>1578</v>
      </c>
      <c r="C809" s="72" t="s">
        <v>277</v>
      </c>
      <c r="D809" s="59" t="s">
        <v>660</v>
      </c>
      <c r="E809" s="85"/>
      <c r="F809" s="85">
        <v>40567</v>
      </c>
      <c r="G809" s="64" t="str">
        <f>IF(stdProdLT(Main[[#This Row],[Comments]])=0.1,"N/A",IF(stdProdLT(Main[[#This Row],[Comments]])=0,"",stdProdLT(Main[[#This Row],[Comments]])))</f>
        <v/>
      </c>
      <c r="H809" s="94" t="str">
        <f>IF(OR(Main[[#This Row],[Std. Prod. Lead Time]]="N/A",Main[[#This Row],[Std. Prod. Lead Time]]=""), "",IF(AND(Main[[#This Row],[In Stock Date]]&lt;&gt;"",Main[[#This Row],[Revised Due Date]]&lt;&gt;"",Main[[#This Row],[In Stock Date]]&lt;&gt;""),Main[[#This Row],[In Stock Date]]-Main[[#This Row],[Revised Due Date]],""))</f>
        <v/>
      </c>
      <c r="I809" s="101" t="s">
        <v>4</v>
      </c>
      <c r="J809" s="95" t="s">
        <v>4</v>
      </c>
      <c r="K809" s="95" t="s">
        <v>4</v>
      </c>
      <c r="L809" s="85"/>
      <c r="M809" s="73" t="str">
        <f>IF(Main[[#This Row],[Tech Start Date]]&lt;1/1/1990,"",IF(Main[[#This Row],[Class]]="C",WORKDAY(Main[[#This Row],[Tech Start Date]],9),IF(Main[[#This Row],[Class]]="B", WORKDAY(Main[[#This Row],[Tech Start Date]],6),IF(Main[[#This Row],[Class]]="A",WORKDAY(Main[[#This Row],[Tech Start Date]],2),""))))</f>
        <v/>
      </c>
      <c r="N809" s="73" t="str">
        <f>IF(Main[[#This Row],[Tech Start Date]]&lt;1/1/1990,"",IF(Main[[#This Row],[Class]]="C",WORKDAY(Main[[#This Row],[Tech Start Date]],19),IF(Main[[#This Row],[Class]]="B", WORKDAY(Main[[#This Row],[Tech Start Date]],12),IF(Main[[#This Row],[Class]]="A",WORKDAY(Main[[#This Row],[Tech Start Date]],4),""))))</f>
        <v/>
      </c>
      <c r="O809" s="73" t="str">
        <f>IF(Main[[#This Row],[Tech Start Date]]&lt;1/1/1990,"",IF(Main[[#This Row],[Class]]="C",WORKDAY(Main[[#This Row],[Tech Start Date]],23),IF(Main[[#This Row],[Class]]="B", WORKDAY(Main[[#This Row],[Tech Start Date]],15),IF(Main[[#This Row],[Class]]="A",WORKDAY(Main[[#This Row],[Tech Start Date]],5),""))))</f>
        <v/>
      </c>
      <c r="P809" s="73" t="str">
        <f>IF(Main[[#This Row],[Tech Start Date]]&lt;1/1/1990,"",IF(Main[[#This Row],[Class]]="C",WORKDAY(Main[[#This Row],[Tech Start Date]],28),IF(Main[[#This Row],[Class]]="B", WORKDAY(Main[[#This Row],[Tech Start Date]],19),IF(Main[[#This Row],[Class]]="A",WORKDAY(Main[[#This Row],[Tech Start Date]],9),""))))</f>
        <v/>
      </c>
      <c r="Q809" s="85">
        <v>40427</v>
      </c>
      <c r="R809" s="112"/>
      <c r="S809" s="95" t="s">
        <v>11</v>
      </c>
      <c r="T809" s="74" t="s">
        <v>4</v>
      </c>
      <c r="U809" s="95" t="s">
        <v>12</v>
      </c>
      <c r="V809" s="95" t="s">
        <v>1910</v>
      </c>
      <c r="W809" s="95" t="s">
        <v>1918</v>
      </c>
      <c r="X809" s="95" t="s">
        <v>2818</v>
      </c>
      <c r="Y809" s="72" t="s">
        <v>4</v>
      </c>
      <c r="Z809" s="72" t="s">
        <v>4</v>
      </c>
      <c r="AA809" s="95" t="s">
        <v>2818</v>
      </c>
      <c r="AB809" s="132"/>
      <c r="AC809" s="132"/>
      <c r="AD809" s="132"/>
      <c r="AE809" s="63"/>
      <c r="AF809" s="63"/>
      <c r="AG809" s="63"/>
    </row>
    <row r="810" spans="1:33" ht="17.2" customHeight="1">
      <c r="A810" s="64" t="str">
        <f>IF(priority(Main[[#This Row],[Comments]])&lt;&gt;0, priority(Main[[#This Row],[Comments]]),"")</f>
        <v/>
      </c>
      <c r="B810" s="60" t="s">
        <v>2398</v>
      </c>
      <c r="C810" s="72" t="s">
        <v>4</v>
      </c>
      <c r="D810" s="59" t="s">
        <v>2707</v>
      </c>
      <c r="E810" s="85">
        <v>40905.580543981479</v>
      </c>
      <c r="F810" s="85"/>
      <c r="G810" s="64" t="str">
        <f>IF(stdProdLT(Main[[#This Row],[Comments]])=0.1,"N/A",IF(stdProdLT(Main[[#This Row],[Comments]])=0,"",stdProdLT(Main[[#This Row],[Comments]])))</f>
        <v/>
      </c>
      <c r="H810" s="94" t="str">
        <f>IF(OR(Main[[#This Row],[Std. Prod. Lead Time]]="N/A",Main[[#This Row],[Std. Prod. Lead Time]]=""), "",IF(AND(Main[[#This Row],[In Stock Date]]&lt;&gt;"",Main[[#This Row],[Revised Due Date]]&lt;&gt;"",Main[[#This Row],[In Stock Date]]&lt;&gt;""),Main[[#This Row],[In Stock Date]]-Main[[#This Row],[Revised Due Date]],""))</f>
        <v/>
      </c>
      <c r="I810" s="101" t="s">
        <v>2037</v>
      </c>
      <c r="J810" s="95" t="s">
        <v>28</v>
      </c>
      <c r="K810" s="95" t="s">
        <v>1919</v>
      </c>
      <c r="L810" s="85"/>
      <c r="M810" s="73" t="str">
        <f>IF(Main[[#This Row],[Tech Start Date]]&lt;1/1/1990,"",IF(Main[[#This Row],[Class]]="C",WORKDAY(Main[[#This Row],[Tech Start Date]],9),IF(Main[[#This Row],[Class]]="B", WORKDAY(Main[[#This Row],[Tech Start Date]],6),IF(Main[[#This Row],[Class]]="A",WORKDAY(Main[[#This Row],[Tech Start Date]],2),""))))</f>
        <v/>
      </c>
      <c r="N810" s="73" t="str">
        <f>IF(Main[[#This Row],[Tech Start Date]]&lt;1/1/1990,"",IF(Main[[#This Row],[Class]]="C",WORKDAY(Main[[#This Row],[Tech Start Date]],19),IF(Main[[#This Row],[Class]]="B", WORKDAY(Main[[#This Row],[Tech Start Date]],12),IF(Main[[#This Row],[Class]]="A",WORKDAY(Main[[#This Row],[Tech Start Date]],4),""))))</f>
        <v/>
      </c>
      <c r="O810" s="73" t="str">
        <f>IF(Main[[#This Row],[Tech Start Date]]&lt;1/1/1990,"",IF(Main[[#This Row],[Class]]="C",WORKDAY(Main[[#This Row],[Tech Start Date]],23),IF(Main[[#This Row],[Class]]="B", WORKDAY(Main[[#This Row],[Tech Start Date]],15),IF(Main[[#This Row],[Class]]="A",WORKDAY(Main[[#This Row],[Tech Start Date]],5),""))))</f>
        <v/>
      </c>
      <c r="P810" s="73" t="str">
        <f>IF(Main[[#This Row],[Tech Start Date]]&lt;1/1/1990,"",IF(Main[[#This Row],[Class]]="C",WORKDAY(Main[[#This Row],[Tech Start Date]],28),IF(Main[[#This Row],[Class]]="B", WORKDAY(Main[[#This Row],[Tech Start Date]],19),IF(Main[[#This Row],[Class]]="A",WORKDAY(Main[[#This Row],[Tech Start Date]],9),""))))</f>
        <v/>
      </c>
      <c r="Q810" s="85">
        <v>40967</v>
      </c>
      <c r="R810" s="112"/>
      <c r="S810" s="95" t="s">
        <v>6</v>
      </c>
      <c r="T810" s="74" t="s">
        <v>4</v>
      </c>
      <c r="U810" s="95" t="s">
        <v>29</v>
      </c>
      <c r="V810" s="95" t="s">
        <v>1913</v>
      </c>
      <c r="W810" s="95" t="s">
        <v>1914</v>
      </c>
      <c r="X810" s="95" t="s">
        <v>30</v>
      </c>
      <c r="Y810" s="72" t="s">
        <v>2913</v>
      </c>
      <c r="Z810" s="72" t="s">
        <v>30</v>
      </c>
      <c r="AA810" s="95" t="s">
        <v>30</v>
      </c>
      <c r="AB810" s="132"/>
      <c r="AC810" s="132"/>
      <c r="AD810" s="132"/>
      <c r="AE810" s="63"/>
      <c r="AF810" s="63"/>
      <c r="AG810" s="63"/>
    </row>
    <row r="811" spans="1:33" ht="17.2" customHeight="1">
      <c r="A811" s="64" t="str">
        <f>IF(priority(Main[[#This Row],[Comments]])&lt;&gt;0, priority(Main[[#This Row],[Comments]]),"")</f>
        <v/>
      </c>
      <c r="B811" s="60" t="s">
        <v>1581</v>
      </c>
      <c r="C811" s="72" t="s">
        <v>72</v>
      </c>
      <c r="D811" s="59" t="s">
        <v>662</v>
      </c>
      <c r="E811" s="85"/>
      <c r="F811" s="85"/>
      <c r="G811" s="64" t="str">
        <f>IF(stdProdLT(Main[[#This Row],[Comments]])=0.1,"N/A",IF(stdProdLT(Main[[#This Row],[Comments]])=0,"",stdProdLT(Main[[#This Row],[Comments]])))</f>
        <v/>
      </c>
      <c r="H811" s="94" t="str">
        <f>IF(OR(Main[[#This Row],[Std. Prod. Lead Time]]="N/A",Main[[#This Row],[Std. Prod. Lead Time]]=""), "",IF(AND(Main[[#This Row],[In Stock Date]]&lt;&gt;"",Main[[#This Row],[Revised Due Date]]&lt;&gt;"",Main[[#This Row],[In Stock Date]]&lt;&gt;""),Main[[#This Row],[In Stock Date]]-Main[[#This Row],[Revised Due Date]],""))</f>
        <v/>
      </c>
      <c r="I811" s="101" t="s">
        <v>4</v>
      </c>
      <c r="J811" s="95" t="s">
        <v>4</v>
      </c>
      <c r="K811" s="95" t="s">
        <v>4</v>
      </c>
      <c r="L811" s="85"/>
      <c r="M811" s="73" t="str">
        <f>IF(Main[[#This Row],[Tech Start Date]]&lt;1/1/1990,"",IF(Main[[#This Row],[Class]]="C",WORKDAY(Main[[#This Row],[Tech Start Date]],9),IF(Main[[#This Row],[Class]]="B", WORKDAY(Main[[#This Row],[Tech Start Date]],6),IF(Main[[#This Row],[Class]]="A",WORKDAY(Main[[#This Row],[Tech Start Date]],2),""))))</f>
        <v/>
      </c>
      <c r="N811" s="73" t="str">
        <f>IF(Main[[#This Row],[Tech Start Date]]&lt;1/1/1990,"",IF(Main[[#This Row],[Class]]="C",WORKDAY(Main[[#This Row],[Tech Start Date]],19),IF(Main[[#This Row],[Class]]="B", WORKDAY(Main[[#This Row],[Tech Start Date]],12),IF(Main[[#This Row],[Class]]="A",WORKDAY(Main[[#This Row],[Tech Start Date]],4),""))))</f>
        <v/>
      </c>
      <c r="O811" s="73" t="str">
        <f>IF(Main[[#This Row],[Tech Start Date]]&lt;1/1/1990,"",IF(Main[[#This Row],[Class]]="C",WORKDAY(Main[[#This Row],[Tech Start Date]],23),IF(Main[[#This Row],[Class]]="B", WORKDAY(Main[[#This Row],[Tech Start Date]],15),IF(Main[[#This Row],[Class]]="A",WORKDAY(Main[[#This Row],[Tech Start Date]],5),""))))</f>
        <v/>
      </c>
      <c r="P811" s="73" t="str">
        <f>IF(Main[[#This Row],[Tech Start Date]]&lt;1/1/1990,"",IF(Main[[#This Row],[Class]]="C",WORKDAY(Main[[#This Row],[Tech Start Date]],28),IF(Main[[#This Row],[Class]]="B", WORKDAY(Main[[#This Row],[Tech Start Date]],19),IF(Main[[#This Row],[Class]]="A",WORKDAY(Main[[#This Row],[Tech Start Date]],9),""))))</f>
        <v/>
      </c>
      <c r="Q811" s="85"/>
      <c r="R811" s="112"/>
      <c r="S811" s="95" t="s">
        <v>49</v>
      </c>
      <c r="T811" s="74" t="s">
        <v>4</v>
      </c>
      <c r="U811" s="95" t="s">
        <v>12</v>
      </c>
      <c r="V811" s="95" t="s">
        <v>1911</v>
      </c>
      <c r="W811" s="95" t="s">
        <v>1912</v>
      </c>
      <c r="X811" s="95" t="s">
        <v>2876</v>
      </c>
      <c r="Y811" s="72" t="s">
        <v>3052</v>
      </c>
      <c r="Z811" s="72" t="s">
        <v>4</v>
      </c>
      <c r="AA811" s="95" t="s">
        <v>2876</v>
      </c>
      <c r="AB811" s="132"/>
      <c r="AC811" s="132"/>
      <c r="AD811" s="132"/>
      <c r="AE811" s="63"/>
      <c r="AF811" s="63"/>
      <c r="AG811" s="63"/>
    </row>
    <row r="812" spans="1:33" ht="17.2" customHeight="1">
      <c r="A812" s="64" t="str">
        <f>IF(priority(Main[[#This Row],[Comments]])&lt;&gt;0, priority(Main[[#This Row],[Comments]]),"")</f>
        <v/>
      </c>
      <c r="B812" s="60" t="s">
        <v>1582</v>
      </c>
      <c r="C812" s="72" t="s">
        <v>33</v>
      </c>
      <c r="D812" s="59" t="s">
        <v>663</v>
      </c>
      <c r="E812" s="85"/>
      <c r="F812" s="85">
        <v>40566</v>
      </c>
      <c r="G812" s="64" t="str">
        <f>IF(stdProdLT(Main[[#This Row],[Comments]])=0.1,"N/A",IF(stdProdLT(Main[[#This Row],[Comments]])=0,"",stdProdLT(Main[[#This Row],[Comments]])))</f>
        <v/>
      </c>
      <c r="H812" s="94" t="str">
        <f>IF(OR(Main[[#This Row],[Std. Prod. Lead Time]]="N/A",Main[[#This Row],[Std. Prod. Lead Time]]=""), "",IF(AND(Main[[#This Row],[In Stock Date]]&lt;&gt;"",Main[[#This Row],[Revised Due Date]]&lt;&gt;"",Main[[#This Row],[In Stock Date]]&lt;&gt;""),Main[[#This Row],[In Stock Date]]-Main[[#This Row],[Revised Due Date]],""))</f>
        <v/>
      </c>
      <c r="I812" s="101" t="s">
        <v>4</v>
      </c>
      <c r="J812" s="95" t="s">
        <v>4</v>
      </c>
      <c r="K812" s="95" t="s">
        <v>4</v>
      </c>
      <c r="L812" s="85"/>
      <c r="M812" s="73" t="str">
        <f>IF(Main[[#This Row],[Tech Start Date]]&lt;1/1/1990,"",IF(Main[[#This Row],[Class]]="C",WORKDAY(Main[[#This Row],[Tech Start Date]],9),IF(Main[[#This Row],[Class]]="B", WORKDAY(Main[[#This Row],[Tech Start Date]],6),IF(Main[[#This Row],[Class]]="A",WORKDAY(Main[[#This Row],[Tech Start Date]],2),""))))</f>
        <v/>
      </c>
      <c r="N812" s="73" t="str">
        <f>IF(Main[[#This Row],[Tech Start Date]]&lt;1/1/1990,"",IF(Main[[#This Row],[Class]]="C",WORKDAY(Main[[#This Row],[Tech Start Date]],19),IF(Main[[#This Row],[Class]]="B", WORKDAY(Main[[#This Row],[Tech Start Date]],12),IF(Main[[#This Row],[Class]]="A",WORKDAY(Main[[#This Row],[Tech Start Date]],4),""))))</f>
        <v/>
      </c>
      <c r="O812" s="73" t="str">
        <f>IF(Main[[#This Row],[Tech Start Date]]&lt;1/1/1990,"",IF(Main[[#This Row],[Class]]="C",WORKDAY(Main[[#This Row],[Tech Start Date]],23),IF(Main[[#This Row],[Class]]="B", WORKDAY(Main[[#This Row],[Tech Start Date]],15),IF(Main[[#This Row],[Class]]="A",WORKDAY(Main[[#This Row],[Tech Start Date]],5),""))))</f>
        <v/>
      </c>
      <c r="P812" s="73" t="str">
        <f>IF(Main[[#This Row],[Tech Start Date]]&lt;1/1/1990,"",IF(Main[[#This Row],[Class]]="C",WORKDAY(Main[[#This Row],[Tech Start Date]],28),IF(Main[[#This Row],[Class]]="B", WORKDAY(Main[[#This Row],[Tech Start Date]],19),IF(Main[[#This Row],[Class]]="A",WORKDAY(Main[[#This Row],[Tech Start Date]],9),""))))</f>
        <v/>
      </c>
      <c r="Q812" s="85">
        <v>40532</v>
      </c>
      <c r="R812" s="112"/>
      <c r="S812" s="95" t="s">
        <v>11</v>
      </c>
      <c r="T812" s="74" t="s">
        <v>4</v>
      </c>
      <c r="U812" s="95" t="s">
        <v>12</v>
      </c>
      <c r="V812" s="95" t="s">
        <v>1911</v>
      </c>
      <c r="W812" s="95" t="s">
        <v>1918</v>
      </c>
      <c r="X812" s="95" t="s">
        <v>2850</v>
      </c>
      <c r="Y812" s="72" t="s">
        <v>2994</v>
      </c>
      <c r="Z812" s="72" t="s">
        <v>4</v>
      </c>
      <c r="AA812" s="95" t="s">
        <v>2850</v>
      </c>
      <c r="AB812" s="132"/>
      <c r="AC812" s="132"/>
      <c r="AD812" s="132"/>
      <c r="AE812" s="63"/>
      <c r="AF812" s="63"/>
      <c r="AG812" s="63"/>
    </row>
    <row r="813" spans="1:33" ht="17.2" customHeight="1">
      <c r="A813" s="64" t="str">
        <f>IF(priority(Main[[#This Row],[Comments]])&lt;&gt;0, priority(Main[[#This Row],[Comments]]),"")</f>
        <v/>
      </c>
      <c r="B813" s="60" t="s">
        <v>1583</v>
      </c>
      <c r="C813" s="72" t="s">
        <v>347</v>
      </c>
      <c r="D813" s="59" t="s">
        <v>664</v>
      </c>
      <c r="E813" s="85"/>
      <c r="F813" s="85"/>
      <c r="G813" s="64" t="str">
        <f>IF(stdProdLT(Main[[#This Row],[Comments]])=0.1,"N/A",IF(stdProdLT(Main[[#This Row],[Comments]])=0,"",stdProdLT(Main[[#This Row],[Comments]])))</f>
        <v/>
      </c>
      <c r="H813" s="94" t="str">
        <f>IF(OR(Main[[#This Row],[Std. Prod. Lead Time]]="N/A",Main[[#This Row],[Std. Prod. Lead Time]]=""), "",IF(AND(Main[[#This Row],[In Stock Date]]&lt;&gt;"",Main[[#This Row],[Revised Due Date]]&lt;&gt;"",Main[[#This Row],[In Stock Date]]&lt;&gt;""),Main[[#This Row],[In Stock Date]]-Main[[#This Row],[Revised Due Date]],""))</f>
        <v/>
      </c>
      <c r="I813" s="101" t="s">
        <v>4</v>
      </c>
      <c r="J813" s="95" t="s">
        <v>4</v>
      </c>
      <c r="K813" s="95" t="s">
        <v>4</v>
      </c>
      <c r="L813" s="85"/>
      <c r="M813" s="73" t="str">
        <f>IF(Main[[#This Row],[Tech Start Date]]&lt;1/1/1990,"",IF(Main[[#This Row],[Class]]="C",WORKDAY(Main[[#This Row],[Tech Start Date]],9),IF(Main[[#This Row],[Class]]="B", WORKDAY(Main[[#This Row],[Tech Start Date]],6),IF(Main[[#This Row],[Class]]="A",WORKDAY(Main[[#This Row],[Tech Start Date]],2),""))))</f>
        <v/>
      </c>
      <c r="N813" s="73" t="str">
        <f>IF(Main[[#This Row],[Tech Start Date]]&lt;1/1/1990,"",IF(Main[[#This Row],[Class]]="C",WORKDAY(Main[[#This Row],[Tech Start Date]],19),IF(Main[[#This Row],[Class]]="B", WORKDAY(Main[[#This Row],[Tech Start Date]],12),IF(Main[[#This Row],[Class]]="A",WORKDAY(Main[[#This Row],[Tech Start Date]],4),""))))</f>
        <v/>
      </c>
      <c r="O813" s="73" t="str">
        <f>IF(Main[[#This Row],[Tech Start Date]]&lt;1/1/1990,"",IF(Main[[#This Row],[Class]]="C",WORKDAY(Main[[#This Row],[Tech Start Date]],23),IF(Main[[#This Row],[Class]]="B", WORKDAY(Main[[#This Row],[Tech Start Date]],15),IF(Main[[#This Row],[Class]]="A",WORKDAY(Main[[#This Row],[Tech Start Date]],5),""))))</f>
        <v/>
      </c>
      <c r="P813" s="73" t="str">
        <f>IF(Main[[#This Row],[Tech Start Date]]&lt;1/1/1990,"",IF(Main[[#This Row],[Class]]="C",WORKDAY(Main[[#This Row],[Tech Start Date]],28),IF(Main[[#This Row],[Class]]="B", WORKDAY(Main[[#This Row],[Tech Start Date]],19),IF(Main[[#This Row],[Class]]="A",WORKDAY(Main[[#This Row],[Tech Start Date]],9),""))))</f>
        <v/>
      </c>
      <c r="Q813" s="85">
        <v>40494</v>
      </c>
      <c r="R813" s="112"/>
      <c r="S813" s="95" t="s">
        <v>11</v>
      </c>
      <c r="T813" s="74" t="s">
        <v>4</v>
      </c>
      <c r="U813" s="95" t="s">
        <v>14</v>
      </c>
      <c r="V813" s="95" t="s">
        <v>1920</v>
      </c>
      <c r="W813" s="95" t="s">
        <v>4</v>
      </c>
      <c r="X813" s="95" t="s">
        <v>2799</v>
      </c>
      <c r="Y813" s="72" t="s">
        <v>2916</v>
      </c>
      <c r="Z813" s="72" t="s">
        <v>4</v>
      </c>
      <c r="AA813" s="95" t="s">
        <v>2799</v>
      </c>
      <c r="AB813" s="132"/>
      <c r="AC813" s="132"/>
      <c r="AD813" s="132"/>
      <c r="AE813" s="63"/>
      <c r="AF813" s="63"/>
      <c r="AG813" s="63"/>
    </row>
    <row r="814" spans="1:33" ht="17.2" customHeight="1">
      <c r="A814" s="64" t="str">
        <f>IF(priority(Main[[#This Row],[Comments]])&lt;&gt;0, priority(Main[[#This Row],[Comments]]),"")</f>
        <v/>
      </c>
      <c r="B814" s="60" t="s">
        <v>1584</v>
      </c>
      <c r="C814" s="72" t="s">
        <v>4</v>
      </c>
      <c r="D814" s="59" t="s">
        <v>665</v>
      </c>
      <c r="E814" s="85">
        <v>40462.471782407411</v>
      </c>
      <c r="F814" s="85"/>
      <c r="G814" s="64" t="str">
        <f>IF(stdProdLT(Main[[#This Row],[Comments]])=0.1,"N/A",IF(stdProdLT(Main[[#This Row],[Comments]])=0,"",stdProdLT(Main[[#This Row],[Comments]])))</f>
        <v/>
      </c>
      <c r="H814" s="94" t="str">
        <f>IF(OR(Main[[#This Row],[Std. Prod. Lead Time]]="N/A",Main[[#This Row],[Std. Prod. Lead Time]]=""), "",IF(AND(Main[[#This Row],[In Stock Date]]&lt;&gt;"",Main[[#This Row],[Revised Due Date]]&lt;&gt;"",Main[[#This Row],[In Stock Date]]&lt;&gt;""),Main[[#This Row],[In Stock Date]]-Main[[#This Row],[Revised Due Date]],""))</f>
        <v/>
      </c>
      <c r="I814" s="101" t="s">
        <v>4</v>
      </c>
      <c r="J814" s="95" t="s">
        <v>4</v>
      </c>
      <c r="K814" s="95" t="s">
        <v>4</v>
      </c>
      <c r="L814" s="85"/>
      <c r="M814" s="73" t="str">
        <f>IF(Main[[#This Row],[Tech Start Date]]&lt;1/1/1990,"",IF(Main[[#This Row],[Class]]="C",WORKDAY(Main[[#This Row],[Tech Start Date]],9),IF(Main[[#This Row],[Class]]="B", WORKDAY(Main[[#This Row],[Tech Start Date]],6),IF(Main[[#This Row],[Class]]="A",WORKDAY(Main[[#This Row],[Tech Start Date]],2),""))))</f>
        <v/>
      </c>
      <c r="N814" s="73" t="str">
        <f>IF(Main[[#This Row],[Tech Start Date]]&lt;1/1/1990,"",IF(Main[[#This Row],[Class]]="C",WORKDAY(Main[[#This Row],[Tech Start Date]],19),IF(Main[[#This Row],[Class]]="B", WORKDAY(Main[[#This Row],[Tech Start Date]],12),IF(Main[[#This Row],[Class]]="A",WORKDAY(Main[[#This Row],[Tech Start Date]],4),""))))</f>
        <v/>
      </c>
      <c r="O814" s="73" t="str">
        <f>IF(Main[[#This Row],[Tech Start Date]]&lt;1/1/1990,"",IF(Main[[#This Row],[Class]]="C",WORKDAY(Main[[#This Row],[Tech Start Date]],23),IF(Main[[#This Row],[Class]]="B", WORKDAY(Main[[#This Row],[Tech Start Date]],15),IF(Main[[#This Row],[Class]]="A",WORKDAY(Main[[#This Row],[Tech Start Date]],5),""))))</f>
        <v/>
      </c>
      <c r="P814" s="73" t="str">
        <f>IF(Main[[#This Row],[Tech Start Date]]&lt;1/1/1990,"",IF(Main[[#This Row],[Class]]="C",WORKDAY(Main[[#This Row],[Tech Start Date]],28),IF(Main[[#This Row],[Class]]="B", WORKDAY(Main[[#This Row],[Tech Start Date]],19),IF(Main[[#This Row],[Class]]="A",WORKDAY(Main[[#This Row],[Tech Start Date]],9),""))))</f>
        <v/>
      </c>
      <c r="Q814" s="85"/>
      <c r="R814" s="112"/>
      <c r="S814" s="95" t="s">
        <v>6</v>
      </c>
      <c r="T814" s="74" t="s">
        <v>4</v>
      </c>
      <c r="U814" s="95" t="s">
        <v>7</v>
      </c>
      <c r="V814" s="95" t="s">
        <v>1910</v>
      </c>
      <c r="W814" s="95" t="s">
        <v>1914</v>
      </c>
      <c r="X814" s="95" t="s">
        <v>2841</v>
      </c>
      <c r="Y814" s="72" t="s">
        <v>2973</v>
      </c>
      <c r="Z814" s="72" t="s">
        <v>4</v>
      </c>
      <c r="AA814" s="95" t="s">
        <v>2841</v>
      </c>
      <c r="AB814" s="132"/>
      <c r="AC814" s="132"/>
      <c r="AD814" s="132"/>
      <c r="AE814" s="63"/>
      <c r="AF814" s="63"/>
      <c r="AG814" s="63"/>
    </row>
    <row r="815" spans="1:33" ht="17.2" customHeight="1">
      <c r="A815" s="64" t="str">
        <f>IF(priority(Main[[#This Row],[Comments]])&lt;&gt;0, priority(Main[[#This Row],[Comments]]),"")</f>
        <v/>
      </c>
      <c r="B815" s="60" t="s">
        <v>1585</v>
      </c>
      <c r="C815" s="72" t="s">
        <v>4</v>
      </c>
      <c r="D815" s="59" t="s">
        <v>39</v>
      </c>
      <c r="E815" s="85"/>
      <c r="F815" s="85"/>
      <c r="G815" s="64" t="str">
        <f>IF(stdProdLT(Main[[#This Row],[Comments]])=0.1,"N/A",IF(stdProdLT(Main[[#This Row],[Comments]])=0,"",stdProdLT(Main[[#This Row],[Comments]])))</f>
        <v/>
      </c>
      <c r="H815" s="94" t="str">
        <f>IF(OR(Main[[#This Row],[Std. Prod. Lead Time]]="N/A",Main[[#This Row],[Std. Prod. Lead Time]]=""), "",IF(AND(Main[[#This Row],[In Stock Date]]&lt;&gt;"",Main[[#This Row],[Revised Due Date]]&lt;&gt;"",Main[[#This Row],[In Stock Date]]&lt;&gt;""),Main[[#This Row],[In Stock Date]]-Main[[#This Row],[Revised Due Date]],""))</f>
        <v/>
      </c>
      <c r="I815" s="101" t="s">
        <v>4</v>
      </c>
      <c r="J815" s="95" t="s">
        <v>4</v>
      </c>
      <c r="K815" s="96" t="s">
        <v>4</v>
      </c>
      <c r="L815" s="85"/>
      <c r="M815" s="73" t="str">
        <f>IF(Main[[#This Row],[Tech Start Date]]&lt;1/1/1990,"",IF(Main[[#This Row],[Class]]="C",WORKDAY(Main[[#This Row],[Tech Start Date]],9),IF(Main[[#This Row],[Class]]="B", WORKDAY(Main[[#This Row],[Tech Start Date]],6),IF(Main[[#This Row],[Class]]="A",WORKDAY(Main[[#This Row],[Tech Start Date]],2),""))))</f>
        <v/>
      </c>
      <c r="N815" s="73" t="str">
        <f>IF(Main[[#This Row],[Tech Start Date]]&lt;1/1/1990,"",IF(Main[[#This Row],[Class]]="C",WORKDAY(Main[[#This Row],[Tech Start Date]],19),IF(Main[[#This Row],[Class]]="B", WORKDAY(Main[[#This Row],[Tech Start Date]],12),IF(Main[[#This Row],[Class]]="A",WORKDAY(Main[[#This Row],[Tech Start Date]],4),""))))</f>
        <v/>
      </c>
      <c r="O815" s="73" t="str">
        <f>IF(Main[[#This Row],[Tech Start Date]]&lt;1/1/1990,"",IF(Main[[#This Row],[Class]]="C",WORKDAY(Main[[#This Row],[Tech Start Date]],23),IF(Main[[#This Row],[Class]]="B", WORKDAY(Main[[#This Row],[Tech Start Date]],15),IF(Main[[#This Row],[Class]]="A",WORKDAY(Main[[#This Row],[Tech Start Date]],5),""))))</f>
        <v/>
      </c>
      <c r="P815" s="73" t="str">
        <f>IF(Main[[#This Row],[Tech Start Date]]&lt;1/1/1990,"",IF(Main[[#This Row],[Class]]="C",WORKDAY(Main[[#This Row],[Tech Start Date]],28),IF(Main[[#This Row],[Class]]="B", WORKDAY(Main[[#This Row],[Tech Start Date]],19),IF(Main[[#This Row],[Class]]="A",WORKDAY(Main[[#This Row],[Tech Start Date]],9),""))))</f>
        <v/>
      </c>
      <c r="Q815" s="85">
        <v>40669</v>
      </c>
      <c r="R815" s="112"/>
      <c r="S815" s="95" t="s">
        <v>6</v>
      </c>
      <c r="T815" s="74" t="s">
        <v>4</v>
      </c>
      <c r="U815" s="95" t="s">
        <v>14</v>
      </c>
      <c r="V815" s="95" t="s">
        <v>1913</v>
      </c>
      <c r="W815" s="95" t="s">
        <v>4</v>
      </c>
      <c r="X815" s="95" t="s">
        <v>2793</v>
      </c>
      <c r="Y815" s="72" t="s">
        <v>2903</v>
      </c>
      <c r="Z815" s="72" t="s">
        <v>4</v>
      </c>
      <c r="AA815" s="95" t="s">
        <v>2793</v>
      </c>
      <c r="AB815" s="132"/>
      <c r="AC815" s="132"/>
      <c r="AD815" s="132"/>
      <c r="AE815" s="63"/>
      <c r="AF815" s="63"/>
      <c r="AG815" s="63"/>
    </row>
    <row r="816" spans="1:33" ht="17.2" customHeight="1">
      <c r="A816" s="64" t="str">
        <f>IF(priority(Main[[#This Row],[Comments]])&lt;&gt;0, priority(Main[[#This Row],[Comments]]),"")</f>
        <v/>
      </c>
      <c r="B816" s="60" t="s">
        <v>1834</v>
      </c>
      <c r="C816" s="72" t="s">
        <v>4</v>
      </c>
      <c r="D816" s="59" t="s">
        <v>1944</v>
      </c>
      <c r="E816" s="85"/>
      <c r="F816" s="85">
        <v>40445</v>
      </c>
      <c r="G816" s="64" t="str">
        <f>IF(stdProdLT(Main[[#This Row],[Comments]])=0.1,"N/A",IF(stdProdLT(Main[[#This Row],[Comments]])=0,"",stdProdLT(Main[[#This Row],[Comments]])))</f>
        <v/>
      </c>
      <c r="H816" s="94" t="str">
        <f>IF(OR(Main[[#This Row],[Std. Prod. Lead Time]]="N/A",Main[[#This Row],[Std. Prod. Lead Time]]=""), "",IF(AND(Main[[#This Row],[In Stock Date]]&lt;&gt;"",Main[[#This Row],[Revised Due Date]]&lt;&gt;"",Main[[#This Row],[In Stock Date]]&lt;&gt;""),Main[[#This Row],[In Stock Date]]-Main[[#This Row],[Revised Due Date]],""))</f>
        <v/>
      </c>
      <c r="I816" s="101" t="s">
        <v>4</v>
      </c>
      <c r="J816" s="95" t="s">
        <v>28</v>
      </c>
      <c r="K816" s="96" t="s">
        <v>1923</v>
      </c>
      <c r="L816" s="85"/>
      <c r="M816" s="73" t="str">
        <f>IF(Main[[#This Row],[Tech Start Date]]&lt;1/1/1990,"",IF(Main[[#This Row],[Class]]="C",WORKDAY(Main[[#This Row],[Tech Start Date]],9),IF(Main[[#This Row],[Class]]="B", WORKDAY(Main[[#This Row],[Tech Start Date]],6),IF(Main[[#This Row],[Class]]="A",WORKDAY(Main[[#This Row],[Tech Start Date]],2),""))))</f>
        <v/>
      </c>
      <c r="N816" s="73" t="str">
        <f>IF(Main[[#This Row],[Tech Start Date]]&lt;1/1/1990,"",IF(Main[[#This Row],[Class]]="C",WORKDAY(Main[[#This Row],[Tech Start Date]],19),IF(Main[[#This Row],[Class]]="B", WORKDAY(Main[[#This Row],[Tech Start Date]],12),IF(Main[[#This Row],[Class]]="A",WORKDAY(Main[[#This Row],[Tech Start Date]],4),""))))</f>
        <v/>
      </c>
      <c r="O816" s="73" t="str">
        <f>IF(Main[[#This Row],[Tech Start Date]]&lt;1/1/1990,"",IF(Main[[#This Row],[Class]]="C",WORKDAY(Main[[#This Row],[Tech Start Date]],23),IF(Main[[#This Row],[Class]]="B", WORKDAY(Main[[#This Row],[Tech Start Date]],15),IF(Main[[#This Row],[Class]]="A",WORKDAY(Main[[#This Row],[Tech Start Date]],5),""))))</f>
        <v/>
      </c>
      <c r="P816" s="73" t="str">
        <f>IF(Main[[#This Row],[Tech Start Date]]&lt;1/1/1990,"",IF(Main[[#This Row],[Class]]="C",WORKDAY(Main[[#This Row],[Tech Start Date]],28),IF(Main[[#This Row],[Class]]="B", WORKDAY(Main[[#This Row],[Tech Start Date]],19),IF(Main[[#This Row],[Class]]="A",WORKDAY(Main[[#This Row],[Tech Start Date]],9),""))))</f>
        <v/>
      </c>
      <c r="Q816" s="85">
        <v>40445</v>
      </c>
      <c r="R816" s="112">
        <v>40445</v>
      </c>
      <c r="S816" s="95" t="s">
        <v>11</v>
      </c>
      <c r="T816" s="74" t="s">
        <v>4</v>
      </c>
      <c r="U816" s="95" t="s">
        <v>14</v>
      </c>
      <c r="V816" s="95" t="s">
        <v>1911</v>
      </c>
      <c r="W816" s="95" t="s">
        <v>1915</v>
      </c>
      <c r="X816" s="95" t="s">
        <v>2837</v>
      </c>
      <c r="Y816" s="72" t="s">
        <v>3059</v>
      </c>
      <c r="Z816" s="72" t="s">
        <v>3131</v>
      </c>
      <c r="AA816" s="95" t="s">
        <v>2850</v>
      </c>
      <c r="AB816" s="132"/>
      <c r="AC816" s="132"/>
      <c r="AD816" s="132"/>
      <c r="AE816" s="63"/>
      <c r="AF816" s="63"/>
      <c r="AG816" s="63"/>
    </row>
    <row r="817" spans="1:33" ht="17.2" customHeight="1">
      <c r="A817" s="64" t="str">
        <f>IF(priority(Main[[#This Row],[Comments]])&lt;&gt;0, priority(Main[[#This Row],[Comments]]),"")</f>
        <v/>
      </c>
      <c r="B817" s="60" t="s">
        <v>1586</v>
      </c>
      <c r="C817" s="72" t="s">
        <v>4</v>
      </c>
      <c r="D817" s="59" t="s">
        <v>666</v>
      </c>
      <c r="E817" s="85"/>
      <c r="F817" s="85"/>
      <c r="G817" s="64" t="str">
        <f>IF(stdProdLT(Main[[#This Row],[Comments]])=0.1,"N/A",IF(stdProdLT(Main[[#This Row],[Comments]])=0,"",stdProdLT(Main[[#This Row],[Comments]])))</f>
        <v/>
      </c>
      <c r="H817" s="94" t="str">
        <f>IF(OR(Main[[#This Row],[Std. Prod. Lead Time]]="N/A",Main[[#This Row],[Std. Prod. Lead Time]]=""), "",IF(AND(Main[[#This Row],[In Stock Date]]&lt;&gt;"",Main[[#This Row],[Revised Due Date]]&lt;&gt;"",Main[[#This Row],[In Stock Date]]&lt;&gt;""),Main[[#This Row],[In Stock Date]]-Main[[#This Row],[Revised Due Date]],""))</f>
        <v/>
      </c>
      <c r="I817" s="101" t="s">
        <v>4</v>
      </c>
      <c r="J817" s="95" t="s">
        <v>4</v>
      </c>
      <c r="K817" s="96" t="s">
        <v>4</v>
      </c>
      <c r="L817" s="85"/>
      <c r="M817" s="73" t="str">
        <f>IF(Main[[#This Row],[Tech Start Date]]&lt;1/1/1990,"",IF(Main[[#This Row],[Class]]="C",WORKDAY(Main[[#This Row],[Tech Start Date]],9),IF(Main[[#This Row],[Class]]="B", WORKDAY(Main[[#This Row],[Tech Start Date]],6),IF(Main[[#This Row],[Class]]="A",WORKDAY(Main[[#This Row],[Tech Start Date]],2),""))))</f>
        <v/>
      </c>
      <c r="N817" s="73" t="str">
        <f>IF(Main[[#This Row],[Tech Start Date]]&lt;1/1/1990,"",IF(Main[[#This Row],[Class]]="C",WORKDAY(Main[[#This Row],[Tech Start Date]],19),IF(Main[[#This Row],[Class]]="B", WORKDAY(Main[[#This Row],[Tech Start Date]],12),IF(Main[[#This Row],[Class]]="A",WORKDAY(Main[[#This Row],[Tech Start Date]],4),""))))</f>
        <v/>
      </c>
      <c r="O817" s="73" t="str">
        <f>IF(Main[[#This Row],[Tech Start Date]]&lt;1/1/1990,"",IF(Main[[#This Row],[Class]]="C",WORKDAY(Main[[#This Row],[Tech Start Date]],23),IF(Main[[#This Row],[Class]]="B", WORKDAY(Main[[#This Row],[Tech Start Date]],15),IF(Main[[#This Row],[Class]]="A",WORKDAY(Main[[#This Row],[Tech Start Date]],5),""))))</f>
        <v/>
      </c>
      <c r="P817" s="73" t="str">
        <f>IF(Main[[#This Row],[Tech Start Date]]&lt;1/1/1990,"",IF(Main[[#This Row],[Class]]="C",WORKDAY(Main[[#This Row],[Tech Start Date]],28),IF(Main[[#This Row],[Class]]="B", WORKDAY(Main[[#This Row],[Tech Start Date]],19),IF(Main[[#This Row],[Class]]="A",WORKDAY(Main[[#This Row],[Tech Start Date]],9),""))))</f>
        <v/>
      </c>
      <c r="Q817" s="85"/>
      <c r="R817" s="112"/>
      <c r="S817" s="95" t="s">
        <v>6</v>
      </c>
      <c r="T817" s="74" t="s">
        <v>4</v>
      </c>
      <c r="U817" s="95" t="s">
        <v>14</v>
      </c>
      <c r="V817" s="95" t="s">
        <v>1910</v>
      </c>
      <c r="W817" s="95" t="s">
        <v>1914</v>
      </c>
      <c r="X817" s="95" t="s">
        <v>306</v>
      </c>
      <c r="Y817" s="72" t="s">
        <v>4</v>
      </c>
      <c r="Z817" s="72" t="s">
        <v>4</v>
      </c>
      <c r="AA817" s="95" t="s">
        <v>2826</v>
      </c>
      <c r="AB817" s="132"/>
      <c r="AC817" s="132"/>
      <c r="AD817" s="132"/>
      <c r="AE817" s="63"/>
      <c r="AF817" s="63"/>
      <c r="AG817" s="63"/>
    </row>
    <row r="818" spans="1:33" ht="17.2" customHeight="1">
      <c r="A818" s="64" t="str">
        <f>IF(priority(Main[[#This Row],[Comments]])&lt;&gt;0, priority(Main[[#This Row],[Comments]]),"")</f>
        <v/>
      </c>
      <c r="B818" s="60" t="s">
        <v>1587</v>
      </c>
      <c r="C818" s="72" t="s">
        <v>4</v>
      </c>
      <c r="D818" s="59" t="s">
        <v>97</v>
      </c>
      <c r="E818" s="85"/>
      <c r="F818" s="85"/>
      <c r="G818" s="64" t="str">
        <f>IF(stdProdLT(Main[[#This Row],[Comments]])=0.1,"N/A",IF(stdProdLT(Main[[#This Row],[Comments]])=0,"",stdProdLT(Main[[#This Row],[Comments]])))</f>
        <v/>
      </c>
      <c r="H818" s="94" t="str">
        <f>IF(OR(Main[[#This Row],[Std. Prod. Lead Time]]="N/A",Main[[#This Row],[Std. Prod. Lead Time]]=""), "",IF(AND(Main[[#This Row],[In Stock Date]]&lt;&gt;"",Main[[#This Row],[Revised Due Date]]&lt;&gt;"",Main[[#This Row],[In Stock Date]]&lt;&gt;""),Main[[#This Row],[In Stock Date]]-Main[[#This Row],[Revised Due Date]],""))</f>
        <v/>
      </c>
      <c r="I818" s="101" t="s">
        <v>4</v>
      </c>
      <c r="J818" s="95" t="s">
        <v>4</v>
      </c>
      <c r="K818" s="95" t="s">
        <v>4</v>
      </c>
      <c r="L818" s="85"/>
      <c r="M818" s="73" t="str">
        <f>IF(Main[[#This Row],[Tech Start Date]]&lt;1/1/1990,"",IF(Main[[#This Row],[Class]]="C",WORKDAY(Main[[#This Row],[Tech Start Date]],9),IF(Main[[#This Row],[Class]]="B", WORKDAY(Main[[#This Row],[Tech Start Date]],6),IF(Main[[#This Row],[Class]]="A",WORKDAY(Main[[#This Row],[Tech Start Date]],2),""))))</f>
        <v/>
      </c>
      <c r="N818" s="73" t="str">
        <f>IF(Main[[#This Row],[Tech Start Date]]&lt;1/1/1990,"",IF(Main[[#This Row],[Class]]="C",WORKDAY(Main[[#This Row],[Tech Start Date]],19),IF(Main[[#This Row],[Class]]="B", WORKDAY(Main[[#This Row],[Tech Start Date]],12),IF(Main[[#This Row],[Class]]="A",WORKDAY(Main[[#This Row],[Tech Start Date]],4),""))))</f>
        <v/>
      </c>
      <c r="O818" s="73" t="str">
        <f>IF(Main[[#This Row],[Tech Start Date]]&lt;1/1/1990,"",IF(Main[[#This Row],[Class]]="C",WORKDAY(Main[[#This Row],[Tech Start Date]],23),IF(Main[[#This Row],[Class]]="B", WORKDAY(Main[[#This Row],[Tech Start Date]],15),IF(Main[[#This Row],[Class]]="A",WORKDAY(Main[[#This Row],[Tech Start Date]],5),""))))</f>
        <v/>
      </c>
      <c r="P818" s="73" t="str">
        <f>IF(Main[[#This Row],[Tech Start Date]]&lt;1/1/1990,"",IF(Main[[#This Row],[Class]]="C",WORKDAY(Main[[#This Row],[Tech Start Date]],28),IF(Main[[#This Row],[Class]]="B", WORKDAY(Main[[#This Row],[Tech Start Date]],19),IF(Main[[#This Row],[Class]]="A",WORKDAY(Main[[#This Row],[Tech Start Date]],9),""))))</f>
        <v/>
      </c>
      <c r="Q818" s="85">
        <v>40858</v>
      </c>
      <c r="R818" s="112"/>
      <c r="S818" s="95" t="s">
        <v>17</v>
      </c>
      <c r="T818" s="74" t="s">
        <v>4</v>
      </c>
      <c r="U818" s="95" t="s">
        <v>14</v>
      </c>
      <c r="V818" s="95" t="s">
        <v>1910</v>
      </c>
      <c r="W818" s="95" t="s">
        <v>1915</v>
      </c>
      <c r="X818" s="95" t="s">
        <v>50</v>
      </c>
      <c r="Y818" s="72" t="s">
        <v>2932</v>
      </c>
      <c r="Z818" s="72" t="s">
        <v>4</v>
      </c>
      <c r="AA818" s="95" t="s">
        <v>2803</v>
      </c>
      <c r="AB818" s="132"/>
      <c r="AC818" s="132"/>
      <c r="AD818" s="132"/>
      <c r="AE818" s="63"/>
      <c r="AF818" s="63"/>
      <c r="AG818" s="63"/>
    </row>
    <row r="819" spans="1:33" ht="17.2" customHeight="1">
      <c r="A819" s="64" t="str">
        <f>IF(priority(Main[[#This Row],[Comments]])&lt;&gt;0, priority(Main[[#This Row],[Comments]]),"")</f>
        <v/>
      </c>
      <c r="B819" s="60" t="s">
        <v>1590</v>
      </c>
      <c r="C819" s="72" t="s">
        <v>668</v>
      </c>
      <c r="D819" s="59" t="s">
        <v>669</v>
      </c>
      <c r="E819" s="85"/>
      <c r="F819" s="85">
        <v>40633</v>
      </c>
      <c r="G819" s="64" t="str">
        <f>IF(stdProdLT(Main[[#This Row],[Comments]])=0.1,"N/A",IF(stdProdLT(Main[[#This Row],[Comments]])=0,"",stdProdLT(Main[[#This Row],[Comments]])))</f>
        <v/>
      </c>
      <c r="H819" s="94" t="str">
        <f>IF(OR(Main[[#This Row],[Std. Prod. Lead Time]]="N/A",Main[[#This Row],[Std. Prod. Lead Time]]=""), "",IF(AND(Main[[#This Row],[In Stock Date]]&lt;&gt;"",Main[[#This Row],[Revised Due Date]]&lt;&gt;"",Main[[#This Row],[In Stock Date]]&lt;&gt;""),Main[[#This Row],[In Stock Date]]-Main[[#This Row],[Revised Due Date]],""))</f>
        <v/>
      </c>
      <c r="I819" s="101" t="s">
        <v>4</v>
      </c>
      <c r="J819" s="95" t="s">
        <v>4</v>
      </c>
      <c r="K819" s="95" t="s">
        <v>4</v>
      </c>
      <c r="L819" s="85"/>
      <c r="M819" s="73" t="str">
        <f>IF(Main[[#This Row],[Tech Start Date]]&lt;1/1/1990,"",IF(Main[[#This Row],[Class]]="C",WORKDAY(Main[[#This Row],[Tech Start Date]],9),IF(Main[[#This Row],[Class]]="B", WORKDAY(Main[[#This Row],[Tech Start Date]],6),IF(Main[[#This Row],[Class]]="A",WORKDAY(Main[[#This Row],[Tech Start Date]],2),""))))</f>
        <v/>
      </c>
      <c r="N819" s="73" t="str">
        <f>IF(Main[[#This Row],[Tech Start Date]]&lt;1/1/1990,"",IF(Main[[#This Row],[Class]]="C",WORKDAY(Main[[#This Row],[Tech Start Date]],19),IF(Main[[#This Row],[Class]]="B", WORKDAY(Main[[#This Row],[Tech Start Date]],12),IF(Main[[#This Row],[Class]]="A",WORKDAY(Main[[#This Row],[Tech Start Date]],4),""))))</f>
        <v/>
      </c>
      <c r="O819" s="73" t="str">
        <f>IF(Main[[#This Row],[Tech Start Date]]&lt;1/1/1990,"",IF(Main[[#This Row],[Class]]="C",WORKDAY(Main[[#This Row],[Tech Start Date]],23),IF(Main[[#This Row],[Class]]="B", WORKDAY(Main[[#This Row],[Tech Start Date]],15),IF(Main[[#This Row],[Class]]="A",WORKDAY(Main[[#This Row],[Tech Start Date]],5),""))))</f>
        <v/>
      </c>
      <c r="P819" s="73" t="str">
        <f>IF(Main[[#This Row],[Tech Start Date]]&lt;1/1/1990,"",IF(Main[[#This Row],[Class]]="C",WORKDAY(Main[[#This Row],[Tech Start Date]],28),IF(Main[[#This Row],[Class]]="B", WORKDAY(Main[[#This Row],[Tech Start Date]],19),IF(Main[[#This Row],[Class]]="A",WORKDAY(Main[[#This Row],[Tech Start Date]],9),""))))</f>
        <v/>
      </c>
      <c r="Q819" s="85">
        <v>40574</v>
      </c>
      <c r="R819" s="112"/>
      <c r="S819" s="95" t="s">
        <v>11</v>
      </c>
      <c r="T819" s="74" t="s">
        <v>4</v>
      </c>
      <c r="U819" s="95" t="s">
        <v>14</v>
      </c>
      <c r="V819" s="95" t="s">
        <v>1913</v>
      </c>
      <c r="W819" s="95" t="s">
        <v>1916</v>
      </c>
      <c r="X819" s="95" t="s">
        <v>2831</v>
      </c>
      <c r="Y819" s="72" t="s">
        <v>2970</v>
      </c>
      <c r="Z819" s="72" t="s">
        <v>4</v>
      </c>
      <c r="AA819" s="95" t="s">
        <v>2831</v>
      </c>
      <c r="AB819" s="132"/>
      <c r="AC819" s="132"/>
      <c r="AD819" s="132"/>
      <c r="AE819" s="63"/>
      <c r="AF819" s="63"/>
      <c r="AG819" s="63"/>
    </row>
    <row r="820" spans="1:33" ht="17.2" customHeight="1">
      <c r="A820" s="64" t="str">
        <f>IF(priority(Main[[#This Row],[Comments]])&lt;&gt;0, priority(Main[[#This Row],[Comments]]),"")</f>
        <v/>
      </c>
      <c r="B820" s="60" t="s">
        <v>2177</v>
      </c>
      <c r="C820" s="72" t="s">
        <v>2169</v>
      </c>
      <c r="D820" s="59" t="s">
        <v>2178</v>
      </c>
      <c r="E820" s="85"/>
      <c r="F820" s="85">
        <v>40829</v>
      </c>
      <c r="G820" s="64" t="str">
        <f>IF(stdProdLT(Main[[#This Row],[Comments]])=0.1,"N/A",IF(stdProdLT(Main[[#This Row],[Comments]])=0,"",stdProdLT(Main[[#This Row],[Comments]])))</f>
        <v/>
      </c>
      <c r="H820" s="94" t="str">
        <f>IF(OR(Main[[#This Row],[Std. Prod. Lead Time]]="N/A",Main[[#This Row],[Std. Prod. Lead Time]]=""), "",IF(AND(Main[[#This Row],[In Stock Date]]&lt;&gt;"",Main[[#This Row],[Revised Due Date]]&lt;&gt;"",Main[[#This Row],[In Stock Date]]&lt;&gt;""),Main[[#This Row],[In Stock Date]]-Main[[#This Row],[Revised Due Date]],""))</f>
        <v/>
      </c>
      <c r="I820" s="101" t="s">
        <v>4</v>
      </c>
      <c r="J820" s="95" t="s">
        <v>4</v>
      </c>
      <c r="K820" s="95" t="s">
        <v>4</v>
      </c>
      <c r="L820" s="85"/>
      <c r="M820" s="73" t="str">
        <f>IF(Main[[#This Row],[Tech Start Date]]&lt;1/1/1990,"",IF(Main[[#This Row],[Class]]="C",WORKDAY(Main[[#This Row],[Tech Start Date]],9),IF(Main[[#This Row],[Class]]="B", WORKDAY(Main[[#This Row],[Tech Start Date]],6),IF(Main[[#This Row],[Class]]="A",WORKDAY(Main[[#This Row],[Tech Start Date]],2),""))))</f>
        <v/>
      </c>
      <c r="N820" s="73" t="str">
        <f>IF(Main[[#This Row],[Tech Start Date]]&lt;1/1/1990,"",IF(Main[[#This Row],[Class]]="C",WORKDAY(Main[[#This Row],[Tech Start Date]],19),IF(Main[[#This Row],[Class]]="B", WORKDAY(Main[[#This Row],[Tech Start Date]],12),IF(Main[[#This Row],[Class]]="A",WORKDAY(Main[[#This Row],[Tech Start Date]],4),""))))</f>
        <v/>
      </c>
      <c r="O820" s="73" t="str">
        <f>IF(Main[[#This Row],[Tech Start Date]]&lt;1/1/1990,"",IF(Main[[#This Row],[Class]]="C",WORKDAY(Main[[#This Row],[Tech Start Date]],23),IF(Main[[#This Row],[Class]]="B", WORKDAY(Main[[#This Row],[Tech Start Date]],15),IF(Main[[#This Row],[Class]]="A",WORKDAY(Main[[#This Row],[Tech Start Date]],5),""))))</f>
        <v/>
      </c>
      <c r="P820" s="73" t="str">
        <f>IF(Main[[#This Row],[Tech Start Date]]&lt;1/1/1990,"",IF(Main[[#This Row],[Class]]="C",WORKDAY(Main[[#This Row],[Tech Start Date]],28),IF(Main[[#This Row],[Class]]="B", WORKDAY(Main[[#This Row],[Tech Start Date]],19),IF(Main[[#This Row],[Class]]="A",WORKDAY(Main[[#This Row],[Tech Start Date]],9),""))))</f>
        <v/>
      </c>
      <c r="Q820" s="85">
        <v>40801</v>
      </c>
      <c r="R820" s="112"/>
      <c r="S820" s="95" t="s">
        <v>11</v>
      </c>
      <c r="T820" s="74" t="s">
        <v>4</v>
      </c>
      <c r="U820" s="95" t="s">
        <v>14</v>
      </c>
      <c r="V820" s="95" t="s">
        <v>1911</v>
      </c>
      <c r="W820" s="95" t="s">
        <v>1918</v>
      </c>
      <c r="X820" s="95" t="s">
        <v>2813</v>
      </c>
      <c r="Y820" s="72" t="s">
        <v>2941</v>
      </c>
      <c r="Z820" s="72" t="s">
        <v>4</v>
      </c>
      <c r="AA820" s="95" t="s">
        <v>2813</v>
      </c>
      <c r="AB820" s="132"/>
      <c r="AC820" s="132"/>
      <c r="AD820" s="132"/>
      <c r="AE820" s="63"/>
      <c r="AF820" s="63"/>
      <c r="AG820" s="63"/>
    </row>
    <row r="821" spans="1:33" ht="17.2" customHeight="1">
      <c r="A821" s="64" t="str">
        <f>IF(priority(Main[[#This Row],[Comments]])&lt;&gt;0, priority(Main[[#This Row],[Comments]]),"")</f>
        <v/>
      </c>
      <c r="B821" s="60" t="s">
        <v>1591</v>
      </c>
      <c r="C821" s="72" t="s">
        <v>4</v>
      </c>
      <c r="D821" s="59" t="s">
        <v>2298</v>
      </c>
      <c r="E821" s="85">
        <v>40515.590300925927</v>
      </c>
      <c r="F821" s="85"/>
      <c r="G821" s="64" t="str">
        <f>IF(stdProdLT(Main[[#This Row],[Comments]])=0.1,"N/A",IF(stdProdLT(Main[[#This Row],[Comments]])=0,"",stdProdLT(Main[[#This Row],[Comments]])))</f>
        <v/>
      </c>
      <c r="H821" s="94" t="str">
        <f>IF(OR(Main[[#This Row],[Std. Prod. Lead Time]]="N/A",Main[[#This Row],[Std. Prod. Lead Time]]=""), "",IF(AND(Main[[#This Row],[In Stock Date]]&lt;&gt;"",Main[[#This Row],[Revised Due Date]]&lt;&gt;"",Main[[#This Row],[In Stock Date]]&lt;&gt;""),Main[[#This Row],[In Stock Date]]-Main[[#This Row],[Revised Due Date]],""))</f>
        <v/>
      </c>
      <c r="I821" s="101" t="s">
        <v>912</v>
      </c>
      <c r="J821" s="95" t="s">
        <v>52</v>
      </c>
      <c r="K821" s="95" t="s">
        <v>1917</v>
      </c>
      <c r="L821" s="85"/>
      <c r="M821" s="73" t="str">
        <f>IF(Main[[#This Row],[Tech Start Date]]&lt;1/1/1990,"",IF(Main[[#This Row],[Class]]="C",WORKDAY(Main[[#This Row],[Tech Start Date]],9),IF(Main[[#This Row],[Class]]="B", WORKDAY(Main[[#This Row],[Tech Start Date]],6),IF(Main[[#This Row],[Class]]="A",WORKDAY(Main[[#This Row],[Tech Start Date]],2),""))))</f>
        <v/>
      </c>
      <c r="N821" s="73" t="str">
        <f>IF(Main[[#This Row],[Tech Start Date]]&lt;1/1/1990,"",IF(Main[[#This Row],[Class]]="C",WORKDAY(Main[[#This Row],[Tech Start Date]],19),IF(Main[[#This Row],[Class]]="B", WORKDAY(Main[[#This Row],[Tech Start Date]],12),IF(Main[[#This Row],[Class]]="A",WORKDAY(Main[[#This Row],[Tech Start Date]],4),""))))</f>
        <v/>
      </c>
      <c r="O821" s="73" t="str">
        <f>IF(Main[[#This Row],[Tech Start Date]]&lt;1/1/1990,"",IF(Main[[#This Row],[Class]]="C",WORKDAY(Main[[#This Row],[Tech Start Date]],23),IF(Main[[#This Row],[Class]]="B", WORKDAY(Main[[#This Row],[Tech Start Date]],15),IF(Main[[#This Row],[Class]]="A",WORKDAY(Main[[#This Row],[Tech Start Date]],5),""))))</f>
        <v/>
      </c>
      <c r="P821" s="73" t="str">
        <f>IF(Main[[#This Row],[Tech Start Date]]&lt;1/1/1990,"",IF(Main[[#This Row],[Class]]="C",WORKDAY(Main[[#This Row],[Tech Start Date]],28),IF(Main[[#This Row],[Class]]="B", WORKDAY(Main[[#This Row],[Tech Start Date]],19),IF(Main[[#This Row],[Class]]="A",WORKDAY(Main[[#This Row],[Tech Start Date]],9),""))))</f>
        <v/>
      </c>
      <c r="Q821" s="85">
        <v>40574</v>
      </c>
      <c r="R821" s="112"/>
      <c r="S821" s="95" t="s">
        <v>6</v>
      </c>
      <c r="T821" s="74" t="s">
        <v>4</v>
      </c>
      <c r="U821" s="95" t="s">
        <v>29</v>
      </c>
      <c r="V821" s="95" t="s">
        <v>1910</v>
      </c>
      <c r="W821" s="95" t="s">
        <v>1912</v>
      </c>
      <c r="X821" s="95" t="s">
        <v>2862</v>
      </c>
      <c r="Y821" s="72" t="s">
        <v>3016</v>
      </c>
      <c r="Z821" s="72" t="s">
        <v>129</v>
      </c>
      <c r="AA821" s="95" t="s">
        <v>2862</v>
      </c>
      <c r="AB821" s="132"/>
      <c r="AC821" s="132"/>
      <c r="AD821" s="132"/>
      <c r="AE821" s="63"/>
      <c r="AF821" s="63"/>
      <c r="AG821" s="63"/>
    </row>
    <row r="822" spans="1:33" ht="17.2" customHeight="1">
      <c r="A822" s="64" t="str">
        <f>IF(priority(Main[[#This Row],[Comments]])&lt;&gt;0, priority(Main[[#This Row],[Comments]]),"")</f>
        <v/>
      </c>
      <c r="B822" s="60" t="s">
        <v>1592</v>
      </c>
      <c r="C822" s="72" t="s">
        <v>436</v>
      </c>
      <c r="D822" s="59" t="s">
        <v>670</v>
      </c>
      <c r="E822" s="85"/>
      <c r="F822" s="85"/>
      <c r="G822" s="64" t="str">
        <f>IF(stdProdLT(Main[[#This Row],[Comments]])=0.1,"N/A",IF(stdProdLT(Main[[#This Row],[Comments]])=0,"",stdProdLT(Main[[#This Row],[Comments]])))</f>
        <v/>
      </c>
      <c r="H822" s="94" t="str">
        <f>IF(OR(Main[[#This Row],[Std. Prod. Lead Time]]="N/A",Main[[#This Row],[Std. Prod. Lead Time]]=""), "",IF(AND(Main[[#This Row],[In Stock Date]]&lt;&gt;"",Main[[#This Row],[Revised Due Date]]&lt;&gt;"",Main[[#This Row],[In Stock Date]]&lt;&gt;""),Main[[#This Row],[In Stock Date]]-Main[[#This Row],[Revised Due Date]],""))</f>
        <v/>
      </c>
      <c r="I822" s="101" t="s">
        <v>4</v>
      </c>
      <c r="J822" s="95" t="s">
        <v>4</v>
      </c>
      <c r="K822" s="96" t="s">
        <v>4</v>
      </c>
      <c r="L822" s="85"/>
      <c r="M822" s="73" t="str">
        <f>IF(Main[[#This Row],[Tech Start Date]]&lt;1/1/1990,"",IF(Main[[#This Row],[Class]]="C",WORKDAY(Main[[#This Row],[Tech Start Date]],9),IF(Main[[#This Row],[Class]]="B", WORKDAY(Main[[#This Row],[Tech Start Date]],6),IF(Main[[#This Row],[Class]]="A",WORKDAY(Main[[#This Row],[Tech Start Date]],2),""))))</f>
        <v/>
      </c>
      <c r="N822" s="73" t="str">
        <f>IF(Main[[#This Row],[Tech Start Date]]&lt;1/1/1990,"",IF(Main[[#This Row],[Class]]="C",WORKDAY(Main[[#This Row],[Tech Start Date]],19),IF(Main[[#This Row],[Class]]="B", WORKDAY(Main[[#This Row],[Tech Start Date]],12),IF(Main[[#This Row],[Class]]="A",WORKDAY(Main[[#This Row],[Tech Start Date]],4),""))))</f>
        <v/>
      </c>
      <c r="O822" s="73" t="str">
        <f>IF(Main[[#This Row],[Tech Start Date]]&lt;1/1/1990,"",IF(Main[[#This Row],[Class]]="C",WORKDAY(Main[[#This Row],[Tech Start Date]],23),IF(Main[[#This Row],[Class]]="B", WORKDAY(Main[[#This Row],[Tech Start Date]],15),IF(Main[[#This Row],[Class]]="A",WORKDAY(Main[[#This Row],[Tech Start Date]],5),""))))</f>
        <v/>
      </c>
      <c r="P822" s="73" t="str">
        <f>IF(Main[[#This Row],[Tech Start Date]]&lt;1/1/1990,"",IF(Main[[#This Row],[Class]]="C",WORKDAY(Main[[#This Row],[Tech Start Date]],28),IF(Main[[#This Row],[Class]]="B", WORKDAY(Main[[#This Row],[Tech Start Date]],19),IF(Main[[#This Row],[Class]]="A",WORKDAY(Main[[#This Row],[Tech Start Date]],9),""))))</f>
        <v/>
      </c>
      <c r="Q822" s="85"/>
      <c r="R822" s="112"/>
      <c r="S822" s="95" t="s">
        <v>11</v>
      </c>
      <c r="T822" s="74" t="s">
        <v>4</v>
      </c>
      <c r="U822" s="95" t="s">
        <v>14</v>
      </c>
      <c r="V822" s="95" t="s">
        <v>1911</v>
      </c>
      <c r="W822" s="95" t="s">
        <v>1918</v>
      </c>
      <c r="X822" s="95" t="s">
        <v>2802</v>
      </c>
      <c r="Y822" s="72" t="s">
        <v>2921</v>
      </c>
      <c r="Z822" s="72" t="s">
        <v>4</v>
      </c>
      <c r="AA822" s="95" t="s">
        <v>2802</v>
      </c>
      <c r="AB822" s="132"/>
      <c r="AC822" s="132"/>
      <c r="AD822" s="132"/>
      <c r="AE822" s="63"/>
      <c r="AF822" s="63"/>
      <c r="AG822" s="63"/>
    </row>
    <row r="823" spans="1:33" ht="17.2" customHeight="1">
      <c r="A823" s="64" t="str">
        <f>IF(priority(Main[[#This Row],[Comments]])&lt;&gt;0, priority(Main[[#This Row],[Comments]]),"")</f>
        <v/>
      </c>
      <c r="B823" s="60" t="s">
        <v>3296</v>
      </c>
      <c r="C823" s="72" t="s">
        <v>4</v>
      </c>
      <c r="D823" s="59" t="s">
        <v>3297</v>
      </c>
      <c r="E823" s="85"/>
      <c r="F823" s="85"/>
      <c r="G823" s="64" t="str">
        <f>IF(stdProdLT(Main[[#This Row],[Comments]])=0.1,"N/A",IF(stdProdLT(Main[[#This Row],[Comments]])=0,"",stdProdLT(Main[[#This Row],[Comments]])))</f>
        <v/>
      </c>
      <c r="H823" s="94" t="str">
        <f>IF(OR(Main[[#This Row],[Std. Prod. Lead Time]]="N/A",Main[[#This Row],[Std. Prod. Lead Time]]=""), "",IF(AND(Main[[#This Row],[In Stock Date]]&lt;&gt;"",Main[[#This Row],[Revised Due Date]]&lt;&gt;"",Main[[#This Row],[In Stock Date]]&lt;&gt;""),Main[[#This Row],[In Stock Date]]-Main[[#This Row],[Revised Due Date]],""))</f>
        <v/>
      </c>
      <c r="I823" s="101" t="s">
        <v>4</v>
      </c>
      <c r="J823" s="95" t="s">
        <v>4</v>
      </c>
      <c r="K823" s="95" t="s">
        <v>4</v>
      </c>
      <c r="L823" s="85"/>
      <c r="M823" s="73" t="str">
        <f>IF(Main[[#This Row],[Tech Start Date]]&lt;1/1/1990,"",IF(Main[[#This Row],[Class]]="C",WORKDAY(Main[[#This Row],[Tech Start Date]],9),IF(Main[[#This Row],[Class]]="B", WORKDAY(Main[[#This Row],[Tech Start Date]],6),IF(Main[[#This Row],[Class]]="A",WORKDAY(Main[[#This Row],[Tech Start Date]],2),""))))</f>
        <v/>
      </c>
      <c r="N823" s="73" t="str">
        <f>IF(Main[[#This Row],[Tech Start Date]]&lt;1/1/1990,"",IF(Main[[#This Row],[Class]]="C",WORKDAY(Main[[#This Row],[Tech Start Date]],19),IF(Main[[#This Row],[Class]]="B", WORKDAY(Main[[#This Row],[Tech Start Date]],12),IF(Main[[#This Row],[Class]]="A",WORKDAY(Main[[#This Row],[Tech Start Date]],4),""))))</f>
        <v/>
      </c>
      <c r="O823" s="73" t="str">
        <f>IF(Main[[#This Row],[Tech Start Date]]&lt;1/1/1990,"",IF(Main[[#This Row],[Class]]="C",WORKDAY(Main[[#This Row],[Tech Start Date]],23),IF(Main[[#This Row],[Class]]="B", WORKDAY(Main[[#This Row],[Tech Start Date]],15),IF(Main[[#This Row],[Class]]="A",WORKDAY(Main[[#This Row],[Tech Start Date]],5),""))))</f>
        <v/>
      </c>
      <c r="P823" s="73" t="str">
        <f>IF(Main[[#This Row],[Tech Start Date]]&lt;1/1/1990,"",IF(Main[[#This Row],[Class]]="C",WORKDAY(Main[[#This Row],[Tech Start Date]],28),IF(Main[[#This Row],[Class]]="B", WORKDAY(Main[[#This Row],[Tech Start Date]],19),IF(Main[[#This Row],[Class]]="A",WORKDAY(Main[[#This Row],[Tech Start Date]],9),""))))</f>
        <v/>
      </c>
      <c r="Q823" s="85"/>
      <c r="R823" s="112"/>
      <c r="S823" s="95" t="s">
        <v>6</v>
      </c>
      <c r="T823" s="74" t="s">
        <v>4</v>
      </c>
      <c r="U823" s="95" t="s">
        <v>14</v>
      </c>
      <c r="V823" s="95" t="s">
        <v>1913</v>
      </c>
      <c r="W823" s="95" t="s">
        <v>4</v>
      </c>
      <c r="X823" s="95" t="s">
        <v>2816</v>
      </c>
      <c r="Y823" s="72" t="s">
        <v>2944</v>
      </c>
      <c r="Z823" s="72" t="s">
        <v>4</v>
      </c>
      <c r="AA823" s="95" t="s">
        <v>2816</v>
      </c>
      <c r="AB823" s="132"/>
      <c r="AC823" s="132"/>
      <c r="AD823" s="132"/>
      <c r="AE823" s="63"/>
      <c r="AF823" s="63"/>
      <c r="AG823" s="63"/>
    </row>
    <row r="824" spans="1:33" ht="17.2" customHeight="1">
      <c r="A824" s="64" t="str">
        <f>IF(priority(Main[[#This Row],[Comments]])&lt;&gt;0, priority(Main[[#This Row],[Comments]]),"")</f>
        <v/>
      </c>
      <c r="B824" s="60" t="s">
        <v>1593</v>
      </c>
      <c r="C824" s="72" t="s">
        <v>4</v>
      </c>
      <c r="D824" s="59" t="s">
        <v>671</v>
      </c>
      <c r="E824" s="85"/>
      <c r="F824" s="85"/>
      <c r="G824" s="64" t="str">
        <f>IF(stdProdLT(Main[[#This Row],[Comments]])=0.1,"N/A",IF(stdProdLT(Main[[#This Row],[Comments]])=0,"",stdProdLT(Main[[#This Row],[Comments]])))</f>
        <v/>
      </c>
      <c r="H824" s="94" t="str">
        <f>IF(OR(Main[[#This Row],[Std. Prod. Lead Time]]="N/A",Main[[#This Row],[Std. Prod. Lead Time]]=""), "",IF(AND(Main[[#This Row],[In Stock Date]]&lt;&gt;"",Main[[#This Row],[Revised Due Date]]&lt;&gt;"",Main[[#This Row],[In Stock Date]]&lt;&gt;""),Main[[#This Row],[In Stock Date]]-Main[[#This Row],[Revised Due Date]],""))</f>
        <v/>
      </c>
      <c r="I824" s="101" t="s">
        <v>4</v>
      </c>
      <c r="J824" s="95" t="s">
        <v>28</v>
      </c>
      <c r="K824" s="95" t="s">
        <v>4</v>
      </c>
      <c r="L824" s="85"/>
      <c r="M824" s="73" t="str">
        <f>IF(Main[[#This Row],[Tech Start Date]]&lt;1/1/1990,"",IF(Main[[#This Row],[Class]]="C",WORKDAY(Main[[#This Row],[Tech Start Date]],9),IF(Main[[#This Row],[Class]]="B", WORKDAY(Main[[#This Row],[Tech Start Date]],6),IF(Main[[#This Row],[Class]]="A",WORKDAY(Main[[#This Row],[Tech Start Date]],2),""))))</f>
        <v/>
      </c>
      <c r="N824" s="73" t="str">
        <f>IF(Main[[#This Row],[Tech Start Date]]&lt;1/1/1990,"",IF(Main[[#This Row],[Class]]="C",WORKDAY(Main[[#This Row],[Tech Start Date]],19),IF(Main[[#This Row],[Class]]="B", WORKDAY(Main[[#This Row],[Tech Start Date]],12),IF(Main[[#This Row],[Class]]="A",WORKDAY(Main[[#This Row],[Tech Start Date]],4),""))))</f>
        <v/>
      </c>
      <c r="O824" s="73" t="str">
        <f>IF(Main[[#This Row],[Tech Start Date]]&lt;1/1/1990,"",IF(Main[[#This Row],[Class]]="C",WORKDAY(Main[[#This Row],[Tech Start Date]],23),IF(Main[[#This Row],[Class]]="B", WORKDAY(Main[[#This Row],[Tech Start Date]],15),IF(Main[[#This Row],[Class]]="A",WORKDAY(Main[[#This Row],[Tech Start Date]],5),""))))</f>
        <v/>
      </c>
      <c r="P824" s="73" t="str">
        <f>IF(Main[[#This Row],[Tech Start Date]]&lt;1/1/1990,"",IF(Main[[#This Row],[Class]]="C",WORKDAY(Main[[#This Row],[Tech Start Date]],28),IF(Main[[#This Row],[Class]]="B", WORKDAY(Main[[#This Row],[Tech Start Date]],19),IF(Main[[#This Row],[Class]]="A",WORKDAY(Main[[#This Row],[Tech Start Date]],9),""))))</f>
        <v/>
      </c>
      <c r="Q824" s="85">
        <v>40471</v>
      </c>
      <c r="R824" s="112"/>
      <c r="S824" s="95" t="s">
        <v>296</v>
      </c>
      <c r="T824" s="74" t="s">
        <v>4</v>
      </c>
      <c r="U824" s="95" t="s">
        <v>14</v>
      </c>
      <c r="V824" s="95" t="s">
        <v>1920</v>
      </c>
      <c r="W824" s="95" t="s">
        <v>1912</v>
      </c>
      <c r="X824" s="95" t="s">
        <v>2822</v>
      </c>
      <c r="Y824" s="72" t="s">
        <v>2951</v>
      </c>
      <c r="Z824" s="72" t="s">
        <v>530</v>
      </c>
      <c r="AA824" s="95" t="s">
        <v>2822</v>
      </c>
      <c r="AB824" s="132"/>
      <c r="AC824" s="132"/>
      <c r="AD824" s="132"/>
      <c r="AE824" s="63"/>
      <c r="AF824" s="63"/>
      <c r="AG824" s="63"/>
    </row>
    <row r="825" spans="1:33" ht="17.2" customHeight="1">
      <c r="A825" s="64" t="str">
        <f>IF(priority(Main[[#This Row],[Comments]])&lt;&gt;0, priority(Main[[#This Row],[Comments]]),"")</f>
        <v/>
      </c>
      <c r="B825" s="60" t="s">
        <v>1607</v>
      </c>
      <c r="C825" s="72" t="s">
        <v>4</v>
      </c>
      <c r="D825" s="59" t="s">
        <v>682</v>
      </c>
      <c r="E825" s="85"/>
      <c r="F825" s="85"/>
      <c r="G825" s="64" t="str">
        <f>IF(stdProdLT(Main[[#This Row],[Comments]])=0.1,"N/A",IF(stdProdLT(Main[[#This Row],[Comments]])=0,"",stdProdLT(Main[[#This Row],[Comments]])))</f>
        <v/>
      </c>
      <c r="H825" s="94" t="str">
        <f>IF(OR(Main[[#This Row],[Std. Prod. Lead Time]]="N/A",Main[[#This Row],[Std. Prod. Lead Time]]=""), "",IF(AND(Main[[#This Row],[In Stock Date]]&lt;&gt;"",Main[[#This Row],[Revised Due Date]]&lt;&gt;"",Main[[#This Row],[In Stock Date]]&lt;&gt;""),Main[[#This Row],[In Stock Date]]-Main[[#This Row],[Revised Due Date]],""))</f>
        <v/>
      </c>
      <c r="I825" s="101" t="s">
        <v>4</v>
      </c>
      <c r="J825" s="95" t="s">
        <v>4</v>
      </c>
      <c r="K825" s="95" t="s">
        <v>4</v>
      </c>
      <c r="L825" s="85"/>
      <c r="M825" s="73" t="str">
        <f>IF(Main[[#This Row],[Tech Start Date]]&lt;1/1/1990,"",IF(Main[[#This Row],[Class]]="C",WORKDAY(Main[[#This Row],[Tech Start Date]],9),IF(Main[[#This Row],[Class]]="B", WORKDAY(Main[[#This Row],[Tech Start Date]],6),IF(Main[[#This Row],[Class]]="A",WORKDAY(Main[[#This Row],[Tech Start Date]],2),""))))</f>
        <v/>
      </c>
      <c r="N825" s="73" t="str">
        <f>IF(Main[[#This Row],[Tech Start Date]]&lt;1/1/1990,"",IF(Main[[#This Row],[Class]]="C",WORKDAY(Main[[#This Row],[Tech Start Date]],19),IF(Main[[#This Row],[Class]]="B", WORKDAY(Main[[#This Row],[Tech Start Date]],12),IF(Main[[#This Row],[Class]]="A",WORKDAY(Main[[#This Row],[Tech Start Date]],4),""))))</f>
        <v/>
      </c>
      <c r="O825" s="73" t="str">
        <f>IF(Main[[#This Row],[Tech Start Date]]&lt;1/1/1990,"",IF(Main[[#This Row],[Class]]="C",WORKDAY(Main[[#This Row],[Tech Start Date]],23),IF(Main[[#This Row],[Class]]="B", WORKDAY(Main[[#This Row],[Tech Start Date]],15),IF(Main[[#This Row],[Class]]="A",WORKDAY(Main[[#This Row],[Tech Start Date]],5),""))))</f>
        <v/>
      </c>
      <c r="P825" s="73" t="str">
        <f>IF(Main[[#This Row],[Tech Start Date]]&lt;1/1/1990,"",IF(Main[[#This Row],[Class]]="C",WORKDAY(Main[[#This Row],[Tech Start Date]],28),IF(Main[[#This Row],[Class]]="B", WORKDAY(Main[[#This Row],[Tech Start Date]],19),IF(Main[[#This Row],[Class]]="A",WORKDAY(Main[[#This Row],[Tech Start Date]],9),""))))</f>
        <v/>
      </c>
      <c r="Q825" s="85"/>
      <c r="R825" s="112"/>
      <c r="S825" s="95" t="s">
        <v>23</v>
      </c>
      <c r="T825" s="74" t="s">
        <v>4</v>
      </c>
      <c r="U825" s="95" t="s">
        <v>14</v>
      </c>
      <c r="V825" s="95" t="s">
        <v>1920</v>
      </c>
      <c r="W825" s="95" t="s">
        <v>1914</v>
      </c>
      <c r="X825" s="95" t="s">
        <v>102</v>
      </c>
      <c r="Y825" s="72" t="s">
        <v>3060</v>
      </c>
      <c r="Z825" s="72" t="s">
        <v>4</v>
      </c>
      <c r="AA825" s="95" t="s">
        <v>3377</v>
      </c>
      <c r="AB825" s="132"/>
      <c r="AC825" s="132"/>
      <c r="AD825" s="132"/>
      <c r="AE825" s="63"/>
      <c r="AF825" s="63"/>
      <c r="AG825" s="63"/>
    </row>
    <row r="826" spans="1:33" ht="17.2" customHeight="1">
      <c r="A826" s="64" t="str">
        <f>IF(priority(Main[[#This Row],[Comments]])&lt;&gt;0, priority(Main[[#This Row],[Comments]]),"")</f>
        <v/>
      </c>
      <c r="B826" s="60" t="s">
        <v>1608</v>
      </c>
      <c r="C826" s="72" t="s">
        <v>4</v>
      </c>
      <c r="D826" s="59" t="s">
        <v>683</v>
      </c>
      <c r="E826" s="85">
        <v>40464.400208333333</v>
      </c>
      <c r="F826" s="85"/>
      <c r="G826" s="64" t="str">
        <f>IF(stdProdLT(Main[[#This Row],[Comments]])=0.1,"N/A",IF(stdProdLT(Main[[#This Row],[Comments]])=0,"",stdProdLT(Main[[#This Row],[Comments]])))</f>
        <v/>
      </c>
      <c r="H826" s="94" t="str">
        <f>IF(OR(Main[[#This Row],[Std. Prod. Lead Time]]="N/A",Main[[#This Row],[Std. Prod. Lead Time]]=""), "",IF(AND(Main[[#This Row],[In Stock Date]]&lt;&gt;"",Main[[#This Row],[Revised Due Date]]&lt;&gt;"",Main[[#This Row],[In Stock Date]]&lt;&gt;""),Main[[#This Row],[In Stock Date]]-Main[[#This Row],[Revised Due Date]],""))</f>
        <v/>
      </c>
      <c r="I826" s="101" t="s">
        <v>4</v>
      </c>
      <c r="J826" s="95" t="s">
        <v>4</v>
      </c>
      <c r="K826" s="95" t="s">
        <v>4</v>
      </c>
      <c r="L826" s="85"/>
      <c r="M826" s="73" t="str">
        <f>IF(Main[[#This Row],[Tech Start Date]]&lt;1/1/1990,"",IF(Main[[#This Row],[Class]]="C",WORKDAY(Main[[#This Row],[Tech Start Date]],9),IF(Main[[#This Row],[Class]]="B", WORKDAY(Main[[#This Row],[Tech Start Date]],6),IF(Main[[#This Row],[Class]]="A",WORKDAY(Main[[#This Row],[Tech Start Date]],2),""))))</f>
        <v/>
      </c>
      <c r="N826" s="73" t="str">
        <f>IF(Main[[#This Row],[Tech Start Date]]&lt;1/1/1990,"",IF(Main[[#This Row],[Class]]="C",WORKDAY(Main[[#This Row],[Tech Start Date]],19),IF(Main[[#This Row],[Class]]="B", WORKDAY(Main[[#This Row],[Tech Start Date]],12),IF(Main[[#This Row],[Class]]="A",WORKDAY(Main[[#This Row],[Tech Start Date]],4),""))))</f>
        <v/>
      </c>
      <c r="O826" s="73" t="str">
        <f>IF(Main[[#This Row],[Tech Start Date]]&lt;1/1/1990,"",IF(Main[[#This Row],[Class]]="C",WORKDAY(Main[[#This Row],[Tech Start Date]],23),IF(Main[[#This Row],[Class]]="B", WORKDAY(Main[[#This Row],[Tech Start Date]],15),IF(Main[[#This Row],[Class]]="A",WORKDAY(Main[[#This Row],[Tech Start Date]],5),""))))</f>
        <v/>
      </c>
      <c r="P826" s="73" t="str">
        <f>IF(Main[[#This Row],[Tech Start Date]]&lt;1/1/1990,"",IF(Main[[#This Row],[Class]]="C",WORKDAY(Main[[#This Row],[Tech Start Date]],28),IF(Main[[#This Row],[Class]]="B", WORKDAY(Main[[#This Row],[Tech Start Date]],19),IF(Main[[#This Row],[Class]]="A",WORKDAY(Main[[#This Row],[Tech Start Date]],9),""))))</f>
        <v/>
      </c>
      <c r="Q826" s="85">
        <v>40512</v>
      </c>
      <c r="R826" s="112"/>
      <c r="S826" s="95" t="s">
        <v>6</v>
      </c>
      <c r="T826" s="74" t="s">
        <v>4</v>
      </c>
      <c r="U826" s="95" t="s">
        <v>7</v>
      </c>
      <c r="V826" s="95" t="s">
        <v>1910</v>
      </c>
      <c r="W826" s="95" t="s">
        <v>4</v>
      </c>
      <c r="X826" s="95" t="s">
        <v>2794</v>
      </c>
      <c r="Y826" s="72" t="s">
        <v>2905</v>
      </c>
      <c r="Z826" s="72" t="s">
        <v>4</v>
      </c>
      <c r="AA826" s="95" t="s">
        <v>2794</v>
      </c>
      <c r="AB826" s="132"/>
      <c r="AC826" s="132"/>
      <c r="AD826" s="132"/>
      <c r="AE826" s="63"/>
      <c r="AF826" s="63"/>
      <c r="AG826" s="63"/>
    </row>
    <row r="827" spans="1:33" ht="17.2" customHeight="1">
      <c r="A827" s="64" t="str">
        <f>IF(priority(Main[[#This Row],[Comments]])&lt;&gt;0, priority(Main[[#This Row],[Comments]]),"")</f>
        <v/>
      </c>
      <c r="B827" s="60" t="s">
        <v>1841</v>
      </c>
      <c r="C827" s="72" t="s">
        <v>67</v>
      </c>
      <c r="D827" s="59" t="s">
        <v>901</v>
      </c>
      <c r="E827" s="85"/>
      <c r="F827" s="85"/>
      <c r="G827" s="64" t="str">
        <f>IF(stdProdLT(Main[[#This Row],[Comments]])=0.1,"N/A",IF(stdProdLT(Main[[#This Row],[Comments]])=0,"",stdProdLT(Main[[#This Row],[Comments]])))</f>
        <v/>
      </c>
      <c r="H827" s="94" t="str">
        <f>IF(OR(Main[[#This Row],[Std. Prod. Lead Time]]="N/A",Main[[#This Row],[Std. Prod. Lead Time]]=""), "",IF(AND(Main[[#This Row],[In Stock Date]]&lt;&gt;"",Main[[#This Row],[Revised Due Date]]&lt;&gt;"",Main[[#This Row],[In Stock Date]]&lt;&gt;""),Main[[#This Row],[In Stock Date]]-Main[[#This Row],[Revised Due Date]],""))</f>
        <v/>
      </c>
      <c r="I827" s="101" t="s">
        <v>163</v>
      </c>
      <c r="J827" s="95" t="s">
        <v>4</v>
      </c>
      <c r="K827" s="95" t="s">
        <v>1922</v>
      </c>
      <c r="L827" s="85"/>
      <c r="M827" s="73" t="str">
        <f>IF(Main[[#This Row],[Tech Start Date]]&lt;1/1/1990,"",IF(Main[[#This Row],[Class]]="C",WORKDAY(Main[[#This Row],[Tech Start Date]],9),IF(Main[[#This Row],[Class]]="B", WORKDAY(Main[[#This Row],[Tech Start Date]],6),IF(Main[[#This Row],[Class]]="A",WORKDAY(Main[[#This Row],[Tech Start Date]],2),""))))</f>
        <v/>
      </c>
      <c r="N827" s="73" t="str">
        <f>IF(Main[[#This Row],[Tech Start Date]]&lt;1/1/1990,"",IF(Main[[#This Row],[Class]]="C",WORKDAY(Main[[#This Row],[Tech Start Date]],19),IF(Main[[#This Row],[Class]]="B", WORKDAY(Main[[#This Row],[Tech Start Date]],12),IF(Main[[#This Row],[Class]]="A",WORKDAY(Main[[#This Row],[Tech Start Date]],4),""))))</f>
        <v/>
      </c>
      <c r="O827" s="73" t="str">
        <f>IF(Main[[#This Row],[Tech Start Date]]&lt;1/1/1990,"",IF(Main[[#This Row],[Class]]="C",WORKDAY(Main[[#This Row],[Tech Start Date]],23),IF(Main[[#This Row],[Class]]="B", WORKDAY(Main[[#This Row],[Tech Start Date]],15),IF(Main[[#This Row],[Class]]="A",WORKDAY(Main[[#This Row],[Tech Start Date]],5),""))))</f>
        <v/>
      </c>
      <c r="P827" s="73" t="str">
        <f>IF(Main[[#This Row],[Tech Start Date]]&lt;1/1/1990,"",IF(Main[[#This Row],[Class]]="C",WORKDAY(Main[[#This Row],[Tech Start Date]],28),IF(Main[[#This Row],[Class]]="B", WORKDAY(Main[[#This Row],[Tech Start Date]],19),IF(Main[[#This Row],[Class]]="A",WORKDAY(Main[[#This Row],[Tech Start Date]],9),""))))</f>
        <v/>
      </c>
      <c r="Q827" s="85">
        <v>39990</v>
      </c>
      <c r="R827" s="112">
        <v>40497</v>
      </c>
      <c r="S827" s="95" t="s">
        <v>17</v>
      </c>
      <c r="T827" s="74" t="s">
        <v>4</v>
      </c>
      <c r="U827" s="95" t="s">
        <v>14</v>
      </c>
      <c r="V827" s="95" t="s">
        <v>1913</v>
      </c>
      <c r="W827" s="95" t="s">
        <v>1915</v>
      </c>
      <c r="X827" s="95" t="s">
        <v>2795</v>
      </c>
      <c r="Y827" s="72" t="s">
        <v>2907</v>
      </c>
      <c r="Z827" s="72" t="s">
        <v>415</v>
      </c>
      <c r="AA827" s="95" t="s">
        <v>3330</v>
      </c>
      <c r="AB827" s="132"/>
      <c r="AC827" s="132"/>
      <c r="AD827" s="132"/>
      <c r="AE827" s="63"/>
      <c r="AF827" s="63"/>
      <c r="AG827" s="63"/>
    </row>
    <row r="828" spans="1:33" ht="17.2" customHeight="1">
      <c r="A828" s="64" t="str">
        <f>IF(priority(Main[[#This Row],[Comments]])&lt;&gt;0, priority(Main[[#This Row],[Comments]]),"")</f>
        <v/>
      </c>
      <c r="B828" s="60" t="s">
        <v>1594</v>
      </c>
      <c r="C828" s="72" t="s">
        <v>31</v>
      </c>
      <c r="D828" s="59" t="s">
        <v>672</v>
      </c>
      <c r="E828" s="85"/>
      <c r="F828" s="85">
        <v>40725</v>
      </c>
      <c r="G828" s="64" t="str">
        <f>IF(stdProdLT(Main[[#This Row],[Comments]])=0.1,"N/A",IF(stdProdLT(Main[[#This Row],[Comments]])=0,"",stdProdLT(Main[[#This Row],[Comments]])))</f>
        <v/>
      </c>
      <c r="H828" s="94" t="str">
        <f>IF(OR(Main[[#This Row],[Std. Prod. Lead Time]]="N/A",Main[[#This Row],[Std. Prod. Lead Time]]=""), "",IF(AND(Main[[#This Row],[In Stock Date]]&lt;&gt;"",Main[[#This Row],[Revised Due Date]]&lt;&gt;"",Main[[#This Row],[In Stock Date]]&lt;&gt;""),Main[[#This Row],[In Stock Date]]-Main[[#This Row],[Revised Due Date]],""))</f>
        <v/>
      </c>
      <c r="I828" s="101" t="s">
        <v>4</v>
      </c>
      <c r="J828" s="95" t="s">
        <v>4</v>
      </c>
      <c r="K828" s="95" t="s">
        <v>4</v>
      </c>
      <c r="L828" s="85"/>
      <c r="M828" s="73" t="str">
        <f>IF(Main[[#This Row],[Tech Start Date]]&lt;1/1/1990,"",IF(Main[[#This Row],[Class]]="C",WORKDAY(Main[[#This Row],[Tech Start Date]],9),IF(Main[[#This Row],[Class]]="B", WORKDAY(Main[[#This Row],[Tech Start Date]],6),IF(Main[[#This Row],[Class]]="A",WORKDAY(Main[[#This Row],[Tech Start Date]],2),""))))</f>
        <v/>
      </c>
      <c r="N828" s="73" t="str">
        <f>IF(Main[[#This Row],[Tech Start Date]]&lt;1/1/1990,"",IF(Main[[#This Row],[Class]]="C",WORKDAY(Main[[#This Row],[Tech Start Date]],19),IF(Main[[#This Row],[Class]]="B", WORKDAY(Main[[#This Row],[Tech Start Date]],12),IF(Main[[#This Row],[Class]]="A",WORKDAY(Main[[#This Row],[Tech Start Date]],4),""))))</f>
        <v/>
      </c>
      <c r="O828" s="73" t="str">
        <f>IF(Main[[#This Row],[Tech Start Date]]&lt;1/1/1990,"",IF(Main[[#This Row],[Class]]="C",WORKDAY(Main[[#This Row],[Tech Start Date]],23),IF(Main[[#This Row],[Class]]="B", WORKDAY(Main[[#This Row],[Tech Start Date]],15),IF(Main[[#This Row],[Class]]="A",WORKDAY(Main[[#This Row],[Tech Start Date]],5),""))))</f>
        <v/>
      </c>
      <c r="P828" s="73" t="str">
        <f>IF(Main[[#This Row],[Tech Start Date]]&lt;1/1/1990,"",IF(Main[[#This Row],[Class]]="C",WORKDAY(Main[[#This Row],[Tech Start Date]],28),IF(Main[[#This Row],[Class]]="B", WORKDAY(Main[[#This Row],[Tech Start Date]],19),IF(Main[[#This Row],[Class]]="A",WORKDAY(Main[[#This Row],[Tech Start Date]],9),""))))</f>
        <v/>
      </c>
      <c r="Q828" s="85">
        <v>40634</v>
      </c>
      <c r="R828" s="112"/>
      <c r="S828" s="95" t="s">
        <v>11</v>
      </c>
      <c r="T828" s="74" t="s">
        <v>4</v>
      </c>
      <c r="U828" s="95" t="s">
        <v>14</v>
      </c>
      <c r="V828" s="95" t="s">
        <v>1913</v>
      </c>
      <c r="W828" s="95" t="s">
        <v>1916</v>
      </c>
      <c r="X828" s="95" t="s">
        <v>2820</v>
      </c>
      <c r="Y828" s="72" t="s">
        <v>3038</v>
      </c>
      <c r="Z828" s="72" t="s">
        <v>4</v>
      </c>
      <c r="AA828" s="95" t="s">
        <v>2820</v>
      </c>
      <c r="AB828" s="132"/>
      <c r="AC828" s="132"/>
      <c r="AD828" s="132"/>
      <c r="AE828" s="63"/>
      <c r="AF828" s="63"/>
      <c r="AG828" s="63"/>
    </row>
    <row r="829" spans="1:33" ht="17.2" customHeight="1">
      <c r="A829" s="64" t="str">
        <f>IF(priority(Main[[#This Row],[Comments]])&lt;&gt;0, priority(Main[[#This Row],[Comments]]),"")</f>
        <v/>
      </c>
      <c r="B829" s="60" t="s">
        <v>1706</v>
      </c>
      <c r="C829" s="72" t="s">
        <v>31</v>
      </c>
      <c r="D829" s="59" t="s">
        <v>768</v>
      </c>
      <c r="E829" s="85"/>
      <c r="F829" s="85">
        <v>40664</v>
      </c>
      <c r="G829" s="64" t="str">
        <f>IF(stdProdLT(Main[[#This Row],[Comments]])=0.1,"N/A",IF(stdProdLT(Main[[#This Row],[Comments]])=0,"",stdProdLT(Main[[#This Row],[Comments]])))</f>
        <v/>
      </c>
      <c r="H829" s="94" t="str">
        <f>IF(OR(Main[[#This Row],[Std. Prod. Lead Time]]="N/A",Main[[#This Row],[Std. Prod. Lead Time]]=""), "",IF(AND(Main[[#This Row],[In Stock Date]]&lt;&gt;"",Main[[#This Row],[Revised Due Date]]&lt;&gt;"",Main[[#This Row],[In Stock Date]]&lt;&gt;""),Main[[#This Row],[In Stock Date]]-Main[[#This Row],[Revised Due Date]],""))</f>
        <v/>
      </c>
      <c r="I829" s="101" t="s">
        <v>4</v>
      </c>
      <c r="J829" s="95" t="s">
        <v>28</v>
      </c>
      <c r="K829" s="95" t="s">
        <v>4</v>
      </c>
      <c r="L829" s="85"/>
      <c r="M829" s="73" t="str">
        <f>IF(Main[[#This Row],[Tech Start Date]]&lt;1/1/1990,"",IF(Main[[#This Row],[Class]]="C",WORKDAY(Main[[#This Row],[Tech Start Date]],9),IF(Main[[#This Row],[Class]]="B", WORKDAY(Main[[#This Row],[Tech Start Date]],6),IF(Main[[#This Row],[Class]]="A",WORKDAY(Main[[#This Row],[Tech Start Date]],2),""))))</f>
        <v/>
      </c>
      <c r="N829" s="73" t="str">
        <f>IF(Main[[#This Row],[Tech Start Date]]&lt;1/1/1990,"",IF(Main[[#This Row],[Class]]="C",WORKDAY(Main[[#This Row],[Tech Start Date]],19),IF(Main[[#This Row],[Class]]="B", WORKDAY(Main[[#This Row],[Tech Start Date]],12),IF(Main[[#This Row],[Class]]="A",WORKDAY(Main[[#This Row],[Tech Start Date]],4),""))))</f>
        <v/>
      </c>
      <c r="O829" s="73" t="str">
        <f>IF(Main[[#This Row],[Tech Start Date]]&lt;1/1/1990,"",IF(Main[[#This Row],[Class]]="C",WORKDAY(Main[[#This Row],[Tech Start Date]],23),IF(Main[[#This Row],[Class]]="B", WORKDAY(Main[[#This Row],[Tech Start Date]],15),IF(Main[[#This Row],[Class]]="A",WORKDAY(Main[[#This Row],[Tech Start Date]],5),""))))</f>
        <v/>
      </c>
      <c r="P829" s="73" t="str">
        <f>IF(Main[[#This Row],[Tech Start Date]]&lt;1/1/1990,"",IF(Main[[#This Row],[Class]]="C",WORKDAY(Main[[#This Row],[Tech Start Date]],28),IF(Main[[#This Row],[Class]]="B", WORKDAY(Main[[#This Row],[Tech Start Date]],19),IF(Main[[#This Row],[Class]]="A",WORKDAY(Main[[#This Row],[Tech Start Date]],9),""))))</f>
        <v/>
      </c>
      <c r="Q829" s="85">
        <v>40589</v>
      </c>
      <c r="R829" s="112"/>
      <c r="S829" s="95" t="s">
        <v>11</v>
      </c>
      <c r="T829" s="74" t="s">
        <v>4</v>
      </c>
      <c r="U829" s="95" t="s">
        <v>14</v>
      </c>
      <c r="V829" s="95" t="s">
        <v>1913</v>
      </c>
      <c r="W829" s="95" t="s">
        <v>1916</v>
      </c>
      <c r="X829" s="95" t="s">
        <v>50</v>
      </c>
      <c r="Y829" s="72" t="s">
        <v>3093</v>
      </c>
      <c r="Z829" s="72" t="s">
        <v>30</v>
      </c>
      <c r="AA829" s="95" t="s">
        <v>2800</v>
      </c>
      <c r="AB829" s="132"/>
      <c r="AC829" s="132"/>
      <c r="AD829" s="132"/>
      <c r="AE829" s="63"/>
      <c r="AF829" s="63"/>
      <c r="AG829" s="63"/>
    </row>
    <row r="830" spans="1:33" ht="17.2" customHeight="1">
      <c r="A830" s="64" t="str">
        <f>IF(priority(Main[[#This Row],[Comments]])&lt;&gt;0, priority(Main[[#This Row],[Comments]]),"")</f>
        <v/>
      </c>
      <c r="B830" s="60" t="s">
        <v>1595</v>
      </c>
      <c r="C830" s="72" t="s">
        <v>4</v>
      </c>
      <c r="D830" s="59" t="s">
        <v>673</v>
      </c>
      <c r="E830" s="85"/>
      <c r="F830" s="85"/>
      <c r="G830" s="64" t="str">
        <f>IF(stdProdLT(Main[[#This Row],[Comments]])=0.1,"N/A",IF(stdProdLT(Main[[#This Row],[Comments]])=0,"",stdProdLT(Main[[#This Row],[Comments]])))</f>
        <v/>
      </c>
      <c r="H830" s="94" t="str">
        <f>IF(OR(Main[[#This Row],[Std. Prod. Lead Time]]="N/A",Main[[#This Row],[Std. Prod. Lead Time]]=""), "",IF(AND(Main[[#This Row],[In Stock Date]]&lt;&gt;"",Main[[#This Row],[Revised Due Date]]&lt;&gt;"",Main[[#This Row],[In Stock Date]]&lt;&gt;""),Main[[#This Row],[In Stock Date]]-Main[[#This Row],[Revised Due Date]],""))</f>
        <v/>
      </c>
      <c r="I830" s="101" t="s">
        <v>102</v>
      </c>
      <c r="J830" s="95" t="s">
        <v>4</v>
      </c>
      <c r="K830" s="95" t="s">
        <v>1917</v>
      </c>
      <c r="L830" s="85"/>
      <c r="M830" s="73" t="str">
        <f>IF(Main[[#This Row],[Tech Start Date]]&lt;1/1/1990,"",IF(Main[[#This Row],[Class]]="C",WORKDAY(Main[[#This Row],[Tech Start Date]],9),IF(Main[[#This Row],[Class]]="B", WORKDAY(Main[[#This Row],[Tech Start Date]],6),IF(Main[[#This Row],[Class]]="A",WORKDAY(Main[[#This Row],[Tech Start Date]],2),""))))</f>
        <v/>
      </c>
      <c r="N830" s="73" t="str">
        <f>IF(Main[[#This Row],[Tech Start Date]]&lt;1/1/1990,"",IF(Main[[#This Row],[Class]]="C",WORKDAY(Main[[#This Row],[Tech Start Date]],19),IF(Main[[#This Row],[Class]]="B", WORKDAY(Main[[#This Row],[Tech Start Date]],12),IF(Main[[#This Row],[Class]]="A",WORKDAY(Main[[#This Row],[Tech Start Date]],4),""))))</f>
        <v/>
      </c>
      <c r="O830" s="73" t="str">
        <f>IF(Main[[#This Row],[Tech Start Date]]&lt;1/1/1990,"",IF(Main[[#This Row],[Class]]="C",WORKDAY(Main[[#This Row],[Tech Start Date]],23),IF(Main[[#This Row],[Class]]="B", WORKDAY(Main[[#This Row],[Tech Start Date]],15),IF(Main[[#This Row],[Class]]="A",WORKDAY(Main[[#This Row],[Tech Start Date]],5),""))))</f>
        <v/>
      </c>
      <c r="P830" s="73" t="str">
        <f>IF(Main[[#This Row],[Tech Start Date]]&lt;1/1/1990,"",IF(Main[[#This Row],[Class]]="C",WORKDAY(Main[[#This Row],[Tech Start Date]],28),IF(Main[[#This Row],[Class]]="B", WORKDAY(Main[[#This Row],[Tech Start Date]],19),IF(Main[[#This Row],[Class]]="A",WORKDAY(Main[[#This Row],[Tech Start Date]],9),""))))</f>
        <v/>
      </c>
      <c r="Q830" s="85"/>
      <c r="R830" s="112"/>
      <c r="S830" s="95" t="s">
        <v>23</v>
      </c>
      <c r="T830" s="74" t="s">
        <v>4</v>
      </c>
      <c r="U830" s="95" t="s">
        <v>14</v>
      </c>
      <c r="V830" s="95" t="s">
        <v>1910</v>
      </c>
      <c r="W830" s="95" t="s">
        <v>1914</v>
      </c>
      <c r="X830" s="95" t="s">
        <v>306</v>
      </c>
      <c r="Y830" s="72" t="s">
        <v>4</v>
      </c>
      <c r="Z830" s="72" t="s">
        <v>4</v>
      </c>
      <c r="AA830" s="95" t="s">
        <v>3377</v>
      </c>
      <c r="AB830" s="132">
        <v>40465</v>
      </c>
      <c r="AC830" s="132">
        <v>40466</v>
      </c>
      <c r="AD830" s="132"/>
      <c r="AE830" s="63"/>
      <c r="AF830" s="63"/>
      <c r="AG830" s="63"/>
    </row>
    <row r="831" spans="1:33" ht="17.2" customHeight="1">
      <c r="A831" s="64" t="str">
        <f>IF(priority(Main[[#This Row],[Comments]])&lt;&gt;0, priority(Main[[#This Row],[Comments]]),"")</f>
        <v/>
      </c>
      <c r="B831" s="60" t="s">
        <v>1596</v>
      </c>
      <c r="C831" s="72" t="s">
        <v>4</v>
      </c>
      <c r="D831" s="59" t="s">
        <v>674</v>
      </c>
      <c r="E831" s="85">
        <v>40491.714780092596</v>
      </c>
      <c r="F831" s="85"/>
      <c r="G831" s="64" t="str">
        <f>IF(stdProdLT(Main[[#This Row],[Comments]])=0.1,"N/A",IF(stdProdLT(Main[[#This Row],[Comments]])=0,"",stdProdLT(Main[[#This Row],[Comments]])))</f>
        <v/>
      </c>
      <c r="H831" s="94" t="str">
        <f>IF(OR(Main[[#This Row],[Std. Prod. Lead Time]]="N/A",Main[[#This Row],[Std. Prod. Lead Time]]=""), "",IF(AND(Main[[#This Row],[In Stock Date]]&lt;&gt;"",Main[[#This Row],[Revised Due Date]]&lt;&gt;"",Main[[#This Row],[In Stock Date]]&lt;&gt;""),Main[[#This Row],[In Stock Date]]-Main[[#This Row],[Revised Due Date]],""))</f>
        <v/>
      </c>
      <c r="I831" s="101" t="s">
        <v>4</v>
      </c>
      <c r="J831" s="95" t="s">
        <v>28</v>
      </c>
      <c r="K831" s="95" t="s">
        <v>1917</v>
      </c>
      <c r="L831" s="85"/>
      <c r="M831" s="73" t="str">
        <f>IF(Main[[#This Row],[Tech Start Date]]&lt;1/1/1990,"",IF(Main[[#This Row],[Class]]="C",WORKDAY(Main[[#This Row],[Tech Start Date]],9),IF(Main[[#This Row],[Class]]="B", WORKDAY(Main[[#This Row],[Tech Start Date]],6),IF(Main[[#This Row],[Class]]="A",WORKDAY(Main[[#This Row],[Tech Start Date]],2),""))))</f>
        <v/>
      </c>
      <c r="N831" s="73" t="str">
        <f>IF(Main[[#This Row],[Tech Start Date]]&lt;1/1/1990,"",IF(Main[[#This Row],[Class]]="C",WORKDAY(Main[[#This Row],[Tech Start Date]],19),IF(Main[[#This Row],[Class]]="B", WORKDAY(Main[[#This Row],[Tech Start Date]],12),IF(Main[[#This Row],[Class]]="A",WORKDAY(Main[[#This Row],[Tech Start Date]],4),""))))</f>
        <v/>
      </c>
      <c r="O831" s="73" t="str">
        <f>IF(Main[[#This Row],[Tech Start Date]]&lt;1/1/1990,"",IF(Main[[#This Row],[Class]]="C",WORKDAY(Main[[#This Row],[Tech Start Date]],23),IF(Main[[#This Row],[Class]]="B", WORKDAY(Main[[#This Row],[Tech Start Date]],15),IF(Main[[#This Row],[Class]]="A",WORKDAY(Main[[#This Row],[Tech Start Date]],5),""))))</f>
        <v/>
      </c>
      <c r="P831" s="73" t="str">
        <f>IF(Main[[#This Row],[Tech Start Date]]&lt;1/1/1990,"",IF(Main[[#This Row],[Class]]="C",WORKDAY(Main[[#This Row],[Tech Start Date]],28),IF(Main[[#This Row],[Class]]="B", WORKDAY(Main[[#This Row],[Tech Start Date]],19),IF(Main[[#This Row],[Class]]="A",WORKDAY(Main[[#This Row],[Tech Start Date]],9),""))))</f>
        <v/>
      </c>
      <c r="Q831" s="85">
        <v>40520</v>
      </c>
      <c r="R831" s="112"/>
      <c r="S831" s="95" t="s">
        <v>6</v>
      </c>
      <c r="T831" s="74" t="s">
        <v>4</v>
      </c>
      <c r="U831" s="95" t="s">
        <v>7</v>
      </c>
      <c r="V831" s="95" t="s">
        <v>1910</v>
      </c>
      <c r="W831" s="95" t="s">
        <v>1912</v>
      </c>
      <c r="X831" s="95" t="s">
        <v>2796</v>
      </c>
      <c r="Y831" s="72" t="s">
        <v>2909</v>
      </c>
      <c r="Z831" s="72" t="s">
        <v>129</v>
      </c>
      <c r="AA831" s="95" t="s">
        <v>2796</v>
      </c>
      <c r="AB831" s="132"/>
      <c r="AC831" s="132"/>
      <c r="AD831" s="132"/>
      <c r="AE831" s="63"/>
      <c r="AF831" s="63"/>
      <c r="AG831" s="63"/>
    </row>
    <row r="832" spans="1:33" ht="17.2" customHeight="1">
      <c r="A832" s="64" t="str">
        <f>IF(priority(Main[[#This Row],[Comments]])&lt;&gt;0, priority(Main[[#This Row],[Comments]]),"")</f>
        <v/>
      </c>
      <c r="B832" s="60" t="s">
        <v>1597</v>
      </c>
      <c r="C832" s="72" t="s">
        <v>47</v>
      </c>
      <c r="D832" s="59" t="s">
        <v>675</v>
      </c>
      <c r="E832" s="85"/>
      <c r="F832" s="85"/>
      <c r="G832" s="64" t="str">
        <f>IF(stdProdLT(Main[[#This Row],[Comments]])=0.1,"N/A",IF(stdProdLT(Main[[#This Row],[Comments]])=0,"",stdProdLT(Main[[#This Row],[Comments]])))</f>
        <v/>
      </c>
      <c r="H832" s="94" t="str">
        <f>IF(OR(Main[[#This Row],[Std. Prod. Lead Time]]="N/A",Main[[#This Row],[Std. Prod. Lead Time]]=""), "",IF(AND(Main[[#This Row],[In Stock Date]]&lt;&gt;"",Main[[#This Row],[Revised Due Date]]&lt;&gt;"",Main[[#This Row],[In Stock Date]]&lt;&gt;""),Main[[#This Row],[In Stock Date]]-Main[[#This Row],[Revised Due Date]],""))</f>
        <v/>
      </c>
      <c r="I832" s="101" t="s">
        <v>4</v>
      </c>
      <c r="J832" s="95" t="s">
        <v>4</v>
      </c>
      <c r="K832" s="95" t="s">
        <v>4</v>
      </c>
      <c r="L832" s="85"/>
      <c r="M832" s="73" t="str">
        <f>IF(Main[[#This Row],[Tech Start Date]]&lt;1/1/1990,"",IF(Main[[#This Row],[Class]]="C",WORKDAY(Main[[#This Row],[Tech Start Date]],9),IF(Main[[#This Row],[Class]]="B", WORKDAY(Main[[#This Row],[Tech Start Date]],6),IF(Main[[#This Row],[Class]]="A",WORKDAY(Main[[#This Row],[Tech Start Date]],2),""))))</f>
        <v/>
      </c>
      <c r="N832" s="73" t="str">
        <f>IF(Main[[#This Row],[Tech Start Date]]&lt;1/1/1990,"",IF(Main[[#This Row],[Class]]="C",WORKDAY(Main[[#This Row],[Tech Start Date]],19),IF(Main[[#This Row],[Class]]="B", WORKDAY(Main[[#This Row],[Tech Start Date]],12),IF(Main[[#This Row],[Class]]="A",WORKDAY(Main[[#This Row],[Tech Start Date]],4),""))))</f>
        <v/>
      </c>
      <c r="O832" s="73" t="str">
        <f>IF(Main[[#This Row],[Tech Start Date]]&lt;1/1/1990,"",IF(Main[[#This Row],[Class]]="C",WORKDAY(Main[[#This Row],[Tech Start Date]],23),IF(Main[[#This Row],[Class]]="B", WORKDAY(Main[[#This Row],[Tech Start Date]],15),IF(Main[[#This Row],[Class]]="A",WORKDAY(Main[[#This Row],[Tech Start Date]],5),""))))</f>
        <v/>
      </c>
      <c r="P832" s="73" t="str">
        <f>IF(Main[[#This Row],[Tech Start Date]]&lt;1/1/1990,"",IF(Main[[#This Row],[Class]]="C",WORKDAY(Main[[#This Row],[Tech Start Date]],28),IF(Main[[#This Row],[Class]]="B", WORKDAY(Main[[#This Row],[Tech Start Date]],19),IF(Main[[#This Row],[Class]]="A",WORKDAY(Main[[#This Row],[Tech Start Date]],9),""))))</f>
        <v/>
      </c>
      <c r="Q832" s="85"/>
      <c r="R832" s="112"/>
      <c r="S832" s="95" t="s">
        <v>11</v>
      </c>
      <c r="T832" s="74" t="s">
        <v>4</v>
      </c>
      <c r="U832" s="95" t="s">
        <v>14</v>
      </c>
      <c r="V832" s="95" t="s">
        <v>1911</v>
      </c>
      <c r="W832" s="95" t="s">
        <v>1914</v>
      </c>
      <c r="X832" s="95" t="s">
        <v>306</v>
      </c>
      <c r="Y832" s="72" t="s">
        <v>2914</v>
      </c>
      <c r="Z832" s="72" t="s">
        <v>4</v>
      </c>
      <c r="AA832" s="95" t="s">
        <v>3326</v>
      </c>
      <c r="AB832" s="132"/>
      <c r="AC832" s="132"/>
      <c r="AD832" s="132"/>
      <c r="AE832" s="63"/>
      <c r="AF832" s="63"/>
      <c r="AG832" s="63"/>
    </row>
    <row r="833" spans="1:33" ht="17.2" customHeight="1">
      <c r="A833" s="64" t="str">
        <f>IF(priority(Main[[#This Row],[Comments]])&lt;&gt;0, priority(Main[[#This Row],[Comments]]),"")</f>
        <v/>
      </c>
      <c r="B833" s="60" t="s">
        <v>1598</v>
      </c>
      <c r="C833" s="72" t="s">
        <v>275</v>
      </c>
      <c r="D833" s="59" t="s">
        <v>585</v>
      </c>
      <c r="E833" s="85"/>
      <c r="F833" s="85">
        <v>40186</v>
      </c>
      <c r="G833" s="64" t="str">
        <f>IF(stdProdLT(Main[[#This Row],[Comments]])=0.1,"N/A",IF(stdProdLT(Main[[#This Row],[Comments]])=0,"",stdProdLT(Main[[#This Row],[Comments]])))</f>
        <v/>
      </c>
      <c r="H833" s="94" t="str">
        <f>IF(OR(Main[[#This Row],[Std. Prod. Lead Time]]="N/A",Main[[#This Row],[Std. Prod. Lead Time]]=""), "",IF(AND(Main[[#This Row],[In Stock Date]]&lt;&gt;"",Main[[#This Row],[Revised Due Date]]&lt;&gt;"",Main[[#This Row],[In Stock Date]]&lt;&gt;""),Main[[#This Row],[In Stock Date]]-Main[[#This Row],[Revised Due Date]],""))</f>
        <v/>
      </c>
      <c r="I833" s="101" t="s">
        <v>4</v>
      </c>
      <c r="J833" s="95" t="s">
        <v>4</v>
      </c>
      <c r="K833" s="95" t="s">
        <v>4</v>
      </c>
      <c r="L833" s="85"/>
      <c r="M833" s="73" t="str">
        <f>IF(Main[[#This Row],[Tech Start Date]]&lt;1/1/1990,"",IF(Main[[#This Row],[Class]]="C",WORKDAY(Main[[#This Row],[Tech Start Date]],9),IF(Main[[#This Row],[Class]]="B", WORKDAY(Main[[#This Row],[Tech Start Date]],6),IF(Main[[#This Row],[Class]]="A",WORKDAY(Main[[#This Row],[Tech Start Date]],2),""))))</f>
        <v/>
      </c>
      <c r="N833" s="73" t="str">
        <f>IF(Main[[#This Row],[Tech Start Date]]&lt;1/1/1990,"",IF(Main[[#This Row],[Class]]="C",WORKDAY(Main[[#This Row],[Tech Start Date]],19),IF(Main[[#This Row],[Class]]="B", WORKDAY(Main[[#This Row],[Tech Start Date]],12),IF(Main[[#This Row],[Class]]="A",WORKDAY(Main[[#This Row],[Tech Start Date]],4),""))))</f>
        <v/>
      </c>
      <c r="O833" s="73" t="str">
        <f>IF(Main[[#This Row],[Tech Start Date]]&lt;1/1/1990,"",IF(Main[[#This Row],[Class]]="C",WORKDAY(Main[[#This Row],[Tech Start Date]],23),IF(Main[[#This Row],[Class]]="B", WORKDAY(Main[[#This Row],[Tech Start Date]],15),IF(Main[[#This Row],[Class]]="A",WORKDAY(Main[[#This Row],[Tech Start Date]],5),""))))</f>
        <v/>
      </c>
      <c r="P833" s="73" t="str">
        <f>IF(Main[[#This Row],[Tech Start Date]]&lt;1/1/1990,"",IF(Main[[#This Row],[Class]]="C",WORKDAY(Main[[#This Row],[Tech Start Date]],28),IF(Main[[#This Row],[Class]]="B", WORKDAY(Main[[#This Row],[Tech Start Date]],19),IF(Main[[#This Row],[Class]]="A",WORKDAY(Main[[#This Row],[Tech Start Date]],9),""))))</f>
        <v/>
      </c>
      <c r="Q833" s="85">
        <v>40186</v>
      </c>
      <c r="R833" s="112"/>
      <c r="S833" s="95" t="s">
        <v>11</v>
      </c>
      <c r="T833" s="74" t="s">
        <v>4</v>
      </c>
      <c r="U833" s="95" t="s">
        <v>14</v>
      </c>
      <c r="V833" s="95" t="s">
        <v>1913</v>
      </c>
      <c r="W833" s="95" t="s">
        <v>1918</v>
      </c>
      <c r="X833" s="95" t="s">
        <v>2817</v>
      </c>
      <c r="Y833" s="72" t="s">
        <v>4</v>
      </c>
      <c r="Z833" s="72" t="s">
        <v>4</v>
      </c>
      <c r="AA833" s="95" t="s">
        <v>2817</v>
      </c>
      <c r="AB833" s="132"/>
      <c r="AC833" s="132"/>
      <c r="AD833" s="132"/>
      <c r="AE833" s="63"/>
      <c r="AF833" s="63"/>
      <c r="AG833" s="63"/>
    </row>
    <row r="834" spans="1:33" ht="17.2" customHeight="1">
      <c r="A834" s="64" t="str">
        <f>IF(priority(Main[[#This Row],[Comments]])&lt;&gt;0, priority(Main[[#This Row],[Comments]]),"")</f>
        <v/>
      </c>
      <c r="B834" s="60" t="s">
        <v>1054</v>
      </c>
      <c r="C834" s="72" t="s">
        <v>4</v>
      </c>
      <c r="D834" s="59" t="s">
        <v>39</v>
      </c>
      <c r="E834" s="85"/>
      <c r="F834" s="85"/>
      <c r="G834" s="64" t="str">
        <f>IF(stdProdLT(Main[[#This Row],[Comments]])=0.1,"N/A",IF(stdProdLT(Main[[#This Row],[Comments]])=0,"",stdProdLT(Main[[#This Row],[Comments]])))</f>
        <v/>
      </c>
      <c r="H834" s="94" t="str">
        <f>IF(OR(Main[[#This Row],[Std. Prod. Lead Time]]="N/A",Main[[#This Row],[Std. Prod. Lead Time]]=""), "",IF(AND(Main[[#This Row],[In Stock Date]]&lt;&gt;"",Main[[#This Row],[Revised Due Date]]&lt;&gt;"",Main[[#This Row],[In Stock Date]]&lt;&gt;""),Main[[#This Row],[In Stock Date]]-Main[[#This Row],[Revised Due Date]],""))</f>
        <v/>
      </c>
      <c r="I834" s="101" t="s">
        <v>489</v>
      </c>
      <c r="J834" s="95" t="s">
        <v>70</v>
      </c>
      <c r="K834" s="95" t="s">
        <v>1919</v>
      </c>
      <c r="L834" s="85"/>
      <c r="M834" s="73" t="str">
        <f>IF(Main[[#This Row],[Tech Start Date]]&lt;1/1/1990,"",IF(Main[[#This Row],[Class]]="C",WORKDAY(Main[[#This Row],[Tech Start Date]],9),IF(Main[[#This Row],[Class]]="B", WORKDAY(Main[[#This Row],[Tech Start Date]],6),IF(Main[[#This Row],[Class]]="A",WORKDAY(Main[[#This Row],[Tech Start Date]],2),""))))</f>
        <v/>
      </c>
      <c r="N834" s="73" t="str">
        <f>IF(Main[[#This Row],[Tech Start Date]]&lt;1/1/1990,"",IF(Main[[#This Row],[Class]]="C",WORKDAY(Main[[#This Row],[Tech Start Date]],19),IF(Main[[#This Row],[Class]]="B", WORKDAY(Main[[#This Row],[Tech Start Date]],12),IF(Main[[#This Row],[Class]]="A",WORKDAY(Main[[#This Row],[Tech Start Date]],4),""))))</f>
        <v/>
      </c>
      <c r="O834" s="73" t="str">
        <f>IF(Main[[#This Row],[Tech Start Date]]&lt;1/1/1990,"",IF(Main[[#This Row],[Class]]="C",WORKDAY(Main[[#This Row],[Tech Start Date]],23),IF(Main[[#This Row],[Class]]="B", WORKDAY(Main[[#This Row],[Tech Start Date]],15),IF(Main[[#This Row],[Class]]="A",WORKDAY(Main[[#This Row],[Tech Start Date]],5),""))))</f>
        <v/>
      </c>
      <c r="P834" s="73" t="str">
        <f>IF(Main[[#This Row],[Tech Start Date]]&lt;1/1/1990,"",IF(Main[[#This Row],[Class]]="C",WORKDAY(Main[[#This Row],[Tech Start Date]],28),IF(Main[[#This Row],[Class]]="B", WORKDAY(Main[[#This Row],[Tech Start Date]],19),IF(Main[[#This Row],[Class]]="A",WORKDAY(Main[[#This Row],[Tech Start Date]],9),""))))</f>
        <v/>
      </c>
      <c r="Q834" s="85">
        <v>40704</v>
      </c>
      <c r="R834" s="112"/>
      <c r="S834" s="95" t="s">
        <v>6</v>
      </c>
      <c r="T834" s="74" t="s">
        <v>4</v>
      </c>
      <c r="U834" s="95" t="s">
        <v>14</v>
      </c>
      <c r="V834" s="95" t="s">
        <v>1913</v>
      </c>
      <c r="W834" s="95" t="s">
        <v>1914</v>
      </c>
      <c r="X834" s="95" t="s">
        <v>2793</v>
      </c>
      <c r="Y834" s="72" t="s">
        <v>2903</v>
      </c>
      <c r="Z834" s="72" t="s">
        <v>30</v>
      </c>
      <c r="AA834" s="95" t="s">
        <v>2793</v>
      </c>
      <c r="AB834" s="132"/>
      <c r="AC834" s="132"/>
      <c r="AD834" s="132"/>
      <c r="AE834" s="63"/>
      <c r="AF834" s="63"/>
      <c r="AG834" s="63"/>
    </row>
    <row r="835" spans="1:33" ht="17.2" customHeight="1">
      <c r="A835" s="64" t="str">
        <f>IF(priority(Main[[#This Row],[Comments]])&lt;&gt;0, priority(Main[[#This Row],[Comments]]),"")</f>
        <v/>
      </c>
      <c r="B835" s="60" t="s">
        <v>1600</v>
      </c>
      <c r="C835" s="72" t="s">
        <v>4</v>
      </c>
      <c r="D835" s="59" t="s">
        <v>677</v>
      </c>
      <c r="E835" s="85">
        <v>40497.338240740741</v>
      </c>
      <c r="F835" s="85"/>
      <c r="G835" s="64" t="str">
        <f>IF(stdProdLT(Main[[#This Row],[Comments]])=0.1,"N/A",IF(stdProdLT(Main[[#This Row],[Comments]])=0,"",stdProdLT(Main[[#This Row],[Comments]])))</f>
        <v/>
      </c>
      <c r="H835" s="94" t="str">
        <f>IF(OR(Main[[#This Row],[Std. Prod. Lead Time]]="N/A",Main[[#This Row],[Std. Prod. Lead Time]]=""), "",IF(AND(Main[[#This Row],[In Stock Date]]&lt;&gt;"",Main[[#This Row],[Revised Due Date]]&lt;&gt;"",Main[[#This Row],[In Stock Date]]&lt;&gt;""),Main[[#This Row],[In Stock Date]]-Main[[#This Row],[Revised Due Date]],""))</f>
        <v/>
      </c>
      <c r="I835" s="101" t="s">
        <v>4</v>
      </c>
      <c r="J835" s="95" t="s">
        <v>4</v>
      </c>
      <c r="K835" s="95" t="s">
        <v>4</v>
      </c>
      <c r="L835" s="85"/>
      <c r="M835" s="73" t="str">
        <f>IF(Main[[#This Row],[Tech Start Date]]&lt;1/1/1990,"",IF(Main[[#This Row],[Class]]="C",WORKDAY(Main[[#This Row],[Tech Start Date]],9),IF(Main[[#This Row],[Class]]="B", WORKDAY(Main[[#This Row],[Tech Start Date]],6),IF(Main[[#This Row],[Class]]="A",WORKDAY(Main[[#This Row],[Tech Start Date]],2),""))))</f>
        <v/>
      </c>
      <c r="N835" s="73" t="str">
        <f>IF(Main[[#This Row],[Tech Start Date]]&lt;1/1/1990,"",IF(Main[[#This Row],[Class]]="C",WORKDAY(Main[[#This Row],[Tech Start Date]],19),IF(Main[[#This Row],[Class]]="B", WORKDAY(Main[[#This Row],[Tech Start Date]],12),IF(Main[[#This Row],[Class]]="A",WORKDAY(Main[[#This Row],[Tech Start Date]],4),""))))</f>
        <v/>
      </c>
      <c r="O835" s="73" t="str">
        <f>IF(Main[[#This Row],[Tech Start Date]]&lt;1/1/1990,"",IF(Main[[#This Row],[Class]]="C",WORKDAY(Main[[#This Row],[Tech Start Date]],23),IF(Main[[#This Row],[Class]]="B", WORKDAY(Main[[#This Row],[Tech Start Date]],15),IF(Main[[#This Row],[Class]]="A",WORKDAY(Main[[#This Row],[Tech Start Date]],5),""))))</f>
        <v/>
      </c>
      <c r="P835" s="73" t="str">
        <f>IF(Main[[#This Row],[Tech Start Date]]&lt;1/1/1990,"",IF(Main[[#This Row],[Class]]="C",WORKDAY(Main[[#This Row],[Tech Start Date]],28),IF(Main[[#This Row],[Class]]="B", WORKDAY(Main[[#This Row],[Tech Start Date]],19),IF(Main[[#This Row],[Class]]="A",WORKDAY(Main[[#This Row],[Tech Start Date]],9),""))))</f>
        <v/>
      </c>
      <c r="Q835" s="85">
        <v>40529</v>
      </c>
      <c r="R835" s="112"/>
      <c r="S835" s="95" t="s">
        <v>4</v>
      </c>
      <c r="T835" s="74" t="s">
        <v>4</v>
      </c>
      <c r="U835" s="95" t="s">
        <v>7</v>
      </c>
      <c r="V835" s="95" t="s">
        <v>1910</v>
      </c>
      <c r="W835" s="95" t="s">
        <v>4</v>
      </c>
      <c r="X835" s="95" t="s">
        <v>2793</v>
      </c>
      <c r="Y835" s="72" t="s">
        <v>2903</v>
      </c>
      <c r="Z835" s="72" t="s">
        <v>4</v>
      </c>
      <c r="AA835" s="95" t="s">
        <v>2793</v>
      </c>
      <c r="AB835" s="132"/>
      <c r="AC835" s="132"/>
      <c r="AD835" s="132"/>
      <c r="AE835" s="63"/>
      <c r="AF835" s="63"/>
      <c r="AG835" s="63"/>
    </row>
    <row r="836" spans="1:33" ht="17.2" customHeight="1">
      <c r="A836" s="64" t="str">
        <f>IF(priority(Main[[#This Row],[Comments]])&lt;&gt;0, priority(Main[[#This Row],[Comments]]),"")</f>
        <v/>
      </c>
      <c r="B836" s="60" t="s">
        <v>1601</v>
      </c>
      <c r="C836" s="72" t="s">
        <v>72</v>
      </c>
      <c r="D836" s="59" t="s">
        <v>645</v>
      </c>
      <c r="E836" s="85"/>
      <c r="F836" s="85"/>
      <c r="G836" s="64" t="str">
        <f>IF(stdProdLT(Main[[#This Row],[Comments]])=0.1,"N/A",IF(stdProdLT(Main[[#This Row],[Comments]])=0,"",stdProdLT(Main[[#This Row],[Comments]])))</f>
        <v/>
      </c>
      <c r="H836" s="94" t="str">
        <f>IF(OR(Main[[#This Row],[Std. Prod. Lead Time]]="N/A",Main[[#This Row],[Std. Prod. Lead Time]]=""), "",IF(AND(Main[[#This Row],[In Stock Date]]&lt;&gt;"",Main[[#This Row],[Revised Due Date]]&lt;&gt;"",Main[[#This Row],[In Stock Date]]&lt;&gt;""),Main[[#This Row],[In Stock Date]]-Main[[#This Row],[Revised Due Date]],""))</f>
        <v/>
      </c>
      <c r="I836" s="101" t="s">
        <v>4</v>
      </c>
      <c r="J836" s="95" t="s">
        <v>4</v>
      </c>
      <c r="K836" s="95" t="s">
        <v>4</v>
      </c>
      <c r="L836" s="85"/>
      <c r="M836" s="73" t="str">
        <f>IF(Main[[#This Row],[Tech Start Date]]&lt;1/1/1990,"",IF(Main[[#This Row],[Class]]="C",WORKDAY(Main[[#This Row],[Tech Start Date]],9),IF(Main[[#This Row],[Class]]="B", WORKDAY(Main[[#This Row],[Tech Start Date]],6),IF(Main[[#This Row],[Class]]="A",WORKDAY(Main[[#This Row],[Tech Start Date]],2),""))))</f>
        <v/>
      </c>
      <c r="N836" s="73" t="str">
        <f>IF(Main[[#This Row],[Tech Start Date]]&lt;1/1/1990,"",IF(Main[[#This Row],[Class]]="C",WORKDAY(Main[[#This Row],[Tech Start Date]],19),IF(Main[[#This Row],[Class]]="B", WORKDAY(Main[[#This Row],[Tech Start Date]],12),IF(Main[[#This Row],[Class]]="A",WORKDAY(Main[[#This Row],[Tech Start Date]],4),""))))</f>
        <v/>
      </c>
      <c r="O836" s="73" t="str">
        <f>IF(Main[[#This Row],[Tech Start Date]]&lt;1/1/1990,"",IF(Main[[#This Row],[Class]]="C",WORKDAY(Main[[#This Row],[Tech Start Date]],23),IF(Main[[#This Row],[Class]]="B", WORKDAY(Main[[#This Row],[Tech Start Date]],15),IF(Main[[#This Row],[Class]]="A",WORKDAY(Main[[#This Row],[Tech Start Date]],5),""))))</f>
        <v/>
      </c>
      <c r="P836" s="73" t="str">
        <f>IF(Main[[#This Row],[Tech Start Date]]&lt;1/1/1990,"",IF(Main[[#This Row],[Class]]="C",WORKDAY(Main[[#This Row],[Tech Start Date]],28),IF(Main[[#This Row],[Class]]="B", WORKDAY(Main[[#This Row],[Tech Start Date]],19),IF(Main[[#This Row],[Class]]="A",WORKDAY(Main[[#This Row],[Tech Start Date]],9),""))))</f>
        <v/>
      </c>
      <c r="Q836" s="85"/>
      <c r="R836" s="112"/>
      <c r="S836" s="95" t="s">
        <v>49</v>
      </c>
      <c r="T836" s="74" t="s">
        <v>4</v>
      </c>
      <c r="U836" s="95" t="s">
        <v>12</v>
      </c>
      <c r="V836" s="95" t="s">
        <v>1911</v>
      </c>
      <c r="W836" s="95" t="s">
        <v>1912</v>
      </c>
      <c r="X836" s="95" t="s">
        <v>2876</v>
      </c>
      <c r="Y836" s="72" t="s">
        <v>3052</v>
      </c>
      <c r="Z836" s="72" t="s">
        <v>4</v>
      </c>
      <c r="AA836" s="95" t="s">
        <v>2876</v>
      </c>
      <c r="AB836" s="132"/>
      <c r="AC836" s="132"/>
      <c r="AD836" s="132"/>
      <c r="AE836" s="63"/>
      <c r="AF836" s="63"/>
      <c r="AG836" s="63"/>
    </row>
    <row r="837" spans="1:33" ht="17.2" customHeight="1">
      <c r="A837" s="64" t="str">
        <f>IF(priority(Main[[#This Row],[Comments]])&lt;&gt;0, priority(Main[[#This Row],[Comments]]),"")</f>
        <v/>
      </c>
      <c r="B837" s="60" t="s">
        <v>1604</v>
      </c>
      <c r="C837" s="72" t="s">
        <v>4</v>
      </c>
      <c r="D837" s="59" t="s">
        <v>679</v>
      </c>
      <c r="E837" s="85">
        <v>40603.482094907406</v>
      </c>
      <c r="F837" s="85"/>
      <c r="G837" s="64" t="str">
        <f>IF(stdProdLT(Main[[#This Row],[Comments]])=0.1,"N/A",IF(stdProdLT(Main[[#This Row],[Comments]])=0,"",stdProdLT(Main[[#This Row],[Comments]])))</f>
        <v/>
      </c>
      <c r="H837" s="94" t="str">
        <f>IF(OR(Main[[#This Row],[Std. Prod. Lead Time]]="N/A",Main[[#This Row],[Std. Prod. Lead Time]]=""), "",IF(AND(Main[[#This Row],[In Stock Date]]&lt;&gt;"",Main[[#This Row],[Revised Due Date]]&lt;&gt;"",Main[[#This Row],[In Stock Date]]&lt;&gt;""),Main[[#This Row],[In Stock Date]]-Main[[#This Row],[Revised Due Date]],""))</f>
        <v/>
      </c>
      <c r="I837" s="101" t="s">
        <v>44</v>
      </c>
      <c r="J837" s="95" t="s">
        <v>28</v>
      </c>
      <c r="K837" s="96" t="s">
        <v>1919</v>
      </c>
      <c r="L837" s="85"/>
      <c r="M837" s="73" t="str">
        <f>IF(Main[[#This Row],[Tech Start Date]]&lt;1/1/1990,"",IF(Main[[#This Row],[Class]]="C",WORKDAY(Main[[#This Row],[Tech Start Date]],9),IF(Main[[#This Row],[Class]]="B", WORKDAY(Main[[#This Row],[Tech Start Date]],6),IF(Main[[#This Row],[Class]]="A",WORKDAY(Main[[#This Row],[Tech Start Date]],2),""))))</f>
        <v/>
      </c>
      <c r="N837" s="73" t="str">
        <f>IF(Main[[#This Row],[Tech Start Date]]&lt;1/1/1990,"",IF(Main[[#This Row],[Class]]="C",WORKDAY(Main[[#This Row],[Tech Start Date]],19),IF(Main[[#This Row],[Class]]="B", WORKDAY(Main[[#This Row],[Tech Start Date]],12),IF(Main[[#This Row],[Class]]="A",WORKDAY(Main[[#This Row],[Tech Start Date]],4),""))))</f>
        <v/>
      </c>
      <c r="O837" s="73" t="str">
        <f>IF(Main[[#This Row],[Tech Start Date]]&lt;1/1/1990,"",IF(Main[[#This Row],[Class]]="C",WORKDAY(Main[[#This Row],[Tech Start Date]],23),IF(Main[[#This Row],[Class]]="B", WORKDAY(Main[[#This Row],[Tech Start Date]],15),IF(Main[[#This Row],[Class]]="A",WORKDAY(Main[[#This Row],[Tech Start Date]],5),""))))</f>
        <v/>
      </c>
      <c r="P837" s="73" t="str">
        <f>IF(Main[[#This Row],[Tech Start Date]]&lt;1/1/1990,"",IF(Main[[#This Row],[Class]]="C",WORKDAY(Main[[#This Row],[Tech Start Date]],28),IF(Main[[#This Row],[Class]]="B", WORKDAY(Main[[#This Row],[Tech Start Date]],19),IF(Main[[#This Row],[Class]]="A",WORKDAY(Main[[#This Row],[Tech Start Date]],9),""))))</f>
        <v/>
      </c>
      <c r="Q837" s="85">
        <v>40637</v>
      </c>
      <c r="R837" s="112"/>
      <c r="S837" s="95" t="s">
        <v>6</v>
      </c>
      <c r="T837" s="74" t="s">
        <v>4</v>
      </c>
      <c r="U837" s="95" t="s">
        <v>7</v>
      </c>
      <c r="V837" s="95" t="s">
        <v>1910</v>
      </c>
      <c r="W837" s="95" t="s">
        <v>1912</v>
      </c>
      <c r="X837" s="95" t="s">
        <v>2797</v>
      </c>
      <c r="Y837" s="72" t="s">
        <v>2911</v>
      </c>
      <c r="Z837" s="72" t="s">
        <v>44</v>
      </c>
      <c r="AA837" s="95" t="s">
        <v>2797</v>
      </c>
      <c r="AB837" s="132"/>
      <c r="AC837" s="132"/>
      <c r="AD837" s="132"/>
      <c r="AE837" s="63"/>
      <c r="AF837" s="63"/>
      <c r="AG837" s="63"/>
    </row>
    <row r="838" spans="1:33" ht="17.2" customHeight="1">
      <c r="A838" s="64" t="str">
        <f>IF(priority(Main[[#This Row],[Comments]])&lt;&gt;0, priority(Main[[#This Row],[Comments]]),"")</f>
        <v/>
      </c>
      <c r="B838" s="60" t="s">
        <v>1605</v>
      </c>
      <c r="C838" s="72" t="s">
        <v>113</v>
      </c>
      <c r="D838" s="59" t="s">
        <v>680</v>
      </c>
      <c r="E838" s="85"/>
      <c r="F838" s="85">
        <v>40193</v>
      </c>
      <c r="G838" s="64" t="str">
        <f>IF(stdProdLT(Main[[#This Row],[Comments]])=0.1,"N/A",IF(stdProdLT(Main[[#This Row],[Comments]])=0,"",stdProdLT(Main[[#This Row],[Comments]])))</f>
        <v/>
      </c>
      <c r="H838" s="94" t="str">
        <f>IF(OR(Main[[#This Row],[Std. Prod. Lead Time]]="N/A",Main[[#This Row],[Std. Prod. Lead Time]]=""), "",IF(AND(Main[[#This Row],[In Stock Date]]&lt;&gt;"",Main[[#This Row],[Revised Due Date]]&lt;&gt;"",Main[[#This Row],[In Stock Date]]&lt;&gt;""),Main[[#This Row],[In Stock Date]]-Main[[#This Row],[Revised Due Date]],""))</f>
        <v/>
      </c>
      <c r="I838" s="101" t="s">
        <v>4</v>
      </c>
      <c r="J838" s="95" t="s">
        <v>4</v>
      </c>
      <c r="K838" s="95" t="s">
        <v>4</v>
      </c>
      <c r="L838" s="85"/>
      <c r="M838" s="73" t="str">
        <f>IF(Main[[#This Row],[Tech Start Date]]&lt;1/1/1990,"",IF(Main[[#This Row],[Class]]="C",WORKDAY(Main[[#This Row],[Tech Start Date]],9),IF(Main[[#This Row],[Class]]="B", WORKDAY(Main[[#This Row],[Tech Start Date]],6),IF(Main[[#This Row],[Class]]="A",WORKDAY(Main[[#This Row],[Tech Start Date]],2),""))))</f>
        <v/>
      </c>
      <c r="N838" s="73" t="str">
        <f>IF(Main[[#This Row],[Tech Start Date]]&lt;1/1/1990,"",IF(Main[[#This Row],[Class]]="C",WORKDAY(Main[[#This Row],[Tech Start Date]],19),IF(Main[[#This Row],[Class]]="B", WORKDAY(Main[[#This Row],[Tech Start Date]],12),IF(Main[[#This Row],[Class]]="A",WORKDAY(Main[[#This Row],[Tech Start Date]],4),""))))</f>
        <v/>
      </c>
      <c r="O838" s="73" t="str">
        <f>IF(Main[[#This Row],[Tech Start Date]]&lt;1/1/1990,"",IF(Main[[#This Row],[Class]]="C",WORKDAY(Main[[#This Row],[Tech Start Date]],23),IF(Main[[#This Row],[Class]]="B", WORKDAY(Main[[#This Row],[Tech Start Date]],15),IF(Main[[#This Row],[Class]]="A",WORKDAY(Main[[#This Row],[Tech Start Date]],5),""))))</f>
        <v/>
      </c>
      <c r="P838" s="73" t="str">
        <f>IF(Main[[#This Row],[Tech Start Date]]&lt;1/1/1990,"",IF(Main[[#This Row],[Class]]="C",WORKDAY(Main[[#This Row],[Tech Start Date]],28),IF(Main[[#This Row],[Class]]="B", WORKDAY(Main[[#This Row],[Tech Start Date]],19),IF(Main[[#This Row],[Class]]="A",WORKDAY(Main[[#This Row],[Tech Start Date]],9),""))))</f>
        <v/>
      </c>
      <c r="Q838" s="85">
        <v>40470</v>
      </c>
      <c r="R838" s="112"/>
      <c r="S838" s="95" t="s">
        <v>11</v>
      </c>
      <c r="T838" s="74" t="s">
        <v>4</v>
      </c>
      <c r="U838" s="95" t="s">
        <v>14</v>
      </c>
      <c r="V838" s="95" t="s">
        <v>1920</v>
      </c>
      <c r="W838" s="95" t="s">
        <v>1916</v>
      </c>
      <c r="X838" s="95" t="s">
        <v>2819</v>
      </c>
      <c r="Y838" s="72" t="s">
        <v>2950</v>
      </c>
      <c r="Z838" s="72" t="s">
        <v>4</v>
      </c>
      <c r="AA838" s="95" t="s">
        <v>2819</v>
      </c>
      <c r="AB838" s="132"/>
      <c r="AC838" s="132"/>
      <c r="AD838" s="132"/>
      <c r="AE838" s="63"/>
      <c r="AF838" s="63"/>
      <c r="AG838" s="63"/>
    </row>
    <row r="839" spans="1:33" ht="17.2" customHeight="1">
      <c r="A839" s="64" t="str">
        <f>IF(priority(Main[[#This Row],[Comments]])&lt;&gt;0, priority(Main[[#This Row],[Comments]]),"")</f>
        <v/>
      </c>
      <c r="B839" s="60" t="s">
        <v>1606</v>
      </c>
      <c r="C839" s="72" t="s">
        <v>4</v>
      </c>
      <c r="D839" s="59" t="s">
        <v>681</v>
      </c>
      <c r="E839" s="85"/>
      <c r="F839" s="85"/>
      <c r="G839" s="64" t="str">
        <f>IF(stdProdLT(Main[[#This Row],[Comments]])=0.1,"N/A",IF(stdProdLT(Main[[#This Row],[Comments]])=0,"",stdProdLT(Main[[#This Row],[Comments]])))</f>
        <v/>
      </c>
      <c r="H839" s="94" t="str">
        <f>IF(OR(Main[[#This Row],[Std. Prod. Lead Time]]="N/A",Main[[#This Row],[Std. Prod. Lead Time]]=""), "",IF(AND(Main[[#This Row],[In Stock Date]]&lt;&gt;"",Main[[#This Row],[Revised Due Date]]&lt;&gt;"",Main[[#This Row],[In Stock Date]]&lt;&gt;""),Main[[#This Row],[In Stock Date]]-Main[[#This Row],[Revised Due Date]],""))</f>
        <v/>
      </c>
      <c r="I839" s="101" t="s">
        <v>417</v>
      </c>
      <c r="J839" s="95" t="s">
        <v>4</v>
      </c>
      <c r="K839" s="95" t="s">
        <v>4</v>
      </c>
      <c r="L839" s="85"/>
      <c r="M839" s="73" t="str">
        <f>IF(Main[[#This Row],[Tech Start Date]]&lt;1/1/1990,"",IF(Main[[#This Row],[Class]]="C",WORKDAY(Main[[#This Row],[Tech Start Date]],9),IF(Main[[#This Row],[Class]]="B", WORKDAY(Main[[#This Row],[Tech Start Date]],6),IF(Main[[#This Row],[Class]]="A",WORKDAY(Main[[#This Row],[Tech Start Date]],2),""))))</f>
        <v/>
      </c>
      <c r="N839" s="73" t="str">
        <f>IF(Main[[#This Row],[Tech Start Date]]&lt;1/1/1990,"",IF(Main[[#This Row],[Class]]="C",WORKDAY(Main[[#This Row],[Tech Start Date]],19),IF(Main[[#This Row],[Class]]="B", WORKDAY(Main[[#This Row],[Tech Start Date]],12),IF(Main[[#This Row],[Class]]="A",WORKDAY(Main[[#This Row],[Tech Start Date]],4),""))))</f>
        <v/>
      </c>
      <c r="O839" s="73" t="str">
        <f>IF(Main[[#This Row],[Tech Start Date]]&lt;1/1/1990,"",IF(Main[[#This Row],[Class]]="C",WORKDAY(Main[[#This Row],[Tech Start Date]],23),IF(Main[[#This Row],[Class]]="B", WORKDAY(Main[[#This Row],[Tech Start Date]],15),IF(Main[[#This Row],[Class]]="A",WORKDAY(Main[[#This Row],[Tech Start Date]],5),""))))</f>
        <v/>
      </c>
      <c r="P839" s="73" t="str">
        <f>IF(Main[[#This Row],[Tech Start Date]]&lt;1/1/1990,"",IF(Main[[#This Row],[Class]]="C",WORKDAY(Main[[#This Row],[Tech Start Date]],28),IF(Main[[#This Row],[Class]]="B", WORKDAY(Main[[#This Row],[Tech Start Date]],19),IF(Main[[#This Row],[Class]]="A",WORKDAY(Main[[#This Row],[Tech Start Date]],9),""))))</f>
        <v/>
      </c>
      <c r="Q839" s="85"/>
      <c r="R839" s="112"/>
      <c r="S839" s="95" t="s">
        <v>23</v>
      </c>
      <c r="T839" s="74" t="s">
        <v>4</v>
      </c>
      <c r="U839" s="95" t="s">
        <v>14</v>
      </c>
      <c r="V839" s="95" t="s">
        <v>1913</v>
      </c>
      <c r="W839" s="95" t="s">
        <v>1914</v>
      </c>
      <c r="X839" s="95" t="s">
        <v>417</v>
      </c>
      <c r="Y839" s="72" t="s">
        <v>3061</v>
      </c>
      <c r="Z839" s="72" t="s">
        <v>30</v>
      </c>
      <c r="AA839" s="95" t="s">
        <v>3378</v>
      </c>
      <c r="AB839" s="132"/>
      <c r="AC839" s="132"/>
      <c r="AD839" s="132"/>
      <c r="AE839" s="63"/>
      <c r="AF839" s="63"/>
      <c r="AG839" s="63"/>
    </row>
    <row r="840" spans="1:33" ht="17.2" customHeight="1">
      <c r="A840" s="64" t="str">
        <f>IF(priority(Main[[#This Row],[Comments]])&lt;&gt;0, priority(Main[[#This Row],[Comments]]),"")</f>
        <v/>
      </c>
      <c r="B840" s="60" t="s">
        <v>1610</v>
      </c>
      <c r="C840" s="72" t="s">
        <v>685</v>
      </c>
      <c r="D840" s="59" t="s">
        <v>686</v>
      </c>
      <c r="E840" s="85"/>
      <c r="F840" s="85">
        <v>40527</v>
      </c>
      <c r="G840" s="64" t="str">
        <f>IF(stdProdLT(Main[[#This Row],[Comments]])=0.1,"N/A",IF(stdProdLT(Main[[#This Row],[Comments]])=0,"",stdProdLT(Main[[#This Row],[Comments]])))</f>
        <v/>
      </c>
      <c r="H840" s="94" t="str">
        <f>IF(OR(Main[[#This Row],[Std. Prod. Lead Time]]="N/A",Main[[#This Row],[Std. Prod. Lead Time]]=""), "",IF(AND(Main[[#This Row],[In Stock Date]]&lt;&gt;"",Main[[#This Row],[Revised Due Date]]&lt;&gt;"",Main[[#This Row],[In Stock Date]]&lt;&gt;""),Main[[#This Row],[In Stock Date]]-Main[[#This Row],[Revised Due Date]],""))</f>
        <v/>
      </c>
      <c r="I840" s="101" t="s">
        <v>4</v>
      </c>
      <c r="J840" s="95" t="s">
        <v>4</v>
      </c>
      <c r="K840" s="95" t="s">
        <v>4</v>
      </c>
      <c r="L840" s="85"/>
      <c r="M840" s="73" t="str">
        <f>IF(Main[[#This Row],[Tech Start Date]]&lt;1/1/1990,"",IF(Main[[#This Row],[Class]]="C",WORKDAY(Main[[#This Row],[Tech Start Date]],9),IF(Main[[#This Row],[Class]]="B", WORKDAY(Main[[#This Row],[Tech Start Date]],6),IF(Main[[#This Row],[Class]]="A",WORKDAY(Main[[#This Row],[Tech Start Date]],2),""))))</f>
        <v/>
      </c>
      <c r="N840" s="73" t="str">
        <f>IF(Main[[#This Row],[Tech Start Date]]&lt;1/1/1990,"",IF(Main[[#This Row],[Class]]="C",WORKDAY(Main[[#This Row],[Tech Start Date]],19),IF(Main[[#This Row],[Class]]="B", WORKDAY(Main[[#This Row],[Tech Start Date]],12),IF(Main[[#This Row],[Class]]="A",WORKDAY(Main[[#This Row],[Tech Start Date]],4),""))))</f>
        <v/>
      </c>
      <c r="O840" s="73" t="str">
        <f>IF(Main[[#This Row],[Tech Start Date]]&lt;1/1/1990,"",IF(Main[[#This Row],[Class]]="C",WORKDAY(Main[[#This Row],[Tech Start Date]],23),IF(Main[[#This Row],[Class]]="B", WORKDAY(Main[[#This Row],[Tech Start Date]],15),IF(Main[[#This Row],[Class]]="A",WORKDAY(Main[[#This Row],[Tech Start Date]],5),""))))</f>
        <v/>
      </c>
      <c r="P840" s="73" t="str">
        <f>IF(Main[[#This Row],[Tech Start Date]]&lt;1/1/1990,"",IF(Main[[#This Row],[Class]]="C",WORKDAY(Main[[#This Row],[Tech Start Date]],28),IF(Main[[#This Row],[Class]]="B", WORKDAY(Main[[#This Row],[Tech Start Date]],19),IF(Main[[#This Row],[Class]]="A",WORKDAY(Main[[#This Row],[Tech Start Date]],9),""))))</f>
        <v/>
      </c>
      <c r="Q840" s="85">
        <v>40480</v>
      </c>
      <c r="R840" s="112"/>
      <c r="S840" s="95" t="s">
        <v>11</v>
      </c>
      <c r="T840" s="74" t="s">
        <v>4</v>
      </c>
      <c r="U840" s="95" t="s">
        <v>14</v>
      </c>
      <c r="V840" s="95" t="s">
        <v>1911</v>
      </c>
      <c r="W840" s="95" t="s">
        <v>1916</v>
      </c>
      <c r="X840" s="95" t="s">
        <v>2854</v>
      </c>
      <c r="Y840" s="72" t="s">
        <v>3000</v>
      </c>
      <c r="Z840" s="72" t="s">
        <v>4</v>
      </c>
      <c r="AA840" s="95" t="s">
        <v>2854</v>
      </c>
      <c r="AB840" s="132"/>
      <c r="AC840" s="132"/>
      <c r="AD840" s="132"/>
      <c r="AE840" s="63"/>
      <c r="AF840" s="63"/>
      <c r="AG840" s="63"/>
    </row>
    <row r="841" spans="1:33" ht="17.2" customHeight="1">
      <c r="A841" s="64" t="str">
        <f>IF(priority(Main[[#This Row],[Comments]])&lt;&gt;0, priority(Main[[#This Row],[Comments]]),"")</f>
        <v/>
      </c>
      <c r="B841" s="60" t="s">
        <v>1611</v>
      </c>
      <c r="C841" s="72" t="s">
        <v>4</v>
      </c>
      <c r="D841" s="59" t="s">
        <v>687</v>
      </c>
      <c r="E841" s="85"/>
      <c r="F841" s="85"/>
      <c r="G841" s="64" t="str">
        <f>IF(stdProdLT(Main[[#This Row],[Comments]])=0.1,"N/A",IF(stdProdLT(Main[[#This Row],[Comments]])=0,"",stdProdLT(Main[[#This Row],[Comments]])))</f>
        <v/>
      </c>
      <c r="H841" s="94" t="str">
        <f>IF(OR(Main[[#This Row],[Std. Prod. Lead Time]]="N/A",Main[[#This Row],[Std. Prod. Lead Time]]=""), "",IF(AND(Main[[#This Row],[In Stock Date]]&lt;&gt;"",Main[[#This Row],[Revised Due Date]]&lt;&gt;"",Main[[#This Row],[In Stock Date]]&lt;&gt;""),Main[[#This Row],[In Stock Date]]-Main[[#This Row],[Revised Due Date]],""))</f>
        <v/>
      </c>
      <c r="I841" s="101" t="s">
        <v>4</v>
      </c>
      <c r="J841" s="95" t="s">
        <v>4</v>
      </c>
      <c r="K841" s="96" t="s">
        <v>4</v>
      </c>
      <c r="L841" s="85"/>
      <c r="M841" s="73" t="str">
        <f>IF(Main[[#This Row],[Tech Start Date]]&lt;1/1/1990,"",IF(Main[[#This Row],[Class]]="C",WORKDAY(Main[[#This Row],[Tech Start Date]],9),IF(Main[[#This Row],[Class]]="B", WORKDAY(Main[[#This Row],[Tech Start Date]],6),IF(Main[[#This Row],[Class]]="A",WORKDAY(Main[[#This Row],[Tech Start Date]],2),""))))</f>
        <v/>
      </c>
      <c r="N841" s="73" t="str">
        <f>IF(Main[[#This Row],[Tech Start Date]]&lt;1/1/1990,"",IF(Main[[#This Row],[Class]]="C",WORKDAY(Main[[#This Row],[Tech Start Date]],19),IF(Main[[#This Row],[Class]]="B", WORKDAY(Main[[#This Row],[Tech Start Date]],12),IF(Main[[#This Row],[Class]]="A",WORKDAY(Main[[#This Row],[Tech Start Date]],4),""))))</f>
        <v/>
      </c>
      <c r="O841" s="73" t="str">
        <f>IF(Main[[#This Row],[Tech Start Date]]&lt;1/1/1990,"",IF(Main[[#This Row],[Class]]="C",WORKDAY(Main[[#This Row],[Tech Start Date]],23),IF(Main[[#This Row],[Class]]="B", WORKDAY(Main[[#This Row],[Tech Start Date]],15),IF(Main[[#This Row],[Class]]="A",WORKDAY(Main[[#This Row],[Tech Start Date]],5),""))))</f>
        <v/>
      </c>
      <c r="P841" s="73" t="str">
        <f>IF(Main[[#This Row],[Tech Start Date]]&lt;1/1/1990,"",IF(Main[[#This Row],[Class]]="C",WORKDAY(Main[[#This Row],[Tech Start Date]],28),IF(Main[[#This Row],[Class]]="B", WORKDAY(Main[[#This Row],[Tech Start Date]],19),IF(Main[[#This Row],[Class]]="A",WORKDAY(Main[[#This Row],[Tech Start Date]],9),""))))</f>
        <v/>
      </c>
      <c r="Q841" s="85"/>
      <c r="R841" s="112"/>
      <c r="S841" s="95" t="s">
        <v>6</v>
      </c>
      <c r="T841" s="74" t="s">
        <v>4</v>
      </c>
      <c r="U841" s="95" t="s">
        <v>14</v>
      </c>
      <c r="V841" s="95" t="s">
        <v>1910</v>
      </c>
      <c r="W841" s="95" t="s">
        <v>1918</v>
      </c>
      <c r="X841" s="95" t="s">
        <v>2045</v>
      </c>
      <c r="Y841" s="72" t="s">
        <v>2975</v>
      </c>
      <c r="Z841" s="72" t="s">
        <v>4</v>
      </c>
      <c r="AA841" s="95" t="s">
        <v>2045</v>
      </c>
      <c r="AB841" s="132"/>
      <c r="AC841" s="132"/>
      <c r="AD841" s="132"/>
      <c r="AE841" s="63"/>
      <c r="AF841" s="63"/>
      <c r="AG841" s="63"/>
    </row>
    <row r="842" spans="1:33" ht="17.2" customHeight="1">
      <c r="A842" s="64" t="str">
        <f>IF(priority(Main[[#This Row],[Comments]])&lt;&gt;0, priority(Main[[#This Row],[Comments]]),"")</f>
        <v/>
      </c>
      <c r="B842" s="60" t="s">
        <v>2372</v>
      </c>
      <c r="C842" s="72" t="s">
        <v>4</v>
      </c>
      <c r="D842" s="59" t="s">
        <v>2373</v>
      </c>
      <c r="E842" s="85"/>
      <c r="F842" s="85"/>
      <c r="G842" s="64" t="str">
        <f>IF(stdProdLT(Main[[#This Row],[Comments]])=0.1,"N/A",IF(stdProdLT(Main[[#This Row],[Comments]])=0,"",stdProdLT(Main[[#This Row],[Comments]])))</f>
        <v/>
      </c>
      <c r="H842" s="94" t="str">
        <f>IF(OR(Main[[#This Row],[Std. Prod. Lead Time]]="N/A",Main[[#This Row],[Std. Prod. Lead Time]]=""), "",IF(AND(Main[[#This Row],[In Stock Date]]&lt;&gt;"",Main[[#This Row],[Revised Due Date]]&lt;&gt;"",Main[[#This Row],[In Stock Date]]&lt;&gt;""),Main[[#This Row],[In Stock Date]]-Main[[#This Row],[Revised Due Date]],""))</f>
        <v/>
      </c>
      <c r="I842" s="101" t="s">
        <v>4</v>
      </c>
      <c r="J842" s="95" t="s">
        <v>70</v>
      </c>
      <c r="K842" s="95" t="s">
        <v>4</v>
      </c>
      <c r="L842" s="85"/>
      <c r="M842" s="73" t="str">
        <f>IF(Main[[#This Row],[Tech Start Date]]&lt;1/1/1990,"",IF(Main[[#This Row],[Class]]="C",WORKDAY(Main[[#This Row],[Tech Start Date]],9),IF(Main[[#This Row],[Class]]="B", WORKDAY(Main[[#This Row],[Tech Start Date]],6),IF(Main[[#This Row],[Class]]="A",WORKDAY(Main[[#This Row],[Tech Start Date]],2),""))))</f>
        <v/>
      </c>
      <c r="N842" s="73" t="str">
        <f>IF(Main[[#This Row],[Tech Start Date]]&lt;1/1/1990,"",IF(Main[[#This Row],[Class]]="C",WORKDAY(Main[[#This Row],[Tech Start Date]],19),IF(Main[[#This Row],[Class]]="B", WORKDAY(Main[[#This Row],[Tech Start Date]],12),IF(Main[[#This Row],[Class]]="A",WORKDAY(Main[[#This Row],[Tech Start Date]],4),""))))</f>
        <v/>
      </c>
      <c r="O842" s="73" t="str">
        <f>IF(Main[[#This Row],[Tech Start Date]]&lt;1/1/1990,"",IF(Main[[#This Row],[Class]]="C",WORKDAY(Main[[#This Row],[Tech Start Date]],23),IF(Main[[#This Row],[Class]]="B", WORKDAY(Main[[#This Row],[Tech Start Date]],15),IF(Main[[#This Row],[Class]]="A",WORKDAY(Main[[#This Row],[Tech Start Date]],5),""))))</f>
        <v/>
      </c>
      <c r="P842" s="73" t="str">
        <f>IF(Main[[#This Row],[Tech Start Date]]&lt;1/1/1990,"",IF(Main[[#This Row],[Class]]="C",WORKDAY(Main[[#This Row],[Tech Start Date]],28),IF(Main[[#This Row],[Class]]="B", WORKDAY(Main[[#This Row],[Tech Start Date]],19),IF(Main[[#This Row],[Class]]="A",WORKDAY(Main[[#This Row],[Tech Start Date]],9),""))))</f>
        <v/>
      </c>
      <c r="Q842" s="85">
        <v>40877</v>
      </c>
      <c r="R842" s="112"/>
      <c r="S842" s="95" t="s">
        <v>6</v>
      </c>
      <c r="T842" s="74" t="s">
        <v>4</v>
      </c>
      <c r="U842" s="95" t="s">
        <v>14</v>
      </c>
      <c r="V842" s="95" t="s">
        <v>1913</v>
      </c>
      <c r="W842" s="95" t="s">
        <v>1914</v>
      </c>
      <c r="X842" s="95" t="s">
        <v>30</v>
      </c>
      <c r="Y842" s="72" t="s">
        <v>3063</v>
      </c>
      <c r="Z842" s="72" t="s">
        <v>30</v>
      </c>
      <c r="AA842" s="95" t="s">
        <v>74</v>
      </c>
      <c r="AB842" s="132"/>
      <c r="AC842" s="132"/>
      <c r="AD842" s="132"/>
      <c r="AE842" s="63"/>
      <c r="AF842" s="63"/>
      <c r="AG842" s="63"/>
    </row>
    <row r="843" spans="1:33" ht="17.2" customHeight="1">
      <c r="A843" s="64" t="str">
        <f>IF(priority(Main[[#This Row],[Comments]])&lt;&gt;0, priority(Main[[#This Row],[Comments]]),"")</f>
        <v/>
      </c>
      <c r="B843" s="60" t="s">
        <v>1612</v>
      </c>
      <c r="C843" s="72" t="s">
        <v>4</v>
      </c>
      <c r="D843" s="59" t="s">
        <v>688</v>
      </c>
      <c r="E843" s="85"/>
      <c r="F843" s="85"/>
      <c r="G843" s="64" t="str">
        <f>IF(stdProdLT(Main[[#This Row],[Comments]])=0.1,"N/A",IF(stdProdLT(Main[[#This Row],[Comments]])=0,"",stdProdLT(Main[[#This Row],[Comments]])))</f>
        <v/>
      </c>
      <c r="H843" s="94" t="str">
        <f>IF(OR(Main[[#This Row],[Std. Prod. Lead Time]]="N/A",Main[[#This Row],[Std. Prod. Lead Time]]=""), "",IF(AND(Main[[#This Row],[In Stock Date]]&lt;&gt;"",Main[[#This Row],[Revised Due Date]]&lt;&gt;"",Main[[#This Row],[In Stock Date]]&lt;&gt;""),Main[[#This Row],[In Stock Date]]-Main[[#This Row],[Revised Due Date]],""))</f>
        <v/>
      </c>
      <c r="I843" s="101" t="s">
        <v>4</v>
      </c>
      <c r="J843" s="95" t="s">
        <v>4</v>
      </c>
      <c r="K843" s="95" t="s">
        <v>4</v>
      </c>
      <c r="L843" s="85"/>
      <c r="M843" s="73" t="str">
        <f>IF(Main[[#This Row],[Tech Start Date]]&lt;1/1/1990,"",IF(Main[[#This Row],[Class]]="C",WORKDAY(Main[[#This Row],[Tech Start Date]],9),IF(Main[[#This Row],[Class]]="B", WORKDAY(Main[[#This Row],[Tech Start Date]],6),IF(Main[[#This Row],[Class]]="A",WORKDAY(Main[[#This Row],[Tech Start Date]],2),""))))</f>
        <v/>
      </c>
      <c r="N843" s="73" t="str">
        <f>IF(Main[[#This Row],[Tech Start Date]]&lt;1/1/1990,"",IF(Main[[#This Row],[Class]]="C",WORKDAY(Main[[#This Row],[Tech Start Date]],19),IF(Main[[#This Row],[Class]]="B", WORKDAY(Main[[#This Row],[Tech Start Date]],12),IF(Main[[#This Row],[Class]]="A",WORKDAY(Main[[#This Row],[Tech Start Date]],4),""))))</f>
        <v/>
      </c>
      <c r="O843" s="73" t="str">
        <f>IF(Main[[#This Row],[Tech Start Date]]&lt;1/1/1990,"",IF(Main[[#This Row],[Class]]="C",WORKDAY(Main[[#This Row],[Tech Start Date]],23),IF(Main[[#This Row],[Class]]="B", WORKDAY(Main[[#This Row],[Tech Start Date]],15),IF(Main[[#This Row],[Class]]="A",WORKDAY(Main[[#This Row],[Tech Start Date]],5),""))))</f>
        <v/>
      </c>
      <c r="P843" s="73" t="str">
        <f>IF(Main[[#This Row],[Tech Start Date]]&lt;1/1/1990,"",IF(Main[[#This Row],[Class]]="C",WORKDAY(Main[[#This Row],[Tech Start Date]],28),IF(Main[[#This Row],[Class]]="B", WORKDAY(Main[[#This Row],[Tech Start Date]],19),IF(Main[[#This Row],[Class]]="A",WORKDAY(Main[[#This Row],[Tech Start Date]],9),""))))</f>
        <v/>
      </c>
      <c r="Q843" s="85"/>
      <c r="R843" s="112"/>
      <c r="S843" s="95" t="s">
        <v>6</v>
      </c>
      <c r="T843" s="74" t="s">
        <v>4</v>
      </c>
      <c r="U843" s="95" t="s">
        <v>14</v>
      </c>
      <c r="V843" s="95" t="s">
        <v>1910</v>
      </c>
      <c r="W843" s="95" t="s">
        <v>4</v>
      </c>
      <c r="X843" s="95" t="s">
        <v>708</v>
      </c>
      <c r="Y843" s="72" t="s">
        <v>3043</v>
      </c>
      <c r="Z843" s="72" t="s">
        <v>4</v>
      </c>
      <c r="AA843" s="95" t="s">
        <v>708</v>
      </c>
      <c r="AB843" s="132"/>
      <c r="AC843" s="132"/>
      <c r="AD843" s="132"/>
      <c r="AE843" s="63"/>
      <c r="AF843" s="63"/>
      <c r="AG843" s="63"/>
    </row>
    <row r="844" spans="1:33" ht="17.2" customHeight="1">
      <c r="A844" s="64" t="str">
        <f>IF(priority(Main[[#This Row],[Comments]])&lt;&gt;0, priority(Main[[#This Row],[Comments]]),"")</f>
        <v/>
      </c>
      <c r="B844" s="60" t="s">
        <v>1613</v>
      </c>
      <c r="C844" s="72" t="s">
        <v>689</v>
      </c>
      <c r="D844" s="59" t="s">
        <v>690</v>
      </c>
      <c r="E844" s="85"/>
      <c r="F844" s="85">
        <v>40664</v>
      </c>
      <c r="G844" s="64" t="str">
        <f>IF(stdProdLT(Main[[#This Row],[Comments]])=0.1,"N/A",IF(stdProdLT(Main[[#This Row],[Comments]])=0,"",stdProdLT(Main[[#This Row],[Comments]])))</f>
        <v/>
      </c>
      <c r="H844" s="94" t="str">
        <f>IF(OR(Main[[#This Row],[Std. Prod. Lead Time]]="N/A",Main[[#This Row],[Std. Prod. Lead Time]]=""), "",IF(AND(Main[[#This Row],[In Stock Date]]&lt;&gt;"",Main[[#This Row],[Revised Due Date]]&lt;&gt;"",Main[[#This Row],[In Stock Date]]&lt;&gt;""),Main[[#This Row],[In Stock Date]]-Main[[#This Row],[Revised Due Date]],""))</f>
        <v/>
      </c>
      <c r="I844" s="101" t="s">
        <v>4</v>
      </c>
      <c r="J844" s="95" t="s">
        <v>4</v>
      </c>
      <c r="K844" s="95" t="s">
        <v>4</v>
      </c>
      <c r="L844" s="85"/>
      <c r="M844" s="73" t="str">
        <f>IF(Main[[#This Row],[Tech Start Date]]&lt;1/1/1990,"",IF(Main[[#This Row],[Class]]="C",WORKDAY(Main[[#This Row],[Tech Start Date]],9),IF(Main[[#This Row],[Class]]="B", WORKDAY(Main[[#This Row],[Tech Start Date]],6),IF(Main[[#This Row],[Class]]="A",WORKDAY(Main[[#This Row],[Tech Start Date]],2),""))))</f>
        <v/>
      </c>
      <c r="N844" s="73" t="str">
        <f>IF(Main[[#This Row],[Tech Start Date]]&lt;1/1/1990,"",IF(Main[[#This Row],[Class]]="C",WORKDAY(Main[[#This Row],[Tech Start Date]],19),IF(Main[[#This Row],[Class]]="B", WORKDAY(Main[[#This Row],[Tech Start Date]],12),IF(Main[[#This Row],[Class]]="A",WORKDAY(Main[[#This Row],[Tech Start Date]],4),""))))</f>
        <v/>
      </c>
      <c r="O844" s="73" t="str">
        <f>IF(Main[[#This Row],[Tech Start Date]]&lt;1/1/1990,"",IF(Main[[#This Row],[Class]]="C",WORKDAY(Main[[#This Row],[Tech Start Date]],23),IF(Main[[#This Row],[Class]]="B", WORKDAY(Main[[#This Row],[Tech Start Date]],15),IF(Main[[#This Row],[Class]]="A",WORKDAY(Main[[#This Row],[Tech Start Date]],5),""))))</f>
        <v/>
      </c>
      <c r="P844" s="73" t="str">
        <f>IF(Main[[#This Row],[Tech Start Date]]&lt;1/1/1990,"",IF(Main[[#This Row],[Class]]="C",WORKDAY(Main[[#This Row],[Tech Start Date]],28),IF(Main[[#This Row],[Class]]="B", WORKDAY(Main[[#This Row],[Tech Start Date]],19),IF(Main[[#This Row],[Class]]="A",WORKDAY(Main[[#This Row],[Tech Start Date]],9),""))))</f>
        <v/>
      </c>
      <c r="Q844" s="85">
        <v>40557</v>
      </c>
      <c r="R844" s="112"/>
      <c r="S844" s="95" t="s">
        <v>11</v>
      </c>
      <c r="T844" s="74" t="s">
        <v>4</v>
      </c>
      <c r="U844" s="95" t="s">
        <v>14</v>
      </c>
      <c r="V844" s="95" t="s">
        <v>1910</v>
      </c>
      <c r="W844" s="95" t="s">
        <v>1918</v>
      </c>
      <c r="X844" s="95" t="s">
        <v>2803</v>
      </c>
      <c r="Y844" s="72" t="s">
        <v>3064</v>
      </c>
      <c r="Z844" s="72" t="s">
        <v>4</v>
      </c>
      <c r="AA844" s="95" t="s">
        <v>2803</v>
      </c>
      <c r="AB844" s="132"/>
      <c r="AC844" s="132"/>
      <c r="AD844" s="132"/>
      <c r="AE844" s="63"/>
      <c r="AF844" s="63"/>
      <c r="AG844" s="63"/>
    </row>
    <row r="845" spans="1:33" ht="17.2" customHeight="1">
      <c r="A845" s="64" t="str">
        <f>IF(priority(Main[[#This Row],[Comments]])&lt;&gt;0, priority(Main[[#This Row],[Comments]]),"")</f>
        <v/>
      </c>
      <c r="B845" s="60" t="s">
        <v>3768</v>
      </c>
      <c r="C845" s="72" t="s">
        <v>4</v>
      </c>
      <c r="D845" s="59" t="s">
        <v>3769</v>
      </c>
      <c r="E845" s="85">
        <v>40975.112534722219</v>
      </c>
      <c r="F845" s="85"/>
      <c r="G845" s="64" t="str">
        <f>IF(stdProdLT(Main[[#This Row],[Comments]])=0.1,"N/A",IF(stdProdLT(Main[[#This Row],[Comments]])=0,"",stdProdLT(Main[[#This Row],[Comments]])))</f>
        <v/>
      </c>
      <c r="H845" s="94" t="str">
        <f>IF(OR(Main[[#This Row],[Std. Prod. Lead Time]]="N/A",Main[[#This Row],[Std. Prod. Lead Time]]=""), "",IF(AND(Main[[#This Row],[In Stock Date]]&lt;&gt;"",Main[[#This Row],[Revised Due Date]]&lt;&gt;"",Main[[#This Row],[In Stock Date]]&lt;&gt;""),Main[[#This Row],[In Stock Date]]-Main[[#This Row],[Revised Due Date]],""))</f>
        <v/>
      </c>
      <c r="I845" s="101" t="s">
        <v>4</v>
      </c>
      <c r="J845" s="95" t="s">
        <v>4</v>
      </c>
      <c r="K845" s="96" t="s">
        <v>4</v>
      </c>
      <c r="L845" s="85"/>
      <c r="M845" s="73" t="str">
        <f>IF(Main[[#This Row],[Tech Start Date]]&lt;1/1/1990,"",IF(Main[[#This Row],[Class]]="C",WORKDAY(Main[[#This Row],[Tech Start Date]],9),IF(Main[[#This Row],[Class]]="B", WORKDAY(Main[[#This Row],[Tech Start Date]],6),IF(Main[[#This Row],[Class]]="A",WORKDAY(Main[[#This Row],[Tech Start Date]],2),""))))</f>
        <v/>
      </c>
      <c r="N845" s="73" t="str">
        <f>IF(Main[[#This Row],[Tech Start Date]]&lt;1/1/1990,"",IF(Main[[#This Row],[Class]]="C",WORKDAY(Main[[#This Row],[Tech Start Date]],19),IF(Main[[#This Row],[Class]]="B", WORKDAY(Main[[#This Row],[Tech Start Date]],12),IF(Main[[#This Row],[Class]]="A",WORKDAY(Main[[#This Row],[Tech Start Date]],4),""))))</f>
        <v/>
      </c>
      <c r="O845" s="73" t="str">
        <f>IF(Main[[#This Row],[Tech Start Date]]&lt;1/1/1990,"",IF(Main[[#This Row],[Class]]="C",WORKDAY(Main[[#This Row],[Tech Start Date]],23),IF(Main[[#This Row],[Class]]="B", WORKDAY(Main[[#This Row],[Tech Start Date]],15),IF(Main[[#This Row],[Class]]="A",WORKDAY(Main[[#This Row],[Tech Start Date]],5),""))))</f>
        <v/>
      </c>
      <c r="P845" s="73" t="str">
        <f>IF(Main[[#This Row],[Tech Start Date]]&lt;1/1/1990,"",IF(Main[[#This Row],[Class]]="C",WORKDAY(Main[[#This Row],[Tech Start Date]],28),IF(Main[[#This Row],[Class]]="B", WORKDAY(Main[[#This Row],[Tech Start Date]],19),IF(Main[[#This Row],[Class]]="A",WORKDAY(Main[[#This Row],[Tech Start Date]],9),""))))</f>
        <v/>
      </c>
      <c r="Q845" s="85">
        <v>41008</v>
      </c>
      <c r="R845" s="112"/>
      <c r="S845" s="95" t="s">
        <v>6</v>
      </c>
      <c r="T845" s="74" t="s">
        <v>4</v>
      </c>
      <c r="U845" s="95" t="s">
        <v>7</v>
      </c>
      <c r="V845" s="95" t="s">
        <v>1913</v>
      </c>
      <c r="W845" s="95" t="s">
        <v>4</v>
      </c>
      <c r="X845" s="95" t="s">
        <v>2797</v>
      </c>
      <c r="Y845" s="72" t="s">
        <v>2911</v>
      </c>
      <c r="Z845" s="72" t="s">
        <v>4</v>
      </c>
      <c r="AA845" s="95" t="s">
        <v>2797</v>
      </c>
      <c r="AB845" s="132"/>
      <c r="AC845" s="132"/>
      <c r="AD845" s="132"/>
      <c r="AE845" s="63"/>
      <c r="AF845" s="63"/>
      <c r="AG845" s="63"/>
    </row>
    <row r="846" spans="1:33" ht="17.2" customHeight="1">
      <c r="A846" s="64" t="str">
        <f>IF(priority(Main[[#This Row],[Comments]])&lt;&gt;0, priority(Main[[#This Row],[Comments]]),"")</f>
        <v/>
      </c>
      <c r="B846" s="60" t="s">
        <v>1614</v>
      </c>
      <c r="C846" s="72" t="s">
        <v>4</v>
      </c>
      <c r="D846" s="59" t="s">
        <v>691</v>
      </c>
      <c r="E846" s="85"/>
      <c r="F846" s="85"/>
      <c r="G846" s="64" t="str">
        <f>IF(stdProdLT(Main[[#This Row],[Comments]])=0.1,"N/A",IF(stdProdLT(Main[[#This Row],[Comments]])=0,"",stdProdLT(Main[[#This Row],[Comments]])))</f>
        <v/>
      </c>
      <c r="H846" s="94" t="str">
        <f>IF(OR(Main[[#This Row],[Std. Prod. Lead Time]]="N/A",Main[[#This Row],[Std. Prod. Lead Time]]=""), "",IF(AND(Main[[#This Row],[In Stock Date]]&lt;&gt;"",Main[[#This Row],[Revised Due Date]]&lt;&gt;"",Main[[#This Row],[In Stock Date]]&lt;&gt;""),Main[[#This Row],[In Stock Date]]-Main[[#This Row],[Revised Due Date]],""))</f>
        <v/>
      </c>
      <c r="I846" s="101" t="s">
        <v>4</v>
      </c>
      <c r="J846" s="95" t="s">
        <v>4</v>
      </c>
      <c r="K846" s="96" t="s">
        <v>4</v>
      </c>
      <c r="L846" s="85"/>
      <c r="M846" s="73" t="str">
        <f>IF(Main[[#This Row],[Tech Start Date]]&lt;1/1/1990,"",IF(Main[[#This Row],[Class]]="C",WORKDAY(Main[[#This Row],[Tech Start Date]],9),IF(Main[[#This Row],[Class]]="B", WORKDAY(Main[[#This Row],[Tech Start Date]],6),IF(Main[[#This Row],[Class]]="A",WORKDAY(Main[[#This Row],[Tech Start Date]],2),""))))</f>
        <v/>
      </c>
      <c r="N846" s="73" t="str">
        <f>IF(Main[[#This Row],[Tech Start Date]]&lt;1/1/1990,"",IF(Main[[#This Row],[Class]]="C",WORKDAY(Main[[#This Row],[Tech Start Date]],19),IF(Main[[#This Row],[Class]]="B", WORKDAY(Main[[#This Row],[Tech Start Date]],12),IF(Main[[#This Row],[Class]]="A",WORKDAY(Main[[#This Row],[Tech Start Date]],4),""))))</f>
        <v/>
      </c>
      <c r="O846" s="73" t="str">
        <f>IF(Main[[#This Row],[Tech Start Date]]&lt;1/1/1990,"",IF(Main[[#This Row],[Class]]="C",WORKDAY(Main[[#This Row],[Tech Start Date]],23),IF(Main[[#This Row],[Class]]="B", WORKDAY(Main[[#This Row],[Tech Start Date]],15),IF(Main[[#This Row],[Class]]="A",WORKDAY(Main[[#This Row],[Tech Start Date]],5),""))))</f>
        <v/>
      </c>
      <c r="P846" s="73" t="str">
        <f>IF(Main[[#This Row],[Tech Start Date]]&lt;1/1/1990,"",IF(Main[[#This Row],[Class]]="C",WORKDAY(Main[[#This Row],[Tech Start Date]],28),IF(Main[[#This Row],[Class]]="B", WORKDAY(Main[[#This Row],[Tech Start Date]],19),IF(Main[[#This Row],[Class]]="A",WORKDAY(Main[[#This Row],[Tech Start Date]],9),""))))</f>
        <v/>
      </c>
      <c r="Q846" s="85"/>
      <c r="R846" s="112"/>
      <c r="S846" s="95" t="s">
        <v>11</v>
      </c>
      <c r="T846" s="74" t="s">
        <v>4</v>
      </c>
      <c r="U846" s="95" t="s">
        <v>14</v>
      </c>
      <c r="V846" s="95" t="s">
        <v>1910</v>
      </c>
      <c r="W846" s="95" t="s">
        <v>4</v>
      </c>
      <c r="X846" s="95" t="s">
        <v>708</v>
      </c>
      <c r="Y846" s="72" t="s">
        <v>2995</v>
      </c>
      <c r="Z846" s="72" t="s">
        <v>4</v>
      </c>
      <c r="AA846" s="95" t="s">
        <v>3351</v>
      </c>
      <c r="AB846" s="132"/>
      <c r="AC846" s="132"/>
      <c r="AD846" s="132"/>
      <c r="AE846" s="63"/>
      <c r="AF846" s="63"/>
      <c r="AG846" s="63"/>
    </row>
    <row r="847" spans="1:33" ht="17.2" customHeight="1">
      <c r="A847" s="64" t="str">
        <f>IF(priority(Main[[#This Row],[Comments]])&lt;&gt;0, priority(Main[[#This Row],[Comments]]),"")</f>
        <v/>
      </c>
      <c r="B847" s="60" t="s">
        <v>1802</v>
      </c>
      <c r="C847" s="72" t="s">
        <v>4</v>
      </c>
      <c r="D847" s="59" t="s">
        <v>836</v>
      </c>
      <c r="E847" s="85">
        <v>40430.597812499997</v>
      </c>
      <c r="F847" s="85">
        <v>40574</v>
      </c>
      <c r="G847" s="64" t="str">
        <f>IF(stdProdLT(Main[[#This Row],[Comments]])=0.1,"N/A",IF(stdProdLT(Main[[#This Row],[Comments]])=0,"",stdProdLT(Main[[#This Row],[Comments]])))</f>
        <v/>
      </c>
      <c r="H847" s="94" t="str">
        <f>IF(OR(Main[[#This Row],[Std. Prod. Lead Time]]="N/A",Main[[#This Row],[Std. Prod. Lead Time]]=""), "",IF(AND(Main[[#This Row],[In Stock Date]]&lt;&gt;"",Main[[#This Row],[Revised Due Date]]&lt;&gt;"",Main[[#This Row],[In Stock Date]]&lt;&gt;""),Main[[#This Row],[In Stock Date]]-Main[[#This Row],[Revised Due Date]],""))</f>
        <v/>
      </c>
      <c r="I847" s="101" t="s">
        <v>81</v>
      </c>
      <c r="J847" s="95" t="s">
        <v>52</v>
      </c>
      <c r="K847" s="95" t="s">
        <v>1922</v>
      </c>
      <c r="L847" s="85"/>
      <c r="M847" s="73" t="str">
        <f>IF(Main[[#This Row],[Tech Start Date]]&lt;1/1/1990,"",IF(Main[[#This Row],[Class]]="C",WORKDAY(Main[[#This Row],[Tech Start Date]],9),IF(Main[[#This Row],[Class]]="B", WORKDAY(Main[[#This Row],[Tech Start Date]],6),IF(Main[[#This Row],[Class]]="A",WORKDAY(Main[[#This Row],[Tech Start Date]],2),""))))</f>
        <v/>
      </c>
      <c r="N847" s="73" t="str">
        <f>IF(Main[[#This Row],[Tech Start Date]]&lt;1/1/1990,"",IF(Main[[#This Row],[Class]]="C",WORKDAY(Main[[#This Row],[Tech Start Date]],19),IF(Main[[#This Row],[Class]]="B", WORKDAY(Main[[#This Row],[Tech Start Date]],12),IF(Main[[#This Row],[Class]]="A",WORKDAY(Main[[#This Row],[Tech Start Date]],4),""))))</f>
        <v/>
      </c>
      <c r="O847" s="73" t="str">
        <f>IF(Main[[#This Row],[Tech Start Date]]&lt;1/1/1990,"",IF(Main[[#This Row],[Class]]="C",WORKDAY(Main[[#This Row],[Tech Start Date]],23),IF(Main[[#This Row],[Class]]="B", WORKDAY(Main[[#This Row],[Tech Start Date]],15),IF(Main[[#This Row],[Class]]="A",WORKDAY(Main[[#This Row],[Tech Start Date]],5),""))))</f>
        <v/>
      </c>
      <c r="P847" s="73" t="str">
        <f>IF(Main[[#This Row],[Tech Start Date]]&lt;1/1/1990,"",IF(Main[[#This Row],[Class]]="C",WORKDAY(Main[[#This Row],[Tech Start Date]],28),IF(Main[[#This Row],[Class]]="B", WORKDAY(Main[[#This Row],[Tech Start Date]],19),IF(Main[[#This Row],[Class]]="A",WORKDAY(Main[[#This Row],[Tech Start Date]],9),""))))</f>
        <v/>
      </c>
      <c r="Q847" s="85">
        <v>40190</v>
      </c>
      <c r="R847" s="112">
        <v>40190</v>
      </c>
      <c r="S847" s="95" t="s">
        <v>17</v>
      </c>
      <c r="T847" s="74" t="s">
        <v>4</v>
      </c>
      <c r="U847" s="95" t="s">
        <v>29</v>
      </c>
      <c r="V847" s="95" t="s">
        <v>1913</v>
      </c>
      <c r="W847" s="95" t="s">
        <v>1915</v>
      </c>
      <c r="X847" s="95" t="s">
        <v>50</v>
      </c>
      <c r="Y847" s="72" t="s">
        <v>2958</v>
      </c>
      <c r="Z847" s="72" t="s">
        <v>81</v>
      </c>
      <c r="AA847" s="95" t="s">
        <v>65</v>
      </c>
      <c r="AB847" s="132"/>
      <c r="AC847" s="132"/>
      <c r="AD847" s="132"/>
      <c r="AE847" s="63"/>
      <c r="AF847" s="63"/>
      <c r="AG847" s="63"/>
    </row>
    <row r="848" spans="1:33" ht="17.2" customHeight="1">
      <c r="A848" s="64" t="str">
        <f>IF(priority(Main[[#This Row],[Comments]])&lt;&gt;0, priority(Main[[#This Row],[Comments]]),"")</f>
        <v/>
      </c>
      <c r="B848" s="60" t="s">
        <v>2096</v>
      </c>
      <c r="C848" s="72" t="s">
        <v>2081</v>
      </c>
      <c r="D848" s="59" t="s">
        <v>2082</v>
      </c>
      <c r="E848" s="85"/>
      <c r="F848" s="85">
        <v>40831</v>
      </c>
      <c r="G848" s="64" t="str">
        <f>IF(stdProdLT(Main[[#This Row],[Comments]])=0.1,"N/A",IF(stdProdLT(Main[[#This Row],[Comments]])=0,"",stdProdLT(Main[[#This Row],[Comments]])))</f>
        <v/>
      </c>
      <c r="H848" s="94" t="str">
        <f>IF(OR(Main[[#This Row],[Std. Prod. Lead Time]]="N/A",Main[[#This Row],[Std. Prod. Lead Time]]=""), "",IF(AND(Main[[#This Row],[In Stock Date]]&lt;&gt;"",Main[[#This Row],[Revised Due Date]]&lt;&gt;"",Main[[#This Row],[In Stock Date]]&lt;&gt;""),Main[[#This Row],[In Stock Date]]-Main[[#This Row],[Revised Due Date]],""))</f>
        <v/>
      </c>
      <c r="I848" s="101" t="s">
        <v>4</v>
      </c>
      <c r="J848" s="95" t="s">
        <v>4</v>
      </c>
      <c r="K848" s="95" t="s">
        <v>4</v>
      </c>
      <c r="L848" s="85"/>
      <c r="M848" s="73" t="str">
        <f>IF(Main[[#This Row],[Tech Start Date]]&lt;1/1/1990,"",IF(Main[[#This Row],[Class]]="C",WORKDAY(Main[[#This Row],[Tech Start Date]],9),IF(Main[[#This Row],[Class]]="B", WORKDAY(Main[[#This Row],[Tech Start Date]],6),IF(Main[[#This Row],[Class]]="A",WORKDAY(Main[[#This Row],[Tech Start Date]],2),""))))</f>
        <v/>
      </c>
      <c r="N848" s="73" t="str">
        <f>IF(Main[[#This Row],[Tech Start Date]]&lt;1/1/1990,"",IF(Main[[#This Row],[Class]]="C",WORKDAY(Main[[#This Row],[Tech Start Date]],19),IF(Main[[#This Row],[Class]]="B", WORKDAY(Main[[#This Row],[Tech Start Date]],12),IF(Main[[#This Row],[Class]]="A",WORKDAY(Main[[#This Row],[Tech Start Date]],4),""))))</f>
        <v/>
      </c>
      <c r="O848" s="73" t="str">
        <f>IF(Main[[#This Row],[Tech Start Date]]&lt;1/1/1990,"",IF(Main[[#This Row],[Class]]="C",WORKDAY(Main[[#This Row],[Tech Start Date]],23),IF(Main[[#This Row],[Class]]="B", WORKDAY(Main[[#This Row],[Tech Start Date]],15),IF(Main[[#This Row],[Class]]="A",WORKDAY(Main[[#This Row],[Tech Start Date]],5),""))))</f>
        <v/>
      </c>
      <c r="P848" s="73" t="str">
        <f>IF(Main[[#This Row],[Tech Start Date]]&lt;1/1/1990,"",IF(Main[[#This Row],[Class]]="C",WORKDAY(Main[[#This Row],[Tech Start Date]],28),IF(Main[[#This Row],[Class]]="B", WORKDAY(Main[[#This Row],[Tech Start Date]],19),IF(Main[[#This Row],[Class]]="A",WORKDAY(Main[[#This Row],[Tech Start Date]],9),""))))</f>
        <v/>
      </c>
      <c r="Q848" s="85">
        <v>40786</v>
      </c>
      <c r="R848" s="112"/>
      <c r="S848" s="95" t="s">
        <v>11</v>
      </c>
      <c r="T848" s="74" t="s">
        <v>4</v>
      </c>
      <c r="U848" s="95" t="s">
        <v>12</v>
      </c>
      <c r="V848" s="95" t="s">
        <v>1913</v>
      </c>
      <c r="W848" s="95" t="s">
        <v>1918</v>
      </c>
      <c r="X848" s="95" t="s">
        <v>2806</v>
      </c>
      <c r="Y848" s="72" t="s">
        <v>2927</v>
      </c>
      <c r="Z848" s="72" t="s">
        <v>4</v>
      </c>
      <c r="AA848" s="95" t="s">
        <v>2806</v>
      </c>
      <c r="AB848" s="132"/>
      <c r="AC848" s="132"/>
      <c r="AD848" s="132"/>
      <c r="AE848" s="63"/>
      <c r="AF848" s="63"/>
      <c r="AG848" s="63"/>
    </row>
    <row r="849" spans="1:33" ht="17.2" customHeight="1">
      <c r="A849" s="64" t="str">
        <f>IF(priority(Main[[#This Row],[Comments]])&lt;&gt;0, priority(Main[[#This Row],[Comments]]),"")</f>
        <v/>
      </c>
      <c r="B849" s="60" t="s">
        <v>2074</v>
      </c>
      <c r="C849" s="72" t="s">
        <v>4</v>
      </c>
      <c r="D849" s="59" t="s">
        <v>2075</v>
      </c>
      <c r="E849" s="85"/>
      <c r="F849" s="85"/>
      <c r="G849" s="64" t="str">
        <f>IF(stdProdLT(Main[[#This Row],[Comments]])=0.1,"N/A",IF(stdProdLT(Main[[#This Row],[Comments]])=0,"",stdProdLT(Main[[#This Row],[Comments]])))</f>
        <v/>
      </c>
      <c r="H849" s="94" t="str">
        <f>IF(OR(Main[[#This Row],[Std. Prod. Lead Time]]="N/A",Main[[#This Row],[Std. Prod. Lead Time]]=""), "",IF(AND(Main[[#This Row],[In Stock Date]]&lt;&gt;"",Main[[#This Row],[Revised Due Date]]&lt;&gt;"",Main[[#This Row],[In Stock Date]]&lt;&gt;""),Main[[#This Row],[In Stock Date]]-Main[[#This Row],[Revised Due Date]],""))</f>
        <v/>
      </c>
      <c r="I849" s="101" t="s">
        <v>530</v>
      </c>
      <c r="J849" s="95" t="s">
        <v>28</v>
      </c>
      <c r="K849" s="96" t="s">
        <v>1919</v>
      </c>
      <c r="L849" s="85"/>
      <c r="M849" s="73" t="str">
        <f>IF(Main[[#This Row],[Tech Start Date]]&lt;1/1/1990,"",IF(Main[[#This Row],[Class]]="C",WORKDAY(Main[[#This Row],[Tech Start Date]],9),IF(Main[[#This Row],[Class]]="B", WORKDAY(Main[[#This Row],[Tech Start Date]],6),IF(Main[[#This Row],[Class]]="A",WORKDAY(Main[[#This Row],[Tech Start Date]],2),""))))</f>
        <v/>
      </c>
      <c r="N849" s="73" t="str">
        <f>IF(Main[[#This Row],[Tech Start Date]]&lt;1/1/1990,"",IF(Main[[#This Row],[Class]]="C",WORKDAY(Main[[#This Row],[Tech Start Date]],19),IF(Main[[#This Row],[Class]]="B", WORKDAY(Main[[#This Row],[Tech Start Date]],12),IF(Main[[#This Row],[Class]]="A",WORKDAY(Main[[#This Row],[Tech Start Date]],4),""))))</f>
        <v/>
      </c>
      <c r="O849" s="73" t="str">
        <f>IF(Main[[#This Row],[Tech Start Date]]&lt;1/1/1990,"",IF(Main[[#This Row],[Class]]="C",WORKDAY(Main[[#This Row],[Tech Start Date]],23),IF(Main[[#This Row],[Class]]="B", WORKDAY(Main[[#This Row],[Tech Start Date]],15),IF(Main[[#This Row],[Class]]="A",WORKDAY(Main[[#This Row],[Tech Start Date]],5),""))))</f>
        <v/>
      </c>
      <c r="P849" s="73" t="str">
        <f>IF(Main[[#This Row],[Tech Start Date]]&lt;1/1/1990,"",IF(Main[[#This Row],[Class]]="C",WORKDAY(Main[[#This Row],[Tech Start Date]],28),IF(Main[[#This Row],[Class]]="B", WORKDAY(Main[[#This Row],[Tech Start Date]],19),IF(Main[[#This Row],[Class]]="A",WORKDAY(Main[[#This Row],[Tech Start Date]],9),""))))</f>
        <v/>
      </c>
      <c r="Q849" s="85"/>
      <c r="R849" s="112"/>
      <c r="S849" s="95" t="s">
        <v>6</v>
      </c>
      <c r="T849" s="74" t="s">
        <v>4</v>
      </c>
      <c r="U849" s="95" t="s">
        <v>14</v>
      </c>
      <c r="V849" s="95" t="s">
        <v>1913</v>
      </c>
      <c r="W849" s="95" t="s">
        <v>1914</v>
      </c>
      <c r="X849" s="95" t="s">
        <v>2841</v>
      </c>
      <c r="Y849" s="72" t="s">
        <v>2973</v>
      </c>
      <c r="Z849" s="72" t="s">
        <v>44</v>
      </c>
      <c r="AA849" s="95" t="s">
        <v>2841</v>
      </c>
      <c r="AB849" s="132"/>
      <c r="AC849" s="132"/>
      <c r="AD849" s="132"/>
      <c r="AE849" s="63"/>
      <c r="AF849" s="63"/>
      <c r="AG849" s="63"/>
    </row>
    <row r="850" spans="1:33" ht="17.2" customHeight="1">
      <c r="A850" s="64" t="str">
        <f>IF(priority(Main[[#This Row],[Comments]])&lt;&gt;0, priority(Main[[#This Row],[Comments]]),"")</f>
        <v/>
      </c>
      <c r="B850" s="60" t="s">
        <v>1396</v>
      </c>
      <c r="C850" s="72" t="s">
        <v>4</v>
      </c>
      <c r="D850" s="59" t="s">
        <v>481</v>
      </c>
      <c r="E850" s="85">
        <v>40485.329618055555</v>
      </c>
      <c r="F850" s="85"/>
      <c r="G850" s="64" t="str">
        <f>IF(stdProdLT(Main[[#This Row],[Comments]])=0.1,"N/A",IF(stdProdLT(Main[[#This Row],[Comments]])=0,"",stdProdLT(Main[[#This Row],[Comments]])))</f>
        <v/>
      </c>
      <c r="H850" s="94" t="str">
        <f>IF(OR(Main[[#This Row],[Std. Prod. Lead Time]]="N/A",Main[[#This Row],[Std. Prod. Lead Time]]=""), "",IF(AND(Main[[#This Row],[In Stock Date]]&lt;&gt;"",Main[[#This Row],[Revised Due Date]]&lt;&gt;"",Main[[#This Row],[In Stock Date]]&lt;&gt;""),Main[[#This Row],[In Stock Date]]-Main[[#This Row],[Revised Due Date]],""))</f>
        <v/>
      </c>
      <c r="I850" s="101" t="s">
        <v>4</v>
      </c>
      <c r="J850" s="95" t="s">
        <v>28</v>
      </c>
      <c r="K850" s="95" t="s">
        <v>1922</v>
      </c>
      <c r="L850" s="85"/>
      <c r="M850" s="73" t="str">
        <f>IF(Main[[#This Row],[Tech Start Date]]&lt;1/1/1990,"",IF(Main[[#This Row],[Class]]="C",WORKDAY(Main[[#This Row],[Tech Start Date]],9),IF(Main[[#This Row],[Class]]="B", WORKDAY(Main[[#This Row],[Tech Start Date]],6),IF(Main[[#This Row],[Class]]="A",WORKDAY(Main[[#This Row],[Tech Start Date]],2),""))))</f>
        <v/>
      </c>
      <c r="N850" s="73" t="str">
        <f>IF(Main[[#This Row],[Tech Start Date]]&lt;1/1/1990,"",IF(Main[[#This Row],[Class]]="C",WORKDAY(Main[[#This Row],[Tech Start Date]],19),IF(Main[[#This Row],[Class]]="B", WORKDAY(Main[[#This Row],[Tech Start Date]],12),IF(Main[[#This Row],[Class]]="A",WORKDAY(Main[[#This Row],[Tech Start Date]],4),""))))</f>
        <v/>
      </c>
      <c r="O850" s="73" t="str">
        <f>IF(Main[[#This Row],[Tech Start Date]]&lt;1/1/1990,"",IF(Main[[#This Row],[Class]]="C",WORKDAY(Main[[#This Row],[Tech Start Date]],23),IF(Main[[#This Row],[Class]]="B", WORKDAY(Main[[#This Row],[Tech Start Date]],15),IF(Main[[#This Row],[Class]]="A",WORKDAY(Main[[#This Row],[Tech Start Date]],5),""))))</f>
        <v/>
      </c>
      <c r="P850" s="73" t="str">
        <f>IF(Main[[#This Row],[Tech Start Date]]&lt;1/1/1990,"",IF(Main[[#This Row],[Class]]="C",WORKDAY(Main[[#This Row],[Tech Start Date]],28),IF(Main[[#This Row],[Class]]="B", WORKDAY(Main[[#This Row],[Tech Start Date]],19),IF(Main[[#This Row],[Class]]="A",WORKDAY(Main[[#This Row],[Tech Start Date]],9),""))))</f>
        <v/>
      </c>
      <c r="Q850" s="85"/>
      <c r="R850" s="112"/>
      <c r="S850" s="95" t="s">
        <v>17</v>
      </c>
      <c r="T850" s="74" t="s">
        <v>4</v>
      </c>
      <c r="U850" s="95" t="s">
        <v>29</v>
      </c>
      <c r="V850" s="95" t="s">
        <v>1910</v>
      </c>
      <c r="W850" s="95" t="s">
        <v>1924</v>
      </c>
      <c r="X850" s="95" t="s">
        <v>2045</v>
      </c>
      <c r="Y850" s="72" t="s">
        <v>2975</v>
      </c>
      <c r="Z850" s="72" t="s">
        <v>4</v>
      </c>
      <c r="AA850" s="95" t="s">
        <v>2045</v>
      </c>
      <c r="AB850" s="132"/>
      <c r="AC850" s="132"/>
      <c r="AD850" s="132"/>
      <c r="AE850" s="63"/>
      <c r="AF850" s="63"/>
      <c r="AG850" s="63"/>
    </row>
    <row r="851" spans="1:33" ht="17.2" customHeight="1">
      <c r="A851" s="64" t="str">
        <f>IF(priority(Main[[#This Row],[Comments]])&lt;&gt;0, priority(Main[[#This Row],[Comments]]),"")</f>
        <v/>
      </c>
      <c r="B851" s="60" t="s">
        <v>1814</v>
      </c>
      <c r="C851" s="72" t="s">
        <v>42</v>
      </c>
      <c r="D851" s="59" t="s">
        <v>869</v>
      </c>
      <c r="E851" s="85">
        <v>39932.455243055556</v>
      </c>
      <c r="F851" s="85"/>
      <c r="G851" s="64" t="str">
        <f>IF(stdProdLT(Main[[#This Row],[Comments]])=0.1,"N/A",IF(stdProdLT(Main[[#This Row],[Comments]])=0,"",stdProdLT(Main[[#This Row],[Comments]])))</f>
        <v/>
      </c>
      <c r="H851" s="94" t="str">
        <f>IF(OR(Main[[#This Row],[Std. Prod. Lead Time]]="N/A",Main[[#This Row],[Std. Prod. Lead Time]]=""), "",IF(AND(Main[[#This Row],[In Stock Date]]&lt;&gt;"",Main[[#This Row],[Revised Due Date]]&lt;&gt;"",Main[[#This Row],[In Stock Date]]&lt;&gt;""),Main[[#This Row],[In Stock Date]]-Main[[#This Row],[Revised Due Date]],""))</f>
        <v/>
      </c>
      <c r="I851" s="101" t="s">
        <v>4</v>
      </c>
      <c r="J851" s="95" t="s">
        <v>4</v>
      </c>
      <c r="K851" s="95" t="s">
        <v>4</v>
      </c>
      <c r="L851" s="85"/>
      <c r="M851" s="73" t="str">
        <f>IF(Main[[#This Row],[Tech Start Date]]&lt;1/1/1990,"",IF(Main[[#This Row],[Class]]="C",WORKDAY(Main[[#This Row],[Tech Start Date]],9),IF(Main[[#This Row],[Class]]="B", WORKDAY(Main[[#This Row],[Tech Start Date]],6),IF(Main[[#This Row],[Class]]="A",WORKDAY(Main[[#This Row],[Tech Start Date]],2),""))))</f>
        <v/>
      </c>
      <c r="N851" s="73" t="str">
        <f>IF(Main[[#This Row],[Tech Start Date]]&lt;1/1/1990,"",IF(Main[[#This Row],[Class]]="C",WORKDAY(Main[[#This Row],[Tech Start Date]],19),IF(Main[[#This Row],[Class]]="B", WORKDAY(Main[[#This Row],[Tech Start Date]],12),IF(Main[[#This Row],[Class]]="A",WORKDAY(Main[[#This Row],[Tech Start Date]],4),""))))</f>
        <v/>
      </c>
      <c r="O851" s="73" t="str">
        <f>IF(Main[[#This Row],[Tech Start Date]]&lt;1/1/1990,"",IF(Main[[#This Row],[Class]]="C",WORKDAY(Main[[#This Row],[Tech Start Date]],23),IF(Main[[#This Row],[Class]]="B", WORKDAY(Main[[#This Row],[Tech Start Date]],15),IF(Main[[#This Row],[Class]]="A",WORKDAY(Main[[#This Row],[Tech Start Date]],5),""))))</f>
        <v/>
      </c>
      <c r="P851" s="73" t="str">
        <f>IF(Main[[#This Row],[Tech Start Date]]&lt;1/1/1990,"",IF(Main[[#This Row],[Class]]="C",WORKDAY(Main[[#This Row],[Tech Start Date]],28),IF(Main[[#This Row],[Class]]="B", WORKDAY(Main[[#This Row],[Tech Start Date]],19),IF(Main[[#This Row],[Class]]="A",WORKDAY(Main[[#This Row],[Tech Start Date]],9),""))))</f>
        <v/>
      </c>
      <c r="Q851" s="85">
        <v>40165</v>
      </c>
      <c r="R851" s="112">
        <v>40298</v>
      </c>
      <c r="S851" s="95" t="s">
        <v>17</v>
      </c>
      <c r="T851" s="74" t="s">
        <v>4</v>
      </c>
      <c r="U851" s="95" t="s">
        <v>29</v>
      </c>
      <c r="V851" s="95" t="s">
        <v>1911</v>
      </c>
      <c r="W851" s="95" t="s">
        <v>1914</v>
      </c>
      <c r="X851" s="95" t="s">
        <v>399</v>
      </c>
      <c r="Y851" s="72" t="s">
        <v>4</v>
      </c>
      <c r="Z851" s="72" t="s">
        <v>4</v>
      </c>
      <c r="AA851" s="95" t="s">
        <v>3380</v>
      </c>
      <c r="AB851" s="132"/>
      <c r="AC851" s="132"/>
      <c r="AD851" s="132"/>
      <c r="AE851" s="63"/>
      <c r="AF851" s="63"/>
      <c r="AG851" s="63"/>
    </row>
    <row r="852" spans="1:33" ht="17.2" customHeight="1">
      <c r="A852" s="64" t="str">
        <f>IF(priority(Main[[#This Row],[Comments]])&lt;&gt;0, priority(Main[[#This Row],[Comments]]),"")</f>
        <v/>
      </c>
      <c r="B852" s="60" t="s">
        <v>1616</v>
      </c>
      <c r="C852" s="72" t="s">
        <v>4</v>
      </c>
      <c r="D852" s="59" t="s">
        <v>695</v>
      </c>
      <c r="E852" s="85"/>
      <c r="F852" s="85"/>
      <c r="G852" s="64" t="str">
        <f>IF(stdProdLT(Main[[#This Row],[Comments]])=0.1,"N/A",IF(stdProdLT(Main[[#This Row],[Comments]])=0,"",stdProdLT(Main[[#This Row],[Comments]])))</f>
        <v/>
      </c>
      <c r="H852" s="94" t="str">
        <f>IF(OR(Main[[#This Row],[Std. Prod. Lead Time]]="N/A",Main[[#This Row],[Std. Prod. Lead Time]]=""), "",IF(AND(Main[[#This Row],[In Stock Date]]&lt;&gt;"",Main[[#This Row],[Revised Due Date]]&lt;&gt;"",Main[[#This Row],[In Stock Date]]&lt;&gt;""),Main[[#This Row],[In Stock Date]]-Main[[#This Row],[Revised Due Date]],""))</f>
        <v/>
      </c>
      <c r="I852" s="101" t="s">
        <v>4</v>
      </c>
      <c r="J852" s="95" t="s">
        <v>4</v>
      </c>
      <c r="K852" s="95" t="s">
        <v>4</v>
      </c>
      <c r="L852" s="85"/>
      <c r="M852" s="73" t="str">
        <f>IF(Main[[#This Row],[Tech Start Date]]&lt;1/1/1990,"",IF(Main[[#This Row],[Class]]="C",WORKDAY(Main[[#This Row],[Tech Start Date]],9),IF(Main[[#This Row],[Class]]="B", WORKDAY(Main[[#This Row],[Tech Start Date]],6),IF(Main[[#This Row],[Class]]="A",WORKDAY(Main[[#This Row],[Tech Start Date]],2),""))))</f>
        <v/>
      </c>
      <c r="N852" s="73" t="str">
        <f>IF(Main[[#This Row],[Tech Start Date]]&lt;1/1/1990,"",IF(Main[[#This Row],[Class]]="C",WORKDAY(Main[[#This Row],[Tech Start Date]],19),IF(Main[[#This Row],[Class]]="B", WORKDAY(Main[[#This Row],[Tech Start Date]],12),IF(Main[[#This Row],[Class]]="A",WORKDAY(Main[[#This Row],[Tech Start Date]],4),""))))</f>
        <v/>
      </c>
      <c r="O852" s="73" t="str">
        <f>IF(Main[[#This Row],[Tech Start Date]]&lt;1/1/1990,"",IF(Main[[#This Row],[Class]]="C",WORKDAY(Main[[#This Row],[Tech Start Date]],23),IF(Main[[#This Row],[Class]]="B", WORKDAY(Main[[#This Row],[Tech Start Date]],15),IF(Main[[#This Row],[Class]]="A",WORKDAY(Main[[#This Row],[Tech Start Date]],5),""))))</f>
        <v/>
      </c>
      <c r="P852" s="73" t="str">
        <f>IF(Main[[#This Row],[Tech Start Date]]&lt;1/1/1990,"",IF(Main[[#This Row],[Class]]="C",WORKDAY(Main[[#This Row],[Tech Start Date]],28),IF(Main[[#This Row],[Class]]="B", WORKDAY(Main[[#This Row],[Tech Start Date]],19),IF(Main[[#This Row],[Class]]="A",WORKDAY(Main[[#This Row],[Tech Start Date]],9),""))))</f>
        <v/>
      </c>
      <c r="Q852" s="85"/>
      <c r="R852" s="112"/>
      <c r="S852" s="95" t="s">
        <v>23</v>
      </c>
      <c r="T852" s="74" t="s">
        <v>4</v>
      </c>
      <c r="U852" s="95" t="s">
        <v>14</v>
      </c>
      <c r="V852" s="95" t="s">
        <v>1913</v>
      </c>
      <c r="W852" s="95" t="s">
        <v>1914</v>
      </c>
      <c r="X852" s="95" t="s">
        <v>399</v>
      </c>
      <c r="Y852" s="72" t="s">
        <v>4</v>
      </c>
      <c r="Z852" s="72" t="s">
        <v>4</v>
      </c>
      <c r="AA852" s="95" t="s">
        <v>3381</v>
      </c>
      <c r="AB852" s="132"/>
      <c r="AC852" s="132"/>
      <c r="AD852" s="132"/>
      <c r="AE852" s="63"/>
      <c r="AF852" s="63"/>
      <c r="AG852" s="63"/>
    </row>
    <row r="853" spans="1:33" ht="17.2" customHeight="1">
      <c r="A853" s="64" t="str">
        <f>IF(priority(Main[[#This Row],[Comments]])&lt;&gt;0, priority(Main[[#This Row],[Comments]]),"")</f>
        <v/>
      </c>
      <c r="B853" s="60" t="s">
        <v>1617</v>
      </c>
      <c r="C853" s="72" t="s">
        <v>122</v>
      </c>
      <c r="D853" s="59" t="s">
        <v>696</v>
      </c>
      <c r="E853" s="85"/>
      <c r="F853" s="85"/>
      <c r="G853" s="64" t="str">
        <f>IF(stdProdLT(Main[[#This Row],[Comments]])=0.1,"N/A",IF(stdProdLT(Main[[#This Row],[Comments]])=0,"",stdProdLT(Main[[#This Row],[Comments]])))</f>
        <v/>
      </c>
      <c r="H853" s="94" t="str">
        <f>IF(OR(Main[[#This Row],[Std. Prod. Lead Time]]="N/A",Main[[#This Row],[Std. Prod. Lead Time]]=""), "",IF(AND(Main[[#This Row],[In Stock Date]]&lt;&gt;"",Main[[#This Row],[Revised Due Date]]&lt;&gt;"",Main[[#This Row],[In Stock Date]]&lt;&gt;""),Main[[#This Row],[In Stock Date]]-Main[[#This Row],[Revised Due Date]],""))</f>
        <v/>
      </c>
      <c r="I853" s="101" t="s">
        <v>4</v>
      </c>
      <c r="J853" s="95" t="s">
        <v>4</v>
      </c>
      <c r="K853" s="95" t="s">
        <v>4</v>
      </c>
      <c r="L853" s="85"/>
      <c r="M853" s="73" t="str">
        <f>IF(Main[[#This Row],[Tech Start Date]]&lt;1/1/1990,"",IF(Main[[#This Row],[Class]]="C",WORKDAY(Main[[#This Row],[Tech Start Date]],9),IF(Main[[#This Row],[Class]]="B", WORKDAY(Main[[#This Row],[Tech Start Date]],6),IF(Main[[#This Row],[Class]]="A",WORKDAY(Main[[#This Row],[Tech Start Date]],2),""))))</f>
        <v/>
      </c>
      <c r="N853" s="73" t="str">
        <f>IF(Main[[#This Row],[Tech Start Date]]&lt;1/1/1990,"",IF(Main[[#This Row],[Class]]="C",WORKDAY(Main[[#This Row],[Tech Start Date]],19),IF(Main[[#This Row],[Class]]="B", WORKDAY(Main[[#This Row],[Tech Start Date]],12),IF(Main[[#This Row],[Class]]="A",WORKDAY(Main[[#This Row],[Tech Start Date]],4),""))))</f>
        <v/>
      </c>
      <c r="O853" s="73" t="str">
        <f>IF(Main[[#This Row],[Tech Start Date]]&lt;1/1/1990,"",IF(Main[[#This Row],[Class]]="C",WORKDAY(Main[[#This Row],[Tech Start Date]],23),IF(Main[[#This Row],[Class]]="B", WORKDAY(Main[[#This Row],[Tech Start Date]],15),IF(Main[[#This Row],[Class]]="A",WORKDAY(Main[[#This Row],[Tech Start Date]],5),""))))</f>
        <v/>
      </c>
      <c r="P853" s="73" t="str">
        <f>IF(Main[[#This Row],[Tech Start Date]]&lt;1/1/1990,"",IF(Main[[#This Row],[Class]]="C",WORKDAY(Main[[#This Row],[Tech Start Date]],28),IF(Main[[#This Row],[Class]]="B", WORKDAY(Main[[#This Row],[Tech Start Date]],19),IF(Main[[#This Row],[Class]]="A",WORKDAY(Main[[#This Row],[Tech Start Date]],9),""))))</f>
        <v/>
      </c>
      <c r="Q853" s="85"/>
      <c r="R853" s="112"/>
      <c r="S853" s="95" t="s">
        <v>11</v>
      </c>
      <c r="T853" s="74" t="s">
        <v>4</v>
      </c>
      <c r="U853" s="95" t="s">
        <v>14</v>
      </c>
      <c r="V853" s="95" t="s">
        <v>1910</v>
      </c>
      <c r="W853" s="95" t="s">
        <v>1921</v>
      </c>
      <c r="X853" s="95" t="s">
        <v>2795</v>
      </c>
      <c r="Y853" s="72" t="s">
        <v>3065</v>
      </c>
      <c r="Z853" s="72" t="s">
        <v>4</v>
      </c>
      <c r="AA853" s="95" t="s">
        <v>3382</v>
      </c>
      <c r="AB853" s="132"/>
      <c r="AC853" s="132"/>
      <c r="AD853" s="132"/>
      <c r="AE853" s="63"/>
      <c r="AF853" s="63"/>
      <c r="AG853" s="63"/>
    </row>
    <row r="854" spans="1:33" ht="17.2" customHeight="1">
      <c r="A854" s="64" t="str">
        <f>IF(priority(Main[[#This Row],[Comments]])&lt;&gt;0, priority(Main[[#This Row],[Comments]]),"")</f>
        <v/>
      </c>
      <c r="B854" s="60" t="s">
        <v>1618</v>
      </c>
      <c r="C854" s="72" t="s">
        <v>4</v>
      </c>
      <c r="D854" s="59" t="s">
        <v>697</v>
      </c>
      <c r="E854" s="85"/>
      <c r="F854" s="85">
        <v>40598</v>
      </c>
      <c r="G854" s="64" t="str">
        <f>IF(stdProdLT(Main[[#This Row],[Comments]])=0.1,"N/A",IF(stdProdLT(Main[[#This Row],[Comments]])=0,"",stdProdLT(Main[[#This Row],[Comments]])))</f>
        <v/>
      </c>
      <c r="H854" s="94" t="str">
        <f>IF(OR(Main[[#This Row],[Std. Prod. Lead Time]]="N/A",Main[[#This Row],[Std. Prod. Lead Time]]=""), "",IF(AND(Main[[#This Row],[In Stock Date]]&lt;&gt;"",Main[[#This Row],[Revised Due Date]]&lt;&gt;"",Main[[#This Row],[In Stock Date]]&lt;&gt;""),Main[[#This Row],[In Stock Date]]-Main[[#This Row],[Revised Due Date]],""))</f>
        <v/>
      </c>
      <c r="I854" s="101" t="s">
        <v>399</v>
      </c>
      <c r="J854" s="95" t="s">
        <v>75</v>
      </c>
      <c r="K854" s="95" t="s">
        <v>4</v>
      </c>
      <c r="L854" s="85"/>
      <c r="M854" s="73" t="str">
        <f>IF(Main[[#This Row],[Tech Start Date]]&lt;1/1/1990,"",IF(Main[[#This Row],[Class]]="C",WORKDAY(Main[[#This Row],[Tech Start Date]],9),IF(Main[[#This Row],[Class]]="B", WORKDAY(Main[[#This Row],[Tech Start Date]],6),IF(Main[[#This Row],[Class]]="A",WORKDAY(Main[[#This Row],[Tech Start Date]],2),""))))</f>
        <v/>
      </c>
      <c r="N854" s="73" t="str">
        <f>IF(Main[[#This Row],[Tech Start Date]]&lt;1/1/1990,"",IF(Main[[#This Row],[Class]]="C",WORKDAY(Main[[#This Row],[Tech Start Date]],19),IF(Main[[#This Row],[Class]]="B", WORKDAY(Main[[#This Row],[Tech Start Date]],12),IF(Main[[#This Row],[Class]]="A",WORKDAY(Main[[#This Row],[Tech Start Date]],4),""))))</f>
        <v/>
      </c>
      <c r="O854" s="73" t="str">
        <f>IF(Main[[#This Row],[Tech Start Date]]&lt;1/1/1990,"",IF(Main[[#This Row],[Class]]="C",WORKDAY(Main[[#This Row],[Tech Start Date]],23),IF(Main[[#This Row],[Class]]="B", WORKDAY(Main[[#This Row],[Tech Start Date]],15),IF(Main[[#This Row],[Class]]="A",WORKDAY(Main[[#This Row],[Tech Start Date]],5),""))))</f>
        <v/>
      </c>
      <c r="P854" s="73" t="str">
        <f>IF(Main[[#This Row],[Tech Start Date]]&lt;1/1/1990,"",IF(Main[[#This Row],[Class]]="C",WORKDAY(Main[[#This Row],[Tech Start Date]],28),IF(Main[[#This Row],[Class]]="B", WORKDAY(Main[[#This Row],[Tech Start Date]],19),IF(Main[[#This Row],[Class]]="A",WORKDAY(Main[[#This Row],[Tech Start Date]],9),""))))</f>
        <v/>
      </c>
      <c r="Q854" s="85">
        <v>40598</v>
      </c>
      <c r="R854" s="112"/>
      <c r="S854" s="95" t="s">
        <v>6</v>
      </c>
      <c r="T854" s="74" t="s">
        <v>4</v>
      </c>
      <c r="U854" s="95" t="s">
        <v>14</v>
      </c>
      <c r="V854" s="95" t="s">
        <v>1920</v>
      </c>
      <c r="W854" s="95" t="s">
        <v>1916</v>
      </c>
      <c r="X854" s="95" t="s">
        <v>2823</v>
      </c>
      <c r="Y854" s="72" t="s">
        <v>2952</v>
      </c>
      <c r="Z854" s="72" t="s">
        <v>306</v>
      </c>
      <c r="AA854" s="95" t="s">
        <v>2823</v>
      </c>
      <c r="AB854" s="132">
        <v>40591</v>
      </c>
      <c r="AC854" s="132">
        <v>40598</v>
      </c>
      <c r="AD854" s="132"/>
      <c r="AE854" s="63"/>
      <c r="AF854" s="63"/>
      <c r="AG854" s="63"/>
    </row>
    <row r="855" spans="1:33" ht="17.2" customHeight="1">
      <c r="A855" s="64" t="str">
        <f>IF(priority(Main[[#This Row],[Comments]])&lt;&gt;0, priority(Main[[#This Row],[Comments]]),"")</f>
        <v/>
      </c>
      <c r="B855" s="60" t="s">
        <v>2158</v>
      </c>
      <c r="C855" s="72" t="s">
        <v>2153</v>
      </c>
      <c r="D855" s="59" t="s">
        <v>2708</v>
      </c>
      <c r="E855" s="85">
        <v>40781.401631944442</v>
      </c>
      <c r="F855" s="85"/>
      <c r="G855" s="64" t="str">
        <f>IF(stdProdLT(Main[[#This Row],[Comments]])=0.1,"N/A",IF(stdProdLT(Main[[#This Row],[Comments]])=0,"",stdProdLT(Main[[#This Row],[Comments]])))</f>
        <v/>
      </c>
      <c r="H855" s="94" t="str">
        <f>IF(OR(Main[[#This Row],[Std. Prod. Lead Time]]="N/A",Main[[#This Row],[Std. Prod. Lead Time]]=""), "",IF(AND(Main[[#This Row],[In Stock Date]]&lt;&gt;"",Main[[#This Row],[Revised Due Date]]&lt;&gt;"",Main[[#This Row],[In Stock Date]]&lt;&gt;""),Main[[#This Row],[In Stock Date]]-Main[[#This Row],[Revised Due Date]],""))</f>
        <v/>
      </c>
      <c r="I855" s="101" t="s">
        <v>2044</v>
      </c>
      <c r="J855" s="95" t="s">
        <v>70</v>
      </c>
      <c r="K855" s="96" t="s">
        <v>1919</v>
      </c>
      <c r="L855" s="85"/>
      <c r="M855" s="73" t="str">
        <f>IF(Main[[#This Row],[Tech Start Date]]&lt;1/1/1990,"",IF(Main[[#This Row],[Class]]="C",WORKDAY(Main[[#This Row],[Tech Start Date]],9),IF(Main[[#This Row],[Class]]="B", WORKDAY(Main[[#This Row],[Tech Start Date]],6),IF(Main[[#This Row],[Class]]="A",WORKDAY(Main[[#This Row],[Tech Start Date]],2),""))))</f>
        <v/>
      </c>
      <c r="N855" s="73" t="str">
        <f>IF(Main[[#This Row],[Tech Start Date]]&lt;1/1/1990,"",IF(Main[[#This Row],[Class]]="C",WORKDAY(Main[[#This Row],[Tech Start Date]],19),IF(Main[[#This Row],[Class]]="B", WORKDAY(Main[[#This Row],[Tech Start Date]],12),IF(Main[[#This Row],[Class]]="A",WORKDAY(Main[[#This Row],[Tech Start Date]],4),""))))</f>
        <v/>
      </c>
      <c r="O855" s="73" t="str">
        <f>IF(Main[[#This Row],[Tech Start Date]]&lt;1/1/1990,"",IF(Main[[#This Row],[Class]]="C",WORKDAY(Main[[#This Row],[Tech Start Date]],23),IF(Main[[#This Row],[Class]]="B", WORKDAY(Main[[#This Row],[Tech Start Date]],15),IF(Main[[#This Row],[Class]]="A",WORKDAY(Main[[#This Row],[Tech Start Date]],5),""))))</f>
        <v/>
      </c>
      <c r="P855" s="73" t="str">
        <f>IF(Main[[#This Row],[Tech Start Date]]&lt;1/1/1990,"",IF(Main[[#This Row],[Class]]="C",WORKDAY(Main[[#This Row],[Tech Start Date]],28),IF(Main[[#This Row],[Class]]="B", WORKDAY(Main[[#This Row],[Tech Start Date]],19),IF(Main[[#This Row],[Class]]="A",WORKDAY(Main[[#This Row],[Tech Start Date]],9),""))))</f>
        <v/>
      </c>
      <c r="Q855" s="85">
        <v>40836</v>
      </c>
      <c r="R855" s="112"/>
      <c r="S855" s="95" t="s">
        <v>6</v>
      </c>
      <c r="T855" s="74" t="s">
        <v>4</v>
      </c>
      <c r="U855" s="95" t="s">
        <v>29</v>
      </c>
      <c r="V855" s="95" t="s">
        <v>1913</v>
      </c>
      <c r="W855" s="95" t="s">
        <v>1914</v>
      </c>
      <c r="X855" s="95" t="s">
        <v>2811</v>
      </c>
      <c r="Y855" s="72" t="s">
        <v>2938</v>
      </c>
      <c r="Z855" s="72" t="s">
        <v>30</v>
      </c>
      <c r="AA855" s="95" t="s">
        <v>2811</v>
      </c>
      <c r="AB855" s="132"/>
      <c r="AC855" s="132"/>
      <c r="AD855" s="132"/>
      <c r="AE855" s="63"/>
      <c r="AF855" s="63"/>
      <c r="AG855" s="63"/>
    </row>
    <row r="856" spans="1:33" ht="17.2" customHeight="1">
      <c r="A856" s="64" t="str">
        <f>IF(priority(Main[[#This Row],[Comments]])&lt;&gt;0, priority(Main[[#This Row],[Comments]]),"")</f>
        <v/>
      </c>
      <c r="B856" s="60" t="s">
        <v>2067</v>
      </c>
      <c r="C856" s="72" t="s">
        <v>4</v>
      </c>
      <c r="D856" s="59" t="s">
        <v>2379</v>
      </c>
      <c r="E856" s="85">
        <v>40760.554780092592</v>
      </c>
      <c r="F856" s="85"/>
      <c r="G856" s="64" t="str">
        <f>IF(stdProdLT(Main[[#This Row],[Comments]])=0.1,"N/A",IF(stdProdLT(Main[[#This Row],[Comments]])=0,"",stdProdLT(Main[[#This Row],[Comments]])))</f>
        <v/>
      </c>
      <c r="H856" s="94" t="str">
        <f>IF(OR(Main[[#This Row],[Std. Prod. Lead Time]]="N/A",Main[[#This Row],[Std. Prod. Lead Time]]=""), "",IF(AND(Main[[#This Row],[In Stock Date]]&lt;&gt;"",Main[[#This Row],[Revised Due Date]]&lt;&gt;"",Main[[#This Row],[In Stock Date]]&lt;&gt;""),Main[[#This Row],[In Stock Date]]-Main[[#This Row],[Revised Due Date]],""))</f>
        <v/>
      </c>
      <c r="I856" s="101" t="s">
        <v>4</v>
      </c>
      <c r="J856" s="95" t="s">
        <v>4</v>
      </c>
      <c r="K856" s="95" t="s">
        <v>4</v>
      </c>
      <c r="L856" s="85"/>
      <c r="M856" s="73" t="str">
        <f>IF(Main[[#This Row],[Tech Start Date]]&lt;1/1/1990,"",IF(Main[[#This Row],[Class]]="C",WORKDAY(Main[[#This Row],[Tech Start Date]],9),IF(Main[[#This Row],[Class]]="B", WORKDAY(Main[[#This Row],[Tech Start Date]],6),IF(Main[[#This Row],[Class]]="A",WORKDAY(Main[[#This Row],[Tech Start Date]],2),""))))</f>
        <v/>
      </c>
      <c r="N856" s="73" t="str">
        <f>IF(Main[[#This Row],[Tech Start Date]]&lt;1/1/1990,"",IF(Main[[#This Row],[Class]]="C",WORKDAY(Main[[#This Row],[Tech Start Date]],19),IF(Main[[#This Row],[Class]]="B", WORKDAY(Main[[#This Row],[Tech Start Date]],12),IF(Main[[#This Row],[Class]]="A",WORKDAY(Main[[#This Row],[Tech Start Date]],4),""))))</f>
        <v/>
      </c>
      <c r="O856" s="73" t="str">
        <f>IF(Main[[#This Row],[Tech Start Date]]&lt;1/1/1990,"",IF(Main[[#This Row],[Class]]="C",WORKDAY(Main[[#This Row],[Tech Start Date]],23),IF(Main[[#This Row],[Class]]="B", WORKDAY(Main[[#This Row],[Tech Start Date]],15),IF(Main[[#This Row],[Class]]="A",WORKDAY(Main[[#This Row],[Tech Start Date]],5),""))))</f>
        <v/>
      </c>
      <c r="P856" s="73" t="str">
        <f>IF(Main[[#This Row],[Tech Start Date]]&lt;1/1/1990,"",IF(Main[[#This Row],[Class]]="C",WORKDAY(Main[[#This Row],[Tech Start Date]],28),IF(Main[[#This Row],[Class]]="B", WORKDAY(Main[[#This Row],[Tech Start Date]],19),IF(Main[[#This Row],[Class]]="A",WORKDAY(Main[[#This Row],[Tech Start Date]],9),""))))</f>
        <v/>
      </c>
      <c r="Q856" s="85"/>
      <c r="R856" s="112"/>
      <c r="S856" s="95" t="s">
        <v>6</v>
      </c>
      <c r="T856" s="74" t="s">
        <v>4</v>
      </c>
      <c r="U856" s="95" t="s">
        <v>7</v>
      </c>
      <c r="V856" s="95" t="s">
        <v>1910</v>
      </c>
      <c r="W856" s="95" t="s">
        <v>1914</v>
      </c>
      <c r="X856" s="95" t="s">
        <v>306</v>
      </c>
      <c r="Y856" s="72" t="s">
        <v>4</v>
      </c>
      <c r="Z856" s="72" t="s">
        <v>4</v>
      </c>
      <c r="AA856" s="95" t="s">
        <v>4</v>
      </c>
      <c r="AB856" s="132"/>
      <c r="AC856" s="132"/>
      <c r="AD856" s="132"/>
      <c r="AE856" s="63"/>
      <c r="AF856" s="63"/>
      <c r="AG856" s="63"/>
    </row>
    <row r="857" spans="1:33" ht="17.2" customHeight="1">
      <c r="A857" s="64" t="str">
        <f>IF(priority(Main[[#This Row],[Comments]])&lt;&gt;0, priority(Main[[#This Row],[Comments]]),"")</f>
        <v/>
      </c>
      <c r="B857" s="60" t="s">
        <v>1619</v>
      </c>
      <c r="C857" s="72" t="s">
        <v>4</v>
      </c>
      <c r="D857" s="59" t="s">
        <v>698</v>
      </c>
      <c r="E857" s="85"/>
      <c r="F857" s="85"/>
      <c r="G857" s="64" t="str">
        <f>IF(stdProdLT(Main[[#This Row],[Comments]])=0.1,"N/A",IF(stdProdLT(Main[[#This Row],[Comments]])=0,"",stdProdLT(Main[[#This Row],[Comments]])))</f>
        <v/>
      </c>
      <c r="H857" s="94" t="str">
        <f>IF(OR(Main[[#This Row],[Std. Prod. Lead Time]]="N/A",Main[[#This Row],[Std. Prod. Lead Time]]=""), "",IF(AND(Main[[#This Row],[In Stock Date]]&lt;&gt;"",Main[[#This Row],[Revised Due Date]]&lt;&gt;"",Main[[#This Row],[In Stock Date]]&lt;&gt;""),Main[[#This Row],[In Stock Date]]-Main[[#This Row],[Revised Due Date]],""))</f>
        <v/>
      </c>
      <c r="I857" s="101" t="s">
        <v>4</v>
      </c>
      <c r="J857" s="95" t="s">
        <v>4</v>
      </c>
      <c r="K857" s="95" t="s">
        <v>4</v>
      </c>
      <c r="L857" s="85"/>
      <c r="M857" s="73" t="str">
        <f>IF(Main[[#This Row],[Tech Start Date]]&lt;1/1/1990,"",IF(Main[[#This Row],[Class]]="C",WORKDAY(Main[[#This Row],[Tech Start Date]],9),IF(Main[[#This Row],[Class]]="B", WORKDAY(Main[[#This Row],[Tech Start Date]],6),IF(Main[[#This Row],[Class]]="A",WORKDAY(Main[[#This Row],[Tech Start Date]],2),""))))</f>
        <v/>
      </c>
      <c r="N857" s="73" t="str">
        <f>IF(Main[[#This Row],[Tech Start Date]]&lt;1/1/1990,"",IF(Main[[#This Row],[Class]]="C",WORKDAY(Main[[#This Row],[Tech Start Date]],19),IF(Main[[#This Row],[Class]]="B", WORKDAY(Main[[#This Row],[Tech Start Date]],12),IF(Main[[#This Row],[Class]]="A",WORKDAY(Main[[#This Row],[Tech Start Date]],4),""))))</f>
        <v/>
      </c>
      <c r="O857" s="73" t="str">
        <f>IF(Main[[#This Row],[Tech Start Date]]&lt;1/1/1990,"",IF(Main[[#This Row],[Class]]="C",WORKDAY(Main[[#This Row],[Tech Start Date]],23),IF(Main[[#This Row],[Class]]="B", WORKDAY(Main[[#This Row],[Tech Start Date]],15),IF(Main[[#This Row],[Class]]="A",WORKDAY(Main[[#This Row],[Tech Start Date]],5),""))))</f>
        <v/>
      </c>
      <c r="P857" s="73" t="str">
        <f>IF(Main[[#This Row],[Tech Start Date]]&lt;1/1/1990,"",IF(Main[[#This Row],[Class]]="C",WORKDAY(Main[[#This Row],[Tech Start Date]],28),IF(Main[[#This Row],[Class]]="B", WORKDAY(Main[[#This Row],[Tech Start Date]],19),IF(Main[[#This Row],[Class]]="A",WORKDAY(Main[[#This Row],[Tech Start Date]],9),""))))</f>
        <v/>
      </c>
      <c r="Q857" s="85"/>
      <c r="R857" s="112"/>
      <c r="S857" s="95" t="s">
        <v>49</v>
      </c>
      <c r="T857" s="74" t="s">
        <v>4</v>
      </c>
      <c r="U857" s="95" t="s">
        <v>14</v>
      </c>
      <c r="V857" s="95" t="s">
        <v>1910</v>
      </c>
      <c r="W857" s="95" t="s">
        <v>1914</v>
      </c>
      <c r="X857" s="95" t="s">
        <v>306</v>
      </c>
      <c r="Y857" s="72" t="s">
        <v>4</v>
      </c>
      <c r="Z857" s="72" t="s">
        <v>4</v>
      </c>
      <c r="AA857" s="95" t="s">
        <v>4</v>
      </c>
      <c r="AB857" s="132"/>
      <c r="AC857" s="132"/>
      <c r="AD857" s="132"/>
      <c r="AE857" s="63"/>
      <c r="AF857" s="63"/>
      <c r="AG857" s="63"/>
    </row>
    <row r="858" spans="1:33" ht="17.2" customHeight="1">
      <c r="A858" s="64" t="str">
        <f>IF(priority(Main[[#This Row],[Comments]])&lt;&gt;0, priority(Main[[#This Row],[Comments]]),"")</f>
        <v/>
      </c>
      <c r="B858" s="60" t="s">
        <v>1620</v>
      </c>
      <c r="C858" s="72" t="s">
        <v>4</v>
      </c>
      <c r="D858" s="59" t="s">
        <v>699</v>
      </c>
      <c r="E858" s="85"/>
      <c r="F858" s="85"/>
      <c r="G858" s="64" t="str">
        <f>IF(stdProdLT(Main[[#This Row],[Comments]])=0.1,"N/A",IF(stdProdLT(Main[[#This Row],[Comments]])=0,"",stdProdLT(Main[[#This Row],[Comments]])))</f>
        <v/>
      </c>
      <c r="H858" s="94" t="str">
        <f>IF(OR(Main[[#This Row],[Std. Prod. Lead Time]]="N/A",Main[[#This Row],[Std. Prod. Lead Time]]=""), "",IF(AND(Main[[#This Row],[In Stock Date]]&lt;&gt;"",Main[[#This Row],[Revised Due Date]]&lt;&gt;"",Main[[#This Row],[In Stock Date]]&lt;&gt;""),Main[[#This Row],[In Stock Date]]-Main[[#This Row],[Revised Due Date]],""))</f>
        <v/>
      </c>
      <c r="I858" s="101" t="s">
        <v>4</v>
      </c>
      <c r="J858" s="95" t="s">
        <v>4</v>
      </c>
      <c r="K858" s="95" t="s">
        <v>4</v>
      </c>
      <c r="L858" s="85"/>
      <c r="M858" s="73" t="str">
        <f>IF(Main[[#This Row],[Tech Start Date]]&lt;1/1/1990,"",IF(Main[[#This Row],[Class]]="C",WORKDAY(Main[[#This Row],[Tech Start Date]],9),IF(Main[[#This Row],[Class]]="B", WORKDAY(Main[[#This Row],[Tech Start Date]],6),IF(Main[[#This Row],[Class]]="A",WORKDAY(Main[[#This Row],[Tech Start Date]],2),""))))</f>
        <v/>
      </c>
      <c r="N858" s="73" t="str">
        <f>IF(Main[[#This Row],[Tech Start Date]]&lt;1/1/1990,"",IF(Main[[#This Row],[Class]]="C",WORKDAY(Main[[#This Row],[Tech Start Date]],19),IF(Main[[#This Row],[Class]]="B", WORKDAY(Main[[#This Row],[Tech Start Date]],12),IF(Main[[#This Row],[Class]]="A",WORKDAY(Main[[#This Row],[Tech Start Date]],4),""))))</f>
        <v/>
      </c>
      <c r="O858" s="73" t="str">
        <f>IF(Main[[#This Row],[Tech Start Date]]&lt;1/1/1990,"",IF(Main[[#This Row],[Class]]="C",WORKDAY(Main[[#This Row],[Tech Start Date]],23),IF(Main[[#This Row],[Class]]="B", WORKDAY(Main[[#This Row],[Tech Start Date]],15),IF(Main[[#This Row],[Class]]="A",WORKDAY(Main[[#This Row],[Tech Start Date]],5),""))))</f>
        <v/>
      </c>
      <c r="P858" s="73" t="str">
        <f>IF(Main[[#This Row],[Tech Start Date]]&lt;1/1/1990,"",IF(Main[[#This Row],[Class]]="C",WORKDAY(Main[[#This Row],[Tech Start Date]],28),IF(Main[[#This Row],[Class]]="B", WORKDAY(Main[[#This Row],[Tech Start Date]],19),IF(Main[[#This Row],[Class]]="A",WORKDAY(Main[[#This Row],[Tech Start Date]],9),""))))</f>
        <v/>
      </c>
      <c r="Q858" s="85"/>
      <c r="R858" s="112"/>
      <c r="S858" s="95" t="s">
        <v>11</v>
      </c>
      <c r="T858" s="74" t="s">
        <v>4</v>
      </c>
      <c r="U858" s="95" t="s">
        <v>14</v>
      </c>
      <c r="V858" s="95" t="s">
        <v>1913</v>
      </c>
      <c r="W858" s="95" t="s">
        <v>1918</v>
      </c>
      <c r="X858" s="95" t="s">
        <v>306</v>
      </c>
      <c r="Y858" s="72" t="s">
        <v>4</v>
      </c>
      <c r="Z858" s="72" t="s">
        <v>4</v>
      </c>
      <c r="AA858" s="95" t="s">
        <v>4</v>
      </c>
      <c r="AB858" s="132"/>
      <c r="AC858" s="132"/>
      <c r="AD858" s="132"/>
      <c r="AE858" s="63"/>
      <c r="AF858" s="63"/>
      <c r="AG858" s="63"/>
    </row>
    <row r="859" spans="1:33" ht="17.2" customHeight="1">
      <c r="A859" s="64" t="str">
        <f>IF(priority(Main[[#This Row],[Comments]])&lt;&gt;0, priority(Main[[#This Row],[Comments]]),"")</f>
        <v/>
      </c>
      <c r="B859" s="60" t="s">
        <v>1621</v>
      </c>
      <c r="C859" s="72" t="s">
        <v>211</v>
      </c>
      <c r="D859" s="59" t="s">
        <v>212</v>
      </c>
      <c r="E859" s="85"/>
      <c r="F859" s="85">
        <v>40452</v>
      </c>
      <c r="G859" s="64" t="str">
        <f>IF(stdProdLT(Main[[#This Row],[Comments]])=0.1,"N/A",IF(stdProdLT(Main[[#This Row],[Comments]])=0,"",stdProdLT(Main[[#This Row],[Comments]])))</f>
        <v/>
      </c>
      <c r="H859" s="94" t="str">
        <f>IF(OR(Main[[#This Row],[Std. Prod. Lead Time]]="N/A",Main[[#This Row],[Std. Prod. Lead Time]]=""), "",IF(AND(Main[[#This Row],[In Stock Date]]&lt;&gt;"",Main[[#This Row],[Revised Due Date]]&lt;&gt;"",Main[[#This Row],[In Stock Date]]&lt;&gt;""),Main[[#This Row],[In Stock Date]]-Main[[#This Row],[Revised Due Date]],""))</f>
        <v/>
      </c>
      <c r="I859" s="101" t="s">
        <v>4</v>
      </c>
      <c r="J859" s="95" t="s">
        <v>4</v>
      </c>
      <c r="K859" s="96" t="s">
        <v>4</v>
      </c>
      <c r="L859" s="85"/>
      <c r="M859" s="73" t="str">
        <f>IF(Main[[#This Row],[Tech Start Date]]&lt;1/1/1990,"",IF(Main[[#This Row],[Class]]="C",WORKDAY(Main[[#This Row],[Tech Start Date]],9),IF(Main[[#This Row],[Class]]="B", WORKDAY(Main[[#This Row],[Tech Start Date]],6),IF(Main[[#This Row],[Class]]="A",WORKDAY(Main[[#This Row],[Tech Start Date]],2),""))))</f>
        <v/>
      </c>
      <c r="N859" s="73" t="str">
        <f>IF(Main[[#This Row],[Tech Start Date]]&lt;1/1/1990,"",IF(Main[[#This Row],[Class]]="C",WORKDAY(Main[[#This Row],[Tech Start Date]],19),IF(Main[[#This Row],[Class]]="B", WORKDAY(Main[[#This Row],[Tech Start Date]],12),IF(Main[[#This Row],[Class]]="A",WORKDAY(Main[[#This Row],[Tech Start Date]],4),""))))</f>
        <v/>
      </c>
      <c r="O859" s="73" t="str">
        <f>IF(Main[[#This Row],[Tech Start Date]]&lt;1/1/1990,"",IF(Main[[#This Row],[Class]]="C",WORKDAY(Main[[#This Row],[Tech Start Date]],23),IF(Main[[#This Row],[Class]]="B", WORKDAY(Main[[#This Row],[Tech Start Date]],15),IF(Main[[#This Row],[Class]]="A",WORKDAY(Main[[#This Row],[Tech Start Date]],5),""))))</f>
        <v/>
      </c>
      <c r="P859" s="73" t="str">
        <f>IF(Main[[#This Row],[Tech Start Date]]&lt;1/1/1990,"",IF(Main[[#This Row],[Class]]="C",WORKDAY(Main[[#This Row],[Tech Start Date]],28),IF(Main[[#This Row],[Class]]="B", WORKDAY(Main[[#This Row],[Tech Start Date]],19),IF(Main[[#This Row],[Class]]="A",WORKDAY(Main[[#This Row],[Tech Start Date]],9),""))))</f>
        <v/>
      </c>
      <c r="Q859" s="85">
        <v>40357</v>
      </c>
      <c r="R859" s="112"/>
      <c r="S859" s="95" t="s">
        <v>11</v>
      </c>
      <c r="T859" s="74" t="s">
        <v>4</v>
      </c>
      <c r="U859" s="95" t="s">
        <v>12</v>
      </c>
      <c r="V859" s="95" t="s">
        <v>1910</v>
      </c>
      <c r="W859" s="95" t="s">
        <v>1918</v>
      </c>
      <c r="X859" s="95" t="s">
        <v>2808</v>
      </c>
      <c r="Y859" s="72" t="s">
        <v>4</v>
      </c>
      <c r="Z859" s="72" t="s">
        <v>4</v>
      </c>
      <c r="AA859" s="95" t="s">
        <v>2808</v>
      </c>
      <c r="AB859" s="132"/>
      <c r="AC859" s="132"/>
      <c r="AD859" s="132"/>
      <c r="AE859" s="63"/>
      <c r="AF859" s="63"/>
      <c r="AG859" s="63"/>
    </row>
    <row r="860" spans="1:33" ht="17.2" customHeight="1">
      <c r="A860" s="64" t="str">
        <f>IF(priority(Main[[#This Row],[Comments]])&lt;&gt;0, priority(Main[[#This Row],[Comments]]),"")</f>
        <v/>
      </c>
      <c r="B860" s="60" t="s">
        <v>2219</v>
      </c>
      <c r="C860" s="72" t="s">
        <v>4</v>
      </c>
      <c r="D860" s="59" t="s">
        <v>2220</v>
      </c>
      <c r="E860" s="85">
        <v>40802.257071759261</v>
      </c>
      <c r="F860" s="85"/>
      <c r="G860" s="64" t="str">
        <f>IF(stdProdLT(Main[[#This Row],[Comments]])=0.1,"N/A",IF(stdProdLT(Main[[#This Row],[Comments]])=0,"",stdProdLT(Main[[#This Row],[Comments]])))</f>
        <v/>
      </c>
      <c r="H860" s="94" t="str">
        <f>IF(OR(Main[[#This Row],[Std. Prod. Lead Time]]="N/A",Main[[#This Row],[Std. Prod. Lead Time]]=""), "",IF(AND(Main[[#This Row],[In Stock Date]]&lt;&gt;"",Main[[#This Row],[Revised Due Date]]&lt;&gt;"",Main[[#This Row],[In Stock Date]]&lt;&gt;""),Main[[#This Row],[In Stock Date]]-Main[[#This Row],[Revised Due Date]],""))</f>
        <v/>
      </c>
      <c r="I860" s="101" t="s">
        <v>4</v>
      </c>
      <c r="J860" s="95" t="s">
        <v>4</v>
      </c>
      <c r="K860" s="95" t="s">
        <v>4</v>
      </c>
      <c r="L860" s="85"/>
      <c r="M860" s="73" t="str">
        <f>IF(Main[[#This Row],[Tech Start Date]]&lt;1/1/1990,"",IF(Main[[#This Row],[Class]]="C",WORKDAY(Main[[#This Row],[Tech Start Date]],9),IF(Main[[#This Row],[Class]]="B", WORKDAY(Main[[#This Row],[Tech Start Date]],6),IF(Main[[#This Row],[Class]]="A",WORKDAY(Main[[#This Row],[Tech Start Date]],2),""))))</f>
        <v/>
      </c>
      <c r="N860" s="73" t="str">
        <f>IF(Main[[#This Row],[Tech Start Date]]&lt;1/1/1990,"",IF(Main[[#This Row],[Class]]="C",WORKDAY(Main[[#This Row],[Tech Start Date]],19),IF(Main[[#This Row],[Class]]="B", WORKDAY(Main[[#This Row],[Tech Start Date]],12),IF(Main[[#This Row],[Class]]="A",WORKDAY(Main[[#This Row],[Tech Start Date]],4),""))))</f>
        <v/>
      </c>
      <c r="O860" s="73" t="str">
        <f>IF(Main[[#This Row],[Tech Start Date]]&lt;1/1/1990,"",IF(Main[[#This Row],[Class]]="C",WORKDAY(Main[[#This Row],[Tech Start Date]],23),IF(Main[[#This Row],[Class]]="B", WORKDAY(Main[[#This Row],[Tech Start Date]],15),IF(Main[[#This Row],[Class]]="A",WORKDAY(Main[[#This Row],[Tech Start Date]],5),""))))</f>
        <v/>
      </c>
      <c r="P860" s="73" t="str">
        <f>IF(Main[[#This Row],[Tech Start Date]]&lt;1/1/1990,"",IF(Main[[#This Row],[Class]]="C",WORKDAY(Main[[#This Row],[Tech Start Date]],28),IF(Main[[#This Row],[Class]]="B", WORKDAY(Main[[#This Row],[Tech Start Date]],19),IF(Main[[#This Row],[Class]]="A",WORKDAY(Main[[#This Row],[Tech Start Date]],9),""))))</f>
        <v/>
      </c>
      <c r="Q860" s="85">
        <v>40816</v>
      </c>
      <c r="R860" s="112"/>
      <c r="S860" s="95" t="s">
        <v>6</v>
      </c>
      <c r="T860" s="74" t="s">
        <v>4</v>
      </c>
      <c r="U860" s="95" t="s">
        <v>7</v>
      </c>
      <c r="V860" s="95" t="s">
        <v>1910</v>
      </c>
      <c r="W860" s="95" t="s">
        <v>1918</v>
      </c>
      <c r="X860" s="95" t="s">
        <v>2796</v>
      </c>
      <c r="Y860" s="72" t="s">
        <v>2909</v>
      </c>
      <c r="Z860" s="72" t="s">
        <v>4</v>
      </c>
      <c r="AA860" s="95" t="s">
        <v>2796</v>
      </c>
      <c r="AB860" s="132"/>
      <c r="AC860" s="132"/>
      <c r="AD860" s="132"/>
      <c r="AE860" s="63"/>
      <c r="AF860" s="63"/>
      <c r="AG860" s="63"/>
    </row>
    <row r="861" spans="1:33" ht="17.2" customHeight="1">
      <c r="A861" s="64" t="str">
        <f>IF(priority(Main[[#This Row],[Comments]])&lt;&gt;0, priority(Main[[#This Row],[Comments]]),"")</f>
        <v/>
      </c>
      <c r="B861" s="60" t="s">
        <v>1623</v>
      </c>
      <c r="C861" s="72" t="s">
        <v>347</v>
      </c>
      <c r="D861" s="59" t="s">
        <v>701</v>
      </c>
      <c r="E861" s="85"/>
      <c r="F861" s="85">
        <v>40664</v>
      </c>
      <c r="G861" s="64" t="str">
        <f>IF(stdProdLT(Main[[#This Row],[Comments]])=0.1,"N/A",IF(stdProdLT(Main[[#This Row],[Comments]])=0,"",stdProdLT(Main[[#This Row],[Comments]])))</f>
        <v/>
      </c>
      <c r="H861" s="94" t="str">
        <f>IF(OR(Main[[#This Row],[Std. Prod. Lead Time]]="N/A",Main[[#This Row],[Std. Prod. Lead Time]]=""), "",IF(AND(Main[[#This Row],[In Stock Date]]&lt;&gt;"",Main[[#This Row],[Revised Due Date]]&lt;&gt;"",Main[[#This Row],[In Stock Date]]&lt;&gt;""),Main[[#This Row],[In Stock Date]]-Main[[#This Row],[Revised Due Date]],""))</f>
        <v/>
      </c>
      <c r="I861" s="101" t="s">
        <v>399</v>
      </c>
      <c r="J861" s="95" t="s">
        <v>75</v>
      </c>
      <c r="K861" s="96" t="s">
        <v>1917</v>
      </c>
      <c r="L861" s="85"/>
      <c r="M861" s="73" t="str">
        <f>IF(Main[[#This Row],[Tech Start Date]]&lt;1/1/1990,"",IF(Main[[#This Row],[Class]]="C",WORKDAY(Main[[#This Row],[Tech Start Date]],9),IF(Main[[#This Row],[Class]]="B", WORKDAY(Main[[#This Row],[Tech Start Date]],6),IF(Main[[#This Row],[Class]]="A",WORKDAY(Main[[#This Row],[Tech Start Date]],2),""))))</f>
        <v/>
      </c>
      <c r="N861" s="73" t="str">
        <f>IF(Main[[#This Row],[Tech Start Date]]&lt;1/1/1990,"",IF(Main[[#This Row],[Class]]="C",WORKDAY(Main[[#This Row],[Tech Start Date]],19),IF(Main[[#This Row],[Class]]="B", WORKDAY(Main[[#This Row],[Tech Start Date]],12),IF(Main[[#This Row],[Class]]="A",WORKDAY(Main[[#This Row],[Tech Start Date]],4),""))))</f>
        <v/>
      </c>
      <c r="O861" s="73" t="str">
        <f>IF(Main[[#This Row],[Tech Start Date]]&lt;1/1/1990,"",IF(Main[[#This Row],[Class]]="C",WORKDAY(Main[[#This Row],[Tech Start Date]],23),IF(Main[[#This Row],[Class]]="B", WORKDAY(Main[[#This Row],[Tech Start Date]],15),IF(Main[[#This Row],[Class]]="A",WORKDAY(Main[[#This Row],[Tech Start Date]],5),""))))</f>
        <v/>
      </c>
      <c r="P861" s="73" t="str">
        <f>IF(Main[[#This Row],[Tech Start Date]]&lt;1/1/1990,"",IF(Main[[#This Row],[Class]]="C",WORKDAY(Main[[#This Row],[Tech Start Date]],28),IF(Main[[#This Row],[Class]]="B", WORKDAY(Main[[#This Row],[Tech Start Date]],19),IF(Main[[#This Row],[Class]]="A",WORKDAY(Main[[#This Row],[Tech Start Date]],9),""))))</f>
        <v/>
      </c>
      <c r="Q861" s="85"/>
      <c r="R861" s="112"/>
      <c r="S861" s="95" t="s">
        <v>11</v>
      </c>
      <c r="T861" s="74" t="s">
        <v>4</v>
      </c>
      <c r="U861" s="95" t="s">
        <v>14</v>
      </c>
      <c r="V861" s="95" t="s">
        <v>1913</v>
      </c>
      <c r="W861" s="95" t="s">
        <v>1916</v>
      </c>
      <c r="X861" s="95" t="s">
        <v>50</v>
      </c>
      <c r="Y861" s="72" t="s">
        <v>3066</v>
      </c>
      <c r="Z861" s="72" t="s">
        <v>306</v>
      </c>
      <c r="AA861" s="95" t="s">
        <v>2847</v>
      </c>
      <c r="AB861" s="132">
        <v>40555</v>
      </c>
      <c r="AC861" s="132">
        <v>40561</v>
      </c>
      <c r="AD861" s="132"/>
      <c r="AE861" s="63"/>
      <c r="AF861" s="63"/>
      <c r="AG861" s="63"/>
    </row>
    <row r="862" spans="1:33" ht="17.2" customHeight="1">
      <c r="A862" s="64" t="str">
        <f>IF(priority(Main[[#This Row],[Comments]])&lt;&gt;0, priority(Main[[#This Row],[Comments]]),"")</f>
        <v/>
      </c>
      <c r="B862" s="60" t="s">
        <v>1624</v>
      </c>
      <c r="C862" s="72" t="s">
        <v>4</v>
      </c>
      <c r="D862" s="59" t="s">
        <v>97</v>
      </c>
      <c r="E862" s="85"/>
      <c r="F862" s="85"/>
      <c r="G862" s="64" t="str">
        <f>IF(stdProdLT(Main[[#This Row],[Comments]])=0.1,"N/A",IF(stdProdLT(Main[[#This Row],[Comments]])=0,"",stdProdLT(Main[[#This Row],[Comments]])))</f>
        <v/>
      </c>
      <c r="H862" s="94" t="str">
        <f>IF(OR(Main[[#This Row],[Std. Prod. Lead Time]]="N/A",Main[[#This Row],[Std. Prod. Lead Time]]=""), "",IF(AND(Main[[#This Row],[In Stock Date]]&lt;&gt;"",Main[[#This Row],[Revised Due Date]]&lt;&gt;"",Main[[#This Row],[In Stock Date]]&lt;&gt;""),Main[[#This Row],[In Stock Date]]-Main[[#This Row],[Revised Due Date]],""))</f>
        <v/>
      </c>
      <c r="I862" s="101" t="s">
        <v>4</v>
      </c>
      <c r="J862" s="95" t="s">
        <v>4</v>
      </c>
      <c r="K862" s="96" t="s">
        <v>4</v>
      </c>
      <c r="L862" s="85"/>
      <c r="M862" s="73" t="str">
        <f>IF(Main[[#This Row],[Tech Start Date]]&lt;1/1/1990,"",IF(Main[[#This Row],[Class]]="C",WORKDAY(Main[[#This Row],[Tech Start Date]],9),IF(Main[[#This Row],[Class]]="B", WORKDAY(Main[[#This Row],[Tech Start Date]],6),IF(Main[[#This Row],[Class]]="A",WORKDAY(Main[[#This Row],[Tech Start Date]],2),""))))</f>
        <v/>
      </c>
      <c r="N862" s="73" t="str">
        <f>IF(Main[[#This Row],[Tech Start Date]]&lt;1/1/1990,"",IF(Main[[#This Row],[Class]]="C",WORKDAY(Main[[#This Row],[Tech Start Date]],19),IF(Main[[#This Row],[Class]]="B", WORKDAY(Main[[#This Row],[Tech Start Date]],12),IF(Main[[#This Row],[Class]]="A",WORKDAY(Main[[#This Row],[Tech Start Date]],4),""))))</f>
        <v/>
      </c>
      <c r="O862" s="73" t="str">
        <f>IF(Main[[#This Row],[Tech Start Date]]&lt;1/1/1990,"",IF(Main[[#This Row],[Class]]="C",WORKDAY(Main[[#This Row],[Tech Start Date]],23),IF(Main[[#This Row],[Class]]="B", WORKDAY(Main[[#This Row],[Tech Start Date]],15),IF(Main[[#This Row],[Class]]="A",WORKDAY(Main[[#This Row],[Tech Start Date]],5),""))))</f>
        <v/>
      </c>
      <c r="P862" s="73" t="str">
        <f>IF(Main[[#This Row],[Tech Start Date]]&lt;1/1/1990,"",IF(Main[[#This Row],[Class]]="C",WORKDAY(Main[[#This Row],[Tech Start Date]],28),IF(Main[[#This Row],[Class]]="B", WORKDAY(Main[[#This Row],[Tech Start Date]],19),IF(Main[[#This Row],[Class]]="A",WORKDAY(Main[[#This Row],[Tech Start Date]],9),""))))</f>
        <v/>
      </c>
      <c r="Q862" s="85">
        <v>40858</v>
      </c>
      <c r="R862" s="112"/>
      <c r="S862" s="95" t="s">
        <v>17</v>
      </c>
      <c r="T862" s="74" t="s">
        <v>4</v>
      </c>
      <c r="U862" s="95" t="s">
        <v>14</v>
      </c>
      <c r="V862" s="95" t="s">
        <v>1910</v>
      </c>
      <c r="W862" s="95" t="s">
        <v>1915</v>
      </c>
      <c r="X862" s="95" t="s">
        <v>50</v>
      </c>
      <c r="Y862" s="72" t="s">
        <v>2932</v>
      </c>
      <c r="Z862" s="72" t="s">
        <v>4</v>
      </c>
      <c r="AA862" s="95" t="s">
        <v>2803</v>
      </c>
      <c r="AB862" s="132"/>
      <c r="AC862" s="132"/>
      <c r="AD862" s="132"/>
      <c r="AE862" s="63"/>
      <c r="AF862" s="63"/>
      <c r="AG862" s="63"/>
    </row>
    <row r="863" spans="1:33" ht="17.2" customHeight="1">
      <c r="A863" s="64" t="str">
        <f>IF(priority(Main[[#This Row],[Comments]])&lt;&gt;0, priority(Main[[#This Row],[Comments]]),"")</f>
        <v/>
      </c>
      <c r="B863" s="60" t="s">
        <v>1625</v>
      </c>
      <c r="C863" s="72" t="s">
        <v>4</v>
      </c>
      <c r="D863" s="59" t="s">
        <v>97</v>
      </c>
      <c r="E863" s="85"/>
      <c r="F863" s="85"/>
      <c r="G863" s="64" t="str">
        <f>IF(stdProdLT(Main[[#This Row],[Comments]])=0.1,"N/A",IF(stdProdLT(Main[[#This Row],[Comments]])=0,"",stdProdLT(Main[[#This Row],[Comments]])))</f>
        <v/>
      </c>
      <c r="H863" s="94" t="str">
        <f>IF(OR(Main[[#This Row],[Std. Prod. Lead Time]]="N/A",Main[[#This Row],[Std. Prod. Lead Time]]=""), "",IF(AND(Main[[#This Row],[In Stock Date]]&lt;&gt;"",Main[[#This Row],[Revised Due Date]]&lt;&gt;"",Main[[#This Row],[In Stock Date]]&lt;&gt;""),Main[[#This Row],[In Stock Date]]-Main[[#This Row],[Revised Due Date]],""))</f>
        <v/>
      </c>
      <c r="I863" s="101" t="s">
        <v>4</v>
      </c>
      <c r="J863" s="95" t="s">
        <v>4</v>
      </c>
      <c r="K863" s="95" t="s">
        <v>4</v>
      </c>
      <c r="L863" s="85"/>
      <c r="M863" s="73" t="str">
        <f>IF(Main[[#This Row],[Tech Start Date]]&lt;1/1/1990,"",IF(Main[[#This Row],[Class]]="C",WORKDAY(Main[[#This Row],[Tech Start Date]],9),IF(Main[[#This Row],[Class]]="B", WORKDAY(Main[[#This Row],[Tech Start Date]],6),IF(Main[[#This Row],[Class]]="A",WORKDAY(Main[[#This Row],[Tech Start Date]],2),""))))</f>
        <v/>
      </c>
      <c r="N863" s="73" t="str">
        <f>IF(Main[[#This Row],[Tech Start Date]]&lt;1/1/1990,"",IF(Main[[#This Row],[Class]]="C",WORKDAY(Main[[#This Row],[Tech Start Date]],19),IF(Main[[#This Row],[Class]]="B", WORKDAY(Main[[#This Row],[Tech Start Date]],12),IF(Main[[#This Row],[Class]]="A",WORKDAY(Main[[#This Row],[Tech Start Date]],4),""))))</f>
        <v/>
      </c>
      <c r="O863" s="73" t="str">
        <f>IF(Main[[#This Row],[Tech Start Date]]&lt;1/1/1990,"",IF(Main[[#This Row],[Class]]="C",WORKDAY(Main[[#This Row],[Tech Start Date]],23),IF(Main[[#This Row],[Class]]="B", WORKDAY(Main[[#This Row],[Tech Start Date]],15),IF(Main[[#This Row],[Class]]="A",WORKDAY(Main[[#This Row],[Tech Start Date]],5),""))))</f>
        <v/>
      </c>
      <c r="P863" s="73" t="str">
        <f>IF(Main[[#This Row],[Tech Start Date]]&lt;1/1/1990,"",IF(Main[[#This Row],[Class]]="C",WORKDAY(Main[[#This Row],[Tech Start Date]],28),IF(Main[[#This Row],[Class]]="B", WORKDAY(Main[[#This Row],[Tech Start Date]],19),IF(Main[[#This Row],[Class]]="A",WORKDAY(Main[[#This Row],[Tech Start Date]],9),""))))</f>
        <v/>
      </c>
      <c r="Q863" s="85">
        <v>40858</v>
      </c>
      <c r="R863" s="112"/>
      <c r="S863" s="95" t="s">
        <v>17</v>
      </c>
      <c r="T863" s="74" t="s">
        <v>4</v>
      </c>
      <c r="U863" s="95" t="s">
        <v>12</v>
      </c>
      <c r="V863" s="95" t="s">
        <v>1910</v>
      </c>
      <c r="W863" s="95" t="s">
        <v>1915</v>
      </c>
      <c r="X863" s="95" t="s">
        <v>50</v>
      </c>
      <c r="Y863" s="72" t="s">
        <v>2932</v>
      </c>
      <c r="Z863" s="72" t="s">
        <v>4</v>
      </c>
      <c r="AA863" s="95" t="s">
        <v>2803</v>
      </c>
      <c r="AB863" s="132"/>
      <c r="AC863" s="132"/>
      <c r="AD863" s="132"/>
      <c r="AE863" s="63"/>
      <c r="AF863" s="63"/>
      <c r="AG863" s="63"/>
    </row>
    <row r="864" spans="1:33" ht="17.2" customHeight="1">
      <c r="A864" s="64" t="str">
        <f>IF(priority(Main[[#This Row],[Comments]])&lt;&gt;0, priority(Main[[#This Row],[Comments]]),"")</f>
        <v/>
      </c>
      <c r="B864" s="60" t="s">
        <v>3890</v>
      </c>
      <c r="C864" s="72" t="s">
        <v>72</v>
      </c>
      <c r="D864" s="59" t="s">
        <v>3891</v>
      </c>
      <c r="E864" s="85">
        <v>40987.108587962961</v>
      </c>
      <c r="F864" s="85">
        <v>41122</v>
      </c>
      <c r="G864" s="64">
        <f>IF(stdProdLT(Main[[#This Row],[Comments]])=0.1,"N/A",IF(stdProdLT(Main[[#This Row],[Comments]])=0,"",stdProdLT(Main[[#This Row],[Comments]])))</f>
        <v>98</v>
      </c>
      <c r="H864" s="94" t="str">
        <f>IF(OR(Main[[#This Row],[Std. Prod. Lead Time]]="N/A",Main[[#This Row],[Std. Prod. Lead Time]]=""), "",IF(AND(Main[[#This Row],[In Stock Date]]&lt;&gt;"",Main[[#This Row],[Revised Due Date]]&lt;&gt;"",Main[[#This Row],[In Stock Date]]&lt;&gt;""),Main[[#This Row],[In Stock Date]]-Main[[#This Row],[Revised Due Date]],""))</f>
        <v/>
      </c>
      <c r="I864" s="101" t="s">
        <v>4</v>
      </c>
      <c r="J864" s="95" t="s">
        <v>4</v>
      </c>
      <c r="K864" s="95" t="s">
        <v>4</v>
      </c>
      <c r="L864" s="85"/>
      <c r="M864" s="73" t="str">
        <f>IF(Main[[#This Row],[Tech Start Date]]&lt;1/1/1990,"",IF(Main[[#This Row],[Class]]="C",WORKDAY(Main[[#This Row],[Tech Start Date]],9),IF(Main[[#This Row],[Class]]="B", WORKDAY(Main[[#This Row],[Tech Start Date]],6),IF(Main[[#This Row],[Class]]="A",WORKDAY(Main[[#This Row],[Tech Start Date]],2),""))))</f>
        <v/>
      </c>
      <c r="N864" s="73" t="str">
        <f>IF(Main[[#This Row],[Tech Start Date]]&lt;1/1/1990,"",IF(Main[[#This Row],[Class]]="C",WORKDAY(Main[[#This Row],[Tech Start Date]],19),IF(Main[[#This Row],[Class]]="B", WORKDAY(Main[[#This Row],[Tech Start Date]],12),IF(Main[[#This Row],[Class]]="A",WORKDAY(Main[[#This Row],[Tech Start Date]],4),""))))</f>
        <v/>
      </c>
      <c r="O864" s="73" t="str">
        <f>IF(Main[[#This Row],[Tech Start Date]]&lt;1/1/1990,"",IF(Main[[#This Row],[Class]]="C",WORKDAY(Main[[#This Row],[Tech Start Date]],23),IF(Main[[#This Row],[Class]]="B", WORKDAY(Main[[#This Row],[Tech Start Date]],15),IF(Main[[#This Row],[Class]]="A",WORKDAY(Main[[#This Row],[Tech Start Date]],5),""))))</f>
        <v/>
      </c>
      <c r="P864" s="73" t="str">
        <f>IF(Main[[#This Row],[Tech Start Date]]&lt;1/1/1990,"",IF(Main[[#This Row],[Class]]="C",WORKDAY(Main[[#This Row],[Tech Start Date]],28),IF(Main[[#This Row],[Class]]="B", WORKDAY(Main[[#This Row],[Tech Start Date]],19),IF(Main[[#This Row],[Class]]="A",WORKDAY(Main[[#This Row],[Tech Start Date]],9),""))))</f>
        <v/>
      </c>
      <c r="Q864" s="85"/>
      <c r="R864" s="112"/>
      <c r="S864" s="95" t="s">
        <v>11</v>
      </c>
      <c r="T864" s="74" t="s">
        <v>3892</v>
      </c>
      <c r="U864" s="95" t="s">
        <v>7</v>
      </c>
      <c r="V864" s="95" t="s">
        <v>1920</v>
      </c>
      <c r="W864" s="95" t="s">
        <v>1918</v>
      </c>
      <c r="X864" s="95" t="s">
        <v>2822</v>
      </c>
      <c r="Y864" s="72" t="s">
        <v>2951</v>
      </c>
      <c r="Z864" s="72" t="s">
        <v>4</v>
      </c>
      <c r="AA864" s="95" t="s">
        <v>2822</v>
      </c>
      <c r="AB864" s="132"/>
      <c r="AC864" s="132"/>
      <c r="AD864" s="132"/>
      <c r="AE864" s="63"/>
      <c r="AF864" s="63"/>
      <c r="AG864" s="63"/>
    </row>
    <row r="865" spans="1:33" ht="17.2" customHeight="1">
      <c r="A865" s="64" t="str">
        <f>IF(priority(Main[[#This Row],[Comments]])&lt;&gt;0, priority(Main[[#This Row],[Comments]]),"")</f>
        <v/>
      </c>
      <c r="B865" s="60" t="s">
        <v>1626</v>
      </c>
      <c r="C865" s="72" t="s">
        <v>4</v>
      </c>
      <c r="D865" s="59" t="s">
        <v>702</v>
      </c>
      <c r="E865" s="85">
        <v>40455.919641203705</v>
      </c>
      <c r="F865" s="85"/>
      <c r="G865" s="64" t="str">
        <f>IF(stdProdLT(Main[[#This Row],[Comments]])=0.1,"N/A",IF(stdProdLT(Main[[#This Row],[Comments]])=0,"",stdProdLT(Main[[#This Row],[Comments]])))</f>
        <v/>
      </c>
      <c r="H865" s="94" t="str">
        <f>IF(OR(Main[[#This Row],[Std. Prod. Lead Time]]="N/A",Main[[#This Row],[Std. Prod. Lead Time]]=""), "",IF(AND(Main[[#This Row],[In Stock Date]]&lt;&gt;"",Main[[#This Row],[Revised Due Date]]&lt;&gt;"",Main[[#This Row],[In Stock Date]]&lt;&gt;""),Main[[#This Row],[In Stock Date]]-Main[[#This Row],[Revised Due Date]],""))</f>
        <v/>
      </c>
      <c r="I865" s="101" t="s">
        <v>4</v>
      </c>
      <c r="J865" s="95" t="s">
        <v>28</v>
      </c>
      <c r="K865" s="95" t="s">
        <v>1922</v>
      </c>
      <c r="L865" s="85"/>
      <c r="M865" s="73" t="str">
        <f>IF(Main[[#This Row],[Tech Start Date]]&lt;1/1/1990,"",IF(Main[[#This Row],[Class]]="C",WORKDAY(Main[[#This Row],[Tech Start Date]],9),IF(Main[[#This Row],[Class]]="B", WORKDAY(Main[[#This Row],[Tech Start Date]],6),IF(Main[[#This Row],[Class]]="A",WORKDAY(Main[[#This Row],[Tech Start Date]],2),""))))</f>
        <v/>
      </c>
      <c r="N865" s="73" t="str">
        <f>IF(Main[[#This Row],[Tech Start Date]]&lt;1/1/1990,"",IF(Main[[#This Row],[Class]]="C",WORKDAY(Main[[#This Row],[Tech Start Date]],19),IF(Main[[#This Row],[Class]]="B", WORKDAY(Main[[#This Row],[Tech Start Date]],12),IF(Main[[#This Row],[Class]]="A",WORKDAY(Main[[#This Row],[Tech Start Date]],4),""))))</f>
        <v/>
      </c>
      <c r="O865" s="73" t="str">
        <f>IF(Main[[#This Row],[Tech Start Date]]&lt;1/1/1990,"",IF(Main[[#This Row],[Class]]="C",WORKDAY(Main[[#This Row],[Tech Start Date]],23),IF(Main[[#This Row],[Class]]="B", WORKDAY(Main[[#This Row],[Tech Start Date]],15),IF(Main[[#This Row],[Class]]="A",WORKDAY(Main[[#This Row],[Tech Start Date]],5),""))))</f>
        <v/>
      </c>
      <c r="P865" s="73" t="str">
        <f>IF(Main[[#This Row],[Tech Start Date]]&lt;1/1/1990,"",IF(Main[[#This Row],[Class]]="C",WORKDAY(Main[[#This Row],[Tech Start Date]],28),IF(Main[[#This Row],[Class]]="B", WORKDAY(Main[[#This Row],[Tech Start Date]],19),IF(Main[[#This Row],[Class]]="A",WORKDAY(Main[[#This Row],[Tech Start Date]],9),""))))</f>
        <v/>
      </c>
      <c r="Q865" s="85">
        <v>40543</v>
      </c>
      <c r="R865" s="112"/>
      <c r="S865" s="95" t="s">
        <v>17</v>
      </c>
      <c r="T865" s="74" t="s">
        <v>4</v>
      </c>
      <c r="U865" s="95" t="s">
        <v>7</v>
      </c>
      <c r="V865" s="95" t="s">
        <v>1910</v>
      </c>
      <c r="W865" s="95" t="s">
        <v>1914</v>
      </c>
      <c r="X865" s="95" t="s">
        <v>129</v>
      </c>
      <c r="Y865" s="72" t="s">
        <v>2906</v>
      </c>
      <c r="Z865" s="72" t="s">
        <v>129</v>
      </c>
      <c r="AA865" s="95" t="s">
        <v>129</v>
      </c>
      <c r="AB865" s="132"/>
      <c r="AC865" s="132"/>
      <c r="AD865" s="132"/>
      <c r="AE865" s="63"/>
      <c r="AF865" s="63"/>
      <c r="AG865" s="63"/>
    </row>
    <row r="866" spans="1:33" ht="17.2" customHeight="1">
      <c r="A866" s="64" t="str">
        <f>IF(priority(Main[[#This Row],[Comments]])&lt;&gt;0, priority(Main[[#This Row],[Comments]]),"")</f>
        <v/>
      </c>
      <c r="B866" s="60" t="s">
        <v>1627</v>
      </c>
      <c r="C866" s="72" t="s">
        <v>4</v>
      </c>
      <c r="D866" s="59" t="s">
        <v>703</v>
      </c>
      <c r="E866" s="85">
        <v>40711.477789351855</v>
      </c>
      <c r="F866" s="85"/>
      <c r="G866" s="64" t="str">
        <f>IF(stdProdLT(Main[[#This Row],[Comments]])=0.1,"N/A",IF(stdProdLT(Main[[#This Row],[Comments]])=0,"",stdProdLT(Main[[#This Row],[Comments]])))</f>
        <v/>
      </c>
      <c r="H866" s="94" t="str">
        <f>IF(OR(Main[[#This Row],[Std. Prod. Lead Time]]="N/A",Main[[#This Row],[Std. Prod. Lead Time]]=""), "",IF(AND(Main[[#This Row],[In Stock Date]]&lt;&gt;"",Main[[#This Row],[Revised Due Date]]&lt;&gt;"",Main[[#This Row],[In Stock Date]]&lt;&gt;""),Main[[#This Row],[In Stock Date]]-Main[[#This Row],[Revised Due Date]],""))</f>
        <v/>
      </c>
      <c r="I866" s="101" t="s">
        <v>4</v>
      </c>
      <c r="J866" s="95" t="s">
        <v>4</v>
      </c>
      <c r="K866" s="95" t="s">
        <v>4</v>
      </c>
      <c r="L866" s="85"/>
      <c r="M866" s="73" t="str">
        <f>IF(Main[[#This Row],[Tech Start Date]]&lt;1/1/1990,"",IF(Main[[#This Row],[Class]]="C",WORKDAY(Main[[#This Row],[Tech Start Date]],9),IF(Main[[#This Row],[Class]]="B", WORKDAY(Main[[#This Row],[Tech Start Date]],6),IF(Main[[#This Row],[Class]]="A",WORKDAY(Main[[#This Row],[Tech Start Date]],2),""))))</f>
        <v/>
      </c>
      <c r="N866" s="73" t="str">
        <f>IF(Main[[#This Row],[Tech Start Date]]&lt;1/1/1990,"",IF(Main[[#This Row],[Class]]="C",WORKDAY(Main[[#This Row],[Tech Start Date]],19),IF(Main[[#This Row],[Class]]="B", WORKDAY(Main[[#This Row],[Tech Start Date]],12),IF(Main[[#This Row],[Class]]="A",WORKDAY(Main[[#This Row],[Tech Start Date]],4),""))))</f>
        <v/>
      </c>
      <c r="O866" s="73" t="str">
        <f>IF(Main[[#This Row],[Tech Start Date]]&lt;1/1/1990,"",IF(Main[[#This Row],[Class]]="C",WORKDAY(Main[[#This Row],[Tech Start Date]],23),IF(Main[[#This Row],[Class]]="B", WORKDAY(Main[[#This Row],[Tech Start Date]],15),IF(Main[[#This Row],[Class]]="A",WORKDAY(Main[[#This Row],[Tech Start Date]],5),""))))</f>
        <v/>
      </c>
      <c r="P866" s="73" t="str">
        <f>IF(Main[[#This Row],[Tech Start Date]]&lt;1/1/1990,"",IF(Main[[#This Row],[Class]]="C",WORKDAY(Main[[#This Row],[Tech Start Date]],28),IF(Main[[#This Row],[Class]]="B", WORKDAY(Main[[#This Row],[Tech Start Date]],19),IF(Main[[#This Row],[Class]]="A",WORKDAY(Main[[#This Row],[Tech Start Date]],9),""))))</f>
        <v/>
      </c>
      <c r="Q866" s="85">
        <v>40753</v>
      </c>
      <c r="R866" s="112"/>
      <c r="S866" s="95" t="s">
        <v>6</v>
      </c>
      <c r="T866" s="74" t="s">
        <v>4</v>
      </c>
      <c r="U866" s="95" t="s">
        <v>7</v>
      </c>
      <c r="V866" s="95" t="s">
        <v>1910</v>
      </c>
      <c r="W866" s="95" t="s">
        <v>1918</v>
      </c>
      <c r="X866" s="95" t="s">
        <v>2796</v>
      </c>
      <c r="Y866" s="72" t="s">
        <v>2909</v>
      </c>
      <c r="Z866" s="72" t="s">
        <v>4</v>
      </c>
      <c r="AA866" s="95" t="s">
        <v>2796</v>
      </c>
      <c r="AB866" s="132"/>
      <c r="AC866" s="132"/>
      <c r="AD866" s="132"/>
      <c r="AE866" s="63"/>
      <c r="AF866" s="63"/>
      <c r="AG866" s="63"/>
    </row>
    <row r="867" spans="1:33" ht="17.2" customHeight="1">
      <c r="A867" s="64" t="str">
        <f>IF(priority(Main[[#This Row],[Comments]])&lt;&gt;0, priority(Main[[#This Row],[Comments]]),"")</f>
        <v/>
      </c>
      <c r="B867" s="60" t="s">
        <v>1629</v>
      </c>
      <c r="C867" s="72" t="s">
        <v>47</v>
      </c>
      <c r="D867" s="59" t="s">
        <v>705</v>
      </c>
      <c r="E867" s="85"/>
      <c r="F867" s="85"/>
      <c r="G867" s="64" t="str">
        <f>IF(stdProdLT(Main[[#This Row],[Comments]])=0.1,"N/A",IF(stdProdLT(Main[[#This Row],[Comments]])=0,"",stdProdLT(Main[[#This Row],[Comments]])))</f>
        <v/>
      </c>
      <c r="H867" s="94" t="str">
        <f>IF(OR(Main[[#This Row],[Std. Prod. Lead Time]]="N/A",Main[[#This Row],[Std. Prod. Lead Time]]=""), "",IF(AND(Main[[#This Row],[In Stock Date]]&lt;&gt;"",Main[[#This Row],[Revised Due Date]]&lt;&gt;"",Main[[#This Row],[In Stock Date]]&lt;&gt;""),Main[[#This Row],[In Stock Date]]-Main[[#This Row],[Revised Due Date]],""))</f>
        <v/>
      </c>
      <c r="I867" s="101" t="s">
        <v>4</v>
      </c>
      <c r="J867" s="95" t="s">
        <v>4</v>
      </c>
      <c r="K867" s="96" t="s">
        <v>4</v>
      </c>
      <c r="L867" s="85"/>
      <c r="M867" s="73" t="str">
        <f>IF(Main[[#This Row],[Tech Start Date]]&lt;1/1/1990,"",IF(Main[[#This Row],[Class]]="C",WORKDAY(Main[[#This Row],[Tech Start Date]],9),IF(Main[[#This Row],[Class]]="B", WORKDAY(Main[[#This Row],[Tech Start Date]],6),IF(Main[[#This Row],[Class]]="A",WORKDAY(Main[[#This Row],[Tech Start Date]],2),""))))</f>
        <v/>
      </c>
      <c r="N867" s="73" t="str">
        <f>IF(Main[[#This Row],[Tech Start Date]]&lt;1/1/1990,"",IF(Main[[#This Row],[Class]]="C",WORKDAY(Main[[#This Row],[Tech Start Date]],19),IF(Main[[#This Row],[Class]]="B", WORKDAY(Main[[#This Row],[Tech Start Date]],12),IF(Main[[#This Row],[Class]]="A",WORKDAY(Main[[#This Row],[Tech Start Date]],4),""))))</f>
        <v/>
      </c>
      <c r="O867" s="73" t="str">
        <f>IF(Main[[#This Row],[Tech Start Date]]&lt;1/1/1990,"",IF(Main[[#This Row],[Class]]="C",WORKDAY(Main[[#This Row],[Tech Start Date]],23),IF(Main[[#This Row],[Class]]="B", WORKDAY(Main[[#This Row],[Tech Start Date]],15),IF(Main[[#This Row],[Class]]="A",WORKDAY(Main[[#This Row],[Tech Start Date]],5),""))))</f>
        <v/>
      </c>
      <c r="P867" s="73" t="str">
        <f>IF(Main[[#This Row],[Tech Start Date]]&lt;1/1/1990,"",IF(Main[[#This Row],[Class]]="C",WORKDAY(Main[[#This Row],[Tech Start Date]],28),IF(Main[[#This Row],[Class]]="B", WORKDAY(Main[[#This Row],[Tech Start Date]],19),IF(Main[[#This Row],[Class]]="A",WORKDAY(Main[[#This Row],[Tech Start Date]],9),""))))</f>
        <v/>
      </c>
      <c r="Q867" s="85"/>
      <c r="R867" s="112"/>
      <c r="S867" s="95" t="s">
        <v>49</v>
      </c>
      <c r="T867" s="74" t="s">
        <v>4</v>
      </c>
      <c r="U867" s="95" t="s">
        <v>14</v>
      </c>
      <c r="V867" s="95" t="s">
        <v>1913</v>
      </c>
      <c r="W867" s="95" t="s">
        <v>1914</v>
      </c>
      <c r="X867" s="95" t="s">
        <v>306</v>
      </c>
      <c r="Y867" s="72" t="s">
        <v>2914</v>
      </c>
      <c r="Z867" s="72" t="s">
        <v>4</v>
      </c>
      <c r="AA867" s="95" t="s">
        <v>3326</v>
      </c>
      <c r="AB867" s="132"/>
      <c r="AC867" s="132"/>
      <c r="AD867" s="132"/>
      <c r="AE867" s="63"/>
      <c r="AF867" s="63"/>
      <c r="AG867" s="63"/>
    </row>
    <row r="868" spans="1:33" ht="17.2" customHeight="1">
      <c r="A868" s="64" t="str">
        <f>IF(priority(Main[[#This Row],[Comments]])&lt;&gt;0, priority(Main[[#This Row],[Comments]]),"")</f>
        <v/>
      </c>
      <c r="B868" s="60" t="s">
        <v>1456</v>
      </c>
      <c r="C868" s="72" t="s">
        <v>4</v>
      </c>
      <c r="D868" s="59" t="s">
        <v>524</v>
      </c>
      <c r="E868" s="85">
        <v>40926.590763888889</v>
      </c>
      <c r="F868" s="85"/>
      <c r="G868" s="64" t="str">
        <f>IF(stdProdLT(Main[[#This Row],[Comments]])=0.1,"N/A",IF(stdProdLT(Main[[#This Row],[Comments]])=0,"",stdProdLT(Main[[#This Row],[Comments]])))</f>
        <v/>
      </c>
      <c r="H868" s="94" t="str">
        <f>IF(OR(Main[[#This Row],[Std. Prod. Lead Time]]="N/A",Main[[#This Row],[Std. Prod. Lead Time]]=""), "",IF(AND(Main[[#This Row],[In Stock Date]]&lt;&gt;"",Main[[#This Row],[Revised Due Date]]&lt;&gt;"",Main[[#This Row],[In Stock Date]]&lt;&gt;""),Main[[#This Row],[In Stock Date]]-Main[[#This Row],[Revised Due Date]],""))</f>
        <v/>
      </c>
      <c r="I868" s="101" t="s">
        <v>530</v>
      </c>
      <c r="J868" s="95" t="s">
        <v>28</v>
      </c>
      <c r="K868" s="96" t="s">
        <v>1919</v>
      </c>
      <c r="L868" s="85"/>
      <c r="M868" s="73" t="str">
        <f>IF(Main[[#This Row],[Tech Start Date]]&lt;1/1/1990,"",IF(Main[[#This Row],[Class]]="C",WORKDAY(Main[[#This Row],[Tech Start Date]],9),IF(Main[[#This Row],[Class]]="B", WORKDAY(Main[[#This Row],[Tech Start Date]],6),IF(Main[[#This Row],[Class]]="A",WORKDAY(Main[[#This Row],[Tech Start Date]],2),""))))</f>
        <v/>
      </c>
      <c r="N868" s="73" t="str">
        <f>IF(Main[[#This Row],[Tech Start Date]]&lt;1/1/1990,"",IF(Main[[#This Row],[Class]]="C",WORKDAY(Main[[#This Row],[Tech Start Date]],19),IF(Main[[#This Row],[Class]]="B", WORKDAY(Main[[#This Row],[Tech Start Date]],12),IF(Main[[#This Row],[Class]]="A",WORKDAY(Main[[#This Row],[Tech Start Date]],4),""))))</f>
        <v/>
      </c>
      <c r="O868" s="73" t="str">
        <f>IF(Main[[#This Row],[Tech Start Date]]&lt;1/1/1990,"",IF(Main[[#This Row],[Class]]="C",WORKDAY(Main[[#This Row],[Tech Start Date]],23),IF(Main[[#This Row],[Class]]="B", WORKDAY(Main[[#This Row],[Tech Start Date]],15),IF(Main[[#This Row],[Class]]="A",WORKDAY(Main[[#This Row],[Tech Start Date]],5),""))))</f>
        <v/>
      </c>
      <c r="P868" s="73" t="str">
        <f>IF(Main[[#This Row],[Tech Start Date]]&lt;1/1/1990,"",IF(Main[[#This Row],[Class]]="C",WORKDAY(Main[[#This Row],[Tech Start Date]],28),IF(Main[[#This Row],[Class]]="B", WORKDAY(Main[[#This Row],[Tech Start Date]],19),IF(Main[[#This Row],[Class]]="A",WORKDAY(Main[[#This Row],[Tech Start Date]],9),""))))</f>
        <v/>
      </c>
      <c r="Q868" s="85"/>
      <c r="R868" s="112"/>
      <c r="S868" s="95" t="s">
        <v>6</v>
      </c>
      <c r="T868" s="74" t="s">
        <v>4</v>
      </c>
      <c r="U868" s="95" t="s">
        <v>29</v>
      </c>
      <c r="V868" s="95" t="s">
        <v>1913</v>
      </c>
      <c r="W868" s="95" t="s">
        <v>1914</v>
      </c>
      <c r="X868" s="95" t="s">
        <v>2794</v>
      </c>
      <c r="Y868" s="72" t="s">
        <v>2905</v>
      </c>
      <c r="Z868" s="72" t="s">
        <v>30</v>
      </c>
      <c r="AA868" s="95" t="s">
        <v>2794</v>
      </c>
      <c r="AB868" s="132"/>
      <c r="AC868" s="132"/>
      <c r="AD868" s="132"/>
      <c r="AE868" s="63"/>
      <c r="AF868" s="63"/>
      <c r="AG868" s="63"/>
    </row>
    <row r="869" spans="1:33" ht="17.2" customHeight="1">
      <c r="A869" s="64" t="str">
        <f>IF(priority(Main[[#This Row],[Comments]])&lt;&gt;0, priority(Main[[#This Row],[Comments]]),"")</f>
        <v/>
      </c>
      <c r="B869" s="60" t="s">
        <v>2040</v>
      </c>
      <c r="C869" s="72" t="s">
        <v>4</v>
      </c>
      <c r="D869" s="59" t="s">
        <v>2041</v>
      </c>
      <c r="E869" s="85">
        <v>40753.114606481482</v>
      </c>
      <c r="F869" s="85"/>
      <c r="G869" s="64" t="str">
        <f>IF(stdProdLT(Main[[#This Row],[Comments]])=0.1,"N/A",IF(stdProdLT(Main[[#This Row],[Comments]])=0,"",stdProdLT(Main[[#This Row],[Comments]])))</f>
        <v/>
      </c>
      <c r="H869" s="94" t="str">
        <f>IF(OR(Main[[#This Row],[Std. Prod. Lead Time]]="N/A",Main[[#This Row],[Std. Prod. Lead Time]]=""), "",IF(AND(Main[[#This Row],[In Stock Date]]&lt;&gt;"",Main[[#This Row],[Revised Due Date]]&lt;&gt;"",Main[[#This Row],[In Stock Date]]&lt;&gt;""),Main[[#This Row],[In Stock Date]]-Main[[#This Row],[Revised Due Date]],""))</f>
        <v/>
      </c>
      <c r="I869" s="101" t="s">
        <v>4</v>
      </c>
      <c r="J869" s="95" t="s">
        <v>4</v>
      </c>
      <c r="K869" s="95" t="s">
        <v>4</v>
      </c>
      <c r="L869" s="85"/>
      <c r="M869" s="73" t="str">
        <f>IF(Main[[#This Row],[Tech Start Date]]&lt;1/1/1990,"",IF(Main[[#This Row],[Class]]="C",WORKDAY(Main[[#This Row],[Tech Start Date]],9),IF(Main[[#This Row],[Class]]="B", WORKDAY(Main[[#This Row],[Tech Start Date]],6),IF(Main[[#This Row],[Class]]="A",WORKDAY(Main[[#This Row],[Tech Start Date]],2),""))))</f>
        <v/>
      </c>
      <c r="N869" s="73" t="str">
        <f>IF(Main[[#This Row],[Tech Start Date]]&lt;1/1/1990,"",IF(Main[[#This Row],[Class]]="C",WORKDAY(Main[[#This Row],[Tech Start Date]],19),IF(Main[[#This Row],[Class]]="B", WORKDAY(Main[[#This Row],[Tech Start Date]],12),IF(Main[[#This Row],[Class]]="A",WORKDAY(Main[[#This Row],[Tech Start Date]],4),""))))</f>
        <v/>
      </c>
      <c r="O869" s="73" t="str">
        <f>IF(Main[[#This Row],[Tech Start Date]]&lt;1/1/1990,"",IF(Main[[#This Row],[Class]]="C",WORKDAY(Main[[#This Row],[Tech Start Date]],23),IF(Main[[#This Row],[Class]]="B", WORKDAY(Main[[#This Row],[Tech Start Date]],15),IF(Main[[#This Row],[Class]]="A",WORKDAY(Main[[#This Row],[Tech Start Date]],5),""))))</f>
        <v/>
      </c>
      <c r="P869" s="73" t="str">
        <f>IF(Main[[#This Row],[Tech Start Date]]&lt;1/1/1990,"",IF(Main[[#This Row],[Class]]="C",WORKDAY(Main[[#This Row],[Tech Start Date]],28),IF(Main[[#This Row],[Class]]="B", WORKDAY(Main[[#This Row],[Tech Start Date]],19),IF(Main[[#This Row],[Class]]="A",WORKDAY(Main[[#This Row],[Tech Start Date]],9),""))))</f>
        <v/>
      </c>
      <c r="Q869" s="85">
        <v>40786</v>
      </c>
      <c r="R869" s="112"/>
      <c r="S869" s="95" t="s">
        <v>6</v>
      </c>
      <c r="T869" s="74" t="s">
        <v>4</v>
      </c>
      <c r="U869" s="95" t="s">
        <v>7</v>
      </c>
      <c r="V869" s="95" t="s">
        <v>1910</v>
      </c>
      <c r="W869" s="95" t="s">
        <v>4</v>
      </c>
      <c r="X869" s="95" t="s">
        <v>2797</v>
      </c>
      <c r="Y869" s="72" t="s">
        <v>2911</v>
      </c>
      <c r="Z869" s="72" t="s">
        <v>4</v>
      </c>
      <c r="AA869" s="95" t="s">
        <v>2797</v>
      </c>
      <c r="AB869" s="132"/>
      <c r="AC869" s="132"/>
      <c r="AD869" s="132"/>
      <c r="AE869" s="63"/>
      <c r="AF869" s="63"/>
      <c r="AG869" s="63"/>
    </row>
    <row r="870" spans="1:33" ht="17.2" customHeight="1">
      <c r="A870" s="64" t="str">
        <f>IF(priority(Main[[#This Row],[Comments]])&lt;&gt;0, priority(Main[[#This Row],[Comments]]),"")</f>
        <v/>
      </c>
      <c r="B870" s="60" t="s">
        <v>1637</v>
      </c>
      <c r="C870" s="72" t="s">
        <v>4</v>
      </c>
      <c r="D870" s="59" t="s">
        <v>39</v>
      </c>
      <c r="E870" s="85"/>
      <c r="F870" s="85"/>
      <c r="G870" s="64" t="str">
        <f>IF(stdProdLT(Main[[#This Row],[Comments]])=0.1,"N/A",IF(stdProdLT(Main[[#This Row],[Comments]])=0,"",stdProdLT(Main[[#This Row],[Comments]])))</f>
        <v/>
      </c>
      <c r="H870" s="94" t="str">
        <f>IF(OR(Main[[#This Row],[Std. Prod. Lead Time]]="N/A",Main[[#This Row],[Std. Prod. Lead Time]]=""), "",IF(AND(Main[[#This Row],[In Stock Date]]&lt;&gt;"",Main[[#This Row],[Revised Due Date]]&lt;&gt;"",Main[[#This Row],[In Stock Date]]&lt;&gt;""),Main[[#This Row],[In Stock Date]]-Main[[#This Row],[Revised Due Date]],""))</f>
        <v/>
      </c>
      <c r="I870" s="101" t="s">
        <v>4</v>
      </c>
      <c r="J870" s="95" t="s">
        <v>4</v>
      </c>
      <c r="K870" s="95" t="s">
        <v>4</v>
      </c>
      <c r="L870" s="85"/>
      <c r="M870" s="73" t="str">
        <f>IF(Main[[#This Row],[Tech Start Date]]&lt;1/1/1990,"",IF(Main[[#This Row],[Class]]="C",WORKDAY(Main[[#This Row],[Tech Start Date]],9),IF(Main[[#This Row],[Class]]="B", WORKDAY(Main[[#This Row],[Tech Start Date]],6),IF(Main[[#This Row],[Class]]="A",WORKDAY(Main[[#This Row],[Tech Start Date]],2),""))))</f>
        <v/>
      </c>
      <c r="N870" s="73" t="str">
        <f>IF(Main[[#This Row],[Tech Start Date]]&lt;1/1/1990,"",IF(Main[[#This Row],[Class]]="C",WORKDAY(Main[[#This Row],[Tech Start Date]],19),IF(Main[[#This Row],[Class]]="B", WORKDAY(Main[[#This Row],[Tech Start Date]],12),IF(Main[[#This Row],[Class]]="A",WORKDAY(Main[[#This Row],[Tech Start Date]],4),""))))</f>
        <v/>
      </c>
      <c r="O870" s="73" t="str">
        <f>IF(Main[[#This Row],[Tech Start Date]]&lt;1/1/1990,"",IF(Main[[#This Row],[Class]]="C",WORKDAY(Main[[#This Row],[Tech Start Date]],23),IF(Main[[#This Row],[Class]]="B", WORKDAY(Main[[#This Row],[Tech Start Date]],15),IF(Main[[#This Row],[Class]]="A",WORKDAY(Main[[#This Row],[Tech Start Date]],5),""))))</f>
        <v/>
      </c>
      <c r="P870" s="73" t="str">
        <f>IF(Main[[#This Row],[Tech Start Date]]&lt;1/1/1990,"",IF(Main[[#This Row],[Class]]="C",WORKDAY(Main[[#This Row],[Tech Start Date]],28),IF(Main[[#This Row],[Class]]="B", WORKDAY(Main[[#This Row],[Tech Start Date]],19),IF(Main[[#This Row],[Class]]="A",WORKDAY(Main[[#This Row],[Tech Start Date]],9),""))))</f>
        <v/>
      </c>
      <c r="Q870" s="85">
        <v>40669</v>
      </c>
      <c r="R870" s="112"/>
      <c r="S870" s="95" t="s">
        <v>6</v>
      </c>
      <c r="T870" s="74" t="s">
        <v>4</v>
      </c>
      <c r="U870" s="95" t="s">
        <v>14</v>
      </c>
      <c r="V870" s="95" t="s">
        <v>1913</v>
      </c>
      <c r="W870" s="95" t="s">
        <v>4</v>
      </c>
      <c r="X870" s="95" t="s">
        <v>2793</v>
      </c>
      <c r="Y870" s="72" t="s">
        <v>2903</v>
      </c>
      <c r="Z870" s="72" t="s">
        <v>4</v>
      </c>
      <c r="AA870" s="95" t="s">
        <v>2793</v>
      </c>
      <c r="AB870" s="132"/>
      <c r="AC870" s="132"/>
      <c r="AD870" s="132"/>
      <c r="AE870" s="63"/>
      <c r="AF870" s="63"/>
      <c r="AG870" s="63"/>
    </row>
    <row r="871" spans="1:33" ht="17.2" customHeight="1">
      <c r="A871" s="64" t="str">
        <f>IF(priority(Main[[#This Row],[Comments]])&lt;&gt;0, priority(Main[[#This Row],[Comments]]),"")</f>
        <v/>
      </c>
      <c r="B871" s="60" t="s">
        <v>1635</v>
      </c>
      <c r="C871" s="72" t="s">
        <v>67</v>
      </c>
      <c r="D871" s="59" t="s">
        <v>709</v>
      </c>
      <c r="E871" s="85"/>
      <c r="F871" s="85">
        <v>40751</v>
      </c>
      <c r="G871" s="64" t="str">
        <f>IF(stdProdLT(Main[[#This Row],[Comments]])=0.1,"N/A",IF(stdProdLT(Main[[#This Row],[Comments]])=0,"",stdProdLT(Main[[#This Row],[Comments]])))</f>
        <v/>
      </c>
      <c r="H871" s="94" t="str">
        <f>IF(OR(Main[[#This Row],[Std. Prod. Lead Time]]="N/A",Main[[#This Row],[Std. Prod. Lead Time]]=""), "",IF(AND(Main[[#This Row],[In Stock Date]]&lt;&gt;"",Main[[#This Row],[Revised Due Date]]&lt;&gt;"",Main[[#This Row],[In Stock Date]]&lt;&gt;""),Main[[#This Row],[In Stock Date]]-Main[[#This Row],[Revised Due Date]],""))</f>
        <v/>
      </c>
      <c r="I871" s="101" t="s">
        <v>4</v>
      </c>
      <c r="J871" s="95" t="s">
        <v>28</v>
      </c>
      <c r="K871" s="95" t="s">
        <v>1922</v>
      </c>
      <c r="L871" s="85"/>
      <c r="M871" s="73" t="str">
        <f>IF(Main[[#This Row],[Tech Start Date]]&lt;1/1/1990,"",IF(Main[[#This Row],[Class]]="C",WORKDAY(Main[[#This Row],[Tech Start Date]],9),IF(Main[[#This Row],[Class]]="B", WORKDAY(Main[[#This Row],[Tech Start Date]],6),IF(Main[[#This Row],[Class]]="A",WORKDAY(Main[[#This Row],[Tech Start Date]],2),""))))</f>
        <v/>
      </c>
      <c r="N871" s="73" t="str">
        <f>IF(Main[[#This Row],[Tech Start Date]]&lt;1/1/1990,"",IF(Main[[#This Row],[Class]]="C",WORKDAY(Main[[#This Row],[Tech Start Date]],19),IF(Main[[#This Row],[Class]]="B", WORKDAY(Main[[#This Row],[Tech Start Date]],12),IF(Main[[#This Row],[Class]]="A",WORKDAY(Main[[#This Row],[Tech Start Date]],4),""))))</f>
        <v/>
      </c>
      <c r="O871" s="73" t="str">
        <f>IF(Main[[#This Row],[Tech Start Date]]&lt;1/1/1990,"",IF(Main[[#This Row],[Class]]="C",WORKDAY(Main[[#This Row],[Tech Start Date]],23),IF(Main[[#This Row],[Class]]="B", WORKDAY(Main[[#This Row],[Tech Start Date]],15),IF(Main[[#This Row],[Class]]="A",WORKDAY(Main[[#This Row],[Tech Start Date]],5),""))))</f>
        <v/>
      </c>
      <c r="P871" s="73" t="str">
        <f>IF(Main[[#This Row],[Tech Start Date]]&lt;1/1/1990,"",IF(Main[[#This Row],[Class]]="C",WORKDAY(Main[[#This Row],[Tech Start Date]],28),IF(Main[[#This Row],[Class]]="B", WORKDAY(Main[[#This Row],[Tech Start Date]],19),IF(Main[[#This Row],[Class]]="A",WORKDAY(Main[[#This Row],[Tech Start Date]],9),""))))</f>
        <v/>
      </c>
      <c r="Q871" s="85">
        <v>40581</v>
      </c>
      <c r="R871" s="112"/>
      <c r="S871" s="95" t="s">
        <v>17</v>
      </c>
      <c r="T871" s="74" t="s">
        <v>4</v>
      </c>
      <c r="U871" s="95" t="s">
        <v>14</v>
      </c>
      <c r="V871" s="95" t="s">
        <v>1913</v>
      </c>
      <c r="W871" s="95" t="s">
        <v>1916</v>
      </c>
      <c r="X871" s="95" t="s">
        <v>2804</v>
      </c>
      <c r="Y871" s="72" t="s">
        <v>2924</v>
      </c>
      <c r="Z871" s="72" t="s">
        <v>968</v>
      </c>
      <c r="AA871" s="95" t="s">
        <v>2804</v>
      </c>
      <c r="AB871" s="132"/>
      <c r="AC871" s="132"/>
      <c r="AD871" s="132"/>
      <c r="AE871" s="63"/>
      <c r="AF871" s="63"/>
      <c r="AG871" s="63"/>
    </row>
    <row r="872" spans="1:33" ht="17.2" customHeight="1">
      <c r="A872" s="64" t="str">
        <f>IF(priority(Main[[#This Row],[Comments]])&lt;&gt;0, priority(Main[[#This Row],[Comments]]),"")</f>
        <v/>
      </c>
      <c r="B872" s="60" t="s">
        <v>1640</v>
      </c>
      <c r="C872" s="72" t="s">
        <v>4</v>
      </c>
      <c r="D872" s="59" t="s">
        <v>712</v>
      </c>
      <c r="E872" s="85"/>
      <c r="F872" s="85"/>
      <c r="G872" s="64" t="str">
        <f>IF(stdProdLT(Main[[#This Row],[Comments]])=0.1,"N/A",IF(stdProdLT(Main[[#This Row],[Comments]])=0,"",stdProdLT(Main[[#This Row],[Comments]])))</f>
        <v/>
      </c>
      <c r="H872" s="94" t="str">
        <f>IF(OR(Main[[#This Row],[Std. Prod. Lead Time]]="N/A",Main[[#This Row],[Std. Prod. Lead Time]]=""), "",IF(AND(Main[[#This Row],[In Stock Date]]&lt;&gt;"",Main[[#This Row],[Revised Due Date]]&lt;&gt;"",Main[[#This Row],[In Stock Date]]&lt;&gt;""),Main[[#This Row],[In Stock Date]]-Main[[#This Row],[Revised Due Date]],""))</f>
        <v/>
      </c>
      <c r="I872" s="101" t="s">
        <v>4</v>
      </c>
      <c r="J872" s="95" t="s">
        <v>4</v>
      </c>
      <c r="K872" s="95" t="s">
        <v>4</v>
      </c>
      <c r="L872" s="85"/>
      <c r="M872" s="73" t="str">
        <f>IF(Main[[#This Row],[Tech Start Date]]&lt;1/1/1990,"",IF(Main[[#This Row],[Class]]="C",WORKDAY(Main[[#This Row],[Tech Start Date]],9),IF(Main[[#This Row],[Class]]="B", WORKDAY(Main[[#This Row],[Tech Start Date]],6),IF(Main[[#This Row],[Class]]="A",WORKDAY(Main[[#This Row],[Tech Start Date]],2),""))))</f>
        <v/>
      </c>
      <c r="N872" s="73" t="str">
        <f>IF(Main[[#This Row],[Tech Start Date]]&lt;1/1/1990,"",IF(Main[[#This Row],[Class]]="C",WORKDAY(Main[[#This Row],[Tech Start Date]],19),IF(Main[[#This Row],[Class]]="B", WORKDAY(Main[[#This Row],[Tech Start Date]],12),IF(Main[[#This Row],[Class]]="A",WORKDAY(Main[[#This Row],[Tech Start Date]],4),""))))</f>
        <v/>
      </c>
      <c r="O872" s="73" t="str">
        <f>IF(Main[[#This Row],[Tech Start Date]]&lt;1/1/1990,"",IF(Main[[#This Row],[Class]]="C",WORKDAY(Main[[#This Row],[Tech Start Date]],23),IF(Main[[#This Row],[Class]]="B", WORKDAY(Main[[#This Row],[Tech Start Date]],15),IF(Main[[#This Row],[Class]]="A",WORKDAY(Main[[#This Row],[Tech Start Date]],5),""))))</f>
        <v/>
      </c>
      <c r="P872" s="73" t="str">
        <f>IF(Main[[#This Row],[Tech Start Date]]&lt;1/1/1990,"",IF(Main[[#This Row],[Class]]="C",WORKDAY(Main[[#This Row],[Tech Start Date]],28),IF(Main[[#This Row],[Class]]="B", WORKDAY(Main[[#This Row],[Tech Start Date]],19),IF(Main[[#This Row],[Class]]="A",WORKDAY(Main[[#This Row],[Tech Start Date]],9),""))))</f>
        <v/>
      </c>
      <c r="Q872" s="85"/>
      <c r="R872" s="112"/>
      <c r="S872" s="95" t="s">
        <v>23</v>
      </c>
      <c r="T872" s="74" t="s">
        <v>4</v>
      </c>
      <c r="U872" s="95" t="s">
        <v>14</v>
      </c>
      <c r="V872" s="95" t="s">
        <v>1913</v>
      </c>
      <c r="W872" s="95" t="s">
        <v>1914</v>
      </c>
      <c r="X872" s="95" t="s">
        <v>399</v>
      </c>
      <c r="Y872" s="72" t="s">
        <v>4</v>
      </c>
      <c r="Z872" s="72" t="s">
        <v>4</v>
      </c>
      <c r="AA872" s="95" t="s">
        <v>3383</v>
      </c>
      <c r="AB872" s="132"/>
      <c r="AC872" s="132"/>
      <c r="AD872" s="132"/>
      <c r="AE872" s="63"/>
      <c r="AF872" s="63"/>
      <c r="AG872" s="63"/>
    </row>
    <row r="873" spans="1:33" ht="17.2" customHeight="1">
      <c r="A873" s="64" t="str">
        <f>IF(priority(Main[[#This Row],[Comments]])&lt;&gt;0, priority(Main[[#This Row],[Comments]]),"")</f>
        <v/>
      </c>
      <c r="B873" s="60" t="s">
        <v>1850</v>
      </c>
      <c r="C873" s="72" t="s">
        <v>4</v>
      </c>
      <c r="D873" s="59" t="s">
        <v>909</v>
      </c>
      <c r="E873" s="85"/>
      <c r="F873" s="85"/>
      <c r="G873" s="64" t="str">
        <f>IF(stdProdLT(Main[[#This Row],[Comments]])=0.1,"N/A",IF(stdProdLT(Main[[#This Row],[Comments]])=0,"",stdProdLT(Main[[#This Row],[Comments]])))</f>
        <v/>
      </c>
      <c r="H873" s="94" t="str">
        <f>IF(OR(Main[[#This Row],[Std. Prod. Lead Time]]="N/A",Main[[#This Row],[Std. Prod. Lead Time]]=""), "",IF(AND(Main[[#This Row],[In Stock Date]]&lt;&gt;"",Main[[#This Row],[Revised Due Date]]&lt;&gt;"",Main[[#This Row],[In Stock Date]]&lt;&gt;""),Main[[#This Row],[In Stock Date]]-Main[[#This Row],[Revised Due Date]],""))</f>
        <v/>
      </c>
      <c r="I873" s="101" t="s">
        <v>852</v>
      </c>
      <c r="J873" s="95" t="s">
        <v>4</v>
      </c>
      <c r="K873" s="95" t="s">
        <v>1922</v>
      </c>
      <c r="L873" s="85"/>
      <c r="M873" s="73" t="str">
        <f>IF(Main[[#This Row],[Tech Start Date]]&lt;1/1/1990,"",IF(Main[[#This Row],[Class]]="C",WORKDAY(Main[[#This Row],[Tech Start Date]],9),IF(Main[[#This Row],[Class]]="B", WORKDAY(Main[[#This Row],[Tech Start Date]],6),IF(Main[[#This Row],[Class]]="A",WORKDAY(Main[[#This Row],[Tech Start Date]],2),""))))</f>
        <v/>
      </c>
      <c r="N873" s="73" t="str">
        <f>IF(Main[[#This Row],[Tech Start Date]]&lt;1/1/1990,"",IF(Main[[#This Row],[Class]]="C",WORKDAY(Main[[#This Row],[Tech Start Date]],19),IF(Main[[#This Row],[Class]]="B", WORKDAY(Main[[#This Row],[Tech Start Date]],12),IF(Main[[#This Row],[Class]]="A",WORKDAY(Main[[#This Row],[Tech Start Date]],4),""))))</f>
        <v/>
      </c>
      <c r="O873" s="73" t="str">
        <f>IF(Main[[#This Row],[Tech Start Date]]&lt;1/1/1990,"",IF(Main[[#This Row],[Class]]="C",WORKDAY(Main[[#This Row],[Tech Start Date]],23),IF(Main[[#This Row],[Class]]="B", WORKDAY(Main[[#This Row],[Tech Start Date]],15),IF(Main[[#This Row],[Class]]="A",WORKDAY(Main[[#This Row],[Tech Start Date]],5),""))))</f>
        <v/>
      </c>
      <c r="P873" s="73" t="str">
        <f>IF(Main[[#This Row],[Tech Start Date]]&lt;1/1/1990,"",IF(Main[[#This Row],[Class]]="C",WORKDAY(Main[[#This Row],[Tech Start Date]],28),IF(Main[[#This Row],[Class]]="B", WORKDAY(Main[[#This Row],[Tech Start Date]],19),IF(Main[[#This Row],[Class]]="A",WORKDAY(Main[[#This Row],[Tech Start Date]],9),""))))</f>
        <v/>
      </c>
      <c r="Q873" s="85"/>
      <c r="R873" s="112">
        <v>40543</v>
      </c>
      <c r="S873" s="95" t="s">
        <v>17</v>
      </c>
      <c r="T873" s="74" t="s">
        <v>4</v>
      </c>
      <c r="U873" s="95" t="s">
        <v>14</v>
      </c>
      <c r="V873" s="95" t="s">
        <v>1913</v>
      </c>
      <c r="W873" s="95" t="s">
        <v>1918</v>
      </c>
      <c r="X873" s="95" t="s">
        <v>306</v>
      </c>
      <c r="Y873" s="72" t="s">
        <v>4</v>
      </c>
      <c r="Z873" s="72" t="s">
        <v>415</v>
      </c>
      <c r="AA873" s="95" t="s">
        <v>3384</v>
      </c>
      <c r="AB873" s="132"/>
      <c r="AC873" s="132"/>
      <c r="AD873" s="132"/>
      <c r="AE873" s="63"/>
      <c r="AF873" s="63"/>
      <c r="AG873" s="63"/>
    </row>
    <row r="874" spans="1:33" ht="17.2" customHeight="1">
      <c r="A874" s="64" t="str">
        <f>IF(priority(Main[[#This Row],[Comments]])&lt;&gt;0, priority(Main[[#This Row],[Comments]]),"")</f>
        <v/>
      </c>
      <c r="B874" s="60" t="s">
        <v>1641</v>
      </c>
      <c r="C874" s="72" t="s">
        <v>113</v>
      </c>
      <c r="D874" s="59" t="s">
        <v>713</v>
      </c>
      <c r="E874" s="85"/>
      <c r="F874" s="85">
        <v>40817</v>
      </c>
      <c r="G874" s="64" t="str">
        <f>IF(stdProdLT(Main[[#This Row],[Comments]])=0.1,"N/A",IF(stdProdLT(Main[[#This Row],[Comments]])=0,"",stdProdLT(Main[[#This Row],[Comments]])))</f>
        <v/>
      </c>
      <c r="H874" s="94" t="str">
        <f>IF(OR(Main[[#This Row],[Std. Prod. Lead Time]]="N/A",Main[[#This Row],[Std. Prod. Lead Time]]=""), "",IF(AND(Main[[#This Row],[In Stock Date]]&lt;&gt;"",Main[[#This Row],[Revised Due Date]]&lt;&gt;"",Main[[#This Row],[In Stock Date]]&lt;&gt;""),Main[[#This Row],[In Stock Date]]-Main[[#This Row],[Revised Due Date]],""))</f>
        <v/>
      </c>
      <c r="I874" s="101" t="s">
        <v>4</v>
      </c>
      <c r="J874" s="95" t="s">
        <v>28</v>
      </c>
      <c r="K874" s="95" t="s">
        <v>1923</v>
      </c>
      <c r="L874" s="85"/>
      <c r="M874" s="73" t="str">
        <f>IF(Main[[#This Row],[Tech Start Date]]&lt;1/1/1990,"",IF(Main[[#This Row],[Class]]="C",WORKDAY(Main[[#This Row],[Tech Start Date]],9),IF(Main[[#This Row],[Class]]="B", WORKDAY(Main[[#This Row],[Tech Start Date]],6),IF(Main[[#This Row],[Class]]="A",WORKDAY(Main[[#This Row],[Tech Start Date]],2),""))))</f>
        <v/>
      </c>
      <c r="N874" s="73" t="str">
        <f>IF(Main[[#This Row],[Tech Start Date]]&lt;1/1/1990,"",IF(Main[[#This Row],[Class]]="C",WORKDAY(Main[[#This Row],[Tech Start Date]],19),IF(Main[[#This Row],[Class]]="B", WORKDAY(Main[[#This Row],[Tech Start Date]],12),IF(Main[[#This Row],[Class]]="A",WORKDAY(Main[[#This Row],[Tech Start Date]],4),""))))</f>
        <v/>
      </c>
      <c r="O874" s="73" t="str">
        <f>IF(Main[[#This Row],[Tech Start Date]]&lt;1/1/1990,"",IF(Main[[#This Row],[Class]]="C",WORKDAY(Main[[#This Row],[Tech Start Date]],23),IF(Main[[#This Row],[Class]]="B", WORKDAY(Main[[#This Row],[Tech Start Date]],15),IF(Main[[#This Row],[Class]]="A",WORKDAY(Main[[#This Row],[Tech Start Date]],5),""))))</f>
        <v/>
      </c>
      <c r="P874" s="73" t="str">
        <f>IF(Main[[#This Row],[Tech Start Date]]&lt;1/1/1990,"",IF(Main[[#This Row],[Class]]="C",WORKDAY(Main[[#This Row],[Tech Start Date]],28),IF(Main[[#This Row],[Class]]="B", WORKDAY(Main[[#This Row],[Tech Start Date]],19),IF(Main[[#This Row],[Class]]="A",WORKDAY(Main[[#This Row],[Tech Start Date]],9),""))))</f>
        <v/>
      </c>
      <c r="Q874" s="85">
        <v>40634</v>
      </c>
      <c r="R874" s="112"/>
      <c r="S874" s="95" t="s">
        <v>11</v>
      </c>
      <c r="T874" s="74" t="s">
        <v>4</v>
      </c>
      <c r="U874" s="95" t="s">
        <v>14</v>
      </c>
      <c r="V874" s="95" t="s">
        <v>1910</v>
      </c>
      <c r="W874" s="95" t="s">
        <v>1916</v>
      </c>
      <c r="X874" s="95" t="s">
        <v>2808</v>
      </c>
      <c r="Y874" s="72" t="s">
        <v>2912</v>
      </c>
      <c r="Z874" s="72" t="s">
        <v>129</v>
      </c>
      <c r="AA874" s="95" t="s">
        <v>2808</v>
      </c>
      <c r="AB874" s="132"/>
      <c r="AC874" s="132"/>
      <c r="AD874" s="132"/>
      <c r="AE874" s="63"/>
      <c r="AF874" s="63"/>
      <c r="AG874" s="63"/>
    </row>
    <row r="875" spans="1:33" ht="17.2" customHeight="1">
      <c r="A875" s="64" t="str">
        <f>IF(priority(Main[[#This Row],[Comments]])&lt;&gt;0, priority(Main[[#This Row],[Comments]]),"")</f>
        <v/>
      </c>
      <c r="B875" s="60" t="s">
        <v>1642</v>
      </c>
      <c r="C875" s="72" t="s">
        <v>4</v>
      </c>
      <c r="D875" s="59" t="s">
        <v>39</v>
      </c>
      <c r="E875" s="85"/>
      <c r="F875" s="85"/>
      <c r="G875" s="64" t="str">
        <f>IF(stdProdLT(Main[[#This Row],[Comments]])=0.1,"N/A",IF(stdProdLT(Main[[#This Row],[Comments]])=0,"",stdProdLT(Main[[#This Row],[Comments]])))</f>
        <v/>
      </c>
      <c r="H875" s="94" t="str">
        <f>IF(OR(Main[[#This Row],[Std. Prod. Lead Time]]="N/A",Main[[#This Row],[Std. Prod. Lead Time]]=""), "",IF(AND(Main[[#This Row],[In Stock Date]]&lt;&gt;"",Main[[#This Row],[Revised Due Date]]&lt;&gt;"",Main[[#This Row],[In Stock Date]]&lt;&gt;""),Main[[#This Row],[In Stock Date]]-Main[[#This Row],[Revised Due Date]],""))</f>
        <v/>
      </c>
      <c r="I875" s="101" t="s">
        <v>4</v>
      </c>
      <c r="J875" s="95" t="s">
        <v>4</v>
      </c>
      <c r="K875" s="95" t="s">
        <v>4</v>
      </c>
      <c r="L875" s="85"/>
      <c r="M875" s="73" t="str">
        <f>IF(Main[[#This Row],[Tech Start Date]]&lt;1/1/1990,"",IF(Main[[#This Row],[Class]]="C",WORKDAY(Main[[#This Row],[Tech Start Date]],9),IF(Main[[#This Row],[Class]]="B", WORKDAY(Main[[#This Row],[Tech Start Date]],6),IF(Main[[#This Row],[Class]]="A",WORKDAY(Main[[#This Row],[Tech Start Date]],2),""))))</f>
        <v/>
      </c>
      <c r="N875" s="73" t="str">
        <f>IF(Main[[#This Row],[Tech Start Date]]&lt;1/1/1990,"",IF(Main[[#This Row],[Class]]="C",WORKDAY(Main[[#This Row],[Tech Start Date]],19),IF(Main[[#This Row],[Class]]="B", WORKDAY(Main[[#This Row],[Tech Start Date]],12),IF(Main[[#This Row],[Class]]="A",WORKDAY(Main[[#This Row],[Tech Start Date]],4),""))))</f>
        <v/>
      </c>
      <c r="O875" s="73" t="str">
        <f>IF(Main[[#This Row],[Tech Start Date]]&lt;1/1/1990,"",IF(Main[[#This Row],[Class]]="C",WORKDAY(Main[[#This Row],[Tech Start Date]],23),IF(Main[[#This Row],[Class]]="B", WORKDAY(Main[[#This Row],[Tech Start Date]],15),IF(Main[[#This Row],[Class]]="A",WORKDAY(Main[[#This Row],[Tech Start Date]],5),""))))</f>
        <v/>
      </c>
      <c r="P875" s="73" t="str">
        <f>IF(Main[[#This Row],[Tech Start Date]]&lt;1/1/1990,"",IF(Main[[#This Row],[Class]]="C",WORKDAY(Main[[#This Row],[Tech Start Date]],28),IF(Main[[#This Row],[Class]]="B", WORKDAY(Main[[#This Row],[Tech Start Date]],19),IF(Main[[#This Row],[Class]]="A",WORKDAY(Main[[#This Row],[Tech Start Date]],9),""))))</f>
        <v/>
      </c>
      <c r="Q875" s="85">
        <v>40669</v>
      </c>
      <c r="R875" s="112"/>
      <c r="S875" s="95" t="s">
        <v>6</v>
      </c>
      <c r="T875" s="74" t="s">
        <v>4</v>
      </c>
      <c r="U875" s="95" t="s">
        <v>14</v>
      </c>
      <c r="V875" s="95" t="s">
        <v>1913</v>
      </c>
      <c r="W875" s="95" t="s">
        <v>4</v>
      </c>
      <c r="X875" s="95" t="s">
        <v>2793</v>
      </c>
      <c r="Y875" s="72" t="s">
        <v>2903</v>
      </c>
      <c r="Z875" s="72" t="s">
        <v>4</v>
      </c>
      <c r="AA875" s="95" t="s">
        <v>2793</v>
      </c>
      <c r="AB875" s="132"/>
      <c r="AC875" s="132"/>
      <c r="AD875" s="132"/>
      <c r="AE875" s="63"/>
      <c r="AF875" s="63"/>
      <c r="AG875" s="63"/>
    </row>
    <row r="876" spans="1:33" ht="17.2" customHeight="1">
      <c r="A876" s="64" t="str">
        <f>IF(priority(Main[[#This Row],[Comments]])&lt;&gt;0, priority(Main[[#This Row],[Comments]]),"")</f>
        <v/>
      </c>
      <c r="B876" s="60" t="s">
        <v>1643</v>
      </c>
      <c r="C876" s="72" t="s">
        <v>4</v>
      </c>
      <c r="D876" s="59" t="s">
        <v>714</v>
      </c>
      <c r="E876" s="85"/>
      <c r="F876" s="85"/>
      <c r="G876" s="64" t="str">
        <f>IF(stdProdLT(Main[[#This Row],[Comments]])=0.1,"N/A",IF(stdProdLT(Main[[#This Row],[Comments]])=0,"",stdProdLT(Main[[#This Row],[Comments]])))</f>
        <v/>
      </c>
      <c r="H876" s="94" t="str">
        <f>IF(OR(Main[[#This Row],[Std. Prod. Lead Time]]="N/A",Main[[#This Row],[Std. Prod. Lead Time]]=""), "",IF(AND(Main[[#This Row],[In Stock Date]]&lt;&gt;"",Main[[#This Row],[Revised Due Date]]&lt;&gt;"",Main[[#This Row],[In Stock Date]]&lt;&gt;""),Main[[#This Row],[In Stock Date]]-Main[[#This Row],[Revised Due Date]],""))</f>
        <v/>
      </c>
      <c r="I876" s="101" t="s">
        <v>4</v>
      </c>
      <c r="J876" s="95" t="s">
        <v>4</v>
      </c>
      <c r="K876" s="95" t="s">
        <v>4</v>
      </c>
      <c r="L876" s="85"/>
      <c r="M876" s="73" t="str">
        <f>IF(Main[[#This Row],[Tech Start Date]]&lt;1/1/1990,"",IF(Main[[#This Row],[Class]]="C",WORKDAY(Main[[#This Row],[Tech Start Date]],9),IF(Main[[#This Row],[Class]]="B", WORKDAY(Main[[#This Row],[Tech Start Date]],6),IF(Main[[#This Row],[Class]]="A",WORKDAY(Main[[#This Row],[Tech Start Date]],2),""))))</f>
        <v/>
      </c>
      <c r="N876" s="73" t="str">
        <f>IF(Main[[#This Row],[Tech Start Date]]&lt;1/1/1990,"",IF(Main[[#This Row],[Class]]="C",WORKDAY(Main[[#This Row],[Tech Start Date]],19),IF(Main[[#This Row],[Class]]="B", WORKDAY(Main[[#This Row],[Tech Start Date]],12),IF(Main[[#This Row],[Class]]="A",WORKDAY(Main[[#This Row],[Tech Start Date]],4),""))))</f>
        <v/>
      </c>
      <c r="O876" s="73" t="str">
        <f>IF(Main[[#This Row],[Tech Start Date]]&lt;1/1/1990,"",IF(Main[[#This Row],[Class]]="C",WORKDAY(Main[[#This Row],[Tech Start Date]],23),IF(Main[[#This Row],[Class]]="B", WORKDAY(Main[[#This Row],[Tech Start Date]],15),IF(Main[[#This Row],[Class]]="A",WORKDAY(Main[[#This Row],[Tech Start Date]],5),""))))</f>
        <v/>
      </c>
      <c r="P876" s="73" t="str">
        <f>IF(Main[[#This Row],[Tech Start Date]]&lt;1/1/1990,"",IF(Main[[#This Row],[Class]]="C",WORKDAY(Main[[#This Row],[Tech Start Date]],28),IF(Main[[#This Row],[Class]]="B", WORKDAY(Main[[#This Row],[Tech Start Date]],19),IF(Main[[#This Row],[Class]]="A",WORKDAY(Main[[#This Row],[Tech Start Date]],9),""))))</f>
        <v/>
      </c>
      <c r="Q876" s="85"/>
      <c r="R876" s="112"/>
      <c r="S876" s="95" t="s">
        <v>11</v>
      </c>
      <c r="T876" s="74" t="s">
        <v>4</v>
      </c>
      <c r="U876" s="95" t="s">
        <v>12</v>
      </c>
      <c r="V876" s="95" t="s">
        <v>1911</v>
      </c>
      <c r="W876" s="95" t="s">
        <v>4</v>
      </c>
      <c r="X876" s="95" t="s">
        <v>2837</v>
      </c>
      <c r="Y876" s="72" t="s">
        <v>4</v>
      </c>
      <c r="Z876" s="72" t="s">
        <v>4</v>
      </c>
      <c r="AA876" s="95" t="s">
        <v>4</v>
      </c>
      <c r="AB876" s="132"/>
      <c r="AC876" s="132"/>
      <c r="AD876" s="132"/>
      <c r="AE876" s="63"/>
      <c r="AF876" s="63"/>
      <c r="AG876" s="63"/>
    </row>
    <row r="877" spans="1:33" ht="17.2" customHeight="1">
      <c r="A877" s="64" t="str">
        <f>IF(priority(Main[[#This Row],[Comments]])&lt;&gt;0, priority(Main[[#This Row],[Comments]]),"")</f>
        <v/>
      </c>
      <c r="B877" s="60" t="s">
        <v>3469</v>
      </c>
      <c r="C877" s="72" t="s">
        <v>4</v>
      </c>
      <c r="D877" s="59" t="s">
        <v>3470</v>
      </c>
      <c r="E877" s="85">
        <v>40947.470821759256</v>
      </c>
      <c r="F877" s="85"/>
      <c r="G877" s="64" t="str">
        <f>IF(stdProdLT(Main[[#This Row],[Comments]])=0.1,"N/A",IF(stdProdLT(Main[[#This Row],[Comments]])=0,"",stdProdLT(Main[[#This Row],[Comments]])))</f>
        <v/>
      </c>
      <c r="H877" s="94" t="str">
        <f>IF(OR(Main[[#This Row],[Std. Prod. Lead Time]]="N/A",Main[[#This Row],[Std. Prod. Lead Time]]=""), "",IF(AND(Main[[#This Row],[In Stock Date]]&lt;&gt;"",Main[[#This Row],[Revised Due Date]]&lt;&gt;"",Main[[#This Row],[In Stock Date]]&lt;&gt;""),Main[[#This Row],[In Stock Date]]-Main[[#This Row],[Revised Due Date]],""))</f>
        <v/>
      </c>
      <c r="I877" s="101" t="s">
        <v>4</v>
      </c>
      <c r="J877" s="95" t="s">
        <v>4</v>
      </c>
      <c r="K877" s="95" t="s">
        <v>4</v>
      </c>
      <c r="L877" s="85"/>
      <c r="M877" s="73" t="str">
        <f>IF(Main[[#This Row],[Tech Start Date]]&lt;1/1/1990,"",IF(Main[[#This Row],[Class]]="C",WORKDAY(Main[[#This Row],[Tech Start Date]],9),IF(Main[[#This Row],[Class]]="B", WORKDAY(Main[[#This Row],[Tech Start Date]],6),IF(Main[[#This Row],[Class]]="A",WORKDAY(Main[[#This Row],[Tech Start Date]],2),""))))</f>
        <v/>
      </c>
      <c r="N877" s="73" t="str">
        <f>IF(Main[[#This Row],[Tech Start Date]]&lt;1/1/1990,"",IF(Main[[#This Row],[Class]]="C",WORKDAY(Main[[#This Row],[Tech Start Date]],19),IF(Main[[#This Row],[Class]]="B", WORKDAY(Main[[#This Row],[Tech Start Date]],12),IF(Main[[#This Row],[Class]]="A",WORKDAY(Main[[#This Row],[Tech Start Date]],4),""))))</f>
        <v/>
      </c>
      <c r="O877" s="73" t="str">
        <f>IF(Main[[#This Row],[Tech Start Date]]&lt;1/1/1990,"",IF(Main[[#This Row],[Class]]="C",WORKDAY(Main[[#This Row],[Tech Start Date]],23),IF(Main[[#This Row],[Class]]="B", WORKDAY(Main[[#This Row],[Tech Start Date]],15),IF(Main[[#This Row],[Class]]="A",WORKDAY(Main[[#This Row],[Tech Start Date]],5),""))))</f>
        <v/>
      </c>
      <c r="P877" s="73" t="str">
        <f>IF(Main[[#This Row],[Tech Start Date]]&lt;1/1/1990,"",IF(Main[[#This Row],[Class]]="C",WORKDAY(Main[[#This Row],[Tech Start Date]],28),IF(Main[[#This Row],[Class]]="B", WORKDAY(Main[[#This Row],[Tech Start Date]],19),IF(Main[[#This Row],[Class]]="A",WORKDAY(Main[[#This Row],[Tech Start Date]],9),""))))</f>
        <v/>
      </c>
      <c r="Q877" s="85"/>
      <c r="R877" s="112"/>
      <c r="S877" s="95" t="s">
        <v>6</v>
      </c>
      <c r="T877" s="74" t="s">
        <v>4</v>
      </c>
      <c r="U877" s="95" t="s">
        <v>29</v>
      </c>
      <c r="V877" s="95" t="s">
        <v>1911</v>
      </c>
      <c r="W877" s="95" t="s">
        <v>1914</v>
      </c>
      <c r="X877" s="95" t="s">
        <v>306</v>
      </c>
      <c r="Y877" s="72" t="s">
        <v>4</v>
      </c>
      <c r="Z877" s="72" t="s">
        <v>4</v>
      </c>
      <c r="AA877" s="95" t="s">
        <v>4</v>
      </c>
      <c r="AB877" s="132"/>
      <c r="AC877" s="132"/>
      <c r="AD877" s="132"/>
      <c r="AE877" s="63"/>
      <c r="AF877" s="63"/>
      <c r="AG877" s="63"/>
    </row>
    <row r="878" spans="1:33" ht="17.2" customHeight="1">
      <c r="A878" s="64" t="str">
        <f>IF(priority(Main[[#This Row],[Comments]])&lt;&gt;0, priority(Main[[#This Row],[Comments]]),"")</f>
        <v/>
      </c>
      <c r="B878" s="60" t="s">
        <v>2097</v>
      </c>
      <c r="C878" s="72" t="s">
        <v>4</v>
      </c>
      <c r="D878" s="59" t="s">
        <v>2098</v>
      </c>
      <c r="E878" s="85">
        <v>40770.430092592593</v>
      </c>
      <c r="F878" s="85"/>
      <c r="G878" s="64" t="str">
        <f>IF(stdProdLT(Main[[#This Row],[Comments]])=0.1,"N/A",IF(stdProdLT(Main[[#This Row],[Comments]])=0,"",stdProdLT(Main[[#This Row],[Comments]])))</f>
        <v/>
      </c>
      <c r="H878" s="94" t="str">
        <f>IF(OR(Main[[#This Row],[Std. Prod. Lead Time]]="N/A",Main[[#This Row],[Std. Prod. Lead Time]]=""), "",IF(AND(Main[[#This Row],[In Stock Date]]&lt;&gt;"",Main[[#This Row],[Revised Due Date]]&lt;&gt;"",Main[[#This Row],[In Stock Date]]&lt;&gt;""),Main[[#This Row],[In Stock Date]]-Main[[#This Row],[Revised Due Date]],""))</f>
        <v/>
      </c>
      <c r="I878" s="101" t="s">
        <v>4</v>
      </c>
      <c r="J878" s="95" t="s">
        <v>4</v>
      </c>
      <c r="K878" s="95" t="s">
        <v>4</v>
      </c>
      <c r="L878" s="85"/>
      <c r="M878" s="73" t="str">
        <f>IF(Main[[#This Row],[Tech Start Date]]&lt;1/1/1990,"",IF(Main[[#This Row],[Class]]="C",WORKDAY(Main[[#This Row],[Tech Start Date]],9),IF(Main[[#This Row],[Class]]="B", WORKDAY(Main[[#This Row],[Tech Start Date]],6),IF(Main[[#This Row],[Class]]="A",WORKDAY(Main[[#This Row],[Tech Start Date]],2),""))))</f>
        <v/>
      </c>
      <c r="N878" s="73" t="str">
        <f>IF(Main[[#This Row],[Tech Start Date]]&lt;1/1/1990,"",IF(Main[[#This Row],[Class]]="C",WORKDAY(Main[[#This Row],[Tech Start Date]],19),IF(Main[[#This Row],[Class]]="B", WORKDAY(Main[[#This Row],[Tech Start Date]],12),IF(Main[[#This Row],[Class]]="A",WORKDAY(Main[[#This Row],[Tech Start Date]],4),""))))</f>
        <v/>
      </c>
      <c r="O878" s="73" t="str">
        <f>IF(Main[[#This Row],[Tech Start Date]]&lt;1/1/1990,"",IF(Main[[#This Row],[Class]]="C",WORKDAY(Main[[#This Row],[Tech Start Date]],23),IF(Main[[#This Row],[Class]]="B", WORKDAY(Main[[#This Row],[Tech Start Date]],15),IF(Main[[#This Row],[Class]]="A",WORKDAY(Main[[#This Row],[Tech Start Date]],5),""))))</f>
        <v/>
      </c>
      <c r="P878" s="73" t="str">
        <f>IF(Main[[#This Row],[Tech Start Date]]&lt;1/1/1990,"",IF(Main[[#This Row],[Class]]="C",WORKDAY(Main[[#This Row],[Tech Start Date]],28),IF(Main[[#This Row],[Class]]="B", WORKDAY(Main[[#This Row],[Tech Start Date]],19),IF(Main[[#This Row],[Class]]="A",WORKDAY(Main[[#This Row],[Tech Start Date]],9),""))))</f>
        <v/>
      </c>
      <c r="Q878" s="85">
        <v>40791</v>
      </c>
      <c r="R878" s="112"/>
      <c r="S878" s="95" t="s">
        <v>6</v>
      </c>
      <c r="T878" s="74" t="s">
        <v>4</v>
      </c>
      <c r="U878" s="95" t="s">
        <v>7</v>
      </c>
      <c r="V878" s="95" t="s">
        <v>1910</v>
      </c>
      <c r="W878" s="95" t="s">
        <v>4</v>
      </c>
      <c r="X878" s="95" t="s">
        <v>2797</v>
      </c>
      <c r="Y878" s="72" t="s">
        <v>2911</v>
      </c>
      <c r="Z878" s="72" t="s">
        <v>4</v>
      </c>
      <c r="AA878" s="95" t="s">
        <v>2797</v>
      </c>
      <c r="AB878" s="132"/>
      <c r="AC878" s="132"/>
      <c r="AD878" s="132"/>
      <c r="AE878" s="63"/>
      <c r="AF878" s="63"/>
      <c r="AG878" s="63"/>
    </row>
    <row r="879" spans="1:33" ht="17.2" customHeight="1">
      <c r="A879" s="64" t="str">
        <f>IF(priority(Main[[#This Row],[Comments]])&lt;&gt;0, priority(Main[[#This Row],[Comments]]),"")</f>
        <v/>
      </c>
      <c r="B879" s="60" t="s">
        <v>1646</v>
      </c>
      <c r="C879" s="72" t="s">
        <v>4</v>
      </c>
      <c r="D879" s="59" t="s">
        <v>716</v>
      </c>
      <c r="E879" s="85">
        <v>40651.462372685186</v>
      </c>
      <c r="F879" s="85"/>
      <c r="G879" s="64" t="str">
        <f>IF(stdProdLT(Main[[#This Row],[Comments]])=0.1,"N/A",IF(stdProdLT(Main[[#This Row],[Comments]])=0,"",stdProdLT(Main[[#This Row],[Comments]])))</f>
        <v/>
      </c>
      <c r="H879" s="94" t="str">
        <f>IF(OR(Main[[#This Row],[Std. Prod. Lead Time]]="N/A",Main[[#This Row],[Std. Prod. Lead Time]]=""), "",IF(AND(Main[[#This Row],[In Stock Date]]&lt;&gt;"",Main[[#This Row],[Revised Due Date]]&lt;&gt;"",Main[[#This Row],[In Stock Date]]&lt;&gt;""),Main[[#This Row],[In Stock Date]]-Main[[#This Row],[Revised Due Date]],""))</f>
        <v/>
      </c>
      <c r="I879" s="101" t="s">
        <v>30</v>
      </c>
      <c r="J879" s="95" t="s">
        <v>28</v>
      </c>
      <c r="K879" s="95" t="s">
        <v>1919</v>
      </c>
      <c r="L879" s="85"/>
      <c r="M879" s="73" t="str">
        <f>IF(Main[[#This Row],[Tech Start Date]]&lt;1/1/1990,"",IF(Main[[#This Row],[Class]]="C",WORKDAY(Main[[#This Row],[Tech Start Date]],9),IF(Main[[#This Row],[Class]]="B", WORKDAY(Main[[#This Row],[Tech Start Date]],6),IF(Main[[#This Row],[Class]]="A",WORKDAY(Main[[#This Row],[Tech Start Date]],2),""))))</f>
        <v/>
      </c>
      <c r="N879" s="73" t="str">
        <f>IF(Main[[#This Row],[Tech Start Date]]&lt;1/1/1990,"",IF(Main[[#This Row],[Class]]="C",WORKDAY(Main[[#This Row],[Tech Start Date]],19),IF(Main[[#This Row],[Class]]="B", WORKDAY(Main[[#This Row],[Tech Start Date]],12),IF(Main[[#This Row],[Class]]="A",WORKDAY(Main[[#This Row],[Tech Start Date]],4),""))))</f>
        <v/>
      </c>
      <c r="O879" s="73" t="str">
        <f>IF(Main[[#This Row],[Tech Start Date]]&lt;1/1/1990,"",IF(Main[[#This Row],[Class]]="C",WORKDAY(Main[[#This Row],[Tech Start Date]],23),IF(Main[[#This Row],[Class]]="B", WORKDAY(Main[[#This Row],[Tech Start Date]],15),IF(Main[[#This Row],[Class]]="A",WORKDAY(Main[[#This Row],[Tech Start Date]],5),""))))</f>
        <v/>
      </c>
      <c r="P879" s="73" t="str">
        <f>IF(Main[[#This Row],[Tech Start Date]]&lt;1/1/1990,"",IF(Main[[#This Row],[Class]]="C",WORKDAY(Main[[#This Row],[Tech Start Date]],28),IF(Main[[#This Row],[Class]]="B", WORKDAY(Main[[#This Row],[Tech Start Date]],19),IF(Main[[#This Row],[Class]]="A",WORKDAY(Main[[#This Row],[Tech Start Date]],9),""))))</f>
        <v/>
      </c>
      <c r="Q879" s="85">
        <v>40694</v>
      </c>
      <c r="R879" s="112"/>
      <c r="S879" s="95" t="s">
        <v>6</v>
      </c>
      <c r="T879" s="74" t="s">
        <v>4</v>
      </c>
      <c r="U879" s="95" t="s">
        <v>29</v>
      </c>
      <c r="V879" s="95" t="s">
        <v>1913</v>
      </c>
      <c r="W879" s="95" t="s">
        <v>1914</v>
      </c>
      <c r="X879" s="95" t="s">
        <v>30</v>
      </c>
      <c r="Y879" s="72" t="s">
        <v>2930</v>
      </c>
      <c r="Z879" s="72" t="s">
        <v>30</v>
      </c>
      <c r="AA879" s="95" t="s">
        <v>30</v>
      </c>
      <c r="AB879" s="132"/>
      <c r="AC879" s="132"/>
      <c r="AD879" s="132"/>
      <c r="AE879" s="63"/>
      <c r="AF879" s="63"/>
      <c r="AG879" s="63"/>
    </row>
    <row r="880" spans="1:33" ht="17.2" customHeight="1">
      <c r="A880" s="64" t="str">
        <f>IF(priority(Main[[#This Row],[Comments]])&lt;&gt;0, priority(Main[[#This Row],[Comments]]),"")</f>
        <v/>
      </c>
      <c r="B880" s="60" t="s">
        <v>2055</v>
      </c>
      <c r="C880" s="72" t="s">
        <v>4</v>
      </c>
      <c r="D880" s="59" t="s">
        <v>2056</v>
      </c>
      <c r="E880" s="85">
        <v>40759.465995370374</v>
      </c>
      <c r="F880" s="85"/>
      <c r="G880" s="64" t="str">
        <f>IF(stdProdLT(Main[[#This Row],[Comments]])=0.1,"N/A",IF(stdProdLT(Main[[#This Row],[Comments]])=0,"",stdProdLT(Main[[#This Row],[Comments]])))</f>
        <v/>
      </c>
      <c r="H880" s="94" t="str">
        <f>IF(OR(Main[[#This Row],[Std. Prod. Lead Time]]="N/A",Main[[#This Row],[Std. Prod. Lead Time]]=""), "",IF(AND(Main[[#This Row],[In Stock Date]]&lt;&gt;"",Main[[#This Row],[Revised Due Date]]&lt;&gt;"",Main[[#This Row],[In Stock Date]]&lt;&gt;""),Main[[#This Row],[In Stock Date]]-Main[[#This Row],[Revised Due Date]],""))</f>
        <v/>
      </c>
      <c r="I880" s="101" t="s">
        <v>912</v>
      </c>
      <c r="J880" s="95" t="s">
        <v>52</v>
      </c>
      <c r="K880" s="95" t="s">
        <v>4</v>
      </c>
      <c r="L880" s="85"/>
      <c r="M880" s="73" t="str">
        <f>IF(Main[[#This Row],[Tech Start Date]]&lt;1/1/1990,"",IF(Main[[#This Row],[Class]]="C",WORKDAY(Main[[#This Row],[Tech Start Date]],9),IF(Main[[#This Row],[Class]]="B", WORKDAY(Main[[#This Row],[Tech Start Date]],6),IF(Main[[#This Row],[Class]]="A",WORKDAY(Main[[#This Row],[Tech Start Date]],2),""))))</f>
        <v/>
      </c>
      <c r="N880" s="73" t="str">
        <f>IF(Main[[#This Row],[Tech Start Date]]&lt;1/1/1990,"",IF(Main[[#This Row],[Class]]="C",WORKDAY(Main[[#This Row],[Tech Start Date]],19),IF(Main[[#This Row],[Class]]="B", WORKDAY(Main[[#This Row],[Tech Start Date]],12),IF(Main[[#This Row],[Class]]="A",WORKDAY(Main[[#This Row],[Tech Start Date]],4),""))))</f>
        <v/>
      </c>
      <c r="O880" s="73" t="str">
        <f>IF(Main[[#This Row],[Tech Start Date]]&lt;1/1/1990,"",IF(Main[[#This Row],[Class]]="C",WORKDAY(Main[[#This Row],[Tech Start Date]],23),IF(Main[[#This Row],[Class]]="B", WORKDAY(Main[[#This Row],[Tech Start Date]],15),IF(Main[[#This Row],[Class]]="A",WORKDAY(Main[[#This Row],[Tech Start Date]],5),""))))</f>
        <v/>
      </c>
      <c r="P880" s="73" t="str">
        <f>IF(Main[[#This Row],[Tech Start Date]]&lt;1/1/1990,"",IF(Main[[#This Row],[Class]]="C",WORKDAY(Main[[#This Row],[Tech Start Date]],28),IF(Main[[#This Row],[Class]]="B", WORKDAY(Main[[#This Row],[Tech Start Date]],19),IF(Main[[#This Row],[Class]]="A",WORKDAY(Main[[#This Row],[Tech Start Date]],9),""))))</f>
        <v/>
      </c>
      <c r="Q880" s="85"/>
      <c r="R880" s="112"/>
      <c r="S880" s="95" t="s">
        <v>6</v>
      </c>
      <c r="T880" s="74" t="s">
        <v>4</v>
      </c>
      <c r="U880" s="95" t="s">
        <v>29</v>
      </c>
      <c r="V880" s="95" t="s">
        <v>1910</v>
      </c>
      <c r="W880" s="95" t="s">
        <v>1914</v>
      </c>
      <c r="X880" s="95" t="s">
        <v>912</v>
      </c>
      <c r="Y880" s="72" t="s">
        <v>3030</v>
      </c>
      <c r="Z880" s="72" t="s">
        <v>4</v>
      </c>
      <c r="AA880" s="95" t="s">
        <v>912</v>
      </c>
      <c r="AB880" s="132"/>
      <c r="AC880" s="132"/>
      <c r="AD880" s="132"/>
      <c r="AE880" s="63"/>
      <c r="AF880" s="63"/>
      <c r="AG880" s="63"/>
    </row>
    <row r="881" spans="1:33" ht="17.2" customHeight="1">
      <c r="A881" s="64" t="str">
        <f>IF(priority(Main[[#This Row],[Comments]])&lt;&gt;0, priority(Main[[#This Row],[Comments]]),"")</f>
        <v/>
      </c>
      <c r="B881" s="60" t="s">
        <v>1647</v>
      </c>
      <c r="C881" s="72" t="s">
        <v>33</v>
      </c>
      <c r="D881" s="59" t="s">
        <v>717</v>
      </c>
      <c r="E881" s="85"/>
      <c r="F881" s="85">
        <v>40530</v>
      </c>
      <c r="G881" s="64" t="str">
        <f>IF(stdProdLT(Main[[#This Row],[Comments]])=0.1,"N/A",IF(stdProdLT(Main[[#This Row],[Comments]])=0,"",stdProdLT(Main[[#This Row],[Comments]])))</f>
        <v/>
      </c>
      <c r="H881" s="94" t="str">
        <f>IF(OR(Main[[#This Row],[Std. Prod. Lead Time]]="N/A",Main[[#This Row],[Std. Prod. Lead Time]]=""), "",IF(AND(Main[[#This Row],[In Stock Date]]&lt;&gt;"",Main[[#This Row],[Revised Due Date]]&lt;&gt;"",Main[[#This Row],[In Stock Date]]&lt;&gt;""),Main[[#This Row],[In Stock Date]]-Main[[#This Row],[Revised Due Date]],""))</f>
        <v/>
      </c>
      <c r="I881" s="101" t="s">
        <v>74</v>
      </c>
      <c r="J881" s="95" t="s">
        <v>28</v>
      </c>
      <c r="K881" s="95" t="s">
        <v>1922</v>
      </c>
      <c r="L881" s="85"/>
      <c r="M881" s="73" t="str">
        <f>IF(Main[[#This Row],[Tech Start Date]]&lt;1/1/1990,"",IF(Main[[#This Row],[Class]]="C",WORKDAY(Main[[#This Row],[Tech Start Date]],9),IF(Main[[#This Row],[Class]]="B", WORKDAY(Main[[#This Row],[Tech Start Date]],6),IF(Main[[#This Row],[Class]]="A",WORKDAY(Main[[#This Row],[Tech Start Date]],2),""))))</f>
        <v/>
      </c>
      <c r="N881" s="73" t="str">
        <f>IF(Main[[#This Row],[Tech Start Date]]&lt;1/1/1990,"",IF(Main[[#This Row],[Class]]="C",WORKDAY(Main[[#This Row],[Tech Start Date]],19),IF(Main[[#This Row],[Class]]="B", WORKDAY(Main[[#This Row],[Tech Start Date]],12),IF(Main[[#This Row],[Class]]="A",WORKDAY(Main[[#This Row],[Tech Start Date]],4),""))))</f>
        <v/>
      </c>
      <c r="O881" s="73" t="str">
        <f>IF(Main[[#This Row],[Tech Start Date]]&lt;1/1/1990,"",IF(Main[[#This Row],[Class]]="C",WORKDAY(Main[[#This Row],[Tech Start Date]],23),IF(Main[[#This Row],[Class]]="B", WORKDAY(Main[[#This Row],[Tech Start Date]],15),IF(Main[[#This Row],[Class]]="A",WORKDAY(Main[[#This Row],[Tech Start Date]],5),""))))</f>
        <v/>
      </c>
      <c r="P881" s="73" t="str">
        <f>IF(Main[[#This Row],[Tech Start Date]]&lt;1/1/1990,"",IF(Main[[#This Row],[Class]]="C",WORKDAY(Main[[#This Row],[Tech Start Date]],28),IF(Main[[#This Row],[Class]]="B", WORKDAY(Main[[#This Row],[Tech Start Date]],19),IF(Main[[#This Row],[Class]]="A",WORKDAY(Main[[#This Row],[Tech Start Date]],9),""))))</f>
        <v/>
      </c>
      <c r="Q881" s="85">
        <v>40390</v>
      </c>
      <c r="R881" s="112"/>
      <c r="S881" s="95" t="s">
        <v>17</v>
      </c>
      <c r="T881" s="74" t="s">
        <v>4</v>
      </c>
      <c r="U881" s="95" t="s">
        <v>14</v>
      </c>
      <c r="V881" s="95" t="s">
        <v>1913</v>
      </c>
      <c r="W881" s="95" t="s">
        <v>1915</v>
      </c>
      <c r="X881" s="95" t="s">
        <v>2801</v>
      </c>
      <c r="Y881" s="72" t="s">
        <v>4</v>
      </c>
      <c r="Z881" s="72" t="s">
        <v>74</v>
      </c>
      <c r="AA881" s="95" t="s">
        <v>2801</v>
      </c>
      <c r="AB881" s="132"/>
      <c r="AC881" s="132"/>
      <c r="AD881" s="132"/>
      <c r="AE881" s="63"/>
      <c r="AF881" s="63"/>
      <c r="AG881" s="63"/>
    </row>
    <row r="882" spans="1:33" ht="17.2" customHeight="1">
      <c r="A882" s="64" t="str">
        <f>IF(priority(Main[[#This Row],[Comments]])&lt;&gt;0, priority(Main[[#This Row],[Comments]]),"")</f>
        <v/>
      </c>
      <c r="B882" s="60" t="s">
        <v>1648</v>
      </c>
      <c r="C882" s="72" t="s">
        <v>4</v>
      </c>
      <c r="D882" s="59" t="s">
        <v>537</v>
      </c>
      <c r="E882" s="85"/>
      <c r="F882" s="85"/>
      <c r="G882" s="64" t="str">
        <f>IF(stdProdLT(Main[[#This Row],[Comments]])=0.1,"N/A",IF(stdProdLT(Main[[#This Row],[Comments]])=0,"",stdProdLT(Main[[#This Row],[Comments]])))</f>
        <v/>
      </c>
      <c r="H882" s="94" t="str">
        <f>IF(OR(Main[[#This Row],[Std. Prod. Lead Time]]="N/A",Main[[#This Row],[Std. Prod. Lead Time]]=""), "",IF(AND(Main[[#This Row],[In Stock Date]]&lt;&gt;"",Main[[#This Row],[Revised Due Date]]&lt;&gt;"",Main[[#This Row],[In Stock Date]]&lt;&gt;""),Main[[#This Row],[In Stock Date]]-Main[[#This Row],[Revised Due Date]],""))</f>
        <v/>
      </c>
      <c r="I882" s="101" t="s">
        <v>4</v>
      </c>
      <c r="J882" s="95" t="s">
        <v>4</v>
      </c>
      <c r="K882" s="95" t="s">
        <v>4</v>
      </c>
      <c r="L882" s="85"/>
      <c r="M882" s="73" t="str">
        <f>IF(Main[[#This Row],[Tech Start Date]]&lt;1/1/1990,"",IF(Main[[#This Row],[Class]]="C",WORKDAY(Main[[#This Row],[Tech Start Date]],9),IF(Main[[#This Row],[Class]]="B", WORKDAY(Main[[#This Row],[Tech Start Date]],6),IF(Main[[#This Row],[Class]]="A",WORKDAY(Main[[#This Row],[Tech Start Date]],2),""))))</f>
        <v/>
      </c>
      <c r="N882" s="73" t="str">
        <f>IF(Main[[#This Row],[Tech Start Date]]&lt;1/1/1990,"",IF(Main[[#This Row],[Class]]="C",WORKDAY(Main[[#This Row],[Tech Start Date]],19),IF(Main[[#This Row],[Class]]="B", WORKDAY(Main[[#This Row],[Tech Start Date]],12),IF(Main[[#This Row],[Class]]="A",WORKDAY(Main[[#This Row],[Tech Start Date]],4),""))))</f>
        <v/>
      </c>
      <c r="O882" s="73" t="str">
        <f>IF(Main[[#This Row],[Tech Start Date]]&lt;1/1/1990,"",IF(Main[[#This Row],[Class]]="C",WORKDAY(Main[[#This Row],[Tech Start Date]],23),IF(Main[[#This Row],[Class]]="B", WORKDAY(Main[[#This Row],[Tech Start Date]],15),IF(Main[[#This Row],[Class]]="A",WORKDAY(Main[[#This Row],[Tech Start Date]],5),""))))</f>
        <v/>
      </c>
      <c r="P882" s="73" t="str">
        <f>IF(Main[[#This Row],[Tech Start Date]]&lt;1/1/1990,"",IF(Main[[#This Row],[Class]]="C",WORKDAY(Main[[#This Row],[Tech Start Date]],28),IF(Main[[#This Row],[Class]]="B", WORKDAY(Main[[#This Row],[Tech Start Date]],19),IF(Main[[#This Row],[Class]]="A",WORKDAY(Main[[#This Row],[Tech Start Date]],9),""))))</f>
        <v/>
      </c>
      <c r="Q882" s="85">
        <v>40606</v>
      </c>
      <c r="R882" s="112"/>
      <c r="S882" s="95" t="s">
        <v>6</v>
      </c>
      <c r="T882" s="74" t="s">
        <v>4</v>
      </c>
      <c r="U882" s="95" t="s">
        <v>14</v>
      </c>
      <c r="V882" s="95" t="s">
        <v>1913</v>
      </c>
      <c r="W882" s="95" t="s">
        <v>1914</v>
      </c>
      <c r="X882" s="95" t="s">
        <v>2811</v>
      </c>
      <c r="Y882" s="72" t="s">
        <v>2938</v>
      </c>
      <c r="Z882" s="72" t="s">
        <v>4</v>
      </c>
      <c r="AA882" s="95" t="s">
        <v>2811</v>
      </c>
      <c r="AB882" s="132"/>
      <c r="AC882" s="132"/>
      <c r="AD882" s="132"/>
      <c r="AE882" s="63"/>
      <c r="AF882" s="63"/>
      <c r="AG882" s="63"/>
    </row>
    <row r="883" spans="1:33" ht="17.2" customHeight="1">
      <c r="A883" s="64" t="str">
        <f>IF(priority(Main[[#This Row],[Comments]])&lt;&gt;0, priority(Main[[#This Row],[Comments]]),"")</f>
        <v/>
      </c>
      <c r="B883" s="60" t="s">
        <v>1406</v>
      </c>
      <c r="C883" s="72" t="s">
        <v>4</v>
      </c>
      <c r="D883" s="59" t="s">
        <v>1946</v>
      </c>
      <c r="E883" s="85"/>
      <c r="F883" s="85"/>
      <c r="G883" s="64" t="str">
        <f>IF(stdProdLT(Main[[#This Row],[Comments]])=0.1,"N/A",IF(stdProdLT(Main[[#This Row],[Comments]])=0,"",stdProdLT(Main[[#This Row],[Comments]])))</f>
        <v/>
      </c>
      <c r="H883" s="94" t="str">
        <f>IF(OR(Main[[#This Row],[Std. Prod. Lead Time]]="N/A",Main[[#This Row],[Std. Prod. Lead Time]]=""), "",IF(AND(Main[[#This Row],[In Stock Date]]&lt;&gt;"",Main[[#This Row],[Revised Due Date]]&lt;&gt;"",Main[[#This Row],[In Stock Date]]&lt;&gt;""),Main[[#This Row],[In Stock Date]]-Main[[#This Row],[Revised Due Date]],""))</f>
        <v/>
      </c>
      <c r="I883" s="101" t="s">
        <v>4</v>
      </c>
      <c r="J883" s="95" t="s">
        <v>4</v>
      </c>
      <c r="K883" s="95" t="s">
        <v>4</v>
      </c>
      <c r="L883" s="85"/>
      <c r="M883" s="73" t="str">
        <f>IF(Main[[#This Row],[Tech Start Date]]&lt;1/1/1990,"",IF(Main[[#This Row],[Class]]="C",WORKDAY(Main[[#This Row],[Tech Start Date]],9),IF(Main[[#This Row],[Class]]="B", WORKDAY(Main[[#This Row],[Tech Start Date]],6),IF(Main[[#This Row],[Class]]="A",WORKDAY(Main[[#This Row],[Tech Start Date]],2),""))))</f>
        <v/>
      </c>
      <c r="N883" s="73" t="str">
        <f>IF(Main[[#This Row],[Tech Start Date]]&lt;1/1/1990,"",IF(Main[[#This Row],[Class]]="C",WORKDAY(Main[[#This Row],[Tech Start Date]],19),IF(Main[[#This Row],[Class]]="B", WORKDAY(Main[[#This Row],[Tech Start Date]],12),IF(Main[[#This Row],[Class]]="A",WORKDAY(Main[[#This Row],[Tech Start Date]],4),""))))</f>
        <v/>
      </c>
      <c r="O883" s="73" t="str">
        <f>IF(Main[[#This Row],[Tech Start Date]]&lt;1/1/1990,"",IF(Main[[#This Row],[Class]]="C",WORKDAY(Main[[#This Row],[Tech Start Date]],23),IF(Main[[#This Row],[Class]]="B", WORKDAY(Main[[#This Row],[Tech Start Date]],15),IF(Main[[#This Row],[Class]]="A",WORKDAY(Main[[#This Row],[Tech Start Date]],5),""))))</f>
        <v/>
      </c>
      <c r="P883" s="73" t="str">
        <f>IF(Main[[#This Row],[Tech Start Date]]&lt;1/1/1990,"",IF(Main[[#This Row],[Class]]="C",WORKDAY(Main[[#This Row],[Tech Start Date]],28),IF(Main[[#This Row],[Class]]="B", WORKDAY(Main[[#This Row],[Tech Start Date]],19),IF(Main[[#This Row],[Class]]="A",WORKDAY(Main[[#This Row],[Tech Start Date]],9),""))))</f>
        <v/>
      </c>
      <c r="Q883" s="85"/>
      <c r="R883" s="112"/>
      <c r="S883" s="95" t="s">
        <v>6</v>
      </c>
      <c r="T883" s="74" t="s">
        <v>4</v>
      </c>
      <c r="U883" s="95" t="s">
        <v>14</v>
      </c>
      <c r="V883" s="95" t="s">
        <v>1911</v>
      </c>
      <c r="W883" s="95" t="s">
        <v>1912</v>
      </c>
      <c r="X883" s="95" t="s">
        <v>922</v>
      </c>
      <c r="Y883" s="72" t="s">
        <v>2993</v>
      </c>
      <c r="Z883" s="72" t="s">
        <v>4</v>
      </c>
      <c r="AA883" s="95" t="s">
        <v>3353</v>
      </c>
      <c r="AB883" s="132"/>
      <c r="AC883" s="132"/>
      <c r="AD883" s="132"/>
      <c r="AE883" s="63"/>
      <c r="AF883" s="63"/>
      <c r="AG883" s="63"/>
    </row>
    <row r="884" spans="1:33" ht="17.2" customHeight="1">
      <c r="A884" s="64" t="str">
        <f>IF(priority(Main[[#This Row],[Comments]])&lt;&gt;0, priority(Main[[#This Row],[Comments]]),"")</f>
        <v/>
      </c>
      <c r="B884" s="60" t="s">
        <v>3729</v>
      </c>
      <c r="C884" s="72" t="s">
        <v>4</v>
      </c>
      <c r="D884" s="59" t="s">
        <v>3730</v>
      </c>
      <c r="E884" s="85">
        <v>40969.109456018516</v>
      </c>
      <c r="F884" s="85"/>
      <c r="G884" s="64" t="str">
        <f>IF(stdProdLT(Main[[#This Row],[Comments]])=0.1,"N/A",IF(stdProdLT(Main[[#This Row],[Comments]])=0,"",stdProdLT(Main[[#This Row],[Comments]])))</f>
        <v/>
      </c>
      <c r="H884" s="94" t="str">
        <f>IF(OR(Main[[#This Row],[Std. Prod. Lead Time]]="N/A",Main[[#This Row],[Std. Prod. Lead Time]]=""), "",IF(AND(Main[[#This Row],[In Stock Date]]&lt;&gt;"",Main[[#This Row],[Revised Due Date]]&lt;&gt;"",Main[[#This Row],[In Stock Date]]&lt;&gt;""),Main[[#This Row],[In Stock Date]]-Main[[#This Row],[Revised Due Date]],""))</f>
        <v/>
      </c>
      <c r="I884" s="101" t="s">
        <v>4</v>
      </c>
      <c r="J884" s="95" t="s">
        <v>4</v>
      </c>
      <c r="K884" s="95" t="s">
        <v>4</v>
      </c>
      <c r="L884" s="85"/>
      <c r="M884" s="73" t="str">
        <f>IF(Main[[#This Row],[Tech Start Date]]&lt;1/1/1990,"",IF(Main[[#This Row],[Class]]="C",WORKDAY(Main[[#This Row],[Tech Start Date]],9),IF(Main[[#This Row],[Class]]="B", WORKDAY(Main[[#This Row],[Tech Start Date]],6),IF(Main[[#This Row],[Class]]="A",WORKDAY(Main[[#This Row],[Tech Start Date]],2),""))))</f>
        <v/>
      </c>
      <c r="N884" s="73" t="str">
        <f>IF(Main[[#This Row],[Tech Start Date]]&lt;1/1/1990,"",IF(Main[[#This Row],[Class]]="C",WORKDAY(Main[[#This Row],[Tech Start Date]],19),IF(Main[[#This Row],[Class]]="B", WORKDAY(Main[[#This Row],[Tech Start Date]],12),IF(Main[[#This Row],[Class]]="A",WORKDAY(Main[[#This Row],[Tech Start Date]],4),""))))</f>
        <v/>
      </c>
      <c r="O884" s="73" t="str">
        <f>IF(Main[[#This Row],[Tech Start Date]]&lt;1/1/1990,"",IF(Main[[#This Row],[Class]]="C",WORKDAY(Main[[#This Row],[Tech Start Date]],23),IF(Main[[#This Row],[Class]]="B", WORKDAY(Main[[#This Row],[Tech Start Date]],15),IF(Main[[#This Row],[Class]]="A",WORKDAY(Main[[#This Row],[Tech Start Date]],5),""))))</f>
        <v/>
      </c>
      <c r="P884" s="73" t="str">
        <f>IF(Main[[#This Row],[Tech Start Date]]&lt;1/1/1990,"",IF(Main[[#This Row],[Class]]="C",WORKDAY(Main[[#This Row],[Tech Start Date]],28),IF(Main[[#This Row],[Class]]="B", WORKDAY(Main[[#This Row],[Tech Start Date]],19),IF(Main[[#This Row],[Class]]="A",WORKDAY(Main[[#This Row],[Tech Start Date]],9),""))))</f>
        <v/>
      </c>
      <c r="Q884" s="85">
        <v>41005</v>
      </c>
      <c r="R884" s="112"/>
      <c r="S884" s="95" t="s">
        <v>6</v>
      </c>
      <c r="T884" s="74" t="s">
        <v>4</v>
      </c>
      <c r="U884" s="95" t="s">
        <v>7</v>
      </c>
      <c r="V884" s="95" t="s">
        <v>1913</v>
      </c>
      <c r="W884" s="95" t="s">
        <v>1914</v>
      </c>
      <c r="X884" s="95" t="s">
        <v>2878</v>
      </c>
      <c r="Y884" s="72" t="s">
        <v>3056</v>
      </c>
      <c r="Z884" s="72" t="s">
        <v>4</v>
      </c>
      <c r="AA884" s="95" t="s">
        <v>2878</v>
      </c>
      <c r="AB884" s="132"/>
      <c r="AC884" s="132"/>
      <c r="AD884" s="132"/>
      <c r="AE884" s="63"/>
      <c r="AF884" s="63"/>
      <c r="AG884" s="63"/>
    </row>
    <row r="885" spans="1:33" ht="17.2" customHeight="1">
      <c r="A885" s="64" t="str">
        <f>IF(priority(Main[[#This Row],[Comments]])&lt;&gt;0, priority(Main[[#This Row],[Comments]]),"")</f>
        <v/>
      </c>
      <c r="B885" s="60" t="s">
        <v>1638</v>
      </c>
      <c r="C885" s="72" t="s">
        <v>4</v>
      </c>
      <c r="D885" s="59" t="s">
        <v>710</v>
      </c>
      <c r="E885" s="85"/>
      <c r="F885" s="85"/>
      <c r="G885" s="64" t="str">
        <f>IF(stdProdLT(Main[[#This Row],[Comments]])=0.1,"N/A",IF(stdProdLT(Main[[#This Row],[Comments]])=0,"",stdProdLT(Main[[#This Row],[Comments]])))</f>
        <v/>
      </c>
      <c r="H885" s="94" t="str">
        <f>IF(OR(Main[[#This Row],[Std. Prod. Lead Time]]="N/A",Main[[#This Row],[Std. Prod. Lead Time]]=""), "",IF(AND(Main[[#This Row],[In Stock Date]]&lt;&gt;"",Main[[#This Row],[Revised Due Date]]&lt;&gt;"",Main[[#This Row],[In Stock Date]]&lt;&gt;""),Main[[#This Row],[In Stock Date]]-Main[[#This Row],[Revised Due Date]],""))</f>
        <v/>
      </c>
      <c r="I885" s="101" t="s">
        <v>4</v>
      </c>
      <c r="J885" s="95" t="s">
        <v>28</v>
      </c>
      <c r="K885" s="95" t="s">
        <v>1919</v>
      </c>
      <c r="L885" s="85"/>
      <c r="M885" s="73" t="str">
        <f>IF(Main[[#This Row],[Tech Start Date]]&lt;1/1/1990,"",IF(Main[[#This Row],[Class]]="C",WORKDAY(Main[[#This Row],[Tech Start Date]],9),IF(Main[[#This Row],[Class]]="B", WORKDAY(Main[[#This Row],[Tech Start Date]],6),IF(Main[[#This Row],[Class]]="A",WORKDAY(Main[[#This Row],[Tech Start Date]],2),""))))</f>
        <v/>
      </c>
      <c r="N885" s="73" t="str">
        <f>IF(Main[[#This Row],[Tech Start Date]]&lt;1/1/1990,"",IF(Main[[#This Row],[Class]]="C",WORKDAY(Main[[#This Row],[Tech Start Date]],19),IF(Main[[#This Row],[Class]]="B", WORKDAY(Main[[#This Row],[Tech Start Date]],12),IF(Main[[#This Row],[Class]]="A",WORKDAY(Main[[#This Row],[Tech Start Date]],4),""))))</f>
        <v/>
      </c>
      <c r="O885" s="73" t="str">
        <f>IF(Main[[#This Row],[Tech Start Date]]&lt;1/1/1990,"",IF(Main[[#This Row],[Class]]="C",WORKDAY(Main[[#This Row],[Tech Start Date]],23),IF(Main[[#This Row],[Class]]="B", WORKDAY(Main[[#This Row],[Tech Start Date]],15),IF(Main[[#This Row],[Class]]="A",WORKDAY(Main[[#This Row],[Tech Start Date]],5),""))))</f>
        <v/>
      </c>
      <c r="P885" s="73" t="str">
        <f>IF(Main[[#This Row],[Tech Start Date]]&lt;1/1/1990,"",IF(Main[[#This Row],[Class]]="C",WORKDAY(Main[[#This Row],[Tech Start Date]],28),IF(Main[[#This Row],[Class]]="B", WORKDAY(Main[[#This Row],[Tech Start Date]],19),IF(Main[[#This Row],[Class]]="A",WORKDAY(Main[[#This Row],[Tech Start Date]],9),""))))</f>
        <v/>
      </c>
      <c r="Q885" s="85">
        <v>40647</v>
      </c>
      <c r="R885" s="112"/>
      <c r="S885" s="95" t="s">
        <v>6</v>
      </c>
      <c r="T885" s="74" t="s">
        <v>4</v>
      </c>
      <c r="U885" s="95" t="s">
        <v>14</v>
      </c>
      <c r="V885" s="95" t="s">
        <v>1910</v>
      </c>
      <c r="W885" s="95" t="s">
        <v>1914</v>
      </c>
      <c r="X885" s="95" t="s">
        <v>2796</v>
      </c>
      <c r="Y885" s="72" t="s">
        <v>2909</v>
      </c>
      <c r="Z885" s="72" t="s">
        <v>129</v>
      </c>
      <c r="AA885" s="95" t="s">
        <v>2796</v>
      </c>
      <c r="AB885" s="132"/>
      <c r="AC885" s="132"/>
      <c r="AD885" s="132"/>
      <c r="AE885" s="63"/>
      <c r="AF885" s="63"/>
      <c r="AG885" s="63"/>
    </row>
    <row r="886" spans="1:33" ht="17.2" customHeight="1">
      <c r="A886" s="64" t="str">
        <f>IF(priority(Main[[#This Row],[Comments]])&lt;&gt;0, priority(Main[[#This Row],[Comments]]),"")</f>
        <v/>
      </c>
      <c r="B886" s="60" t="s">
        <v>3215</v>
      </c>
      <c r="C886" s="72" t="s">
        <v>4</v>
      </c>
      <c r="D886" s="59" t="s">
        <v>3289</v>
      </c>
      <c r="E886" s="85">
        <v>40931.598935185182</v>
      </c>
      <c r="F886" s="85"/>
      <c r="G886" s="64" t="str">
        <f>IF(stdProdLT(Main[[#This Row],[Comments]])=0.1,"N/A",IF(stdProdLT(Main[[#This Row],[Comments]])=0,"",stdProdLT(Main[[#This Row],[Comments]])))</f>
        <v/>
      </c>
      <c r="H886" s="94" t="str">
        <f>IF(OR(Main[[#This Row],[Std. Prod. Lead Time]]="N/A",Main[[#This Row],[Std. Prod. Lead Time]]=""), "",IF(AND(Main[[#This Row],[In Stock Date]]&lt;&gt;"",Main[[#This Row],[Revised Due Date]]&lt;&gt;"",Main[[#This Row],[In Stock Date]]&lt;&gt;""),Main[[#This Row],[In Stock Date]]-Main[[#This Row],[Revised Due Date]],""))</f>
        <v/>
      </c>
      <c r="I886" s="101" t="s">
        <v>4</v>
      </c>
      <c r="J886" s="95" t="s">
        <v>4</v>
      </c>
      <c r="K886" s="96" t="s">
        <v>4</v>
      </c>
      <c r="L886" s="85"/>
      <c r="M886" s="73" t="str">
        <f>IF(Main[[#This Row],[Tech Start Date]]&lt;1/1/1990,"",IF(Main[[#This Row],[Class]]="C",WORKDAY(Main[[#This Row],[Tech Start Date]],9),IF(Main[[#This Row],[Class]]="B", WORKDAY(Main[[#This Row],[Tech Start Date]],6),IF(Main[[#This Row],[Class]]="A",WORKDAY(Main[[#This Row],[Tech Start Date]],2),""))))</f>
        <v/>
      </c>
      <c r="N886" s="73" t="str">
        <f>IF(Main[[#This Row],[Tech Start Date]]&lt;1/1/1990,"",IF(Main[[#This Row],[Class]]="C",WORKDAY(Main[[#This Row],[Tech Start Date]],19),IF(Main[[#This Row],[Class]]="B", WORKDAY(Main[[#This Row],[Tech Start Date]],12),IF(Main[[#This Row],[Class]]="A",WORKDAY(Main[[#This Row],[Tech Start Date]],4),""))))</f>
        <v/>
      </c>
      <c r="O886" s="73" t="str">
        <f>IF(Main[[#This Row],[Tech Start Date]]&lt;1/1/1990,"",IF(Main[[#This Row],[Class]]="C",WORKDAY(Main[[#This Row],[Tech Start Date]],23),IF(Main[[#This Row],[Class]]="B", WORKDAY(Main[[#This Row],[Tech Start Date]],15),IF(Main[[#This Row],[Class]]="A",WORKDAY(Main[[#This Row],[Tech Start Date]],5),""))))</f>
        <v/>
      </c>
      <c r="P886" s="73" t="str">
        <f>IF(Main[[#This Row],[Tech Start Date]]&lt;1/1/1990,"",IF(Main[[#This Row],[Class]]="C",WORKDAY(Main[[#This Row],[Tech Start Date]],28),IF(Main[[#This Row],[Class]]="B", WORKDAY(Main[[#This Row],[Tech Start Date]],19),IF(Main[[#This Row],[Class]]="A",WORKDAY(Main[[#This Row],[Tech Start Date]],9),""))))</f>
        <v/>
      </c>
      <c r="Q886" s="85"/>
      <c r="R886" s="112"/>
      <c r="S886" s="95" t="s">
        <v>17</v>
      </c>
      <c r="T886" s="74" t="s">
        <v>4</v>
      </c>
      <c r="U886" s="95" t="s">
        <v>29</v>
      </c>
      <c r="V886" s="95" t="s">
        <v>1913</v>
      </c>
      <c r="W886" s="95" t="s">
        <v>1915</v>
      </c>
      <c r="X886" s="95" t="s">
        <v>1969</v>
      </c>
      <c r="Y886" s="72" t="s">
        <v>4</v>
      </c>
      <c r="Z886" s="72" t="s">
        <v>4</v>
      </c>
      <c r="AA886" s="95" t="s">
        <v>1969</v>
      </c>
      <c r="AB886" s="132"/>
      <c r="AC886" s="132"/>
      <c r="AD886" s="132"/>
      <c r="AE886" s="63"/>
      <c r="AF886" s="63"/>
      <c r="AG886" s="63"/>
    </row>
    <row r="887" spans="1:33" ht="17.2" customHeight="1">
      <c r="A887" s="64" t="str">
        <f>IF(priority(Main[[#This Row],[Comments]])&lt;&gt;0, priority(Main[[#This Row],[Comments]]),"")</f>
        <v/>
      </c>
      <c r="B887" s="60" t="s">
        <v>1639</v>
      </c>
      <c r="C887" s="72" t="s">
        <v>4</v>
      </c>
      <c r="D887" s="59" t="s">
        <v>711</v>
      </c>
      <c r="E887" s="85"/>
      <c r="F887" s="85"/>
      <c r="G887" s="64" t="str">
        <f>IF(stdProdLT(Main[[#This Row],[Comments]])=0.1,"N/A",IF(stdProdLT(Main[[#This Row],[Comments]])=0,"",stdProdLT(Main[[#This Row],[Comments]])))</f>
        <v/>
      </c>
      <c r="H887" s="94" t="str">
        <f>IF(OR(Main[[#This Row],[Std. Prod. Lead Time]]="N/A",Main[[#This Row],[Std. Prod. Lead Time]]=""), "",IF(AND(Main[[#This Row],[In Stock Date]]&lt;&gt;"",Main[[#This Row],[Revised Due Date]]&lt;&gt;"",Main[[#This Row],[In Stock Date]]&lt;&gt;""),Main[[#This Row],[In Stock Date]]-Main[[#This Row],[Revised Due Date]],""))</f>
        <v/>
      </c>
      <c r="I887" s="101" t="s">
        <v>4</v>
      </c>
      <c r="J887" s="95" t="s">
        <v>4</v>
      </c>
      <c r="K887" s="95" t="s">
        <v>4</v>
      </c>
      <c r="L887" s="85"/>
      <c r="M887" s="73" t="str">
        <f>IF(Main[[#This Row],[Tech Start Date]]&lt;1/1/1990,"",IF(Main[[#This Row],[Class]]="C",WORKDAY(Main[[#This Row],[Tech Start Date]],9),IF(Main[[#This Row],[Class]]="B", WORKDAY(Main[[#This Row],[Tech Start Date]],6),IF(Main[[#This Row],[Class]]="A",WORKDAY(Main[[#This Row],[Tech Start Date]],2),""))))</f>
        <v/>
      </c>
      <c r="N887" s="73" t="str">
        <f>IF(Main[[#This Row],[Tech Start Date]]&lt;1/1/1990,"",IF(Main[[#This Row],[Class]]="C",WORKDAY(Main[[#This Row],[Tech Start Date]],19),IF(Main[[#This Row],[Class]]="B", WORKDAY(Main[[#This Row],[Tech Start Date]],12),IF(Main[[#This Row],[Class]]="A",WORKDAY(Main[[#This Row],[Tech Start Date]],4),""))))</f>
        <v/>
      </c>
      <c r="O887" s="73" t="str">
        <f>IF(Main[[#This Row],[Tech Start Date]]&lt;1/1/1990,"",IF(Main[[#This Row],[Class]]="C",WORKDAY(Main[[#This Row],[Tech Start Date]],23),IF(Main[[#This Row],[Class]]="B", WORKDAY(Main[[#This Row],[Tech Start Date]],15),IF(Main[[#This Row],[Class]]="A",WORKDAY(Main[[#This Row],[Tech Start Date]],5),""))))</f>
        <v/>
      </c>
      <c r="P887" s="73" t="str">
        <f>IF(Main[[#This Row],[Tech Start Date]]&lt;1/1/1990,"",IF(Main[[#This Row],[Class]]="C",WORKDAY(Main[[#This Row],[Tech Start Date]],28),IF(Main[[#This Row],[Class]]="B", WORKDAY(Main[[#This Row],[Tech Start Date]],19),IF(Main[[#This Row],[Class]]="A",WORKDAY(Main[[#This Row],[Tech Start Date]],9),""))))</f>
        <v/>
      </c>
      <c r="Q887" s="85">
        <v>40672</v>
      </c>
      <c r="R887" s="112"/>
      <c r="S887" s="95" t="s">
        <v>6</v>
      </c>
      <c r="T887" s="74" t="s">
        <v>4</v>
      </c>
      <c r="U887" s="95" t="s">
        <v>14</v>
      </c>
      <c r="V887" s="95" t="s">
        <v>1913</v>
      </c>
      <c r="W887" s="95" t="s">
        <v>4</v>
      </c>
      <c r="X887" s="95" t="s">
        <v>2797</v>
      </c>
      <c r="Y887" s="72" t="s">
        <v>2911</v>
      </c>
      <c r="Z887" s="72" t="s">
        <v>4</v>
      </c>
      <c r="AA887" s="95" t="s">
        <v>2797</v>
      </c>
      <c r="AB887" s="132"/>
      <c r="AC887" s="132"/>
      <c r="AD887" s="132"/>
      <c r="AE887" s="63"/>
      <c r="AF887" s="63"/>
      <c r="AG887" s="63"/>
    </row>
    <row r="888" spans="1:33" ht="17.2" customHeight="1">
      <c r="A888" s="64" t="str">
        <f>IF(priority(Main[[#This Row],[Comments]])&lt;&gt;0, priority(Main[[#This Row],[Comments]]),"")</f>
        <v/>
      </c>
      <c r="B888" s="60" t="s">
        <v>1649</v>
      </c>
      <c r="C888" s="72" t="s">
        <v>4</v>
      </c>
      <c r="D888" s="59" t="s">
        <v>718</v>
      </c>
      <c r="E888" s="85"/>
      <c r="F888" s="85">
        <v>40598</v>
      </c>
      <c r="G888" s="64" t="str">
        <f>IF(stdProdLT(Main[[#This Row],[Comments]])=0.1,"N/A",IF(stdProdLT(Main[[#This Row],[Comments]])=0,"",stdProdLT(Main[[#This Row],[Comments]])))</f>
        <v/>
      </c>
      <c r="H888" s="94" t="str">
        <f>IF(OR(Main[[#This Row],[Std. Prod. Lead Time]]="N/A",Main[[#This Row],[Std. Prod. Lead Time]]=""), "",IF(AND(Main[[#This Row],[In Stock Date]]&lt;&gt;"",Main[[#This Row],[Revised Due Date]]&lt;&gt;"",Main[[#This Row],[In Stock Date]]&lt;&gt;""),Main[[#This Row],[In Stock Date]]-Main[[#This Row],[Revised Due Date]],""))</f>
        <v/>
      </c>
      <c r="I888" s="101" t="s">
        <v>306</v>
      </c>
      <c r="J888" s="95" t="s">
        <v>75</v>
      </c>
      <c r="K888" s="95" t="s">
        <v>4</v>
      </c>
      <c r="L888" s="85"/>
      <c r="M888" s="73" t="str">
        <f>IF(Main[[#This Row],[Tech Start Date]]&lt;1/1/1990,"",IF(Main[[#This Row],[Class]]="C",WORKDAY(Main[[#This Row],[Tech Start Date]],9),IF(Main[[#This Row],[Class]]="B", WORKDAY(Main[[#This Row],[Tech Start Date]],6),IF(Main[[#This Row],[Class]]="A",WORKDAY(Main[[#This Row],[Tech Start Date]],2),""))))</f>
        <v/>
      </c>
      <c r="N888" s="73" t="str">
        <f>IF(Main[[#This Row],[Tech Start Date]]&lt;1/1/1990,"",IF(Main[[#This Row],[Class]]="C",WORKDAY(Main[[#This Row],[Tech Start Date]],19),IF(Main[[#This Row],[Class]]="B", WORKDAY(Main[[#This Row],[Tech Start Date]],12),IF(Main[[#This Row],[Class]]="A",WORKDAY(Main[[#This Row],[Tech Start Date]],4),""))))</f>
        <v/>
      </c>
      <c r="O888" s="73" t="str">
        <f>IF(Main[[#This Row],[Tech Start Date]]&lt;1/1/1990,"",IF(Main[[#This Row],[Class]]="C",WORKDAY(Main[[#This Row],[Tech Start Date]],23),IF(Main[[#This Row],[Class]]="B", WORKDAY(Main[[#This Row],[Tech Start Date]],15),IF(Main[[#This Row],[Class]]="A",WORKDAY(Main[[#This Row],[Tech Start Date]],5),""))))</f>
        <v/>
      </c>
      <c r="P888" s="73" t="str">
        <f>IF(Main[[#This Row],[Tech Start Date]]&lt;1/1/1990,"",IF(Main[[#This Row],[Class]]="C",WORKDAY(Main[[#This Row],[Tech Start Date]],28),IF(Main[[#This Row],[Class]]="B", WORKDAY(Main[[#This Row],[Tech Start Date]],19),IF(Main[[#This Row],[Class]]="A",WORKDAY(Main[[#This Row],[Tech Start Date]],9),""))))</f>
        <v/>
      </c>
      <c r="Q888" s="85">
        <v>40598</v>
      </c>
      <c r="R888" s="112"/>
      <c r="S888" s="95" t="s">
        <v>6</v>
      </c>
      <c r="T888" s="74" t="s">
        <v>4</v>
      </c>
      <c r="U888" s="95" t="s">
        <v>14</v>
      </c>
      <c r="V888" s="95" t="s">
        <v>1920</v>
      </c>
      <c r="W888" s="95" t="s">
        <v>1916</v>
      </c>
      <c r="X888" s="95" t="s">
        <v>2823</v>
      </c>
      <c r="Y888" s="72" t="s">
        <v>2952</v>
      </c>
      <c r="Z888" s="72" t="s">
        <v>306</v>
      </c>
      <c r="AA888" s="95" t="s">
        <v>2823</v>
      </c>
      <c r="AB888" s="132">
        <v>40592</v>
      </c>
      <c r="AC888" s="132">
        <v>40603</v>
      </c>
      <c r="AD888" s="132"/>
      <c r="AE888" s="63"/>
      <c r="AF888" s="63"/>
      <c r="AG888" s="63"/>
    </row>
    <row r="889" spans="1:33" ht="17.2" customHeight="1">
      <c r="A889" s="64" t="str">
        <f>IF(priority(Main[[#This Row],[Comments]])&lt;&gt;0, priority(Main[[#This Row],[Comments]]),"")</f>
        <v/>
      </c>
      <c r="B889" s="60" t="s">
        <v>1650</v>
      </c>
      <c r="C889" s="72" t="s">
        <v>347</v>
      </c>
      <c r="D889" s="59" t="s">
        <v>719</v>
      </c>
      <c r="E889" s="85"/>
      <c r="F889" s="85"/>
      <c r="G889" s="64" t="str">
        <f>IF(stdProdLT(Main[[#This Row],[Comments]])=0.1,"N/A",IF(stdProdLT(Main[[#This Row],[Comments]])=0,"",stdProdLT(Main[[#This Row],[Comments]])))</f>
        <v/>
      </c>
      <c r="H889" s="94" t="str">
        <f>IF(OR(Main[[#This Row],[Std. Prod. Lead Time]]="N/A",Main[[#This Row],[Std. Prod. Lead Time]]=""), "",IF(AND(Main[[#This Row],[In Stock Date]]&lt;&gt;"",Main[[#This Row],[Revised Due Date]]&lt;&gt;"",Main[[#This Row],[In Stock Date]]&lt;&gt;""),Main[[#This Row],[In Stock Date]]-Main[[#This Row],[Revised Due Date]],""))</f>
        <v/>
      </c>
      <c r="I889" s="101" t="s">
        <v>4</v>
      </c>
      <c r="J889" s="95" t="s">
        <v>28</v>
      </c>
      <c r="K889" s="95" t="s">
        <v>1922</v>
      </c>
      <c r="L889" s="85"/>
      <c r="M889" s="73" t="str">
        <f>IF(Main[[#This Row],[Tech Start Date]]&lt;1/1/1990,"",IF(Main[[#This Row],[Class]]="C",WORKDAY(Main[[#This Row],[Tech Start Date]],9),IF(Main[[#This Row],[Class]]="B", WORKDAY(Main[[#This Row],[Tech Start Date]],6),IF(Main[[#This Row],[Class]]="A",WORKDAY(Main[[#This Row],[Tech Start Date]],2),""))))</f>
        <v/>
      </c>
      <c r="N889" s="73" t="str">
        <f>IF(Main[[#This Row],[Tech Start Date]]&lt;1/1/1990,"",IF(Main[[#This Row],[Class]]="C",WORKDAY(Main[[#This Row],[Tech Start Date]],19),IF(Main[[#This Row],[Class]]="B", WORKDAY(Main[[#This Row],[Tech Start Date]],12),IF(Main[[#This Row],[Class]]="A",WORKDAY(Main[[#This Row],[Tech Start Date]],4),""))))</f>
        <v/>
      </c>
      <c r="O889" s="73" t="str">
        <f>IF(Main[[#This Row],[Tech Start Date]]&lt;1/1/1990,"",IF(Main[[#This Row],[Class]]="C",WORKDAY(Main[[#This Row],[Tech Start Date]],23),IF(Main[[#This Row],[Class]]="B", WORKDAY(Main[[#This Row],[Tech Start Date]],15),IF(Main[[#This Row],[Class]]="A",WORKDAY(Main[[#This Row],[Tech Start Date]],5),""))))</f>
        <v/>
      </c>
      <c r="P889" s="73" t="str">
        <f>IF(Main[[#This Row],[Tech Start Date]]&lt;1/1/1990,"",IF(Main[[#This Row],[Class]]="C",WORKDAY(Main[[#This Row],[Tech Start Date]],28),IF(Main[[#This Row],[Class]]="B", WORKDAY(Main[[#This Row],[Tech Start Date]],19),IF(Main[[#This Row],[Class]]="A",WORKDAY(Main[[#This Row],[Tech Start Date]],9),""))))</f>
        <v/>
      </c>
      <c r="Q889" s="85"/>
      <c r="R889" s="112"/>
      <c r="S889" s="95" t="s">
        <v>17</v>
      </c>
      <c r="T889" s="74" t="s">
        <v>4</v>
      </c>
      <c r="U889" s="95" t="s">
        <v>14</v>
      </c>
      <c r="V889" s="95" t="s">
        <v>1913</v>
      </c>
      <c r="W889" s="95" t="s">
        <v>1915</v>
      </c>
      <c r="X889" s="95" t="s">
        <v>50</v>
      </c>
      <c r="Y889" s="72" t="s">
        <v>3066</v>
      </c>
      <c r="Z889" s="72" t="s">
        <v>415</v>
      </c>
      <c r="AA889" s="95" t="s">
        <v>2847</v>
      </c>
      <c r="AB889" s="132"/>
      <c r="AC889" s="132"/>
      <c r="AD889" s="132"/>
      <c r="AE889" s="63"/>
      <c r="AF889" s="63"/>
      <c r="AG889" s="63"/>
    </row>
    <row r="890" spans="1:33" ht="17.2" customHeight="1">
      <c r="A890" s="64" t="str">
        <f>IF(priority(Main[[#This Row],[Comments]])&lt;&gt;0, priority(Main[[#This Row],[Comments]]),"")</f>
        <v/>
      </c>
      <c r="B890" s="60" t="s">
        <v>1652</v>
      </c>
      <c r="C890" s="72" t="s">
        <v>31</v>
      </c>
      <c r="D890" s="59" t="s">
        <v>388</v>
      </c>
      <c r="E890" s="85"/>
      <c r="F890" s="85">
        <v>40288</v>
      </c>
      <c r="G890" s="64" t="str">
        <f>IF(stdProdLT(Main[[#This Row],[Comments]])=0.1,"N/A",IF(stdProdLT(Main[[#This Row],[Comments]])=0,"",stdProdLT(Main[[#This Row],[Comments]])))</f>
        <v/>
      </c>
      <c r="H890" s="94" t="str">
        <f>IF(OR(Main[[#This Row],[Std. Prod. Lead Time]]="N/A",Main[[#This Row],[Std. Prod. Lead Time]]=""), "",IF(AND(Main[[#This Row],[In Stock Date]]&lt;&gt;"",Main[[#This Row],[Revised Due Date]]&lt;&gt;"",Main[[#This Row],[In Stock Date]]&lt;&gt;""),Main[[#This Row],[In Stock Date]]-Main[[#This Row],[Revised Due Date]],""))</f>
        <v/>
      </c>
      <c r="I890" s="101" t="s">
        <v>4</v>
      </c>
      <c r="J890" s="95" t="s">
        <v>4</v>
      </c>
      <c r="K890" s="95" t="s">
        <v>4</v>
      </c>
      <c r="L890" s="85"/>
      <c r="M890" s="73" t="str">
        <f>IF(Main[[#This Row],[Tech Start Date]]&lt;1/1/1990,"",IF(Main[[#This Row],[Class]]="C",WORKDAY(Main[[#This Row],[Tech Start Date]],9),IF(Main[[#This Row],[Class]]="B", WORKDAY(Main[[#This Row],[Tech Start Date]],6),IF(Main[[#This Row],[Class]]="A",WORKDAY(Main[[#This Row],[Tech Start Date]],2),""))))</f>
        <v/>
      </c>
      <c r="N890" s="73" t="str">
        <f>IF(Main[[#This Row],[Tech Start Date]]&lt;1/1/1990,"",IF(Main[[#This Row],[Class]]="C",WORKDAY(Main[[#This Row],[Tech Start Date]],19),IF(Main[[#This Row],[Class]]="B", WORKDAY(Main[[#This Row],[Tech Start Date]],12),IF(Main[[#This Row],[Class]]="A",WORKDAY(Main[[#This Row],[Tech Start Date]],4),""))))</f>
        <v/>
      </c>
      <c r="O890" s="73" t="str">
        <f>IF(Main[[#This Row],[Tech Start Date]]&lt;1/1/1990,"",IF(Main[[#This Row],[Class]]="C",WORKDAY(Main[[#This Row],[Tech Start Date]],23),IF(Main[[#This Row],[Class]]="B", WORKDAY(Main[[#This Row],[Tech Start Date]],15),IF(Main[[#This Row],[Class]]="A",WORKDAY(Main[[#This Row],[Tech Start Date]],5),""))))</f>
        <v/>
      </c>
      <c r="P890" s="73" t="str">
        <f>IF(Main[[#This Row],[Tech Start Date]]&lt;1/1/1990,"",IF(Main[[#This Row],[Class]]="C",WORKDAY(Main[[#This Row],[Tech Start Date]],28),IF(Main[[#This Row],[Class]]="B", WORKDAY(Main[[#This Row],[Tech Start Date]],19),IF(Main[[#This Row],[Class]]="A",WORKDAY(Main[[#This Row],[Tech Start Date]],9),""))))</f>
        <v/>
      </c>
      <c r="Q890" s="85">
        <v>40106</v>
      </c>
      <c r="R890" s="112"/>
      <c r="S890" s="95" t="s">
        <v>11</v>
      </c>
      <c r="T890" s="74" t="s">
        <v>4</v>
      </c>
      <c r="U890" s="95" t="s">
        <v>14</v>
      </c>
      <c r="V890" s="95" t="s">
        <v>1913</v>
      </c>
      <c r="W890" s="95" t="s">
        <v>1921</v>
      </c>
      <c r="X890" s="95" t="s">
        <v>2805</v>
      </c>
      <c r="Y890" s="72" t="s">
        <v>4</v>
      </c>
      <c r="Z890" s="72" t="s">
        <v>4</v>
      </c>
      <c r="AA890" s="95" t="s">
        <v>2805</v>
      </c>
      <c r="AB890" s="132"/>
      <c r="AC890" s="132"/>
      <c r="AD890" s="132"/>
      <c r="AE890" s="63"/>
      <c r="AF890" s="63"/>
      <c r="AG890" s="63"/>
    </row>
    <row r="891" spans="1:33" ht="17.2" customHeight="1">
      <c r="A891" s="64" t="str">
        <f>IF(priority(Main[[#This Row],[Comments]])&lt;&gt;0, priority(Main[[#This Row],[Comments]]),"")</f>
        <v/>
      </c>
      <c r="B891" s="60" t="s">
        <v>1675</v>
      </c>
      <c r="C891" s="72" t="s">
        <v>4</v>
      </c>
      <c r="D891" s="59" t="s">
        <v>39</v>
      </c>
      <c r="E891" s="85"/>
      <c r="F891" s="85"/>
      <c r="G891" s="64" t="str">
        <f>IF(stdProdLT(Main[[#This Row],[Comments]])=0.1,"N/A",IF(stdProdLT(Main[[#This Row],[Comments]])=0,"",stdProdLT(Main[[#This Row],[Comments]])))</f>
        <v/>
      </c>
      <c r="H891" s="94" t="str">
        <f>IF(OR(Main[[#This Row],[Std. Prod. Lead Time]]="N/A",Main[[#This Row],[Std. Prod. Lead Time]]=""), "",IF(AND(Main[[#This Row],[In Stock Date]]&lt;&gt;"",Main[[#This Row],[Revised Due Date]]&lt;&gt;"",Main[[#This Row],[In Stock Date]]&lt;&gt;""),Main[[#This Row],[In Stock Date]]-Main[[#This Row],[Revised Due Date]],""))</f>
        <v/>
      </c>
      <c r="I891" s="101" t="s">
        <v>4</v>
      </c>
      <c r="J891" s="95" t="s">
        <v>4</v>
      </c>
      <c r="K891" s="95" t="s">
        <v>4</v>
      </c>
      <c r="L891" s="85"/>
      <c r="M891" s="73" t="str">
        <f>IF(Main[[#This Row],[Tech Start Date]]&lt;1/1/1990,"",IF(Main[[#This Row],[Class]]="C",WORKDAY(Main[[#This Row],[Tech Start Date]],9),IF(Main[[#This Row],[Class]]="B", WORKDAY(Main[[#This Row],[Tech Start Date]],6),IF(Main[[#This Row],[Class]]="A",WORKDAY(Main[[#This Row],[Tech Start Date]],2),""))))</f>
        <v/>
      </c>
      <c r="N891" s="73" t="str">
        <f>IF(Main[[#This Row],[Tech Start Date]]&lt;1/1/1990,"",IF(Main[[#This Row],[Class]]="C",WORKDAY(Main[[#This Row],[Tech Start Date]],19),IF(Main[[#This Row],[Class]]="B", WORKDAY(Main[[#This Row],[Tech Start Date]],12),IF(Main[[#This Row],[Class]]="A",WORKDAY(Main[[#This Row],[Tech Start Date]],4),""))))</f>
        <v/>
      </c>
      <c r="O891" s="73" t="str">
        <f>IF(Main[[#This Row],[Tech Start Date]]&lt;1/1/1990,"",IF(Main[[#This Row],[Class]]="C",WORKDAY(Main[[#This Row],[Tech Start Date]],23),IF(Main[[#This Row],[Class]]="B", WORKDAY(Main[[#This Row],[Tech Start Date]],15),IF(Main[[#This Row],[Class]]="A",WORKDAY(Main[[#This Row],[Tech Start Date]],5),""))))</f>
        <v/>
      </c>
      <c r="P891" s="73" t="str">
        <f>IF(Main[[#This Row],[Tech Start Date]]&lt;1/1/1990,"",IF(Main[[#This Row],[Class]]="C",WORKDAY(Main[[#This Row],[Tech Start Date]],28),IF(Main[[#This Row],[Class]]="B", WORKDAY(Main[[#This Row],[Tech Start Date]],19),IF(Main[[#This Row],[Class]]="A",WORKDAY(Main[[#This Row],[Tech Start Date]],9),""))))</f>
        <v/>
      </c>
      <c r="Q891" s="85">
        <v>40669</v>
      </c>
      <c r="R891" s="112"/>
      <c r="S891" s="95" t="s">
        <v>6</v>
      </c>
      <c r="T891" s="74" t="s">
        <v>4</v>
      </c>
      <c r="U891" s="95" t="s">
        <v>14</v>
      </c>
      <c r="V891" s="95" t="s">
        <v>1913</v>
      </c>
      <c r="W891" s="95" t="s">
        <v>4</v>
      </c>
      <c r="X891" s="95" t="s">
        <v>2793</v>
      </c>
      <c r="Y891" s="72" t="s">
        <v>2903</v>
      </c>
      <c r="Z891" s="72" t="s">
        <v>4</v>
      </c>
      <c r="AA891" s="95" t="s">
        <v>2793</v>
      </c>
      <c r="AB891" s="132"/>
      <c r="AC891" s="132"/>
      <c r="AD891" s="132"/>
      <c r="AE891" s="63"/>
      <c r="AF891" s="63"/>
      <c r="AG891" s="63"/>
    </row>
    <row r="892" spans="1:33" ht="17.2" customHeight="1">
      <c r="A892" s="64" t="str">
        <f>IF(priority(Main[[#This Row],[Comments]])&lt;&gt;0, priority(Main[[#This Row],[Comments]]),"")</f>
        <v/>
      </c>
      <c r="B892" s="60" t="s">
        <v>1656</v>
      </c>
      <c r="C892" s="72" t="s">
        <v>72</v>
      </c>
      <c r="D892" s="59" t="s">
        <v>723</v>
      </c>
      <c r="E892" s="85"/>
      <c r="F892" s="85"/>
      <c r="G892" s="64" t="str">
        <f>IF(stdProdLT(Main[[#This Row],[Comments]])=0.1,"N/A",IF(stdProdLT(Main[[#This Row],[Comments]])=0,"",stdProdLT(Main[[#This Row],[Comments]])))</f>
        <v/>
      </c>
      <c r="H892" s="94" t="str">
        <f>IF(OR(Main[[#This Row],[Std. Prod. Lead Time]]="N/A",Main[[#This Row],[Std. Prod. Lead Time]]=""), "",IF(AND(Main[[#This Row],[In Stock Date]]&lt;&gt;"",Main[[#This Row],[Revised Due Date]]&lt;&gt;"",Main[[#This Row],[In Stock Date]]&lt;&gt;""),Main[[#This Row],[In Stock Date]]-Main[[#This Row],[Revised Due Date]],""))</f>
        <v/>
      </c>
      <c r="I892" s="101" t="s">
        <v>4</v>
      </c>
      <c r="J892" s="95" t="s">
        <v>4</v>
      </c>
      <c r="K892" s="95" t="s">
        <v>4</v>
      </c>
      <c r="L892" s="85"/>
      <c r="M892" s="73" t="str">
        <f>IF(Main[[#This Row],[Tech Start Date]]&lt;1/1/1990,"",IF(Main[[#This Row],[Class]]="C",WORKDAY(Main[[#This Row],[Tech Start Date]],9),IF(Main[[#This Row],[Class]]="B", WORKDAY(Main[[#This Row],[Tech Start Date]],6),IF(Main[[#This Row],[Class]]="A",WORKDAY(Main[[#This Row],[Tech Start Date]],2),""))))</f>
        <v/>
      </c>
      <c r="N892" s="73" t="str">
        <f>IF(Main[[#This Row],[Tech Start Date]]&lt;1/1/1990,"",IF(Main[[#This Row],[Class]]="C",WORKDAY(Main[[#This Row],[Tech Start Date]],19),IF(Main[[#This Row],[Class]]="B", WORKDAY(Main[[#This Row],[Tech Start Date]],12),IF(Main[[#This Row],[Class]]="A",WORKDAY(Main[[#This Row],[Tech Start Date]],4),""))))</f>
        <v/>
      </c>
      <c r="O892" s="73" t="str">
        <f>IF(Main[[#This Row],[Tech Start Date]]&lt;1/1/1990,"",IF(Main[[#This Row],[Class]]="C",WORKDAY(Main[[#This Row],[Tech Start Date]],23),IF(Main[[#This Row],[Class]]="B", WORKDAY(Main[[#This Row],[Tech Start Date]],15),IF(Main[[#This Row],[Class]]="A",WORKDAY(Main[[#This Row],[Tech Start Date]],5),""))))</f>
        <v/>
      </c>
      <c r="P892" s="73" t="str">
        <f>IF(Main[[#This Row],[Tech Start Date]]&lt;1/1/1990,"",IF(Main[[#This Row],[Class]]="C",WORKDAY(Main[[#This Row],[Tech Start Date]],28),IF(Main[[#This Row],[Class]]="B", WORKDAY(Main[[#This Row],[Tech Start Date]],19),IF(Main[[#This Row],[Class]]="A",WORKDAY(Main[[#This Row],[Tech Start Date]],9),""))))</f>
        <v/>
      </c>
      <c r="Q892" s="85"/>
      <c r="R892" s="112"/>
      <c r="S892" s="95" t="s">
        <v>11</v>
      </c>
      <c r="T892" s="74" t="s">
        <v>4</v>
      </c>
      <c r="U892" s="95" t="s">
        <v>14</v>
      </c>
      <c r="V892" s="95" t="s">
        <v>1911</v>
      </c>
      <c r="W892" s="95" t="s">
        <v>1918</v>
      </c>
      <c r="X892" s="95" t="s">
        <v>2802</v>
      </c>
      <c r="Y892" s="72" t="s">
        <v>2921</v>
      </c>
      <c r="Z892" s="72" t="s">
        <v>4</v>
      </c>
      <c r="AA892" s="95" t="s">
        <v>2802</v>
      </c>
      <c r="AB892" s="132"/>
      <c r="AC892" s="132"/>
      <c r="AD892" s="132"/>
      <c r="AE892" s="63"/>
      <c r="AF892" s="63"/>
      <c r="AG892" s="63"/>
    </row>
    <row r="893" spans="1:33" ht="17.2" customHeight="1">
      <c r="A893" s="64" t="str">
        <f>IF(priority(Main[[#This Row],[Comments]])&lt;&gt;0, priority(Main[[#This Row],[Comments]]),"")</f>
        <v/>
      </c>
      <c r="B893" s="60" t="s">
        <v>2156</v>
      </c>
      <c r="C893" s="72" t="s">
        <v>4</v>
      </c>
      <c r="D893" s="59" t="s">
        <v>2380</v>
      </c>
      <c r="E893" s="85">
        <v>40780.672893518517</v>
      </c>
      <c r="F893" s="85"/>
      <c r="G893" s="64" t="str">
        <f>IF(stdProdLT(Main[[#This Row],[Comments]])=0.1,"N/A",IF(stdProdLT(Main[[#This Row],[Comments]])=0,"",stdProdLT(Main[[#This Row],[Comments]])))</f>
        <v/>
      </c>
      <c r="H893" s="94" t="str">
        <f>IF(OR(Main[[#This Row],[Std. Prod. Lead Time]]="N/A",Main[[#This Row],[Std. Prod. Lead Time]]=""), "",IF(AND(Main[[#This Row],[In Stock Date]]&lt;&gt;"",Main[[#This Row],[Revised Due Date]]&lt;&gt;"",Main[[#This Row],[In Stock Date]]&lt;&gt;""),Main[[#This Row],[In Stock Date]]-Main[[#This Row],[Revised Due Date]],""))</f>
        <v/>
      </c>
      <c r="I893" s="101" t="s">
        <v>912</v>
      </c>
      <c r="J893" s="95" t="s">
        <v>52</v>
      </c>
      <c r="K893" s="95" t="s">
        <v>4</v>
      </c>
      <c r="L893" s="85"/>
      <c r="M893" s="73" t="str">
        <f>IF(Main[[#This Row],[Tech Start Date]]&lt;1/1/1990,"",IF(Main[[#This Row],[Class]]="C",WORKDAY(Main[[#This Row],[Tech Start Date]],9),IF(Main[[#This Row],[Class]]="B", WORKDAY(Main[[#This Row],[Tech Start Date]],6),IF(Main[[#This Row],[Class]]="A",WORKDAY(Main[[#This Row],[Tech Start Date]],2),""))))</f>
        <v/>
      </c>
      <c r="N893" s="73" t="str">
        <f>IF(Main[[#This Row],[Tech Start Date]]&lt;1/1/1990,"",IF(Main[[#This Row],[Class]]="C",WORKDAY(Main[[#This Row],[Tech Start Date]],19),IF(Main[[#This Row],[Class]]="B", WORKDAY(Main[[#This Row],[Tech Start Date]],12),IF(Main[[#This Row],[Class]]="A",WORKDAY(Main[[#This Row],[Tech Start Date]],4),""))))</f>
        <v/>
      </c>
      <c r="O893" s="73" t="str">
        <f>IF(Main[[#This Row],[Tech Start Date]]&lt;1/1/1990,"",IF(Main[[#This Row],[Class]]="C",WORKDAY(Main[[#This Row],[Tech Start Date]],23),IF(Main[[#This Row],[Class]]="B", WORKDAY(Main[[#This Row],[Tech Start Date]],15),IF(Main[[#This Row],[Class]]="A",WORKDAY(Main[[#This Row],[Tech Start Date]],5),""))))</f>
        <v/>
      </c>
      <c r="P893" s="73" t="str">
        <f>IF(Main[[#This Row],[Tech Start Date]]&lt;1/1/1990,"",IF(Main[[#This Row],[Class]]="C",WORKDAY(Main[[#This Row],[Tech Start Date]],28),IF(Main[[#This Row],[Class]]="B", WORKDAY(Main[[#This Row],[Tech Start Date]],19),IF(Main[[#This Row],[Class]]="A",WORKDAY(Main[[#This Row],[Tech Start Date]],9),""))))</f>
        <v/>
      </c>
      <c r="Q893" s="85">
        <v>40794</v>
      </c>
      <c r="R893" s="112"/>
      <c r="S893" s="95" t="s">
        <v>6</v>
      </c>
      <c r="T893" s="74" t="s">
        <v>4</v>
      </c>
      <c r="U893" s="95" t="s">
        <v>29</v>
      </c>
      <c r="V893" s="95" t="s">
        <v>1910</v>
      </c>
      <c r="W893" s="95" t="s">
        <v>1918</v>
      </c>
      <c r="X893" s="95" t="s">
        <v>2796</v>
      </c>
      <c r="Y893" s="72" t="s">
        <v>2909</v>
      </c>
      <c r="Z893" s="72" t="s">
        <v>129</v>
      </c>
      <c r="AA893" s="95" t="s">
        <v>2796</v>
      </c>
      <c r="AB893" s="132"/>
      <c r="AC893" s="132"/>
      <c r="AD893" s="132"/>
      <c r="AE893" s="63"/>
      <c r="AF893" s="63"/>
      <c r="AG893" s="63"/>
    </row>
    <row r="894" spans="1:33" ht="17.2" customHeight="1">
      <c r="A894" s="64" t="str">
        <f>IF(priority(Main[[#This Row],[Comments]])&lt;&gt;0, priority(Main[[#This Row],[Comments]]),"")</f>
        <v/>
      </c>
      <c r="B894" s="60" t="s">
        <v>1657</v>
      </c>
      <c r="C894" s="72" t="s">
        <v>4</v>
      </c>
      <c r="D894" s="59" t="s">
        <v>724</v>
      </c>
      <c r="E894" s="85"/>
      <c r="F894" s="85"/>
      <c r="G894" s="64" t="str">
        <f>IF(stdProdLT(Main[[#This Row],[Comments]])=0.1,"N/A",IF(stdProdLT(Main[[#This Row],[Comments]])=0,"",stdProdLT(Main[[#This Row],[Comments]])))</f>
        <v/>
      </c>
      <c r="H894" s="94" t="str">
        <f>IF(OR(Main[[#This Row],[Std. Prod. Lead Time]]="N/A",Main[[#This Row],[Std. Prod. Lead Time]]=""), "",IF(AND(Main[[#This Row],[In Stock Date]]&lt;&gt;"",Main[[#This Row],[Revised Due Date]]&lt;&gt;"",Main[[#This Row],[In Stock Date]]&lt;&gt;""),Main[[#This Row],[In Stock Date]]-Main[[#This Row],[Revised Due Date]],""))</f>
        <v/>
      </c>
      <c r="I894" s="101" t="s">
        <v>4</v>
      </c>
      <c r="J894" s="95" t="s">
        <v>4</v>
      </c>
      <c r="K894" s="95" t="s">
        <v>4</v>
      </c>
      <c r="L894" s="85"/>
      <c r="M894" s="73" t="str">
        <f>IF(Main[[#This Row],[Tech Start Date]]&lt;1/1/1990,"",IF(Main[[#This Row],[Class]]="C",WORKDAY(Main[[#This Row],[Tech Start Date]],9),IF(Main[[#This Row],[Class]]="B", WORKDAY(Main[[#This Row],[Tech Start Date]],6),IF(Main[[#This Row],[Class]]="A",WORKDAY(Main[[#This Row],[Tech Start Date]],2),""))))</f>
        <v/>
      </c>
      <c r="N894" s="73" t="str">
        <f>IF(Main[[#This Row],[Tech Start Date]]&lt;1/1/1990,"",IF(Main[[#This Row],[Class]]="C",WORKDAY(Main[[#This Row],[Tech Start Date]],19),IF(Main[[#This Row],[Class]]="B", WORKDAY(Main[[#This Row],[Tech Start Date]],12),IF(Main[[#This Row],[Class]]="A",WORKDAY(Main[[#This Row],[Tech Start Date]],4),""))))</f>
        <v/>
      </c>
      <c r="O894" s="73" t="str">
        <f>IF(Main[[#This Row],[Tech Start Date]]&lt;1/1/1990,"",IF(Main[[#This Row],[Class]]="C",WORKDAY(Main[[#This Row],[Tech Start Date]],23),IF(Main[[#This Row],[Class]]="B", WORKDAY(Main[[#This Row],[Tech Start Date]],15),IF(Main[[#This Row],[Class]]="A",WORKDAY(Main[[#This Row],[Tech Start Date]],5),""))))</f>
        <v/>
      </c>
      <c r="P894" s="73" t="str">
        <f>IF(Main[[#This Row],[Tech Start Date]]&lt;1/1/1990,"",IF(Main[[#This Row],[Class]]="C",WORKDAY(Main[[#This Row],[Tech Start Date]],28),IF(Main[[#This Row],[Class]]="B", WORKDAY(Main[[#This Row],[Tech Start Date]],19),IF(Main[[#This Row],[Class]]="A",WORKDAY(Main[[#This Row],[Tech Start Date]],9),""))))</f>
        <v/>
      </c>
      <c r="Q894" s="85">
        <v>40403</v>
      </c>
      <c r="R894" s="112"/>
      <c r="S894" s="95" t="s">
        <v>17</v>
      </c>
      <c r="T894" s="74" t="s">
        <v>4</v>
      </c>
      <c r="U894" s="95" t="s">
        <v>14</v>
      </c>
      <c r="V894" s="95" t="s">
        <v>1910</v>
      </c>
      <c r="W894" s="95" t="s">
        <v>1918</v>
      </c>
      <c r="X894" s="95" t="s">
        <v>129</v>
      </c>
      <c r="Y894" s="72" t="s">
        <v>4</v>
      </c>
      <c r="Z894" s="72" t="s">
        <v>4</v>
      </c>
      <c r="AA894" s="95" t="s">
        <v>2803</v>
      </c>
      <c r="AB894" s="132"/>
      <c r="AC894" s="132"/>
      <c r="AD894" s="132"/>
      <c r="AE894" s="63"/>
      <c r="AF894" s="63"/>
      <c r="AG894" s="63"/>
    </row>
    <row r="895" spans="1:33" ht="17.2" customHeight="1">
      <c r="A895" s="64" t="str">
        <f>IF(priority(Main[[#This Row],[Comments]])&lt;&gt;0, priority(Main[[#This Row],[Comments]]),"")</f>
        <v/>
      </c>
      <c r="B895" s="60" t="s">
        <v>1658</v>
      </c>
      <c r="C895" s="72" t="s">
        <v>58</v>
      </c>
      <c r="D895" s="59" t="s">
        <v>202</v>
      </c>
      <c r="E895" s="85"/>
      <c r="F895" s="85">
        <v>40697</v>
      </c>
      <c r="G895" s="64" t="str">
        <f>IF(stdProdLT(Main[[#This Row],[Comments]])=0.1,"N/A",IF(stdProdLT(Main[[#This Row],[Comments]])=0,"",stdProdLT(Main[[#This Row],[Comments]])))</f>
        <v/>
      </c>
      <c r="H895" s="94" t="str">
        <f>IF(OR(Main[[#This Row],[Std. Prod. Lead Time]]="N/A",Main[[#This Row],[Std. Prod. Lead Time]]=""), "",IF(AND(Main[[#This Row],[In Stock Date]]&lt;&gt;"",Main[[#This Row],[Revised Due Date]]&lt;&gt;"",Main[[#This Row],[In Stock Date]]&lt;&gt;""),Main[[#This Row],[In Stock Date]]-Main[[#This Row],[Revised Due Date]],""))</f>
        <v/>
      </c>
      <c r="I895" s="101" t="s">
        <v>4</v>
      </c>
      <c r="J895" s="95" t="s">
        <v>4</v>
      </c>
      <c r="K895" s="95" t="s">
        <v>4</v>
      </c>
      <c r="L895" s="85"/>
      <c r="M895" s="73" t="str">
        <f>IF(Main[[#This Row],[Tech Start Date]]&lt;1/1/1990,"",IF(Main[[#This Row],[Class]]="C",WORKDAY(Main[[#This Row],[Tech Start Date]],9),IF(Main[[#This Row],[Class]]="B", WORKDAY(Main[[#This Row],[Tech Start Date]],6),IF(Main[[#This Row],[Class]]="A",WORKDAY(Main[[#This Row],[Tech Start Date]],2),""))))</f>
        <v/>
      </c>
      <c r="N895" s="73" t="str">
        <f>IF(Main[[#This Row],[Tech Start Date]]&lt;1/1/1990,"",IF(Main[[#This Row],[Class]]="C",WORKDAY(Main[[#This Row],[Tech Start Date]],19),IF(Main[[#This Row],[Class]]="B", WORKDAY(Main[[#This Row],[Tech Start Date]],12),IF(Main[[#This Row],[Class]]="A",WORKDAY(Main[[#This Row],[Tech Start Date]],4),""))))</f>
        <v/>
      </c>
      <c r="O895" s="73" t="str">
        <f>IF(Main[[#This Row],[Tech Start Date]]&lt;1/1/1990,"",IF(Main[[#This Row],[Class]]="C",WORKDAY(Main[[#This Row],[Tech Start Date]],23),IF(Main[[#This Row],[Class]]="B", WORKDAY(Main[[#This Row],[Tech Start Date]],15),IF(Main[[#This Row],[Class]]="A",WORKDAY(Main[[#This Row],[Tech Start Date]],5),""))))</f>
        <v/>
      </c>
      <c r="P895" s="73" t="str">
        <f>IF(Main[[#This Row],[Tech Start Date]]&lt;1/1/1990,"",IF(Main[[#This Row],[Class]]="C",WORKDAY(Main[[#This Row],[Tech Start Date]],28),IF(Main[[#This Row],[Class]]="B", WORKDAY(Main[[#This Row],[Tech Start Date]],19),IF(Main[[#This Row],[Class]]="A",WORKDAY(Main[[#This Row],[Tech Start Date]],9),""))))</f>
        <v/>
      </c>
      <c r="Q895" s="85">
        <v>40539</v>
      </c>
      <c r="R895" s="112"/>
      <c r="S895" s="95" t="s">
        <v>11</v>
      </c>
      <c r="T895" s="74" t="s">
        <v>4</v>
      </c>
      <c r="U895" s="95" t="s">
        <v>14</v>
      </c>
      <c r="V895" s="95" t="s">
        <v>1910</v>
      </c>
      <c r="W895" s="95" t="s">
        <v>1916</v>
      </c>
      <c r="X895" s="95" t="s">
        <v>2804</v>
      </c>
      <c r="Y895" s="72" t="s">
        <v>2924</v>
      </c>
      <c r="Z895" s="72" t="s">
        <v>4</v>
      </c>
      <c r="AA895" s="95" t="s">
        <v>2804</v>
      </c>
      <c r="AB895" s="132"/>
      <c r="AC895" s="132"/>
      <c r="AD895" s="132"/>
      <c r="AE895" s="63"/>
      <c r="AF895" s="63"/>
      <c r="AG895" s="63"/>
    </row>
    <row r="896" spans="1:33" ht="17.2" customHeight="1">
      <c r="A896" s="64" t="str">
        <f>IF(priority(Main[[#This Row],[Comments]])&lt;&gt;0, priority(Main[[#This Row],[Comments]]),"")</f>
        <v/>
      </c>
      <c r="B896" s="60" t="s">
        <v>1661</v>
      </c>
      <c r="C896" s="72" t="s">
        <v>726</v>
      </c>
      <c r="D896" s="59" t="s">
        <v>727</v>
      </c>
      <c r="E896" s="85"/>
      <c r="F896" s="85">
        <v>40633</v>
      </c>
      <c r="G896" s="64" t="str">
        <f>IF(stdProdLT(Main[[#This Row],[Comments]])=0.1,"N/A",IF(stdProdLT(Main[[#This Row],[Comments]])=0,"",stdProdLT(Main[[#This Row],[Comments]])))</f>
        <v/>
      </c>
      <c r="H896" s="94" t="str">
        <f>IF(OR(Main[[#This Row],[Std. Prod. Lead Time]]="N/A",Main[[#This Row],[Std. Prod. Lead Time]]=""), "",IF(AND(Main[[#This Row],[In Stock Date]]&lt;&gt;"",Main[[#This Row],[Revised Due Date]]&lt;&gt;"",Main[[#This Row],[In Stock Date]]&lt;&gt;""),Main[[#This Row],[In Stock Date]]-Main[[#This Row],[Revised Due Date]],""))</f>
        <v/>
      </c>
      <c r="I896" s="101" t="s">
        <v>4</v>
      </c>
      <c r="J896" s="95" t="s">
        <v>4</v>
      </c>
      <c r="K896" s="95" t="s">
        <v>4</v>
      </c>
      <c r="L896" s="85"/>
      <c r="M896" s="73" t="str">
        <f>IF(Main[[#This Row],[Tech Start Date]]&lt;1/1/1990,"",IF(Main[[#This Row],[Class]]="C",WORKDAY(Main[[#This Row],[Tech Start Date]],9),IF(Main[[#This Row],[Class]]="B", WORKDAY(Main[[#This Row],[Tech Start Date]],6),IF(Main[[#This Row],[Class]]="A",WORKDAY(Main[[#This Row],[Tech Start Date]],2),""))))</f>
        <v/>
      </c>
      <c r="N896" s="73" t="str">
        <f>IF(Main[[#This Row],[Tech Start Date]]&lt;1/1/1990,"",IF(Main[[#This Row],[Class]]="C",WORKDAY(Main[[#This Row],[Tech Start Date]],19),IF(Main[[#This Row],[Class]]="B", WORKDAY(Main[[#This Row],[Tech Start Date]],12),IF(Main[[#This Row],[Class]]="A",WORKDAY(Main[[#This Row],[Tech Start Date]],4),""))))</f>
        <v/>
      </c>
      <c r="O896" s="73" t="str">
        <f>IF(Main[[#This Row],[Tech Start Date]]&lt;1/1/1990,"",IF(Main[[#This Row],[Class]]="C",WORKDAY(Main[[#This Row],[Tech Start Date]],23),IF(Main[[#This Row],[Class]]="B", WORKDAY(Main[[#This Row],[Tech Start Date]],15),IF(Main[[#This Row],[Class]]="A",WORKDAY(Main[[#This Row],[Tech Start Date]],5),""))))</f>
        <v/>
      </c>
      <c r="P896" s="73" t="str">
        <f>IF(Main[[#This Row],[Tech Start Date]]&lt;1/1/1990,"",IF(Main[[#This Row],[Class]]="C",WORKDAY(Main[[#This Row],[Tech Start Date]],28),IF(Main[[#This Row],[Class]]="B", WORKDAY(Main[[#This Row],[Tech Start Date]],19),IF(Main[[#This Row],[Class]]="A",WORKDAY(Main[[#This Row],[Tech Start Date]],9),""))))</f>
        <v/>
      </c>
      <c r="Q896" s="85">
        <v>40623</v>
      </c>
      <c r="R896" s="112"/>
      <c r="S896" s="95" t="s">
        <v>11</v>
      </c>
      <c r="T896" s="74" t="s">
        <v>4</v>
      </c>
      <c r="U896" s="95" t="s">
        <v>14</v>
      </c>
      <c r="V896" s="95" t="s">
        <v>1911</v>
      </c>
      <c r="W896" s="95" t="s">
        <v>1918</v>
      </c>
      <c r="X896" s="95" t="s">
        <v>2838</v>
      </c>
      <c r="Y896" s="72" t="s">
        <v>4</v>
      </c>
      <c r="Z896" s="72" t="s">
        <v>4</v>
      </c>
      <c r="AA896" s="95" t="s">
        <v>2838</v>
      </c>
      <c r="AB896" s="132"/>
      <c r="AC896" s="132"/>
      <c r="AD896" s="132"/>
      <c r="AE896" s="63"/>
      <c r="AF896" s="63"/>
      <c r="AG896" s="63"/>
    </row>
    <row r="897" spans="1:33" ht="17.2" customHeight="1">
      <c r="A897" s="64" t="str">
        <f>IF(priority(Main[[#This Row],[Comments]])&lt;&gt;0, priority(Main[[#This Row],[Comments]]),"")</f>
        <v/>
      </c>
      <c r="B897" s="60" t="s">
        <v>1663</v>
      </c>
      <c r="C897" s="72" t="s">
        <v>4</v>
      </c>
      <c r="D897" s="59" t="s">
        <v>97</v>
      </c>
      <c r="E897" s="85"/>
      <c r="F897" s="85"/>
      <c r="G897" s="64" t="str">
        <f>IF(stdProdLT(Main[[#This Row],[Comments]])=0.1,"N/A",IF(stdProdLT(Main[[#This Row],[Comments]])=0,"",stdProdLT(Main[[#This Row],[Comments]])))</f>
        <v/>
      </c>
      <c r="H897" s="94" t="str">
        <f>IF(OR(Main[[#This Row],[Std. Prod. Lead Time]]="N/A",Main[[#This Row],[Std. Prod. Lead Time]]=""), "",IF(AND(Main[[#This Row],[In Stock Date]]&lt;&gt;"",Main[[#This Row],[Revised Due Date]]&lt;&gt;"",Main[[#This Row],[In Stock Date]]&lt;&gt;""),Main[[#This Row],[In Stock Date]]-Main[[#This Row],[Revised Due Date]],""))</f>
        <v/>
      </c>
      <c r="I897" s="101" t="s">
        <v>4</v>
      </c>
      <c r="J897" s="95" t="s">
        <v>4</v>
      </c>
      <c r="K897" s="95" t="s">
        <v>4</v>
      </c>
      <c r="L897" s="85"/>
      <c r="M897" s="73" t="str">
        <f>IF(Main[[#This Row],[Tech Start Date]]&lt;1/1/1990,"",IF(Main[[#This Row],[Class]]="C",WORKDAY(Main[[#This Row],[Tech Start Date]],9),IF(Main[[#This Row],[Class]]="B", WORKDAY(Main[[#This Row],[Tech Start Date]],6),IF(Main[[#This Row],[Class]]="A",WORKDAY(Main[[#This Row],[Tech Start Date]],2),""))))</f>
        <v/>
      </c>
      <c r="N897" s="73" t="str">
        <f>IF(Main[[#This Row],[Tech Start Date]]&lt;1/1/1990,"",IF(Main[[#This Row],[Class]]="C",WORKDAY(Main[[#This Row],[Tech Start Date]],19),IF(Main[[#This Row],[Class]]="B", WORKDAY(Main[[#This Row],[Tech Start Date]],12),IF(Main[[#This Row],[Class]]="A",WORKDAY(Main[[#This Row],[Tech Start Date]],4),""))))</f>
        <v/>
      </c>
      <c r="O897" s="73" t="str">
        <f>IF(Main[[#This Row],[Tech Start Date]]&lt;1/1/1990,"",IF(Main[[#This Row],[Class]]="C",WORKDAY(Main[[#This Row],[Tech Start Date]],23),IF(Main[[#This Row],[Class]]="B", WORKDAY(Main[[#This Row],[Tech Start Date]],15),IF(Main[[#This Row],[Class]]="A",WORKDAY(Main[[#This Row],[Tech Start Date]],5),""))))</f>
        <v/>
      </c>
      <c r="P897" s="73" t="str">
        <f>IF(Main[[#This Row],[Tech Start Date]]&lt;1/1/1990,"",IF(Main[[#This Row],[Class]]="C",WORKDAY(Main[[#This Row],[Tech Start Date]],28),IF(Main[[#This Row],[Class]]="B", WORKDAY(Main[[#This Row],[Tech Start Date]],19),IF(Main[[#This Row],[Class]]="A",WORKDAY(Main[[#This Row],[Tech Start Date]],9),""))))</f>
        <v/>
      </c>
      <c r="Q897" s="85">
        <v>40858</v>
      </c>
      <c r="R897" s="112"/>
      <c r="S897" s="95" t="s">
        <v>17</v>
      </c>
      <c r="T897" s="74" t="s">
        <v>4</v>
      </c>
      <c r="U897" s="95" t="s">
        <v>14</v>
      </c>
      <c r="V897" s="95" t="s">
        <v>1910</v>
      </c>
      <c r="W897" s="95" t="s">
        <v>1915</v>
      </c>
      <c r="X897" s="95" t="s">
        <v>50</v>
      </c>
      <c r="Y897" s="72" t="s">
        <v>2932</v>
      </c>
      <c r="Z897" s="72" t="s">
        <v>4</v>
      </c>
      <c r="AA897" s="95" t="s">
        <v>2803</v>
      </c>
      <c r="AB897" s="132"/>
      <c r="AC897" s="132"/>
      <c r="AD897" s="132"/>
      <c r="AE897" s="63"/>
      <c r="AF897" s="63"/>
      <c r="AG897" s="63"/>
    </row>
    <row r="898" spans="1:33" ht="17.2" customHeight="1">
      <c r="A898" s="64" t="str">
        <f>IF(priority(Main[[#This Row],[Comments]])&lt;&gt;0, priority(Main[[#This Row],[Comments]]),"")</f>
        <v/>
      </c>
      <c r="B898" s="60" t="s">
        <v>1664</v>
      </c>
      <c r="C898" s="72" t="s">
        <v>4</v>
      </c>
      <c r="D898" s="59" t="s">
        <v>97</v>
      </c>
      <c r="E898" s="85"/>
      <c r="F898" s="85"/>
      <c r="G898" s="64" t="str">
        <f>IF(stdProdLT(Main[[#This Row],[Comments]])=0.1,"N/A",IF(stdProdLT(Main[[#This Row],[Comments]])=0,"",stdProdLT(Main[[#This Row],[Comments]])))</f>
        <v/>
      </c>
      <c r="H898" s="94" t="str">
        <f>IF(OR(Main[[#This Row],[Std. Prod. Lead Time]]="N/A",Main[[#This Row],[Std. Prod. Lead Time]]=""), "",IF(AND(Main[[#This Row],[In Stock Date]]&lt;&gt;"",Main[[#This Row],[Revised Due Date]]&lt;&gt;"",Main[[#This Row],[In Stock Date]]&lt;&gt;""),Main[[#This Row],[In Stock Date]]-Main[[#This Row],[Revised Due Date]],""))</f>
        <v/>
      </c>
      <c r="I898" s="101" t="s">
        <v>4</v>
      </c>
      <c r="J898" s="95" t="s">
        <v>4</v>
      </c>
      <c r="K898" s="95" t="s">
        <v>4</v>
      </c>
      <c r="L898" s="85"/>
      <c r="M898" s="73" t="str">
        <f>IF(Main[[#This Row],[Tech Start Date]]&lt;1/1/1990,"",IF(Main[[#This Row],[Class]]="C",WORKDAY(Main[[#This Row],[Tech Start Date]],9),IF(Main[[#This Row],[Class]]="B", WORKDAY(Main[[#This Row],[Tech Start Date]],6),IF(Main[[#This Row],[Class]]="A",WORKDAY(Main[[#This Row],[Tech Start Date]],2),""))))</f>
        <v/>
      </c>
      <c r="N898" s="73" t="str">
        <f>IF(Main[[#This Row],[Tech Start Date]]&lt;1/1/1990,"",IF(Main[[#This Row],[Class]]="C",WORKDAY(Main[[#This Row],[Tech Start Date]],19),IF(Main[[#This Row],[Class]]="B", WORKDAY(Main[[#This Row],[Tech Start Date]],12),IF(Main[[#This Row],[Class]]="A",WORKDAY(Main[[#This Row],[Tech Start Date]],4),""))))</f>
        <v/>
      </c>
      <c r="O898" s="73" t="str">
        <f>IF(Main[[#This Row],[Tech Start Date]]&lt;1/1/1990,"",IF(Main[[#This Row],[Class]]="C",WORKDAY(Main[[#This Row],[Tech Start Date]],23),IF(Main[[#This Row],[Class]]="B", WORKDAY(Main[[#This Row],[Tech Start Date]],15),IF(Main[[#This Row],[Class]]="A",WORKDAY(Main[[#This Row],[Tech Start Date]],5),""))))</f>
        <v/>
      </c>
      <c r="P898" s="73" t="str">
        <f>IF(Main[[#This Row],[Tech Start Date]]&lt;1/1/1990,"",IF(Main[[#This Row],[Class]]="C",WORKDAY(Main[[#This Row],[Tech Start Date]],28),IF(Main[[#This Row],[Class]]="B", WORKDAY(Main[[#This Row],[Tech Start Date]],19),IF(Main[[#This Row],[Class]]="A",WORKDAY(Main[[#This Row],[Tech Start Date]],9),""))))</f>
        <v/>
      </c>
      <c r="Q898" s="85">
        <v>40858</v>
      </c>
      <c r="R898" s="112"/>
      <c r="S898" s="95" t="s">
        <v>17</v>
      </c>
      <c r="T898" s="74" t="s">
        <v>4</v>
      </c>
      <c r="U898" s="95" t="s">
        <v>14</v>
      </c>
      <c r="V898" s="95" t="s">
        <v>1910</v>
      </c>
      <c r="W898" s="95" t="s">
        <v>1915</v>
      </c>
      <c r="X898" s="95" t="s">
        <v>50</v>
      </c>
      <c r="Y898" s="72" t="s">
        <v>2932</v>
      </c>
      <c r="Z898" s="72" t="s">
        <v>4</v>
      </c>
      <c r="AA898" s="95" t="s">
        <v>2803</v>
      </c>
      <c r="AB898" s="132"/>
      <c r="AC898" s="132"/>
      <c r="AD898" s="132"/>
      <c r="AE898" s="63"/>
      <c r="AF898" s="63"/>
      <c r="AG898" s="63"/>
    </row>
    <row r="899" spans="1:33" ht="17.2" customHeight="1">
      <c r="A899" s="64" t="str">
        <f>IF(priority(Main[[#This Row],[Comments]])&lt;&gt;0, priority(Main[[#This Row],[Comments]]),"")</f>
        <v/>
      </c>
      <c r="B899" s="60" t="s">
        <v>1665</v>
      </c>
      <c r="C899" s="72" t="s">
        <v>4</v>
      </c>
      <c r="D899" s="59" t="s">
        <v>97</v>
      </c>
      <c r="E899" s="85"/>
      <c r="F899" s="85"/>
      <c r="G899" s="64" t="str">
        <f>IF(stdProdLT(Main[[#This Row],[Comments]])=0.1,"N/A",IF(stdProdLT(Main[[#This Row],[Comments]])=0,"",stdProdLT(Main[[#This Row],[Comments]])))</f>
        <v/>
      </c>
      <c r="H899" s="94" t="str">
        <f>IF(OR(Main[[#This Row],[Std. Prod. Lead Time]]="N/A",Main[[#This Row],[Std. Prod. Lead Time]]=""), "",IF(AND(Main[[#This Row],[In Stock Date]]&lt;&gt;"",Main[[#This Row],[Revised Due Date]]&lt;&gt;"",Main[[#This Row],[In Stock Date]]&lt;&gt;""),Main[[#This Row],[In Stock Date]]-Main[[#This Row],[Revised Due Date]],""))</f>
        <v/>
      </c>
      <c r="I899" s="101" t="s">
        <v>4</v>
      </c>
      <c r="J899" s="95" t="s">
        <v>4</v>
      </c>
      <c r="K899" s="95" t="s">
        <v>4</v>
      </c>
      <c r="L899" s="85"/>
      <c r="M899" s="73" t="str">
        <f>IF(Main[[#This Row],[Tech Start Date]]&lt;1/1/1990,"",IF(Main[[#This Row],[Class]]="C",WORKDAY(Main[[#This Row],[Tech Start Date]],9),IF(Main[[#This Row],[Class]]="B", WORKDAY(Main[[#This Row],[Tech Start Date]],6),IF(Main[[#This Row],[Class]]="A",WORKDAY(Main[[#This Row],[Tech Start Date]],2),""))))</f>
        <v/>
      </c>
      <c r="N899" s="73" t="str">
        <f>IF(Main[[#This Row],[Tech Start Date]]&lt;1/1/1990,"",IF(Main[[#This Row],[Class]]="C",WORKDAY(Main[[#This Row],[Tech Start Date]],19),IF(Main[[#This Row],[Class]]="B", WORKDAY(Main[[#This Row],[Tech Start Date]],12),IF(Main[[#This Row],[Class]]="A",WORKDAY(Main[[#This Row],[Tech Start Date]],4),""))))</f>
        <v/>
      </c>
      <c r="O899" s="73" t="str">
        <f>IF(Main[[#This Row],[Tech Start Date]]&lt;1/1/1990,"",IF(Main[[#This Row],[Class]]="C",WORKDAY(Main[[#This Row],[Tech Start Date]],23),IF(Main[[#This Row],[Class]]="B", WORKDAY(Main[[#This Row],[Tech Start Date]],15),IF(Main[[#This Row],[Class]]="A",WORKDAY(Main[[#This Row],[Tech Start Date]],5),""))))</f>
        <v/>
      </c>
      <c r="P899" s="73" t="str">
        <f>IF(Main[[#This Row],[Tech Start Date]]&lt;1/1/1990,"",IF(Main[[#This Row],[Class]]="C",WORKDAY(Main[[#This Row],[Tech Start Date]],28),IF(Main[[#This Row],[Class]]="B", WORKDAY(Main[[#This Row],[Tech Start Date]],19),IF(Main[[#This Row],[Class]]="A",WORKDAY(Main[[#This Row],[Tech Start Date]],9),""))))</f>
        <v/>
      </c>
      <c r="Q899" s="85">
        <v>40858</v>
      </c>
      <c r="R899" s="112"/>
      <c r="S899" s="95" t="s">
        <v>17</v>
      </c>
      <c r="T899" s="74" t="s">
        <v>4</v>
      </c>
      <c r="U899" s="95" t="s">
        <v>14</v>
      </c>
      <c r="V899" s="95" t="s">
        <v>1910</v>
      </c>
      <c r="W899" s="95" t="s">
        <v>1915</v>
      </c>
      <c r="X899" s="95" t="s">
        <v>50</v>
      </c>
      <c r="Y899" s="72" t="s">
        <v>2932</v>
      </c>
      <c r="Z899" s="72" t="s">
        <v>4</v>
      </c>
      <c r="AA899" s="95" t="s">
        <v>2803</v>
      </c>
      <c r="AB899" s="132"/>
      <c r="AC899" s="132"/>
      <c r="AD899" s="132"/>
      <c r="AE899" s="63"/>
      <c r="AF899" s="63"/>
      <c r="AG899" s="63"/>
    </row>
    <row r="900" spans="1:33" ht="17.2" customHeight="1">
      <c r="A900" s="64" t="str">
        <f>IF(priority(Main[[#This Row],[Comments]])&lt;&gt;0, priority(Main[[#This Row],[Comments]]),"")</f>
        <v/>
      </c>
      <c r="B900" s="60" t="s">
        <v>1250</v>
      </c>
      <c r="C900" s="72" t="s">
        <v>4</v>
      </c>
      <c r="D900" s="59" t="s">
        <v>316</v>
      </c>
      <c r="E900" s="85"/>
      <c r="F900" s="85"/>
      <c r="G900" s="64" t="str">
        <f>IF(stdProdLT(Main[[#This Row],[Comments]])=0.1,"N/A",IF(stdProdLT(Main[[#This Row],[Comments]])=0,"",stdProdLT(Main[[#This Row],[Comments]])))</f>
        <v/>
      </c>
      <c r="H900" s="94" t="str">
        <f>IF(OR(Main[[#This Row],[Std. Prod. Lead Time]]="N/A",Main[[#This Row],[Std. Prod. Lead Time]]=""), "",IF(AND(Main[[#This Row],[In Stock Date]]&lt;&gt;"",Main[[#This Row],[Revised Due Date]]&lt;&gt;"",Main[[#This Row],[In Stock Date]]&lt;&gt;""),Main[[#This Row],[In Stock Date]]-Main[[#This Row],[Revised Due Date]],""))</f>
        <v/>
      </c>
      <c r="I900" s="101" t="s">
        <v>4</v>
      </c>
      <c r="J900" s="95" t="s">
        <v>4</v>
      </c>
      <c r="K900" s="95" t="s">
        <v>4</v>
      </c>
      <c r="L900" s="85"/>
      <c r="M900" s="73" t="str">
        <f>IF(Main[[#This Row],[Tech Start Date]]&lt;1/1/1990,"",IF(Main[[#This Row],[Class]]="C",WORKDAY(Main[[#This Row],[Tech Start Date]],9),IF(Main[[#This Row],[Class]]="B", WORKDAY(Main[[#This Row],[Tech Start Date]],6),IF(Main[[#This Row],[Class]]="A",WORKDAY(Main[[#This Row],[Tech Start Date]],2),""))))</f>
        <v/>
      </c>
      <c r="N900" s="73" t="str">
        <f>IF(Main[[#This Row],[Tech Start Date]]&lt;1/1/1990,"",IF(Main[[#This Row],[Class]]="C",WORKDAY(Main[[#This Row],[Tech Start Date]],19),IF(Main[[#This Row],[Class]]="B", WORKDAY(Main[[#This Row],[Tech Start Date]],12),IF(Main[[#This Row],[Class]]="A",WORKDAY(Main[[#This Row],[Tech Start Date]],4),""))))</f>
        <v/>
      </c>
      <c r="O900" s="73" t="str">
        <f>IF(Main[[#This Row],[Tech Start Date]]&lt;1/1/1990,"",IF(Main[[#This Row],[Class]]="C",WORKDAY(Main[[#This Row],[Tech Start Date]],23),IF(Main[[#This Row],[Class]]="B", WORKDAY(Main[[#This Row],[Tech Start Date]],15),IF(Main[[#This Row],[Class]]="A",WORKDAY(Main[[#This Row],[Tech Start Date]],5),""))))</f>
        <v/>
      </c>
      <c r="P900" s="73" t="str">
        <f>IF(Main[[#This Row],[Tech Start Date]]&lt;1/1/1990,"",IF(Main[[#This Row],[Class]]="C",WORKDAY(Main[[#This Row],[Tech Start Date]],28),IF(Main[[#This Row],[Class]]="B", WORKDAY(Main[[#This Row],[Tech Start Date]],19),IF(Main[[#This Row],[Class]]="A",WORKDAY(Main[[#This Row],[Tech Start Date]],9),""))))</f>
        <v/>
      </c>
      <c r="Q900" s="85">
        <v>40229</v>
      </c>
      <c r="R900" s="112"/>
      <c r="S900" s="95" t="s">
        <v>6</v>
      </c>
      <c r="T900" s="74" t="s">
        <v>4</v>
      </c>
      <c r="U900" s="95" t="s">
        <v>14</v>
      </c>
      <c r="V900" s="95" t="s">
        <v>1910</v>
      </c>
      <c r="W900" s="95" t="s">
        <v>1914</v>
      </c>
      <c r="X900" s="95" t="s">
        <v>2796</v>
      </c>
      <c r="Y900" s="72" t="s">
        <v>2909</v>
      </c>
      <c r="Z900" s="72" t="s">
        <v>4</v>
      </c>
      <c r="AA900" s="95" t="s">
        <v>2796</v>
      </c>
      <c r="AB900" s="132"/>
      <c r="AC900" s="132"/>
      <c r="AD900" s="132"/>
      <c r="AE900" s="63"/>
      <c r="AF900" s="63"/>
      <c r="AG900" s="63"/>
    </row>
    <row r="901" spans="1:33" ht="17.2" customHeight="1">
      <c r="A901" s="64" t="str">
        <f>IF(priority(Main[[#This Row],[Comments]])&lt;&gt;0, priority(Main[[#This Row],[Comments]]),"")</f>
        <v/>
      </c>
      <c r="B901" s="60" t="s">
        <v>2711</v>
      </c>
      <c r="C901" s="72" t="s">
        <v>4</v>
      </c>
      <c r="D901" s="59" t="s">
        <v>3179</v>
      </c>
      <c r="E901" s="85">
        <v>40912.464259259257</v>
      </c>
      <c r="F901" s="85"/>
      <c r="G901" s="64" t="str">
        <f>IF(stdProdLT(Main[[#This Row],[Comments]])=0.1,"N/A",IF(stdProdLT(Main[[#This Row],[Comments]])=0,"",stdProdLT(Main[[#This Row],[Comments]])))</f>
        <v/>
      </c>
      <c r="H901" s="94" t="str">
        <f>IF(OR(Main[[#This Row],[Std. Prod. Lead Time]]="N/A",Main[[#This Row],[Std. Prod. Lead Time]]=""), "",IF(AND(Main[[#This Row],[In Stock Date]]&lt;&gt;"",Main[[#This Row],[Revised Due Date]]&lt;&gt;"",Main[[#This Row],[In Stock Date]]&lt;&gt;""),Main[[#This Row],[In Stock Date]]-Main[[#This Row],[Revised Due Date]],""))</f>
        <v/>
      </c>
      <c r="I901" s="101" t="s">
        <v>30</v>
      </c>
      <c r="J901" s="95" t="s">
        <v>28</v>
      </c>
      <c r="K901" s="95" t="s">
        <v>1919</v>
      </c>
      <c r="L901" s="85"/>
      <c r="M901" s="73" t="str">
        <f>IF(Main[[#This Row],[Tech Start Date]]&lt;1/1/1990,"",IF(Main[[#This Row],[Class]]="C",WORKDAY(Main[[#This Row],[Tech Start Date]],9),IF(Main[[#This Row],[Class]]="B", WORKDAY(Main[[#This Row],[Tech Start Date]],6),IF(Main[[#This Row],[Class]]="A",WORKDAY(Main[[#This Row],[Tech Start Date]],2),""))))</f>
        <v/>
      </c>
      <c r="N901" s="73" t="str">
        <f>IF(Main[[#This Row],[Tech Start Date]]&lt;1/1/1990,"",IF(Main[[#This Row],[Class]]="C",WORKDAY(Main[[#This Row],[Tech Start Date]],19),IF(Main[[#This Row],[Class]]="B", WORKDAY(Main[[#This Row],[Tech Start Date]],12),IF(Main[[#This Row],[Class]]="A",WORKDAY(Main[[#This Row],[Tech Start Date]],4),""))))</f>
        <v/>
      </c>
      <c r="O901" s="73" t="str">
        <f>IF(Main[[#This Row],[Tech Start Date]]&lt;1/1/1990,"",IF(Main[[#This Row],[Class]]="C",WORKDAY(Main[[#This Row],[Tech Start Date]],23),IF(Main[[#This Row],[Class]]="B", WORKDAY(Main[[#This Row],[Tech Start Date]],15),IF(Main[[#This Row],[Class]]="A",WORKDAY(Main[[#This Row],[Tech Start Date]],5),""))))</f>
        <v/>
      </c>
      <c r="P901" s="73" t="str">
        <f>IF(Main[[#This Row],[Tech Start Date]]&lt;1/1/1990,"",IF(Main[[#This Row],[Class]]="C",WORKDAY(Main[[#This Row],[Tech Start Date]],28),IF(Main[[#This Row],[Class]]="B", WORKDAY(Main[[#This Row],[Tech Start Date]],19),IF(Main[[#This Row],[Class]]="A",WORKDAY(Main[[#This Row],[Tech Start Date]],9),""))))</f>
        <v/>
      </c>
      <c r="Q901" s="85">
        <v>40942</v>
      </c>
      <c r="R901" s="112"/>
      <c r="S901" s="95" t="s">
        <v>6</v>
      </c>
      <c r="T901" s="74" t="s">
        <v>4</v>
      </c>
      <c r="U901" s="95" t="s">
        <v>29</v>
      </c>
      <c r="V901" s="95" t="s">
        <v>1913</v>
      </c>
      <c r="W901" s="95" t="s">
        <v>1914</v>
      </c>
      <c r="X901" s="95" t="s">
        <v>2794</v>
      </c>
      <c r="Y901" s="72" t="s">
        <v>2905</v>
      </c>
      <c r="Z901" s="72" t="s">
        <v>30</v>
      </c>
      <c r="AA901" s="95" t="s">
        <v>2794</v>
      </c>
      <c r="AB901" s="132"/>
      <c r="AC901" s="132"/>
      <c r="AD901" s="132"/>
      <c r="AE901" s="63"/>
      <c r="AF901" s="63"/>
      <c r="AG901" s="63"/>
    </row>
    <row r="902" spans="1:33" ht="17.2" customHeight="1">
      <c r="A902" s="64" t="str">
        <f>IF(priority(Main[[#This Row],[Comments]])&lt;&gt;0, priority(Main[[#This Row],[Comments]]),"")</f>
        <v/>
      </c>
      <c r="B902" s="60" t="s">
        <v>1869</v>
      </c>
      <c r="C902" s="72" t="s">
        <v>4</v>
      </c>
      <c r="D902" s="59" t="s">
        <v>2712</v>
      </c>
      <c r="E902" s="85">
        <v>40624.37060185185</v>
      </c>
      <c r="F902" s="85"/>
      <c r="G902" s="64" t="str">
        <f>IF(stdProdLT(Main[[#This Row],[Comments]])=0.1,"N/A",IF(stdProdLT(Main[[#This Row],[Comments]])=0,"",stdProdLT(Main[[#This Row],[Comments]])))</f>
        <v/>
      </c>
      <c r="H902" s="94" t="str">
        <f>IF(OR(Main[[#This Row],[Std. Prod. Lead Time]]="N/A",Main[[#This Row],[Std. Prod. Lead Time]]=""), "",IF(AND(Main[[#This Row],[In Stock Date]]&lt;&gt;"",Main[[#This Row],[Revised Due Date]]&lt;&gt;"",Main[[#This Row],[In Stock Date]]&lt;&gt;""),Main[[#This Row],[In Stock Date]]-Main[[#This Row],[Revised Due Date]],""))</f>
        <v/>
      </c>
      <c r="I902" s="101" t="s">
        <v>877</v>
      </c>
      <c r="J902" s="95" t="s">
        <v>28</v>
      </c>
      <c r="K902" s="95" t="s">
        <v>1923</v>
      </c>
      <c r="L902" s="85"/>
      <c r="M902" s="73" t="str">
        <f>IF(Main[[#This Row],[Tech Start Date]]&lt;1/1/1990,"",IF(Main[[#This Row],[Class]]="C",WORKDAY(Main[[#This Row],[Tech Start Date]],9),IF(Main[[#This Row],[Class]]="B", WORKDAY(Main[[#This Row],[Tech Start Date]],6),IF(Main[[#This Row],[Class]]="A",WORKDAY(Main[[#This Row],[Tech Start Date]],2),""))))</f>
        <v/>
      </c>
      <c r="N902" s="73" t="str">
        <f>IF(Main[[#This Row],[Tech Start Date]]&lt;1/1/1990,"",IF(Main[[#This Row],[Class]]="C",WORKDAY(Main[[#This Row],[Tech Start Date]],19),IF(Main[[#This Row],[Class]]="B", WORKDAY(Main[[#This Row],[Tech Start Date]],12),IF(Main[[#This Row],[Class]]="A",WORKDAY(Main[[#This Row],[Tech Start Date]],4),""))))</f>
        <v/>
      </c>
      <c r="O902" s="73" t="str">
        <f>IF(Main[[#This Row],[Tech Start Date]]&lt;1/1/1990,"",IF(Main[[#This Row],[Class]]="C",WORKDAY(Main[[#This Row],[Tech Start Date]],23),IF(Main[[#This Row],[Class]]="B", WORKDAY(Main[[#This Row],[Tech Start Date]],15),IF(Main[[#This Row],[Class]]="A",WORKDAY(Main[[#This Row],[Tech Start Date]],5),""))))</f>
        <v/>
      </c>
      <c r="P902" s="73" t="str">
        <f>IF(Main[[#This Row],[Tech Start Date]]&lt;1/1/1990,"",IF(Main[[#This Row],[Class]]="C",WORKDAY(Main[[#This Row],[Tech Start Date]],28),IF(Main[[#This Row],[Class]]="B", WORKDAY(Main[[#This Row],[Tech Start Date]],19),IF(Main[[#This Row],[Class]]="A",WORKDAY(Main[[#This Row],[Tech Start Date]],9),""))))</f>
        <v/>
      </c>
      <c r="Q902" s="85">
        <v>40648</v>
      </c>
      <c r="R902" s="112">
        <v>40967</v>
      </c>
      <c r="S902" s="95" t="s">
        <v>6</v>
      </c>
      <c r="T902" s="74" t="s">
        <v>4</v>
      </c>
      <c r="U902" s="95" t="s">
        <v>29</v>
      </c>
      <c r="V902" s="95" t="s">
        <v>1910</v>
      </c>
      <c r="W902" s="95" t="s">
        <v>1914</v>
      </c>
      <c r="X902" s="95" t="s">
        <v>877</v>
      </c>
      <c r="Y902" s="72" t="s">
        <v>4</v>
      </c>
      <c r="Z902" s="72" t="s">
        <v>129</v>
      </c>
      <c r="AA902" s="95" t="s">
        <v>3385</v>
      </c>
      <c r="AB902" s="132"/>
      <c r="AC902" s="132"/>
      <c r="AD902" s="132"/>
      <c r="AE902" s="63"/>
      <c r="AF902" s="63"/>
      <c r="AG902" s="63"/>
    </row>
    <row r="903" spans="1:33" ht="17.2" customHeight="1">
      <c r="A903" s="64" t="str">
        <f>IF(priority(Main[[#This Row],[Comments]])&lt;&gt;0, priority(Main[[#This Row],[Comments]]),"")</f>
        <v/>
      </c>
      <c r="B903" s="60" t="s">
        <v>1666</v>
      </c>
      <c r="C903" s="72" t="s">
        <v>4</v>
      </c>
      <c r="D903" s="59" t="s">
        <v>729</v>
      </c>
      <c r="E903" s="85"/>
      <c r="F903" s="85"/>
      <c r="G903" s="64" t="str">
        <f>IF(stdProdLT(Main[[#This Row],[Comments]])=0.1,"N/A",IF(stdProdLT(Main[[#This Row],[Comments]])=0,"",stdProdLT(Main[[#This Row],[Comments]])))</f>
        <v/>
      </c>
      <c r="H903" s="94" t="str">
        <f>IF(OR(Main[[#This Row],[Std. Prod. Lead Time]]="N/A",Main[[#This Row],[Std. Prod. Lead Time]]=""), "",IF(AND(Main[[#This Row],[In Stock Date]]&lt;&gt;"",Main[[#This Row],[Revised Due Date]]&lt;&gt;"",Main[[#This Row],[In Stock Date]]&lt;&gt;""),Main[[#This Row],[In Stock Date]]-Main[[#This Row],[Revised Due Date]],""))</f>
        <v/>
      </c>
      <c r="I903" s="101" t="s">
        <v>4</v>
      </c>
      <c r="J903" s="95" t="s">
        <v>4</v>
      </c>
      <c r="K903" s="95" t="s">
        <v>4</v>
      </c>
      <c r="L903" s="85"/>
      <c r="M903" s="73" t="str">
        <f>IF(Main[[#This Row],[Tech Start Date]]&lt;1/1/1990,"",IF(Main[[#This Row],[Class]]="C",WORKDAY(Main[[#This Row],[Tech Start Date]],9),IF(Main[[#This Row],[Class]]="B", WORKDAY(Main[[#This Row],[Tech Start Date]],6),IF(Main[[#This Row],[Class]]="A",WORKDAY(Main[[#This Row],[Tech Start Date]],2),""))))</f>
        <v/>
      </c>
      <c r="N903" s="73" t="str">
        <f>IF(Main[[#This Row],[Tech Start Date]]&lt;1/1/1990,"",IF(Main[[#This Row],[Class]]="C",WORKDAY(Main[[#This Row],[Tech Start Date]],19),IF(Main[[#This Row],[Class]]="B", WORKDAY(Main[[#This Row],[Tech Start Date]],12),IF(Main[[#This Row],[Class]]="A",WORKDAY(Main[[#This Row],[Tech Start Date]],4),""))))</f>
        <v/>
      </c>
      <c r="O903" s="73" t="str">
        <f>IF(Main[[#This Row],[Tech Start Date]]&lt;1/1/1990,"",IF(Main[[#This Row],[Class]]="C",WORKDAY(Main[[#This Row],[Tech Start Date]],23),IF(Main[[#This Row],[Class]]="B", WORKDAY(Main[[#This Row],[Tech Start Date]],15),IF(Main[[#This Row],[Class]]="A",WORKDAY(Main[[#This Row],[Tech Start Date]],5),""))))</f>
        <v/>
      </c>
      <c r="P903" s="73" t="str">
        <f>IF(Main[[#This Row],[Tech Start Date]]&lt;1/1/1990,"",IF(Main[[#This Row],[Class]]="C",WORKDAY(Main[[#This Row],[Tech Start Date]],28),IF(Main[[#This Row],[Class]]="B", WORKDAY(Main[[#This Row],[Tech Start Date]],19),IF(Main[[#This Row],[Class]]="A",WORKDAY(Main[[#This Row],[Tech Start Date]],9),""))))</f>
        <v/>
      </c>
      <c r="Q903" s="85"/>
      <c r="R903" s="112"/>
      <c r="S903" s="95" t="s">
        <v>23</v>
      </c>
      <c r="T903" s="74" t="s">
        <v>4</v>
      </c>
      <c r="U903" s="95" t="s">
        <v>14</v>
      </c>
      <c r="V903" s="95" t="s">
        <v>1910</v>
      </c>
      <c r="W903" s="95" t="s">
        <v>1914</v>
      </c>
      <c r="X903" s="95" t="s">
        <v>399</v>
      </c>
      <c r="Y903" s="72" t="s">
        <v>4</v>
      </c>
      <c r="Z903" s="72" t="s">
        <v>4</v>
      </c>
      <c r="AA903" s="95" t="s">
        <v>3005</v>
      </c>
      <c r="AB903" s="132"/>
      <c r="AC903" s="132"/>
      <c r="AD903" s="132"/>
      <c r="AE903" s="63"/>
      <c r="AF903" s="63"/>
      <c r="AG903" s="63"/>
    </row>
    <row r="904" spans="1:33" ht="17.2" customHeight="1">
      <c r="A904" s="64" t="str">
        <f>IF(priority(Main[[#This Row],[Comments]])&lt;&gt;0, priority(Main[[#This Row],[Comments]]),"")</f>
        <v/>
      </c>
      <c r="B904" s="60" t="s">
        <v>1668</v>
      </c>
      <c r="C904" s="72" t="s">
        <v>4</v>
      </c>
      <c r="D904" s="59" t="s">
        <v>731</v>
      </c>
      <c r="E904" s="85">
        <v>40679.253067129626</v>
      </c>
      <c r="F904" s="85"/>
      <c r="G904" s="64" t="str">
        <f>IF(stdProdLT(Main[[#This Row],[Comments]])=0.1,"N/A",IF(stdProdLT(Main[[#This Row],[Comments]])=0,"",stdProdLT(Main[[#This Row],[Comments]])))</f>
        <v/>
      </c>
      <c r="H904" s="94" t="str">
        <f>IF(OR(Main[[#This Row],[Std. Prod. Lead Time]]="N/A",Main[[#This Row],[Std. Prod. Lead Time]]=""), "",IF(AND(Main[[#This Row],[In Stock Date]]&lt;&gt;"",Main[[#This Row],[Revised Due Date]]&lt;&gt;"",Main[[#This Row],[In Stock Date]]&lt;&gt;""),Main[[#This Row],[In Stock Date]]-Main[[#This Row],[Revised Due Date]],""))</f>
        <v/>
      </c>
      <c r="I904" s="101" t="s">
        <v>4</v>
      </c>
      <c r="J904" s="95" t="s">
        <v>4</v>
      </c>
      <c r="K904" s="95" t="s">
        <v>4</v>
      </c>
      <c r="L904" s="85"/>
      <c r="M904" s="73" t="str">
        <f>IF(Main[[#This Row],[Tech Start Date]]&lt;1/1/1990,"",IF(Main[[#This Row],[Class]]="C",WORKDAY(Main[[#This Row],[Tech Start Date]],9),IF(Main[[#This Row],[Class]]="B", WORKDAY(Main[[#This Row],[Tech Start Date]],6),IF(Main[[#This Row],[Class]]="A",WORKDAY(Main[[#This Row],[Tech Start Date]],2),""))))</f>
        <v/>
      </c>
      <c r="N904" s="73" t="str">
        <f>IF(Main[[#This Row],[Tech Start Date]]&lt;1/1/1990,"",IF(Main[[#This Row],[Class]]="C",WORKDAY(Main[[#This Row],[Tech Start Date]],19),IF(Main[[#This Row],[Class]]="B", WORKDAY(Main[[#This Row],[Tech Start Date]],12),IF(Main[[#This Row],[Class]]="A",WORKDAY(Main[[#This Row],[Tech Start Date]],4),""))))</f>
        <v/>
      </c>
      <c r="O904" s="73" t="str">
        <f>IF(Main[[#This Row],[Tech Start Date]]&lt;1/1/1990,"",IF(Main[[#This Row],[Class]]="C",WORKDAY(Main[[#This Row],[Tech Start Date]],23),IF(Main[[#This Row],[Class]]="B", WORKDAY(Main[[#This Row],[Tech Start Date]],15),IF(Main[[#This Row],[Class]]="A",WORKDAY(Main[[#This Row],[Tech Start Date]],5),""))))</f>
        <v/>
      </c>
      <c r="P904" s="73" t="str">
        <f>IF(Main[[#This Row],[Tech Start Date]]&lt;1/1/1990,"",IF(Main[[#This Row],[Class]]="C",WORKDAY(Main[[#This Row],[Tech Start Date]],28),IF(Main[[#This Row],[Class]]="B", WORKDAY(Main[[#This Row],[Tech Start Date]],19),IF(Main[[#This Row],[Class]]="A",WORKDAY(Main[[#This Row],[Tech Start Date]],9),""))))</f>
        <v/>
      </c>
      <c r="Q904" s="85">
        <v>40724</v>
      </c>
      <c r="R904" s="112"/>
      <c r="S904" s="95" t="s">
        <v>6</v>
      </c>
      <c r="T904" s="74" t="s">
        <v>4</v>
      </c>
      <c r="U904" s="95" t="s">
        <v>7</v>
      </c>
      <c r="V904" s="95" t="s">
        <v>1910</v>
      </c>
      <c r="W904" s="95" t="s">
        <v>4</v>
      </c>
      <c r="X904" s="95" t="s">
        <v>2797</v>
      </c>
      <c r="Y904" s="72" t="s">
        <v>2911</v>
      </c>
      <c r="Z904" s="72" t="s">
        <v>4</v>
      </c>
      <c r="AA904" s="95" t="s">
        <v>2797</v>
      </c>
      <c r="AB904" s="132"/>
      <c r="AC904" s="132"/>
      <c r="AD904" s="132"/>
      <c r="AE904" s="63"/>
      <c r="AF904" s="63"/>
      <c r="AG904" s="63"/>
    </row>
    <row r="905" spans="1:33" ht="17.2" customHeight="1">
      <c r="A905" s="64" t="str">
        <f>IF(priority(Main[[#This Row],[Comments]])&lt;&gt;0, priority(Main[[#This Row],[Comments]]),"")</f>
        <v/>
      </c>
      <c r="B905" s="60" t="s">
        <v>1669</v>
      </c>
      <c r="C905" s="72" t="s">
        <v>4</v>
      </c>
      <c r="D905" s="59" t="s">
        <v>732</v>
      </c>
      <c r="E905" s="85">
        <v>40679.252465277779</v>
      </c>
      <c r="F905" s="85"/>
      <c r="G905" s="64" t="str">
        <f>IF(stdProdLT(Main[[#This Row],[Comments]])=0.1,"N/A",IF(stdProdLT(Main[[#This Row],[Comments]])=0,"",stdProdLT(Main[[#This Row],[Comments]])))</f>
        <v/>
      </c>
      <c r="H905" s="94" t="str">
        <f>IF(OR(Main[[#This Row],[Std. Prod. Lead Time]]="N/A",Main[[#This Row],[Std. Prod. Lead Time]]=""), "",IF(AND(Main[[#This Row],[In Stock Date]]&lt;&gt;"",Main[[#This Row],[Revised Due Date]]&lt;&gt;"",Main[[#This Row],[In Stock Date]]&lt;&gt;""),Main[[#This Row],[In Stock Date]]-Main[[#This Row],[Revised Due Date]],""))</f>
        <v/>
      </c>
      <c r="I905" s="101" t="s">
        <v>4</v>
      </c>
      <c r="J905" s="95" t="s">
        <v>4</v>
      </c>
      <c r="K905" s="95" t="s">
        <v>4</v>
      </c>
      <c r="L905" s="85"/>
      <c r="M905" s="73" t="str">
        <f>IF(Main[[#This Row],[Tech Start Date]]&lt;1/1/1990,"",IF(Main[[#This Row],[Class]]="C",WORKDAY(Main[[#This Row],[Tech Start Date]],9),IF(Main[[#This Row],[Class]]="B", WORKDAY(Main[[#This Row],[Tech Start Date]],6),IF(Main[[#This Row],[Class]]="A",WORKDAY(Main[[#This Row],[Tech Start Date]],2),""))))</f>
        <v/>
      </c>
      <c r="N905" s="73" t="str">
        <f>IF(Main[[#This Row],[Tech Start Date]]&lt;1/1/1990,"",IF(Main[[#This Row],[Class]]="C",WORKDAY(Main[[#This Row],[Tech Start Date]],19),IF(Main[[#This Row],[Class]]="B", WORKDAY(Main[[#This Row],[Tech Start Date]],12),IF(Main[[#This Row],[Class]]="A",WORKDAY(Main[[#This Row],[Tech Start Date]],4),""))))</f>
        <v/>
      </c>
      <c r="O905" s="73" t="str">
        <f>IF(Main[[#This Row],[Tech Start Date]]&lt;1/1/1990,"",IF(Main[[#This Row],[Class]]="C",WORKDAY(Main[[#This Row],[Tech Start Date]],23),IF(Main[[#This Row],[Class]]="B", WORKDAY(Main[[#This Row],[Tech Start Date]],15),IF(Main[[#This Row],[Class]]="A",WORKDAY(Main[[#This Row],[Tech Start Date]],5),""))))</f>
        <v/>
      </c>
      <c r="P905" s="73" t="str">
        <f>IF(Main[[#This Row],[Tech Start Date]]&lt;1/1/1990,"",IF(Main[[#This Row],[Class]]="C",WORKDAY(Main[[#This Row],[Tech Start Date]],28),IF(Main[[#This Row],[Class]]="B", WORKDAY(Main[[#This Row],[Tech Start Date]],19),IF(Main[[#This Row],[Class]]="A",WORKDAY(Main[[#This Row],[Tech Start Date]],9),""))))</f>
        <v/>
      </c>
      <c r="Q905" s="85">
        <v>40724</v>
      </c>
      <c r="R905" s="112"/>
      <c r="S905" s="95" t="s">
        <v>6</v>
      </c>
      <c r="T905" s="74" t="s">
        <v>4</v>
      </c>
      <c r="U905" s="95" t="s">
        <v>7</v>
      </c>
      <c r="V905" s="95" t="s">
        <v>1910</v>
      </c>
      <c r="W905" s="95" t="s">
        <v>4</v>
      </c>
      <c r="X905" s="95" t="s">
        <v>2797</v>
      </c>
      <c r="Y905" s="72" t="s">
        <v>2911</v>
      </c>
      <c r="Z905" s="72" t="s">
        <v>4</v>
      </c>
      <c r="AA905" s="95" t="s">
        <v>2797</v>
      </c>
      <c r="AB905" s="132"/>
      <c r="AC905" s="132"/>
      <c r="AD905" s="132"/>
      <c r="AE905" s="63"/>
      <c r="AF905" s="63"/>
      <c r="AG905" s="63"/>
    </row>
    <row r="906" spans="1:33" ht="17.2" customHeight="1">
      <c r="A906" s="64" t="str">
        <f>IF(priority(Main[[#This Row],[Comments]])&lt;&gt;0, priority(Main[[#This Row],[Comments]]),"")</f>
        <v/>
      </c>
      <c r="B906" s="60" t="s">
        <v>1670</v>
      </c>
      <c r="C906" s="72" t="s">
        <v>4</v>
      </c>
      <c r="D906" s="59" t="s">
        <v>733</v>
      </c>
      <c r="E906" s="85">
        <v>40679.253668981481</v>
      </c>
      <c r="F906" s="85"/>
      <c r="G906" s="64" t="str">
        <f>IF(stdProdLT(Main[[#This Row],[Comments]])=0.1,"N/A",IF(stdProdLT(Main[[#This Row],[Comments]])=0,"",stdProdLT(Main[[#This Row],[Comments]])))</f>
        <v/>
      </c>
      <c r="H906" s="94" t="str">
        <f>IF(OR(Main[[#This Row],[Std. Prod. Lead Time]]="N/A",Main[[#This Row],[Std. Prod. Lead Time]]=""), "",IF(AND(Main[[#This Row],[In Stock Date]]&lt;&gt;"",Main[[#This Row],[Revised Due Date]]&lt;&gt;"",Main[[#This Row],[In Stock Date]]&lt;&gt;""),Main[[#This Row],[In Stock Date]]-Main[[#This Row],[Revised Due Date]],""))</f>
        <v/>
      </c>
      <c r="I906" s="101" t="s">
        <v>4</v>
      </c>
      <c r="J906" s="95" t="s">
        <v>4</v>
      </c>
      <c r="K906" s="95" t="s">
        <v>4</v>
      </c>
      <c r="L906" s="85"/>
      <c r="M906" s="73" t="str">
        <f>IF(Main[[#This Row],[Tech Start Date]]&lt;1/1/1990,"",IF(Main[[#This Row],[Class]]="C",WORKDAY(Main[[#This Row],[Tech Start Date]],9),IF(Main[[#This Row],[Class]]="B", WORKDAY(Main[[#This Row],[Tech Start Date]],6),IF(Main[[#This Row],[Class]]="A",WORKDAY(Main[[#This Row],[Tech Start Date]],2),""))))</f>
        <v/>
      </c>
      <c r="N906" s="73" t="str">
        <f>IF(Main[[#This Row],[Tech Start Date]]&lt;1/1/1990,"",IF(Main[[#This Row],[Class]]="C",WORKDAY(Main[[#This Row],[Tech Start Date]],19),IF(Main[[#This Row],[Class]]="B", WORKDAY(Main[[#This Row],[Tech Start Date]],12),IF(Main[[#This Row],[Class]]="A",WORKDAY(Main[[#This Row],[Tech Start Date]],4),""))))</f>
        <v/>
      </c>
      <c r="O906" s="73" t="str">
        <f>IF(Main[[#This Row],[Tech Start Date]]&lt;1/1/1990,"",IF(Main[[#This Row],[Class]]="C",WORKDAY(Main[[#This Row],[Tech Start Date]],23),IF(Main[[#This Row],[Class]]="B", WORKDAY(Main[[#This Row],[Tech Start Date]],15),IF(Main[[#This Row],[Class]]="A",WORKDAY(Main[[#This Row],[Tech Start Date]],5),""))))</f>
        <v/>
      </c>
      <c r="P906" s="73" t="str">
        <f>IF(Main[[#This Row],[Tech Start Date]]&lt;1/1/1990,"",IF(Main[[#This Row],[Class]]="C",WORKDAY(Main[[#This Row],[Tech Start Date]],28),IF(Main[[#This Row],[Class]]="B", WORKDAY(Main[[#This Row],[Tech Start Date]],19),IF(Main[[#This Row],[Class]]="A",WORKDAY(Main[[#This Row],[Tech Start Date]],9),""))))</f>
        <v/>
      </c>
      <c r="Q906" s="85">
        <v>40724</v>
      </c>
      <c r="R906" s="112"/>
      <c r="S906" s="95" t="s">
        <v>6</v>
      </c>
      <c r="T906" s="74" t="s">
        <v>4</v>
      </c>
      <c r="U906" s="95" t="s">
        <v>7</v>
      </c>
      <c r="V906" s="95" t="s">
        <v>1910</v>
      </c>
      <c r="W906" s="95" t="s">
        <v>4</v>
      </c>
      <c r="X906" s="95" t="s">
        <v>2797</v>
      </c>
      <c r="Y906" s="72" t="s">
        <v>2911</v>
      </c>
      <c r="Z906" s="72" t="s">
        <v>4</v>
      </c>
      <c r="AA906" s="95" t="s">
        <v>2797</v>
      </c>
      <c r="AB906" s="132"/>
      <c r="AC906" s="132"/>
      <c r="AD906" s="132"/>
      <c r="AE906" s="63"/>
      <c r="AF906" s="63"/>
      <c r="AG906" s="63"/>
    </row>
    <row r="907" spans="1:33" ht="17.2" customHeight="1">
      <c r="A907" s="64" t="str">
        <f>IF(priority(Main[[#This Row],[Comments]])&lt;&gt;0, priority(Main[[#This Row],[Comments]]),"")</f>
        <v/>
      </c>
      <c r="B907" s="60" t="s">
        <v>1676</v>
      </c>
      <c r="C907" s="72" t="s">
        <v>4</v>
      </c>
      <c r="D907" s="59" t="s">
        <v>736</v>
      </c>
      <c r="E907" s="85"/>
      <c r="F907" s="85">
        <v>40598</v>
      </c>
      <c r="G907" s="64" t="str">
        <f>IF(stdProdLT(Main[[#This Row],[Comments]])=0.1,"N/A",IF(stdProdLT(Main[[#This Row],[Comments]])=0,"",stdProdLT(Main[[#This Row],[Comments]])))</f>
        <v/>
      </c>
      <c r="H907" s="94" t="str">
        <f>IF(OR(Main[[#This Row],[Std. Prod. Lead Time]]="N/A",Main[[#This Row],[Std. Prod. Lead Time]]=""), "",IF(AND(Main[[#This Row],[In Stock Date]]&lt;&gt;"",Main[[#This Row],[Revised Due Date]]&lt;&gt;"",Main[[#This Row],[In Stock Date]]&lt;&gt;""),Main[[#This Row],[In Stock Date]]-Main[[#This Row],[Revised Due Date]],""))</f>
        <v/>
      </c>
      <c r="I907" s="101" t="s">
        <v>4</v>
      </c>
      <c r="J907" s="95" t="s">
        <v>4</v>
      </c>
      <c r="K907" s="96" t="s">
        <v>4</v>
      </c>
      <c r="L907" s="85"/>
      <c r="M907" s="73" t="str">
        <f>IF(Main[[#This Row],[Tech Start Date]]&lt;1/1/1990,"",IF(Main[[#This Row],[Class]]="C",WORKDAY(Main[[#This Row],[Tech Start Date]],9),IF(Main[[#This Row],[Class]]="B", WORKDAY(Main[[#This Row],[Tech Start Date]],6),IF(Main[[#This Row],[Class]]="A",WORKDAY(Main[[#This Row],[Tech Start Date]],2),""))))</f>
        <v/>
      </c>
      <c r="N907" s="73" t="str">
        <f>IF(Main[[#This Row],[Tech Start Date]]&lt;1/1/1990,"",IF(Main[[#This Row],[Class]]="C",WORKDAY(Main[[#This Row],[Tech Start Date]],19),IF(Main[[#This Row],[Class]]="B", WORKDAY(Main[[#This Row],[Tech Start Date]],12),IF(Main[[#This Row],[Class]]="A",WORKDAY(Main[[#This Row],[Tech Start Date]],4),""))))</f>
        <v/>
      </c>
      <c r="O907" s="73" t="str">
        <f>IF(Main[[#This Row],[Tech Start Date]]&lt;1/1/1990,"",IF(Main[[#This Row],[Class]]="C",WORKDAY(Main[[#This Row],[Tech Start Date]],23),IF(Main[[#This Row],[Class]]="B", WORKDAY(Main[[#This Row],[Tech Start Date]],15),IF(Main[[#This Row],[Class]]="A",WORKDAY(Main[[#This Row],[Tech Start Date]],5),""))))</f>
        <v/>
      </c>
      <c r="P907" s="73" t="str">
        <f>IF(Main[[#This Row],[Tech Start Date]]&lt;1/1/1990,"",IF(Main[[#This Row],[Class]]="C",WORKDAY(Main[[#This Row],[Tech Start Date]],28),IF(Main[[#This Row],[Class]]="B", WORKDAY(Main[[#This Row],[Tech Start Date]],19),IF(Main[[#This Row],[Class]]="A",WORKDAY(Main[[#This Row],[Tech Start Date]],9),""))))</f>
        <v/>
      </c>
      <c r="Q907" s="85">
        <v>40598</v>
      </c>
      <c r="R907" s="112"/>
      <c r="S907" s="95" t="s">
        <v>11</v>
      </c>
      <c r="T907" s="74" t="s">
        <v>4</v>
      </c>
      <c r="U907" s="95" t="s">
        <v>14</v>
      </c>
      <c r="V907" s="95" t="s">
        <v>1920</v>
      </c>
      <c r="W907" s="95" t="s">
        <v>1916</v>
      </c>
      <c r="X907" s="95" t="s">
        <v>2823</v>
      </c>
      <c r="Y907" s="72" t="s">
        <v>2952</v>
      </c>
      <c r="Z907" s="72" t="s">
        <v>4</v>
      </c>
      <c r="AA907" s="95" t="s">
        <v>2823</v>
      </c>
      <c r="AB907" s="132"/>
      <c r="AC907" s="132"/>
      <c r="AD907" s="132"/>
      <c r="AE907" s="63"/>
      <c r="AF907" s="63"/>
      <c r="AG907" s="63"/>
    </row>
    <row r="908" spans="1:33" ht="17.2" customHeight="1">
      <c r="A908" s="64" t="str">
        <f>IF(priority(Main[[#This Row],[Comments]])&lt;&gt;0, priority(Main[[#This Row],[Comments]]),"")</f>
        <v/>
      </c>
      <c r="B908" s="60" t="s">
        <v>1679</v>
      </c>
      <c r="C908" s="72" t="s">
        <v>4</v>
      </c>
      <c r="D908" s="59" t="s">
        <v>740</v>
      </c>
      <c r="E908" s="85">
        <v>40591.815474537034</v>
      </c>
      <c r="F908" s="85"/>
      <c r="G908" s="64" t="str">
        <f>IF(stdProdLT(Main[[#This Row],[Comments]])=0.1,"N/A",IF(stdProdLT(Main[[#This Row],[Comments]])=0,"",stdProdLT(Main[[#This Row],[Comments]])))</f>
        <v/>
      </c>
      <c r="H908" s="94" t="str">
        <f>IF(OR(Main[[#This Row],[Std. Prod. Lead Time]]="N/A",Main[[#This Row],[Std. Prod. Lead Time]]=""), "",IF(AND(Main[[#This Row],[In Stock Date]]&lt;&gt;"",Main[[#This Row],[Revised Due Date]]&lt;&gt;"",Main[[#This Row],[In Stock Date]]&lt;&gt;""),Main[[#This Row],[In Stock Date]]-Main[[#This Row],[Revised Due Date]],""))</f>
        <v/>
      </c>
      <c r="I908" s="101" t="s">
        <v>130</v>
      </c>
      <c r="J908" s="95" t="s">
        <v>70</v>
      </c>
      <c r="K908" s="96" t="s">
        <v>1919</v>
      </c>
      <c r="L908" s="85"/>
      <c r="M908" s="73" t="str">
        <f>IF(Main[[#This Row],[Tech Start Date]]&lt;1/1/1990,"",IF(Main[[#This Row],[Class]]="C",WORKDAY(Main[[#This Row],[Tech Start Date]],9),IF(Main[[#This Row],[Class]]="B", WORKDAY(Main[[#This Row],[Tech Start Date]],6),IF(Main[[#This Row],[Class]]="A",WORKDAY(Main[[#This Row],[Tech Start Date]],2),""))))</f>
        <v/>
      </c>
      <c r="N908" s="73" t="str">
        <f>IF(Main[[#This Row],[Tech Start Date]]&lt;1/1/1990,"",IF(Main[[#This Row],[Class]]="C",WORKDAY(Main[[#This Row],[Tech Start Date]],19),IF(Main[[#This Row],[Class]]="B", WORKDAY(Main[[#This Row],[Tech Start Date]],12),IF(Main[[#This Row],[Class]]="A",WORKDAY(Main[[#This Row],[Tech Start Date]],4),""))))</f>
        <v/>
      </c>
      <c r="O908" s="73" t="str">
        <f>IF(Main[[#This Row],[Tech Start Date]]&lt;1/1/1990,"",IF(Main[[#This Row],[Class]]="C",WORKDAY(Main[[#This Row],[Tech Start Date]],23),IF(Main[[#This Row],[Class]]="B", WORKDAY(Main[[#This Row],[Tech Start Date]],15),IF(Main[[#This Row],[Class]]="A",WORKDAY(Main[[#This Row],[Tech Start Date]],5),""))))</f>
        <v/>
      </c>
      <c r="P908" s="73" t="str">
        <f>IF(Main[[#This Row],[Tech Start Date]]&lt;1/1/1990,"",IF(Main[[#This Row],[Class]]="C",WORKDAY(Main[[#This Row],[Tech Start Date]],28),IF(Main[[#This Row],[Class]]="B", WORKDAY(Main[[#This Row],[Tech Start Date]],19),IF(Main[[#This Row],[Class]]="A",WORKDAY(Main[[#This Row],[Tech Start Date]],9),""))))</f>
        <v/>
      </c>
      <c r="Q908" s="85">
        <v>40736</v>
      </c>
      <c r="R908" s="112"/>
      <c r="S908" s="95" t="s">
        <v>6</v>
      </c>
      <c r="T908" s="74" t="s">
        <v>4</v>
      </c>
      <c r="U908" s="95" t="s">
        <v>29</v>
      </c>
      <c r="V908" s="95" t="s">
        <v>1913</v>
      </c>
      <c r="W908" s="95" t="s">
        <v>1914</v>
      </c>
      <c r="X908" s="95" t="s">
        <v>30</v>
      </c>
      <c r="Y908" s="72" t="s">
        <v>2930</v>
      </c>
      <c r="Z908" s="72" t="s">
        <v>30</v>
      </c>
      <c r="AA908" s="95" t="s">
        <v>30</v>
      </c>
      <c r="AB908" s="132"/>
      <c r="AC908" s="132"/>
      <c r="AD908" s="132"/>
      <c r="AE908" s="63"/>
      <c r="AF908" s="63"/>
      <c r="AG908" s="63"/>
    </row>
    <row r="909" spans="1:33" ht="17.2" customHeight="1">
      <c r="A909" s="64" t="str">
        <f>IF(priority(Main[[#This Row],[Comments]])&lt;&gt;0, priority(Main[[#This Row],[Comments]]),"")</f>
        <v/>
      </c>
      <c r="B909" s="60" t="s">
        <v>2027</v>
      </c>
      <c r="C909" s="72" t="s">
        <v>37</v>
      </c>
      <c r="D909" s="59" t="s">
        <v>485</v>
      </c>
      <c r="E909" s="85"/>
      <c r="F909" s="85"/>
      <c r="G909" s="64" t="str">
        <f>IF(stdProdLT(Main[[#This Row],[Comments]])=0.1,"N/A",IF(stdProdLT(Main[[#This Row],[Comments]])=0,"",stdProdLT(Main[[#This Row],[Comments]])))</f>
        <v/>
      </c>
      <c r="H909" s="94" t="str">
        <f>IF(OR(Main[[#This Row],[Std. Prod. Lead Time]]="N/A",Main[[#This Row],[Std. Prod. Lead Time]]=""), "",IF(AND(Main[[#This Row],[In Stock Date]]&lt;&gt;"",Main[[#This Row],[Revised Due Date]]&lt;&gt;"",Main[[#This Row],[In Stock Date]]&lt;&gt;""),Main[[#This Row],[In Stock Date]]-Main[[#This Row],[Revised Due Date]],""))</f>
        <v/>
      </c>
      <c r="I909" s="101" t="s">
        <v>4</v>
      </c>
      <c r="J909" s="95" t="s">
        <v>21</v>
      </c>
      <c r="K909" s="95" t="s">
        <v>4</v>
      </c>
      <c r="L909" s="85"/>
      <c r="M909" s="73" t="str">
        <f>IF(Main[[#This Row],[Tech Start Date]]&lt;1/1/1990,"",IF(Main[[#This Row],[Class]]="C",WORKDAY(Main[[#This Row],[Tech Start Date]],9),IF(Main[[#This Row],[Class]]="B", WORKDAY(Main[[#This Row],[Tech Start Date]],6),IF(Main[[#This Row],[Class]]="A",WORKDAY(Main[[#This Row],[Tech Start Date]],2),""))))</f>
        <v/>
      </c>
      <c r="N909" s="73" t="str">
        <f>IF(Main[[#This Row],[Tech Start Date]]&lt;1/1/1990,"",IF(Main[[#This Row],[Class]]="C",WORKDAY(Main[[#This Row],[Tech Start Date]],19),IF(Main[[#This Row],[Class]]="B", WORKDAY(Main[[#This Row],[Tech Start Date]],12),IF(Main[[#This Row],[Class]]="A",WORKDAY(Main[[#This Row],[Tech Start Date]],4),""))))</f>
        <v/>
      </c>
      <c r="O909" s="73" t="str">
        <f>IF(Main[[#This Row],[Tech Start Date]]&lt;1/1/1990,"",IF(Main[[#This Row],[Class]]="C",WORKDAY(Main[[#This Row],[Tech Start Date]],23),IF(Main[[#This Row],[Class]]="B", WORKDAY(Main[[#This Row],[Tech Start Date]],15),IF(Main[[#This Row],[Class]]="A",WORKDAY(Main[[#This Row],[Tech Start Date]],5),""))))</f>
        <v/>
      </c>
      <c r="P909" s="73" t="str">
        <f>IF(Main[[#This Row],[Tech Start Date]]&lt;1/1/1990,"",IF(Main[[#This Row],[Class]]="C",WORKDAY(Main[[#This Row],[Tech Start Date]],28),IF(Main[[#This Row],[Class]]="B", WORKDAY(Main[[#This Row],[Tech Start Date]],19),IF(Main[[#This Row],[Class]]="A",WORKDAY(Main[[#This Row],[Tech Start Date]],9),""))))</f>
        <v/>
      </c>
      <c r="Q909" s="85">
        <v>40696</v>
      </c>
      <c r="R909" s="112"/>
      <c r="S909" s="95" t="s">
        <v>6</v>
      </c>
      <c r="T909" s="74" t="s">
        <v>4</v>
      </c>
      <c r="U909" s="95" t="s">
        <v>12</v>
      </c>
      <c r="V909" s="95" t="s">
        <v>1910</v>
      </c>
      <c r="W909" s="95" t="s">
        <v>1921</v>
      </c>
      <c r="X909" s="95" t="s">
        <v>50</v>
      </c>
      <c r="Y909" s="72" t="s">
        <v>3070</v>
      </c>
      <c r="Z909" s="72" t="s">
        <v>3132</v>
      </c>
      <c r="AA909" s="95" t="s">
        <v>970</v>
      </c>
      <c r="AB909" s="132"/>
      <c r="AC909" s="132"/>
      <c r="AD909" s="132"/>
      <c r="AE909" s="63"/>
      <c r="AF909" s="63"/>
      <c r="AG909" s="63"/>
    </row>
    <row r="910" spans="1:33" ht="17.2" customHeight="1">
      <c r="A910" s="64" t="str">
        <f>IF(priority(Main[[#This Row],[Comments]])&lt;&gt;0, priority(Main[[#This Row],[Comments]]),"")</f>
        <v/>
      </c>
      <c r="B910" s="60" t="s">
        <v>2185</v>
      </c>
      <c r="C910" s="72" t="s">
        <v>4</v>
      </c>
      <c r="D910" s="59" t="s">
        <v>2186</v>
      </c>
      <c r="E910" s="85"/>
      <c r="F910" s="85">
        <v>40848</v>
      </c>
      <c r="G910" s="64" t="str">
        <f>IF(stdProdLT(Main[[#This Row],[Comments]])=0.1,"N/A",IF(stdProdLT(Main[[#This Row],[Comments]])=0,"",stdProdLT(Main[[#This Row],[Comments]])))</f>
        <v/>
      </c>
      <c r="H910" s="94" t="str">
        <f>IF(OR(Main[[#This Row],[Std. Prod. Lead Time]]="N/A",Main[[#This Row],[Std. Prod. Lead Time]]=""), "",IF(AND(Main[[#This Row],[In Stock Date]]&lt;&gt;"",Main[[#This Row],[Revised Due Date]]&lt;&gt;"",Main[[#This Row],[In Stock Date]]&lt;&gt;""),Main[[#This Row],[In Stock Date]]-Main[[#This Row],[Revised Due Date]],""))</f>
        <v/>
      </c>
      <c r="I910" s="101" t="s">
        <v>4</v>
      </c>
      <c r="J910" s="95" t="s">
        <v>4</v>
      </c>
      <c r="K910" s="95" t="s">
        <v>4</v>
      </c>
      <c r="L910" s="85"/>
      <c r="M910" s="73" t="str">
        <f>IF(Main[[#This Row],[Tech Start Date]]&lt;1/1/1990,"",IF(Main[[#This Row],[Class]]="C",WORKDAY(Main[[#This Row],[Tech Start Date]],9),IF(Main[[#This Row],[Class]]="B", WORKDAY(Main[[#This Row],[Tech Start Date]],6),IF(Main[[#This Row],[Class]]="A",WORKDAY(Main[[#This Row],[Tech Start Date]],2),""))))</f>
        <v/>
      </c>
      <c r="N910" s="73" t="str">
        <f>IF(Main[[#This Row],[Tech Start Date]]&lt;1/1/1990,"",IF(Main[[#This Row],[Class]]="C",WORKDAY(Main[[#This Row],[Tech Start Date]],19),IF(Main[[#This Row],[Class]]="B", WORKDAY(Main[[#This Row],[Tech Start Date]],12),IF(Main[[#This Row],[Class]]="A",WORKDAY(Main[[#This Row],[Tech Start Date]],4),""))))</f>
        <v/>
      </c>
      <c r="O910" s="73" t="str">
        <f>IF(Main[[#This Row],[Tech Start Date]]&lt;1/1/1990,"",IF(Main[[#This Row],[Class]]="C",WORKDAY(Main[[#This Row],[Tech Start Date]],23),IF(Main[[#This Row],[Class]]="B", WORKDAY(Main[[#This Row],[Tech Start Date]],15),IF(Main[[#This Row],[Class]]="A",WORKDAY(Main[[#This Row],[Tech Start Date]],5),""))))</f>
        <v/>
      </c>
      <c r="P910" s="73" t="str">
        <f>IF(Main[[#This Row],[Tech Start Date]]&lt;1/1/1990,"",IF(Main[[#This Row],[Class]]="C",WORKDAY(Main[[#This Row],[Tech Start Date]],28),IF(Main[[#This Row],[Class]]="B", WORKDAY(Main[[#This Row],[Tech Start Date]],19),IF(Main[[#This Row],[Class]]="A",WORKDAY(Main[[#This Row],[Tech Start Date]],9),""))))</f>
        <v/>
      </c>
      <c r="Q910" s="85">
        <v>40800</v>
      </c>
      <c r="R910" s="112"/>
      <c r="S910" s="95" t="s">
        <v>11</v>
      </c>
      <c r="T910" s="74" t="s">
        <v>4</v>
      </c>
      <c r="U910" s="95" t="s">
        <v>14</v>
      </c>
      <c r="V910" s="95" t="s">
        <v>1920</v>
      </c>
      <c r="W910" s="95" t="s">
        <v>1918</v>
      </c>
      <c r="X910" s="95" t="s">
        <v>2880</v>
      </c>
      <c r="Y910" s="72" t="s">
        <v>3071</v>
      </c>
      <c r="Z910" s="72" t="s">
        <v>4</v>
      </c>
      <c r="AA910" s="95" t="s">
        <v>2880</v>
      </c>
      <c r="AB910" s="132"/>
      <c r="AC910" s="132"/>
      <c r="AD910" s="132"/>
      <c r="AE910" s="63"/>
      <c r="AF910" s="63"/>
      <c r="AG910" s="63"/>
    </row>
    <row r="911" spans="1:33" ht="17.2" customHeight="1">
      <c r="A911" s="64" t="str">
        <f>IF(priority(Main[[#This Row],[Comments]])&lt;&gt;0, priority(Main[[#This Row],[Comments]]),"")</f>
        <v/>
      </c>
      <c r="B911" s="60" t="s">
        <v>1457</v>
      </c>
      <c r="C911" s="72" t="s">
        <v>197</v>
      </c>
      <c r="D911" s="59" t="s">
        <v>2505</v>
      </c>
      <c r="E911" s="85">
        <v>40711.410266203704</v>
      </c>
      <c r="F911" s="85"/>
      <c r="G911" s="64" t="str">
        <f>IF(stdProdLT(Main[[#This Row],[Comments]])=0.1,"N/A",IF(stdProdLT(Main[[#This Row],[Comments]])=0,"",stdProdLT(Main[[#This Row],[Comments]])))</f>
        <v/>
      </c>
      <c r="H911" s="94" t="str">
        <f>IF(OR(Main[[#This Row],[Std. Prod. Lead Time]]="N/A",Main[[#This Row],[Std. Prod. Lead Time]]=""), "",IF(AND(Main[[#This Row],[In Stock Date]]&lt;&gt;"",Main[[#This Row],[Revised Due Date]]&lt;&gt;"",Main[[#This Row],[In Stock Date]]&lt;&gt;""),Main[[#This Row],[In Stock Date]]-Main[[#This Row],[Revised Due Date]],""))</f>
        <v/>
      </c>
      <c r="I911" s="101" t="s">
        <v>4</v>
      </c>
      <c r="J911" s="95" t="s">
        <v>4</v>
      </c>
      <c r="K911" s="95" t="s">
        <v>4</v>
      </c>
      <c r="L911" s="85"/>
      <c r="M911" s="73" t="str">
        <f>IF(Main[[#This Row],[Tech Start Date]]&lt;1/1/1990,"",IF(Main[[#This Row],[Class]]="C",WORKDAY(Main[[#This Row],[Tech Start Date]],9),IF(Main[[#This Row],[Class]]="B", WORKDAY(Main[[#This Row],[Tech Start Date]],6),IF(Main[[#This Row],[Class]]="A",WORKDAY(Main[[#This Row],[Tech Start Date]],2),""))))</f>
        <v/>
      </c>
      <c r="N911" s="73" t="str">
        <f>IF(Main[[#This Row],[Tech Start Date]]&lt;1/1/1990,"",IF(Main[[#This Row],[Class]]="C",WORKDAY(Main[[#This Row],[Tech Start Date]],19),IF(Main[[#This Row],[Class]]="B", WORKDAY(Main[[#This Row],[Tech Start Date]],12),IF(Main[[#This Row],[Class]]="A",WORKDAY(Main[[#This Row],[Tech Start Date]],4),""))))</f>
        <v/>
      </c>
      <c r="O911" s="73" t="str">
        <f>IF(Main[[#This Row],[Tech Start Date]]&lt;1/1/1990,"",IF(Main[[#This Row],[Class]]="C",WORKDAY(Main[[#This Row],[Tech Start Date]],23),IF(Main[[#This Row],[Class]]="B", WORKDAY(Main[[#This Row],[Tech Start Date]],15),IF(Main[[#This Row],[Class]]="A",WORKDAY(Main[[#This Row],[Tech Start Date]],5),""))))</f>
        <v/>
      </c>
      <c r="P911" s="73" t="str">
        <f>IF(Main[[#This Row],[Tech Start Date]]&lt;1/1/1990,"",IF(Main[[#This Row],[Class]]="C",WORKDAY(Main[[#This Row],[Tech Start Date]],28),IF(Main[[#This Row],[Class]]="B", WORKDAY(Main[[#This Row],[Tech Start Date]],19),IF(Main[[#This Row],[Class]]="A",WORKDAY(Main[[#This Row],[Tech Start Date]],9),""))))</f>
        <v/>
      </c>
      <c r="Q911" s="85">
        <v>40846</v>
      </c>
      <c r="R911" s="112"/>
      <c r="S911" s="95" t="s">
        <v>17</v>
      </c>
      <c r="T911" s="74" t="s">
        <v>4</v>
      </c>
      <c r="U911" s="95" t="s">
        <v>29</v>
      </c>
      <c r="V911" s="95" t="s">
        <v>1913</v>
      </c>
      <c r="W911" s="95" t="s">
        <v>1918</v>
      </c>
      <c r="X911" s="95" t="s">
        <v>553</v>
      </c>
      <c r="Y911" s="72" t="s">
        <v>2925</v>
      </c>
      <c r="Z911" s="72" t="s">
        <v>4</v>
      </c>
      <c r="AA911" s="95" t="s">
        <v>553</v>
      </c>
      <c r="AB911" s="132"/>
      <c r="AC911" s="132"/>
      <c r="AD911" s="132"/>
      <c r="AE911" s="63"/>
      <c r="AF911" s="63"/>
      <c r="AG911" s="63"/>
    </row>
    <row r="912" spans="1:33" ht="17.2" customHeight="1">
      <c r="A912" s="64" t="str">
        <f>IF(priority(Main[[#This Row],[Comments]])&lt;&gt;0, priority(Main[[#This Row],[Comments]]),"")</f>
        <v/>
      </c>
      <c r="B912" s="60" t="s">
        <v>1680</v>
      </c>
      <c r="C912" s="72" t="s">
        <v>4</v>
      </c>
      <c r="D912" s="59" t="s">
        <v>737</v>
      </c>
      <c r="E912" s="85">
        <v>40520.411597222221</v>
      </c>
      <c r="F912" s="85"/>
      <c r="G912" s="64" t="str">
        <f>IF(stdProdLT(Main[[#This Row],[Comments]])=0.1,"N/A",IF(stdProdLT(Main[[#This Row],[Comments]])=0,"",stdProdLT(Main[[#This Row],[Comments]])))</f>
        <v/>
      </c>
      <c r="H912" s="94" t="str">
        <f>IF(OR(Main[[#This Row],[Std. Prod. Lead Time]]="N/A",Main[[#This Row],[Std. Prod. Lead Time]]=""), "",IF(AND(Main[[#This Row],[In Stock Date]]&lt;&gt;"",Main[[#This Row],[Revised Due Date]]&lt;&gt;"",Main[[#This Row],[In Stock Date]]&lt;&gt;""),Main[[#This Row],[In Stock Date]]-Main[[#This Row],[Revised Due Date]],""))</f>
        <v/>
      </c>
      <c r="I912" s="101" t="s">
        <v>4</v>
      </c>
      <c r="J912" s="95" t="s">
        <v>28</v>
      </c>
      <c r="K912" s="95" t="s">
        <v>4</v>
      </c>
      <c r="L912" s="85"/>
      <c r="M912" s="73" t="str">
        <f>IF(Main[[#This Row],[Tech Start Date]]&lt;1/1/1990,"",IF(Main[[#This Row],[Class]]="C",WORKDAY(Main[[#This Row],[Tech Start Date]],9),IF(Main[[#This Row],[Class]]="B", WORKDAY(Main[[#This Row],[Tech Start Date]],6),IF(Main[[#This Row],[Class]]="A",WORKDAY(Main[[#This Row],[Tech Start Date]],2),""))))</f>
        <v/>
      </c>
      <c r="N912" s="73" t="str">
        <f>IF(Main[[#This Row],[Tech Start Date]]&lt;1/1/1990,"",IF(Main[[#This Row],[Class]]="C",WORKDAY(Main[[#This Row],[Tech Start Date]],19),IF(Main[[#This Row],[Class]]="B", WORKDAY(Main[[#This Row],[Tech Start Date]],12),IF(Main[[#This Row],[Class]]="A",WORKDAY(Main[[#This Row],[Tech Start Date]],4),""))))</f>
        <v/>
      </c>
      <c r="O912" s="73" t="str">
        <f>IF(Main[[#This Row],[Tech Start Date]]&lt;1/1/1990,"",IF(Main[[#This Row],[Class]]="C",WORKDAY(Main[[#This Row],[Tech Start Date]],23),IF(Main[[#This Row],[Class]]="B", WORKDAY(Main[[#This Row],[Tech Start Date]],15),IF(Main[[#This Row],[Class]]="A",WORKDAY(Main[[#This Row],[Tech Start Date]],5),""))))</f>
        <v/>
      </c>
      <c r="P912" s="73" t="str">
        <f>IF(Main[[#This Row],[Tech Start Date]]&lt;1/1/1990,"",IF(Main[[#This Row],[Class]]="C",WORKDAY(Main[[#This Row],[Tech Start Date]],28),IF(Main[[#This Row],[Class]]="B", WORKDAY(Main[[#This Row],[Tech Start Date]],19),IF(Main[[#This Row],[Class]]="A",WORKDAY(Main[[#This Row],[Tech Start Date]],9),""))))</f>
        <v/>
      </c>
      <c r="Q912" s="85">
        <v>40571</v>
      </c>
      <c r="R912" s="112"/>
      <c r="S912" s="95" t="s">
        <v>6</v>
      </c>
      <c r="T912" s="74" t="s">
        <v>4</v>
      </c>
      <c r="U912" s="95" t="s">
        <v>7</v>
      </c>
      <c r="V912" s="95" t="s">
        <v>1910</v>
      </c>
      <c r="W912" s="95" t="s">
        <v>1912</v>
      </c>
      <c r="X912" s="95" t="s">
        <v>2793</v>
      </c>
      <c r="Y912" s="72" t="s">
        <v>2903</v>
      </c>
      <c r="Z912" s="72" t="s">
        <v>129</v>
      </c>
      <c r="AA912" s="95" t="s">
        <v>2793</v>
      </c>
      <c r="AB912" s="132"/>
      <c r="AC912" s="132"/>
      <c r="AD912" s="132"/>
      <c r="AE912" s="63"/>
      <c r="AF912" s="63"/>
      <c r="AG912" s="63"/>
    </row>
    <row r="913" spans="1:33" ht="17.2" customHeight="1">
      <c r="A913" s="64" t="str">
        <f>IF(priority(Main[[#This Row],[Comments]])&lt;&gt;0, priority(Main[[#This Row],[Comments]]),"")</f>
        <v/>
      </c>
      <c r="B913" s="60" t="s">
        <v>1681</v>
      </c>
      <c r="C913" s="72" t="s">
        <v>4</v>
      </c>
      <c r="D913" s="59" t="s">
        <v>738</v>
      </c>
      <c r="E913" s="85"/>
      <c r="F913" s="85"/>
      <c r="G913" s="64" t="str">
        <f>IF(stdProdLT(Main[[#This Row],[Comments]])=0.1,"N/A",IF(stdProdLT(Main[[#This Row],[Comments]])=0,"",stdProdLT(Main[[#This Row],[Comments]])))</f>
        <v/>
      </c>
      <c r="H913" s="94" t="str">
        <f>IF(OR(Main[[#This Row],[Std. Prod. Lead Time]]="N/A",Main[[#This Row],[Std. Prod. Lead Time]]=""), "",IF(AND(Main[[#This Row],[In Stock Date]]&lt;&gt;"",Main[[#This Row],[Revised Due Date]]&lt;&gt;"",Main[[#This Row],[In Stock Date]]&lt;&gt;""),Main[[#This Row],[In Stock Date]]-Main[[#This Row],[Revised Due Date]],""))</f>
        <v/>
      </c>
      <c r="I913" s="101" t="s">
        <v>4</v>
      </c>
      <c r="J913" s="95" t="s">
        <v>28</v>
      </c>
      <c r="K913" s="95" t="s">
        <v>4</v>
      </c>
      <c r="L913" s="85"/>
      <c r="M913" s="73" t="str">
        <f>IF(Main[[#This Row],[Tech Start Date]]&lt;1/1/1990,"",IF(Main[[#This Row],[Class]]="C",WORKDAY(Main[[#This Row],[Tech Start Date]],9),IF(Main[[#This Row],[Class]]="B", WORKDAY(Main[[#This Row],[Tech Start Date]],6),IF(Main[[#This Row],[Class]]="A",WORKDAY(Main[[#This Row],[Tech Start Date]],2),""))))</f>
        <v/>
      </c>
      <c r="N913" s="73" t="str">
        <f>IF(Main[[#This Row],[Tech Start Date]]&lt;1/1/1990,"",IF(Main[[#This Row],[Class]]="C",WORKDAY(Main[[#This Row],[Tech Start Date]],19),IF(Main[[#This Row],[Class]]="B", WORKDAY(Main[[#This Row],[Tech Start Date]],12),IF(Main[[#This Row],[Class]]="A",WORKDAY(Main[[#This Row],[Tech Start Date]],4),""))))</f>
        <v/>
      </c>
      <c r="O913" s="73" t="str">
        <f>IF(Main[[#This Row],[Tech Start Date]]&lt;1/1/1990,"",IF(Main[[#This Row],[Class]]="C",WORKDAY(Main[[#This Row],[Tech Start Date]],23),IF(Main[[#This Row],[Class]]="B", WORKDAY(Main[[#This Row],[Tech Start Date]],15),IF(Main[[#This Row],[Class]]="A",WORKDAY(Main[[#This Row],[Tech Start Date]],5),""))))</f>
        <v/>
      </c>
      <c r="P913" s="73" t="str">
        <f>IF(Main[[#This Row],[Tech Start Date]]&lt;1/1/1990,"",IF(Main[[#This Row],[Class]]="C",WORKDAY(Main[[#This Row],[Tech Start Date]],28),IF(Main[[#This Row],[Class]]="B", WORKDAY(Main[[#This Row],[Tech Start Date]],19),IF(Main[[#This Row],[Class]]="A",WORKDAY(Main[[#This Row],[Tech Start Date]],9),""))))</f>
        <v/>
      </c>
      <c r="Q913" s="85"/>
      <c r="R913" s="112"/>
      <c r="S913" s="95" t="s">
        <v>17</v>
      </c>
      <c r="T913" s="74" t="s">
        <v>4</v>
      </c>
      <c r="U913" s="95" t="s">
        <v>14</v>
      </c>
      <c r="V913" s="95" t="s">
        <v>1910</v>
      </c>
      <c r="W913" s="95" t="s">
        <v>1918</v>
      </c>
      <c r="X913" s="95" t="s">
        <v>922</v>
      </c>
      <c r="Y913" s="72" t="s">
        <v>2955</v>
      </c>
      <c r="Z913" s="72" t="s">
        <v>129</v>
      </c>
      <c r="AA913" s="95" t="s">
        <v>922</v>
      </c>
      <c r="AB913" s="132"/>
      <c r="AC913" s="132"/>
      <c r="AD913" s="132"/>
      <c r="AE913" s="63"/>
      <c r="AF913" s="63"/>
      <c r="AG913" s="63"/>
    </row>
    <row r="914" spans="1:33" ht="17.2" customHeight="1">
      <c r="A914" s="64" t="str">
        <f>IF(priority(Main[[#This Row],[Comments]])&lt;&gt;0, priority(Main[[#This Row],[Comments]]),"")</f>
        <v/>
      </c>
      <c r="B914" s="60" t="s">
        <v>1684</v>
      </c>
      <c r="C914" s="72" t="s">
        <v>4</v>
      </c>
      <c r="D914" s="59" t="s">
        <v>742</v>
      </c>
      <c r="E914" s="85"/>
      <c r="F914" s="85"/>
      <c r="G914" s="64" t="str">
        <f>IF(stdProdLT(Main[[#This Row],[Comments]])=0.1,"N/A",IF(stdProdLT(Main[[#This Row],[Comments]])=0,"",stdProdLT(Main[[#This Row],[Comments]])))</f>
        <v/>
      </c>
      <c r="H914" s="94" t="str">
        <f>IF(OR(Main[[#This Row],[Std. Prod. Lead Time]]="N/A",Main[[#This Row],[Std. Prod. Lead Time]]=""), "",IF(AND(Main[[#This Row],[In Stock Date]]&lt;&gt;"",Main[[#This Row],[Revised Due Date]]&lt;&gt;"",Main[[#This Row],[In Stock Date]]&lt;&gt;""),Main[[#This Row],[In Stock Date]]-Main[[#This Row],[Revised Due Date]],""))</f>
        <v/>
      </c>
      <c r="I914" s="101" t="s">
        <v>4</v>
      </c>
      <c r="J914" s="95" t="s">
        <v>4</v>
      </c>
      <c r="K914" s="95" t="s">
        <v>4</v>
      </c>
      <c r="L914" s="85"/>
      <c r="M914" s="73" t="str">
        <f>IF(Main[[#This Row],[Tech Start Date]]&lt;1/1/1990,"",IF(Main[[#This Row],[Class]]="C",WORKDAY(Main[[#This Row],[Tech Start Date]],9),IF(Main[[#This Row],[Class]]="B", WORKDAY(Main[[#This Row],[Tech Start Date]],6),IF(Main[[#This Row],[Class]]="A",WORKDAY(Main[[#This Row],[Tech Start Date]],2),""))))</f>
        <v/>
      </c>
      <c r="N914" s="73" t="str">
        <f>IF(Main[[#This Row],[Tech Start Date]]&lt;1/1/1990,"",IF(Main[[#This Row],[Class]]="C",WORKDAY(Main[[#This Row],[Tech Start Date]],19),IF(Main[[#This Row],[Class]]="B", WORKDAY(Main[[#This Row],[Tech Start Date]],12),IF(Main[[#This Row],[Class]]="A",WORKDAY(Main[[#This Row],[Tech Start Date]],4),""))))</f>
        <v/>
      </c>
      <c r="O914" s="73" t="str">
        <f>IF(Main[[#This Row],[Tech Start Date]]&lt;1/1/1990,"",IF(Main[[#This Row],[Class]]="C",WORKDAY(Main[[#This Row],[Tech Start Date]],23),IF(Main[[#This Row],[Class]]="B", WORKDAY(Main[[#This Row],[Tech Start Date]],15),IF(Main[[#This Row],[Class]]="A",WORKDAY(Main[[#This Row],[Tech Start Date]],5),""))))</f>
        <v/>
      </c>
      <c r="P914" s="73" t="str">
        <f>IF(Main[[#This Row],[Tech Start Date]]&lt;1/1/1990,"",IF(Main[[#This Row],[Class]]="C",WORKDAY(Main[[#This Row],[Tech Start Date]],28),IF(Main[[#This Row],[Class]]="B", WORKDAY(Main[[#This Row],[Tech Start Date]],19),IF(Main[[#This Row],[Class]]="A",WORKDAY(Main[[#This Row],[Tech Start Date]],9),""))))</f>
        <v/>
      </c>
      <c r="Q914" s="85"/>
      <c r="R914" s="112"/>
      <c r="S914" s="95" t="s">
        <v>23</v>
      </c>
      <c r="T914" s="74" t="s">
        <v>4</v>
      </c>
      <c r="U914" s="95" t="s">
        <v>14</v>
      </c>
      <c r="V914" s="95" t="s">
        <v>1910</v>
      </c>
      <c r="W914" s="95" t="s">
        <v>1914</v>
      </c>
      <c r="X914" s="95" t="s">
        <v>399</v>
      </c>
      <c r="Y914" s="72" t="s">
        <v>4</v>
      </c>
      <c r="Z914" s="72" t="s">
        <v>4</v>
      </c>
      <c r="AA914" s="95" t="s">
        <v>3005</v>
      </c>
      <c r="AB914" s="132"/>
      <c r="AC914" s="132"/>
      <c r="AD914" s="132"/>
      <c r="AE914" s="63"/>
      <c r="AF914" s="63"/>
      <c r="AG914" s="63"/>
    </row>
    <row r="915" spans="1:33" ht="17.2" customHeight="1">
      <c r="A915" s="64" t="str">
        <f>IF(priority(Main[[#This Row],[Comments]])&lt;&gt;0, priority(Main[[#This Row],[Comments]]),"")</f>
        <v/>
      </c>
      <c r="B915" s="60" t="s">
        <v>1830</v>
      </c>
      <c r="C915" s="72" t="s">
        <v>4</v>
      </c>
      <c r="D915" s="59" t="s">
        <v>887</v>
      </c>
      <c r="E915" s="85">
        <v>40371.599317129629</v>
      </c>
      <c r="F915" s="85"/>
      <c r="G915" s="64" t="str">
        <f>IF(stdProdLT(Main[[#This Row],[Comments]])=0.1,"N/A",IF(stdProdLT(Main[[#This Row],[Comments]])=0,"",stdProdLT(Main[[#This Row],[Comments]])))</f>
        <v/>
      </c>
      <c r="H915" s="94" t="str">
        <f>IF(OR(Main[[#This Row],[Std. Prod. Lead Time]]="N/A",Main[[#This Row],[Std. Prod. Lead Time]]=""), "",IF(AND(Main[[#This Row],[In Stock Date]]&lt;&gt;"",Main[[#This Row],[Revised Due Date]]&lt;&gt;"",Main[[#This Row],[In Stock Date]]&lt;&gt;""),Main[[#This Row],[In Stock Date]]-Main[[#This Row],[Revised Due Date]],""))</f>
        <v/>
      </c>
      <c r="I915" s="101" t="s">
        <v>126</v>
      </c>
      <c r="J915" s="95" t="s">
        <v>28</v>
      </c>
      <c r="K915" s="95" t="s">
        <v>1922</v>
      </c>
      <c r="L915" s="85"/>
      <c r="M915" s="73" t="str">
        <f>IF(Main[[#This Row],[Tech Start Date]]&lt;1/1/1990,"",IF(Main[[#This Row],[Class]]="C",WORKDAY(Main[[#This Row],[Tech Start Date]],9),IF(Main[[#This Row],[Class]]="B", WORKDAY(Main[[#This Row],[Tech Start Date]],6),IF(Main[[#This Row],[Class]]="A",WORKDAY(Main[[#This Row],[Tech Start Date]],2),""))))</f>
        <v/>
      </c>
      <c r="N915" s="73" t="str">
        <f>IF(Main[[#This Row],[Tech Start Date]]&lt;1/1/1990,"",IF(Main[[#This Row],[Class]]="C",WORKDAY(Main[[#This Row],[Tech Start Date]],19),IF(Main[[#This Row],[Class]]="B", WORKDAY(Main[[#This Row],[Tech Start Date]],12),IF(Main[[#This Row],[Class]]="A",WORKDAY(Main[[#This Row],[Tech Start Date]],4),""))))</f>
        <v/>
      </c>
      <c r="O915" s="73" t="str">
        <f>IF(Main[[#This Row],[Tech Start Date]]&lt;1/1/1990,"",IF(Main[[#This Row],[Class]]="C",WORKDAY(Main[[#This Row],[Tech Start Date]],23),IF(Main[[#This Row],[Class]]="B", WORKDAY(Main[[#This Row],[Tech Start Date]],15),IF(Main[[#This Row],[Class]]="A",WORKDAY(Main[[#This Row],[Tech Start Date]],5),""))))</f>
        <v/>
      </c>
      <c r="P915" s="73" t="str">
        <f>IF(Main[[#This Row],[Tech Start Date]]&lt;1/1/1990,"",IF(Main[[#This Row],[Class]]="C",WORKDAY(Main[[#This Row],[Tech Start Date]],28),IF(Main[[#This Row],[Class]]="B", WORKDAY(Main[[#This Row],[Tech Start Date]],19),IF(Main[[#This Row],[Class]]="A",WORKDAY(Main[[#This Row],[Tech Start Date]],9),""))))</f>
        <v/>
      </c>
      <c r="Q915" s="85">
        <v>40420</v>
      </c>
      <c r="R915" s="112">
        <v>40420</v>
      </c>
      <c r="S915" s="95" t="s">
        <v>17</v>
      </c>
      <c r="T915" s="74" t="s">
        <v>4</v>
      </c>
      <c r="U915" s="95" t="s">
        <v>29</v>
      </c>
      <c r="V915" s="95" t="s">
        <v>1910</v>
      </c>
      <c r="W915" s="95" t="s">
        <v>1918</v>
      </c>
      <c r="X915" s="95" t="s">
        <v>129</v>
      </c>
      <c r="Y915" s="72" t="s">
        <v>2932</v>
      </c>
      <c r="Z915" s="72" t="s">
        <v>129</v>
      </c>
      <c r="AA915" s="95" t="s">
        <v>2803</v>
      </c>
      <c r="AB915" s="132"/>
      <c r="AC915" s="132"/>
      <c r="AD915" s="132"/>
      <c r="AE915" s="63"/>
      <c r="AF915" s="63"/>
      <c r="AG915" s="63"/>
    </row>
    <row r="916" spans="1:33" ht="17.2" customHeight="1">
      <c r="A916" s="64" t="str">
        <f>IF(priority(Main[[#This Row],[Comments]])&lt;&gt;0, priority(Main[[#This Row],[Comments]]),"")</f>
        <v/>
      </c>
      <c r="B916" s="60" t="s">
        <v>1685</v>
      </c>
      <c r="C916" s="72" t="s">
        <v>4</v>
      </c>
      <c r="D916" s="59" t="s">
        <v>743</v>
      </c>
      <c r="E916" s="85"/>
      <c r="F916" s="85"/>
      <c r="G916" s="64" t="str">
        <f>IF(stdProdLT(Main[[#This Row],[Comments]])=0.1,"N/A",IF(stdProdLT(Main[[#This Row],[Comments]])=0,"",stdProdLT(Main[[#This Row],[Comments]])))</f>
        <v/>
      </c>
      <c r="H916" s="94" t="str">
        <f>IF(OR(Main[[#This Row],[Std. Prod. Lead Time]]="N/A",Main[[#This Row],[Std. Prod. Lead Time]]=""), "",IF(AND(Main[[#This Row],[In Stock Date]]&lt;&gt;"",Main[[#This Row],[Revised Due Date]]&lt;&gt;"",Main[[#This Row],[In Stock Date]]&lt;&gt;""),Main[[#This Row],[In Stock Date]]-Main[[#This Row],[Revised Due Date]],""))</f>
        <v/>
      </c>
      <c r="I916" s="101" t="s">
        <v>4</v>
      </c>
      <c r="J916" s="95" t="s">
        <v>28</v>
      </c>
      <c r="K916" s="95" t="s">
        <v>1917</v>
      </c>
      <c r="L916" s="85"/>
      <c r="M916" s="73" t="str">
        <f>IF(Main[[#This Row],[Tech Start Date]]&lt;1/1/1990,"",IF(Main[[#This Row],[Class]]="C",WORKDAY(Main[[#This Row],[Tech Start Date]],9),IF(Main[[#This Row],[Class]]="B", WORKDAY(Main[[#This Row],[Tech Start Date]],6),IF(Main[[#This Row],[Class]]="A",WORKDAY(Main[[#This Row],[Tech Start Date]],2),""))))</f>
        <v/>
      </c>
      <c r="N916" s="73" t="str">
        <f>IF(Main[[#This Row],[Tech Start Date]]&lt;1/1/1990,"",IF(Main[[#This Row],[Class]]="C",WORKDAY(Main[[#This Row],[Tech Start Date]],19),IF(Main[[#This Row],[Class]]="B", WORKDAY(Main[[#This Row],[Tech Start Date]],12),IF(Main[[#This Row],[Class]]="A",WORKDAY(Main[[#This Row],[Tech Start Date]],4),""))))</f>
        <v/>
      </c>
      <c r="O916" s="73" t="str">
        <f>IF(Main[[#This Row],[Tech Start Date]]&lt;1/1/1990,"",IF(Main[[#This Row],[Class]]="C",WORKDAY(Main[[#This Row],[Tech Start Date]],23),IF(Main[[#This Row],[Class]]="B", WORKDAY(Main[[#This Row],[Tech Start Date]],15),IF(Main[[#This Row],[Class]]="A",WORKDAY(Main[[#This Row],[Tech Start Date]],5),""))))</f>
        <v/>
      </c>
      <c r="P916" s="73" t="str">
        <f>IF(Main[[#This Row],[Tech Start Date]]&lt;1/1/1990,"",IF(Main[[#This Row],[Class]]="C",WORKDAY(Main[[#This Row],[Tech Start Date]],28),IF(Main[[#This Row],[Class]]="B", WORKDAY(Main[[#This Row],[Tech Start Date]],19),IF(Main[[#This Row],[Class]]="A",WORKDAY(Main[[#This Row],[Tech Start Date]],9),""))))</f>
        <v/>
      </c>
      <c r="Q916" s="85"/>
      <c r="R916" s="112"/>
      <c r="S916" s="95" t="s">
        <v>6</v>
      </c>
      <c r="T916" s="74" t="s">
        <v>4</v>
      </c>
      <c r="U916" s="95" t="s">
        <v>14</v>
      </c>
      <c r="V916" s="95" t="s">
        <v>1910</v>
      </c>
      <c r="W916" s="95" t="s">
        <v>1914</v>
      </c>
      <c r="X916" s="95" t="s">
        <v>306</v>
      </c>
      <c r="Y916" s="72" t="s">
        <v>3072</v>
      </c>
      <c r="Z916" s="72" t="s">
        <v>129</v>
      </c>
      <c r="AA916" s="95" t="s">
        <v>3386</v>
      </c>
      <c r="AB916" s="132"/>
      <c r="AC916" s="132"/>
      <c r="AD916" s="132"/>
      <c r="AE916" s="63"/>
      <c r="AF916" s="63"/>
      <c r="AG916" s="63"/>
    </row>
    <row r="917" spans="1:33" ht="17.2" customHeight="1">
      <c r="A917" s="64" t="str">
        <f>IF(priority(Main[[#This Row],[Comments]])&lt;&gt;0, priority(Main[[#This Row],[Comments]]),"")</f>
        <v/>
      </c>
      <c r="B917" s="60" t="s">
        <v>1687</v>
      </c>
      <c r="C917" s="72" t="s">
        <v>4</v>
      </c>
      <c r="D917" s="59" t="s">
        <v>746</v>
      </c>
      <c r="E917" s="85"/>
      <c r="F917" s="85"/>
      <c r="G917" s="64" t="str">
        <f>IF(stdProdLT(Main[[#This Row],[Comments]])=0.1,"N/A",IF(stdProdLT(Main[[#This Row],[Comments]])=0,"",stdProdLT(Main[[#This Row],[Comments]])))</f>
        <v/>
      </c>
      <c r="H917" s="94" t="str">
        <f>IF(OR(Main[[#This Row],[Std. Prod. Lead Time]]="N/A",Main[[#This Row],[Std. Prod. Lead Time]]=""), "",IF(AND(Main[[#This Row],[In Stock Date]]&lt;&gt;"",Main[[#This Row],[Revised Due Date]]&lt;&gt;"",Main[[#This Row],[In Stock Date]]&lt;&gt;""),Main[[#This Row],[In Stock Date]]-Main[[#This Row],[Revised Due Date]],""))</f>
        <v/>
      </c>
      <c r="I917" s="101" t="s">
        <v>4</v>
      </c>
      <c r="J917" s="95" t="s">
        <v>4</v>
      </c>
      <c r="K917" s="96" t="s">
        <v>4</v>
      </c>
      <c r="L917" s="85"/>
      <c r="M917" s="73" t="str">
        <f>IF(Main[[#This Row],[Tech Start Date]]&lt;1/1/1990,"",IF(Main[[#This Row],[Class]]="C",WORKDAY(Main[[#This Row],[Tech Start Date]],9),IF(Main[[#This Row],[Class]]="B", WORKDAY(Main[[#This Row],[Tech Start Date]],6),IF(Main[[#This Row],[Class]]="A",WORKDAY(Main[[#This Row],[Tech Start Date]],2),""))))</f>
        <v/>
      </c>
      <c r="N917" s="73" t="str">
        <f>IF(Main[[#This Row],[Tech Start Date]]&lt;1/1/1990,"",IF(Main[[#This Row],[Class]]="C",WORKDAY(Main[[#This Row],[Tech Start Date]],19),IF(Main[[#This Row],[Class]]="B", WORKDAY(Main[[#This Row],[Tech Start Date]],12),IF(Main[[#This Row],[Class]]="A",WORKDAY(Main[[#This Row],[Tech Start Date]],4),""))))</f>
        <v/>
      </c>
      <c r="O917" s="73" t="str">
        <f>IF(Main[[#This Row],[Tech Start Date]]&lt;1/1/1990,"",IF(Main[[#This Row],[Class]]="C",WORKDAY(Main[[#This Row],[Tech Start Date]],23),IF(Main[[#This Row],[Class]]="B", WORKDAY(Main[[#This Row],[Tech Start Date]],15),IF(Main[[#This Row],[Class]]="A",WORKDAY(Main[[#This Row],[Tech Start Date]],5),""))))</f>
        <v/>
      </c>
      <c r="P917" s="73" t="str">
        <f>IF(Main[[#This Row],[Tech Start Date]]&lt;1/1/1990,"",IF(Main[[#This Row],[Class]]="C",WORKDAY(Main[[#This Row],[Tech Start Date]],28),IF(Main[[#This Row],[Class]]="B", WORKDAY(Main[[#This Row],[Tech Start Date]],19),IF(Main[[#This Row],[Class]]="A",WORKDAY(Main[[#This Row],[Tech Start Date]],9),""))))</f>
        <v/>
      </c>
      <c r="Q917" s="85"/>
      <c r="R917" s="112"/>
      <c r="S917" s="95" t="s">
        <v>11</v>
      </c>
      <c r="T917" s="74" t="s">
        <v>4</v>
      </c>
      <c r="U917" s="95" t="s">
        <v>14</v>
      </c>
      <c r="V917" s="95" t="s">
        <v>1910</v>
      </c>
      <c r="W917" s="95" t="s">
        <v>1914</v>
      </c>
      <c r="X917" s="95" t="s">
        <v>708</v>
      </c>
      <c r="Y917" s="72" t="s">
        <v>3058</v>
      </c>
      <c r="Z917" s="72" t="s">
        <v>4</v>
      </c>
      <c r="AA917" s="95" t="s">
        <v>969</v>
      </c>
      <c r="AB917" s="132"/>
      <c r="AC917" s="132"/>
      <c r="AD917" s="132"/>
      <c r="AE917" s="63"/>
      <c r="AF917" s="63"/>
      <c r="AG917" s="63"/>
    </row>
    <row r="918" spans="1:33" ht="17.2" customHeight="1">
      <c r="A918" s="64" t="str">
        <f>IF(priority(Main[[#This Row],[Comments]])&lt;&gt;0, priority(Main[[#This Row],[Comments]]),"")</f>
        <v/>
      </c>
      <c r="B918" s="60" t="s">
        <v>1688</v>
      </c>
      <c r="C918" s="72" t="s">
        <v>4</v>
      </c>
      <c r="D918" s="59" t="s">
        <v>747</v>
      </c>
      <c r="E918" s="85"/>
      <c r="F918" s="85"/>
      <c r="G918" s="64" t="str">
        <f>IF(stdProdLT(Main[[#This Row],[Comments]])=0.1,"N/A",IF(stdProdLT(Main[[#This Row],[Comments]])=0,"",stdProdLT(Main[[#This Row],[Comments]])))</f>
        <v/>
      </c>
      <c r="H918" s="94" t="str">
        <f>IF(OR(Main[[#This Row],[Std. Prod. Lead Time]]="N/A",Main[[#This Row],[Std. Prod. Lead Time]]=""), "",IF(AND(Main[[#This Row],[In Stock Date]]&lt;&gt;"",Main[[#This Row],[Revised Due Date]]&lt;&gt;"",Main[[#This Row],[In Stock Date]]&lt;&gt;""),Main[[#This Row],[In Stock Date]]-Main[[#This Row],[Revised Due Date]],""))</f>
        <v/>
      </c>
      <c r="I918" s="101" t="s">
        <v>429</v>
      </c>
      <c r="J918" s="95" t="s">
        <v>70</v>
      </c>
      <c r="K918" s="95" t="s">
        <v>4</v>
      </c>
      <c r="L918" s="85"/>
      <c r="M918" s="73" t="str">
        <f>IF(Main[[#This Row],[Tech Start Date]]&lt;1/1/1990,"",IF(Main[[#This Row],[Class]]="C",WORKDAY(Main[[#This Row],[Tech Start Date]],9),IF(Main[[#This Row],[Class]]="B", WORKDAY(Main[[#This Row],[Tech Start Date]],6),IF(Main[[#This Row],[Class]]="A",WORKDAY(Main[[#This Row],[Tech Start Date]],2),""))))</f>
        <v/>
      </c>
      <c r="N918" s="73" t="str">
        <f>IF(Main[[#This Row],[Tech Start Date]]&lt;1/1/1990,"",IF(Main[[#This Row],[Class]]="C",WORKDAY(Main[[#This Row],[Tech Start Date]],19),IF(Main[[#This Row],[Class]]="B", WORKDAY(Main[[#This Row],[Tech Start Date]],12),IF(Main[[#This Row],[Class]]="A",WORKDAY(Main[[#This Row],[Tech Start Date]],4),""))))</f>
        <v/>
      </c>
      <c r="O918" s="73" t="str">
        <f>IF(Main[[#This Row],[Tech Start Date]]&lt;1/1/1990,"",IF(Main[[#This Row],[Class]]="C",WORKDAY(Main[[#This Row],[Tech Start Date]],23),IF(Main[[#This Row],[Class]]="B", WORKDAY(Main[[#This Row],[Tech Start Date]],15),IF(Main[[#This Row],[Class]]="A",WORKDAY(Main[[#This Row],[Tech Start Date]],5),""))))</f>
        <v/>
      </c>
      <c r="P918" s="73" t="str">
        <f>IF(Main[[#This Row],[Tech Start Date]]&lt;1/1/1990,"",IF(Main[[#This Row],[Class]]="C",WORKDAY(Main[[#This Row],[Tech Start Date]],28),IF(Main[[#This Row],[Class]]="B", WORKDAY(Main[[#This Row],[Tech Start Date]],19),IF(Main[[#This Row],[Class]]="A",WORKDAY(Main[[#This Row],[Tech Start Date]],9),""))))</f>
        <v/>
      </c>
      <c r="Q918" s="85">
        <v>40437</v>
      </c>
      <c r="R918" s="112"/>
      <c r="S918" s="95" t="s">
        <v>6</v>
      </c>
      <c r="T918" s="74" t="s">
        <v>4</v>
      </c>
      <c r="U918" s="95" t="s">
        <v>14</v>
      </c>
      <c r="V918" s="95" t="s">
        <v>1913</v>
      </c>
      <c r="W918" s="95" t="s">
        <v>1912</v>
      </c>
      <c r="X918" s="95" t="s">
        <v>2797</v>
      </c>
      <c r="Y918" s="72" t="s">
        <v>2911</v>
      </c>
      <c r="Z918" s="72" t="s">
        <v>530</v>
      </c>
      <c r="AA918" s="95" t="s">
        <v>2797</v>
      </c>
      <c r="AB918" s="132"/>
      <c r="AC918" s="132"/>
      <c r="AD918" s="132"/>
      <c r="AE918" s="63"/>
      <c r="AF918" s="63"/>
      <c r="AG918" s="63"/>
    </row>
    <row r="919" spans="1:33" ht="17.2" customHeight="1">
      <c r="A919" s="64" t="str">
        <f>IF(priority(Main[[#This Row],[Comments]])&lt;&gt;0, priority(Main[[#This Row],[Comments]]),"")</f>
        <v/>
      </c>
      <c r="B919" s="60" t="s">
        <v>2713</v>
      </c>
      <c r="C919" s="72" t="s">
        <v>4</v>
      </c>
      <c r="D919" s="59" t="s">
        <v>2714</v>
      </c>
      <c r="E919" s="85">
        <v>40886.69462962963</v>
      </c>
      <c r="F919" s="85"/>
      <c r="G919" s="64" t="str">
        <f>IF(stdProdLT(Main[[#This Row],[Comments]])=0.1,"N/A",IF(stdProdLT(Main[[#This Row],[Comments]])=0,"",stdProdLT(Main[[#This Row],[Comments]])))</f>
        <v/>
      </c>
      <c r="H919" s="94" t="str">
        <f>IF(OR(Main[[#This Row],[Std. Prod. Lead Time]]="N/A",Main[[#This Row],[Std. Prod. Lead Time]]=""), "",IF(AND(Main[[#This Row],[In Stock Date]]&lt;&gt;"",Main[[#This Row],[Revised Due Date]]&lt;&gt;"",Main[[#This Row],[In Stock Date]]&lt;&gt;""),Main[[#This Row],[In Stock Date]]-Main[[#This Row],[Revised Due Date]],""))</f>
        <v/>
      </c>
      <c r="I919" s="101" t="s">
        <v>4</v>
      </c>
      <c r="J919" s="95" t="s">
        <v>4</v>
      </c>
      <c r="K919" s="95" t="s">
        <v>4</v>
      </c>
      <c r="L919" s="85"/>
      <c r="M919" s="73" t="str">
        <f>IF(Main[[#This Row],[Tech Start Date]]&lt;1/1/1990,"",IF(Main[[#This Row],[Class]]="C",WORKDAY(Main[[#This Row],[Tech Start Date]],9),IF(Main[[#This Row],[Class]]="B", WORKDAY(Main[[#This Row],[Tech Start Date]],6),IF(Main[[#This Row],[Class]]="A",WORKDAY(Main[[#This Row],[Tech Start Date]],2),""))))</f>
        <v/>
      </c>
      <c r="N919" s="73" t="str">
        <f>IF(Main[[#This Row],[Tech Start Date]]&lt;1/1/1990,"",IF(Main[[#This Row],[Class]]="C",WORKDAY(Main[[#This Row],[Tech Start Date]],19),IF(Main[[#This Row],[Class]]="B", WORKDAY(Main[[#This Row],[Tech Start Date]],12),IF(Main[[#This Row],[Class]]="A",WORKDAY(Main[[#This Row],[Tech Start Date]],4),""))))</f>
        <v/>
      </c>
      <c r="O919" s="73" t="str">
        <f>IF(Main[[#This Row],[Tech Start Date]]&lt;1/1/1990,"",IF(Main[[#This Row],[Class]]="C",WORKDAY(Main[[#This Row],[Tech Start Date]],23),IF(Main[[#This Row],[Class]]="B", WORKDAY(Main[[#This Row],[Tech Start Date]],15),IF(Main[[#This Row],[Class]]="A",WORKDAY(Main[[#This Row],[Tech Start Date]],5),""))))</f>
        <v/>
      </c>
      <c r="P919" s="73" t="str">
        <f>IF(Main[[#This Row],[Tech Start Date]]&lt;1/1/1990,"",IF(Main[[#This Row],[Class]]="C",WORKDAY(Main[[#This Row],[Tech Start Date]],28),IF(Main[[#This Row],[Class]]="B", WORKDAY(Main[[#This Row],[Tech Start Date]],19),IF(Main[[#This Row],[Class]]="A",WORKDAY(Main[[#This Row],[Tech Start Date]],9),""))))</f>
        <v/>
      </c>
      <c r="Q919" s="85">
        <v>40959</v>
      </c>
      <c r="R919" s="112"/>
      <c r="S919" s="95" t="s">
        <v>17</v>
      </c>
      <c r="T919" s="74" t="s">
        <v>4</v>
      </c>
      <c r="U919" s="95" t="s">
        <v>7</v>
      </c>
      <c r="V919" s="95" t="s">
        <v>1910</v>
      </c>
      <c r="W919" s="95" t="s">
        <v>4</v>
      </c>
      <c r="X919" s="95" t="s">
        <v>956</v>
      </c>
      <c r="Y919" s="72" t="s">
        <v>3067</v>
      </c>
      <c r="Z919" s="72" t="s">
        <v>4</v>
      </c>
      <c r="AA919" s="95" t="s">
        <v>956</v>
      </c>
      <c r="AB919" s="132"/>
      <c r="AC919" s="132"/>
      <c r="AD919" s="132"/>
      <c r="AE919" s="63"/>
      <c r="AF919" s="63"/>
      <c r="AG919" s="63"/>
    </row>
    <row r="920" spans="1:33" ht="17.2" customHeight="1">
      <c r="A920" s="64" t="str">
        <f>IF(priority(Main[[#This Row],[Comments]])&lt;&gt;0, priority(Main[[#This Row],[Comments]]),"")</f>
        <v/>
      </c>
      <c r="B920" s="60" t="s">
        <v>1692</v>
      </c>
      <c r="C920" s="72" t="s">
        <v>47</v>
      </c>
      <c r="D920" s="59" t="s">
        <v>751</v>
      </c>
      <c r="E920" s="85"/>
      <c r="F920" s="85"/>
      <c r="G920" s="64" t="str">
        <f>IF(stdProdLT(Main[[#This Row],[Comments]])=0.1,"N/A",IF(stdProdLT(Main[[#This Row],[Comments]])=0,"",stdProdLT(Main[[#This Row],[Comments]])))</f>
        <v/>
      </c>
      <c r="H920" s="94" t="str">
        <f>IF(OR(Main[[#This Row],[Std. Prod. Lead Time]]="N/A",Main[[#This Row],[Std. Prod. Lead Time]]=""), "",IF(AND(Main[[#This Row],[In Stock Date]]&lt;&gt;"",Main[[#This Row],[Revised Due Date]]&lt;&gt;"",Main[[#This Row],[In Stock Date]]&lt;&gt;""),Main[[#This Row],[In Stock Date]]-Main[[#This Row],[Revised Due Date]],""))</f>
        <v/>
      </c>
      <c r="I920" s="101" t="s">
        <v>4</v>
      </c>
      <c r="J920" s="95" t="s">
        <v>4</v>
      </c>
      <c r="K920" s="95" t="s">
        <v>4</v>
      </c>
      <c r="L920" s="85"/>
      <c r="M920" s="73" t="str">
        <f>IF(Main[[#This Row],[Tech Start Date]]&lt;1/1/1990,"",IF(Main[[#This Row],[Class]]="C",WORKDAY(Main[[#This Row],[Tech Start Date]],9),IF(Main[[#This Row],[Class]]="B", WORKDAY(Main[[#This Row],[Tech Start Date]],6),IF(Main[[#This Row],[Class]]="A",WORKDAY(Main[[#This Row],[Tech Start Date]],2),""))))</f>
        <v/>
      </c>
      <c r="N920" s="73" t="str">
        <f>IF(Main[[#This Row],[Tech Start Date]]&lt;1/1/1990,"",IF(Main[[#This Row],[Class]]="C",WORKDAY(Main[[#This Row],[Tech Start Date]],19),IF(Main[[#This Row],[Class]]="B", WORKDAY(Main[[#This Row],[Tech Start Date]],12),IF(Main[[#This Row],[Class]]="A",WORKDAY(Main[[#This Row],[Tech Start Date]],4),""))))</f>
        <v/>
      </c>
      <c r="O920" s="73" t="str">
        <f>IF(Main[[#This Row],[Tech Start Date]]&lt;1/1/1990,"",IF(Main[[#This Row],[Class]]="C",WORKDAY(Main[[#This Row],[Tech Start Date]],23),IF(Main[[#This Row],[Class]]="B", WORKDAY(Main[[#This Row],[Tech Start Date]],15),IF(Main[[#This Row],[Class]]="A",WORKDAY(Main[[#This Row],[Tech Start Date]],5),""))))</f>
        <v/>
      </c>
      <c r="P920" s="73" t="str">
        <f>IF(Main[[#This Row],[Tech Start Date]]&lt;1/1/1990,"",IF(Main[[#This Row],[Class]]="C",WORKDAY(Main[[#This Row],[Tech Start Date]],28),IF(Main[[#This Row],[Class]]="B", WORKDAY(Main[[#This Row],[Tech Start Date]],19),IF(Main[[#This Row],[Class]]="A",WORKDAY(Main[[#This Row],[Tech Start Date]],9),""))))</f>
        <v/>
      </c>
      <c r="Q920" s="85"/>
      <c r="R920" s="112"/>
      <c r="S920" s="95" t="s">
        <v>49</v>
      </c>
      <c r="T920" s="74" t="s">
        <v>4</v>
      </c>
      <c r="U920" s="95" t="s">
        <v>14</v>
      </c>
      <c r="V920" s="95" t="s">
        <v>1913</v>
      </c>
      <c r="W920" s="95" t="s">
        <v>1914</v>
      </c>
      <c r="X920" s="95" t="s">
        <v>306</v>
      </c>
      <c r="Y920" s="72" t="s">
        <v>2914</v>
      </c>
      <c r="Z920" s="72" t="s">
        <v>4</v>
      </c>
      <c r="AA920" s="95" t="s">
        <v>3326</v>
      </c>
      <c r="AB920" s="132"/>
      <c r="AC920" s="132"/>
      <c r="AD920" s="132"/>
      <c r="AE920" s="63"/>
      <c r="AF920" s="63"/>
      <c r="AG920" s="63"/>
    </row>
    <row r="921" spans="1:33" ht="17.2" customHeight="1">
      <c r="A921" s="64" t="str">
        <f>IF(priority(Main[[#This Row],[Comments]])&lt;&gt;0, priority(Main[[#This Row],[Comments]]),"")</f>
        <v/>
      </c>
      <c r="B921" s="60" t="s">
        <v>2090</v>
      </c>
      <c r="C921" s="72" t="s">
        <v>951</v>
      </c>
      <c r="D921" s="59" t="s">
        <v>2091</v>
      </c>
      <c r="E921" s="85"/>
      <c r="F921" s="85">
        <v>40871</v>
      </c>
      <c r="G921" s="64" t="str">
        <f>IF(stdProdLT(Main[[#This Row],[Comments]])=0.1,"N/A",IF(stdProdLT(Main[[#This Row],[Comments]])=0,"",stdProdLT(Main[[#This Row],[Comments]])))</f>
        <v/>
      </c>
      <c r="H921" s="94" t="str">
        <f>IF(OR(Main[[#This Row],[Std. Prod. Lead Time]]="N/A",Main[[#This Row],[Std. Prod. Lead Time]]=""), "",IF(AND(Main[[#This Row],[In Stock Date]]&lt;&gt;"",Main[[#This Row],[Revised Due Date]]&lt;&gt;"",Main[[#This Row],[In Stock Date]]&lt;&gt;""),Main[[#This Row],[In Stock Date]]-Main[[#This Row],[Revised Due Date]],""))</f>
        <v/>
      </c>
      <c r="I921" s="101" t="s">
        <v>4</v>
      </c>
      <c r="J921" s="95" t="s">
        <v>4</v>
      </c>
      <c r="K921" s="95" t="s">
        <v>4</v>
      </c>
      <c r="L921" s="85"/>
      <c r="M921" s="73" t="str">
        <f>IF(Main[[#This Row],[Tech Start Date]]&lt;1/1/1990,"",IF(Main[[#This Row],[Class]]="C",WORKDAY(Main[[#This Row],[Tech Start Date]],9),IF(Main[[#This Row],[Class]]="B", WORKDAY(Main[[#This Row],[Tech Start Date]],6),IF(Main[[#This Row],[Class]]="A",WORKDAY(Main[[#This Row],[Tech Start Date]],2),""))))</f>
        <v/>
      </c>
      <c r="N921" s="73" t="str">
        <f>IF(Main[[#This Row],[Tech Start Date]]&lt;1/1/1990,"",IF(Main[[#This Row],[Class]]="C",WORKDAY(Main[[#This Row],[Tech Start Date]],19),IF(Main[[#This Row],[Class]]="B", WORKDAY(Main[[#This Row],[Tech Start Date]],12),IF(Main[[#This Row],[Class]]="A",WORKDAY(Main[[#This Row],[Tech Start Date]],4),""))))</f>
        <v/>
      </c>
      <c r="O921" s="73" t="str">
        <f>IF(Main[[#This Row],[Tech Start Date]]&lt;1/1/1990,"",IF(Main[[#This Row],[Class]]="C",WORKDAY(Main[[#This Row],[Tech Start Date]],23),IF(Main[[#This Row],[Class]]="B", WORKDAY(Main[[#This Row],[Tech Start Date]],15),IF(Main[[#This Row],[Class]]="A",WORKDAY(Main[[#This Row],[Tech Start Date]],5),""))))</f>
        <v/>
      </c>
      <c r="P921" s="73" t="str">
        <f>IF(Main[[#This Row],[Tech Start Date]]&lt;1/1/1990,"",IF(Main[[#This Row],[Class]]="C",WORKDAY(Main[[#This Row],[Tech Start Date]],28),IF(Main[[#This Row],[Class]]="B", WORKDAY(Main[[#This Row],[Tech Start Date]],19),IF(Main[[#This Row],[Class]]="A",WORKDAY(Main[[#This Row],[Tech Start Date]],9),""))))</f>
        <v/>
      </c>
      <c r="Q921" s="85"/>
      <c r="R921" s="112"/>
      <c r="S921" s="95" t="s">
        <v>11</v>
      </c>
      <c r="T921" s="74" t="s">
        <v>4</v>
      </c>
      <c r="U921" s="95" t="s">
        <v>14</v>
      </c>
      <c r="V921" s="95" t="s">
        <v>1913</v>
      </c>
      <c r="W921" s="95" t="s">
        <v>1918</v>
      </c>
      <c r="X921" s="95" t="s">
        <v>50</v>
      </c>
      <c r="Y921" s="72" t="s">
        <v>2934</v>
      </c>
      <c r="Z921" s="72" t="s">
        <v>4</v>
      </c>
      <c r="AA921" s="95" t="s">
        <v>50</v>
      </c>
      <c r="AB921" s="132"/>
      <c r="AC921" s="132"/>
      <c r="AD921" s="132"/>
      <c r="AE921" s="63"/>
      <c r="AF921" s="63"/>
      <c r="AG921" s="63"/>
    </row>
    <row r="922" spans="1:33" ht="17.2" customHeight="1">
      <c r="A922" s="64" t="str">
        <f>IF(priority(Main[[#This Row],[Comments]])&lt;&gt;0, priority(Main[[#This Row],[Comments]]),"")</f>
        <v/>
      </c>
      <c r="B922" s="60" t="s">
        <v>3456</v>
      </c>
      <c r="C922" s="72" t="s">
        <v>4</v>
      </c>
      <c r="D922" s="59" t="s">
        <v>3457</v>
      </c>
      <c r="E922" s="85">
        <v>40948.373171296298</v>
      </c>
      <c r="F922" s="85"/>
      <c r="G922" s="64" t="str">
        <f>IF(stdProdLT(Main[[#This Row],[Comments]])=0.1,"N/A",IF(stdProdLT(Main[[#This Row],[Comments]])=0,"",stdProdLT(Main[[#This Row],[Comments]])))</f>
        <v/>
      </c>
      <c r="H922" s="94" t="str">
        <f>IF(OR(Main[[#This Row],[Std. Prod. Lead Time]]="N/A",Main[[#This Row],[Std. Prod. Lead Time]]=""), "",IF(AND(Main[[#This Row],[In Stock Date]]&lt;&gt;"",Main[[#This Row],[Revised Due Date]]&lt;&gt;"",Main[[#This Row],[In Stock Date]]&lt;&gt;""),Main[[#This Row],[In Stock Date]]-Main[[#This Row],[Revised Due Date]],""))</f>
        <v/>
      </c>
      <c r="I922" s="101" t="s">
        <v>4</v>
      </c>
      <c r="J922" s="95" t="s">
        <v>4</v>
      </c>
      <c r="K922" s="95" t="s">
        <v>4</v>
      </c>
      <c r="L922" s="85"/>
      <c r="M922" s="73" t="str">
        <f>IF(Main[[#This Row],[Tech Start Date]]&lt;1/1/1990,"",IF(Main[[#This Row],[Class]]="C",WORKDAY(Main[[#This Row],[Tech Start Date]],9),IF(Main[[#This Row],[Class]]="B", WORKDAY(Main[[#This Row],[Tech Start Date]],6),IF(Main[[#This Row],[Class]]="A",WORKDAY(Main[[#This Row],[Tech Start Date]],2),""))))</f>
        <v/>
      </c>
      <c r="N922" s="73" t="str">
        <f>IF(Main[[#This Row],[Tech Start Date]]&lt;1/1/1990,"",IF(Main[[#This Row],[Class]]="C",WORKDAY(Main[[#This Row],[Tech Start Date]],19),IF(Main[[#This Row],[Class]]="B", WORKDAY(Main[[#This Row],[Tech Start Date]],12),IF(Main[[#This Row],[Class]]="A",WORKDAY(Main[[#This Row],[Tech Start Date]],4),""))))</f>
        <v/>
      </c>
      <c r="O922" s="73" t="str">
        <f>IF(Main[[#This Row],[Tech Start Date]]&lt;1/1/1990,"",IF(Main[[#This Row],[Class]]="C",WORKDAY(Main[[#This Row],[Tech Start Date]],23),IF(Main[[#This Row],[Class]]="B", WORKDAY(Main[[#This Row],[Tech Start Date]],15),IF(Main[[#This Row],[Class]]="A",WORKDAY(Main[[#This Row],[Tech Start Date]],5),""))))</f>
        <v/>
      </c>
      <c r="P922" s="73" t="str">
        <f>IF(Main[[#This Row],[Tech Start Date]]&lt;1/1/1990,"",IF(Main[[#This Row],[Class]]="C",WORKDAY(Main[[#This Row],[Tech Start Date]],28),IF(Main[[#This Row],[Class]]="B", WORKDAY(Main[[#This Row],[Tech Start Date]],19),IF(Main[[#This Row],[Class]]="A",WORKDAY(Main[[#This Row],[Tech Start Date]],9),""))))</f>
        <v/>
      </c>
      <c r="Q922" s="85">
        <v>40977</v>
      </c>
      <c r="R922" s="112"/>
      <c r="S922" s="95" t="s">
        <v>6</v>
      </c>
      <c r="T922" s="74" t="s">
        <v>4</v>
      </c>
      <c r="U922" s="95" t="s">
        <v>7</v>
      </c>
      <c r="V922" s="95" t="s">
        <v>1910</v>
      </c>
      <c r="W922" s="95" t="s">
        <v>4</v>
      </c>
      <c r="X922" s="95" t="s">
        <v>2797</v>
      </c>
      <c r="Y922" s="72" t="s">
        <v>2911</v>
      </c>
      <c r="Z922" s="72" t="s">
        <v>4</v>
      </c>
      <c r="AA922" s="95" t="s">
        <v>2797</v>
      </c>
      <c r="AB922" s="132"/>
      <c r="AC922" s="132"/>
      <c r="AD922" s="132"/>
      <c r="AE922" s="63"/>
      <c r="AF922" s="63"/>
      <c r="AG922" s="63"/>
    </row>
    <row r="923" spans="1:33" ht="17.2" customHeight="1">
      <c r="A923" s="64" t="str">
        <f>IF(priority(Main[[#This Row],[Comments]])&lt;&gt;0, priority(Main[[#This Row],[Comments]]),"")</f>
        <v/>
      </c>
      <c r="B923" s="60" t="s">
        <v>1859</v>
      </c>
      <c r="C923" s="72" t="s">
        <v>31</v>
      </c>
      <c r="D923" s="59" t="s">
        <v>918</v>
      </c>
      <c r="E923" s="85"/>
      <c r="F923" s="85">
        <v>40664</v>
      </c>
      <c r="G923" s="64" t="str">
        <f>IF(stdProdLT(Main[[#This Row],[Comments]])=0.1,"N/A",IF(stdProdLT(Main[[#This Row],[Comments]])=0,"",stdProdLT(Main[[#This Row],[Comments]])))</f>
        <v/>
      </c>
      <c r="H923" s="94" t="str">
        <f>IF(OR(Main[[#This Row],[Std. Prod. Lead Time]]="N/A",Main[[#This Row],[Std. Prod. Lead Time]]=""), "",IF(AND(Main[[#This Row],[In Stock Date]]&lt;&gt;"",Main[[#This Row],[Revised Due Date]]&lt;&gt;"",Main[[#This Row],[In Stock Date]]&lt;&gt;""),Main[[#This Row],[In Stock Date]]-Main[[#This Row],[Revised Due Date]],""))</f>
        <v/>
      </c>
      <c r="I923" s="101" t="s">
        <v>417</v>
      </c>
      <c r="J923" s="95" t="s">
        <v>75</v>
      </c>
      <c r="K923" s="95" t="s">
        <v>1919</v>
      </c>
      <c r="L923" s="85"/>
      <c r="M923" s="73" t="str">
        <f>IF(Main[[#This Row],[Tech Start Date]]&lt;1/1/1990,"",IF(Main[[#This Row],[Class]]="C",WORKDAY(Main[[#This Row],[Tech Start Date]],9),IF(Main[[#This Row],[Class]]="B", WORKDAY(Main[[#This Row],[Tech Start Date]],6),IF(Main[[#This Row],[Class]]="A",WORKDAY(Main[[#This Row],[Tech Start Date]],2),""))))</f>
        <v/>
      </c>
      <c r="N923" s="73" t="str">
        <f>IF(Main[[#This Row],[Tech Start Date]]&lt;1/1/1990,"",IF(Main[[#This Row],[Class]]="C",WORKDAY(Main[[#This Row],[Tech Start Date]],19),IF(Main[[#This Row],[Class]]="B", WORKDAY(Main[[#This Row],[Tech Start Date]],12),IF(Main[[#This Row],[Class]]="A",WORKDAY(Main[[#This Row],[Tech Start Date]],4),""))))</f>
        <v/>
      </c>
      <c r="O923" s="73" t="str">
        <f>IF(Main[[#This Row],[Tech Start Date]]&lt;1/1/1990,"",IF(Main[[#This Row],[Class]]="C",WORKDAY(Main[[#This Row],[Tech Start Date]],23),IF(Main[[#This Row],[Class]]="B", WORKDAY(Main[[#This Row],[Tech Start Date]],15),IF(Main[[#This Row],[Class]]="A",WORKDAY(Main[[#This Row],[Tech Start Date]],5),""))))</f>
        <v/>
      </c>
      <c r="P923" s="73" t="str">
        <f>IF(Main[[#This Row],[Tech Start Date]]&lt;1/1/1990,"",IF(Main[[#This Row],[Class]]="C",WORKDAY(Main[[#This Row],[Tech Start Date]],28),IF(Main[[#This Row],[Class]]="B", WORKDAY(Main[[#This Row],[Tech Start Date]],19),IF(Main[[#This Row],[Class]]="A",WORKDAY(Main[[#This Row],[Tech Start Date]],9),""))))</f>
        <v/>
      </c>
      <c r="Q923" s="85">
        <v>40589</v>
      </c>
      <c r="R923" s="112">
        <v>40577</v>
      </c>
      <c r="S923" s="95" t="s">
        <v>11</v>
      </c>
      <c r="T923" s="74" t="s">
        <v>4</v>
      </c>
      <c r="U923" s="95" t="s">
        <v>14</v>
      </c>
      <c r="V923" s="95" t="s">
        <v>1913</v>
      </c>
      <c r="W923" s="95" t="s">
        <v>1916</v>
      </c>
      <c r="X923" s="95" t="s">
        <v>2800</v>
      </c>
      <c r="Y923" s="72" t="s">
        <v>2940</v>
      </c>
      <c r="Z923" s="72" t="s">
        <v>530</v>
      </c>
      <c r="AA923" s="95" t="s">
        <v>2800</v>
      </c>
      <c r="AB923" s="132">
        <v>40571</v>
      </c>
      <c r="AC923" s="132">
        <v>40578</v>
      </c>
      <c r="AD923" s="132"/>
      <c r="AE923" s="63"/>
      <c r="AF923" s="63"/>
      <c r="AG923" s="63"/>
    </row>
    <row r="924" spans="1:33" ht="17.2" customHeight="1">
      <c r="A924" s="64" t="str">
        <f>IF(priority(Main[[#This Row],[Comments]])&lt;&gt;0, priority(Main[[#This Row],[Comments]]),"")</f>
        <v/>
      </c>
      <c r="B924" s="60" t="s">
        <v>1689</v>
      </c>
      <c r="C924" s="72" t="s">
        <v>4</v>
      </c>
      <c r="D924" s="59" t="s">
        <v>748</v>
      </c>
      <c r="E924" s="85"/>
      <c r="F924" s="85"/>
      <c r="G924" s="64" t="str">
        <f>IF(stdProdLT(Main[[#This Row],[Comments]])=0.1,"N/A",IF(stdProdLT(Main[[#This Row],[Comments]])=0,"",stdProdLT(Main[[#This Row],[Comments]])))</f>
        <v/>
      </c>
      <c r="H924" s="94" t="str">
        <f>IF(OR(Main[[#This Row],[Std. Prod. Lead Time]]="N/A",Main[[#This Row],[Std. Prod. Lead Time]]=""), "",IF(AND(Main[[#This Row],[In Stock Date]]&lt;&gt;"",Main[[#This Row],[Revised Due Date]]&lt;&gt;"",Main[[#This Row],[In Stock Date]]&lt;&gt;""),Main[[#This Row],[In Stock Date]]-Main[[#This Row],[Revised Due Date]],""))</f>
        <v/>
      </c>
      <c r="I924" s="101" t="s">
        <v>4</v>
      </c>
      <c r="J924" s="95" t="s">
        <v>28</v>
      </c>
      <c r="K924" s="95" t="s">
        <v>1922</v>
      </c>
      <c r="L924" s="85"/>
      <c r="M924" s="73" t="str">
        <f>IF(Main[[#This Row],[Tech Start Date]]&lt;1/1/1990,"",IF(Main[[#This Row],[Class]]="C",WORKDAY(Main[[#This Row],[Tech Start Date]],9),IF(Main[[#This Row],[Class]]="B", WORKDAY(Main[[#This Row],[Tech Start Date]],6),IF(Main[[#This Row],[Class]]="A",WORKDAY(Main[[#This Row],[Tech Start Date]],2),""))))</f>
        <v/>
      </c>
      <c r="N924" s="73" t="str">
        <f>IF(Main[[#This Row],[Tech Start Date]]&lt;1/1/1990,"",IF(Main[[#This Row],[Class]]="C",WORKDAY(Main[[#This Row],[Tech Start Date]],19),IF(Main[[#This Row],[Class]]="B", WORKDAY(Main[[#This Row],[Tech Start Date]],12),IF(Main[[#This Row],[Class]]="A",WORKDAY(Main[[#This Row],[Tech Start Date]],4),""))))</f>
        <v/>
      </c>
      <c r="O924" s="73" t="str">
        <f>IF(Main[[#This Row],[Tech Start Date]]&lt;1/1/1990,"",IF(Main[[#This Row],[Class]]="C",WORKDAY(Main[[#This Row],[Tech Start Date]],23),IF(Main[[#This Row],[Class]]="B", WORKDAY(Main[[#This Row],[Tech Start Date]],15),IF(Main[[#This Row],[Class]]="A",WORKDAY(Main[[#This Row],[Tech Start Date]],5),""))))</f>
        <v/>
      </c>
      <c r="P924" s="73" t="str">
        <f>IF(Main[[#This Row],[Tech Start Date]]&lt;1/1/1990,"",IF(Main[[#This Row],[Class]]="C",WORKDAY(Main[[#This Row],[Tech Start Date]],28),IF(Main[[#This Row],[Class]]="B", WORKDAY(Main[[#This Row],[Tech Start Date]],19),IF(Main[[#This Row],[Class]]="A",WORKDAY(Main[[#This Row],[Tech Start Date]],9),""))))</f>
        <v/>
      </c>
      <c r="Q924" s="85">
        <v>40522</v>
      </c>
      <c r="R924" s="112"/>
      <c r="S924" s="95" t="s">
        <v>17</v>
      </c>
      <c r="T924" s="74" t="s">
        <v>4</v>
      </c>
      <c r="U924" s="95" t="s">
        <v>14</v>
      </c>
      <c r="V924" s="95" t="s">
        <v>1910</v>
      </c>
      <c r="W924" s="95" t="s">
        <v>1915</v>
      </c>
      <c r="X924" s="95" t="s">
        <v>2837</v>
      </c>
      <c r="Y924" s="72" t="s">
        <v>2979</v>
      </c>
      <c r="Z924" s="72" t="s">
        <v>129</v>
      </c>
      <c r="AA924" s="95" t="s">
        <v>2837</v>
      </c>
      <c r="AB924" s="132"/>
      <c r="AC924" s="132"/>
      <c r="AD924" s="132"/>
      <c r="AE924" s="63"/>
      <c r="AF924" s="63"/>
      <c r="AG924" s="63"/>
    </row>
    <row r="925" spans="1:33" ht="17.2" customHeight="1">
      <c r="A925" s="64" t="str">
        <f>IF(priority(Main[[#This Row],[Comments]])&lt;&gt;0, priority(Main[[#This Row],[Comments]]),"")</f>
        <v/>
      </c>
      <c r="B925" s="60" t="s">
        <v>1690</v>
      </c>
      <c r="C925" s="72" t="s">
        <v>67</v>
      </c>
      <c r="D925" s="59" t="s">
        <v>749</v>
      </c>
      <c r="E925" s="85"/>
      <c r="F925" s="85"/>
      <c r="G925" s="64" t="str">
        <f>IF(stdProdLT(Main[[#This Row],[Comments]])=0.1,"N/A",IF(stdProdLT(Main[[#This Row],[Comments]])=0,"",stdProdLT(Main[[#This Row],[Comments]])))</f>
        <v/>
      </c>
      <c r="H925" s="94" t="str">
        <f>IF(OR(Main[[#This Row],[Std. Prod. Lead Time]]="N/A",Main[[#This Row],[Std. Prod. Lead Time]]=""), "",IF(AND(Main[[#This Row],[In Stock Date]]&lt;&gt;"",Main[[#This Row],[Revised Due Date]]&lt;&gt;"",Main[[#This Row],[In Stock Date]]&lt;&gt;""),Main[[#This Row],[In Stock Date]]-Main[[#This Row],[Revised Due Date]],""))</f>
        <v/>
      </c>
      <c r="I925" s="101" t="s">
        <v>4</v>
      </c>
      <c r="J925" s="95" t="s">
        <v>4</v>
      </c>
      <c r="K925" s="95" t="s">
        <v>4</v>
      </c>
      <c r="L925" s="85"/>
      <c r="M925" s="73" t="str">
        <f>IF(Main[[#This Row],[Tech Start Date]]&lt;1/1/1990,"",IF(Main[[#This Row],[Class]]="C",WORKDAY(Main[[#This Row],[Tech Start Date]],9),IF(Main[[#This Row],[Class]]="B", WORKDAY(Main[[#This Row],[Tech Start Date]],6),IF(Main[[#This Row],[Class]]="A",WORKDAY(Main[[#This Row],[Tech Start Date]],2),""))))</f>
        <v/>
      </c>
      <c r="N925" s="73" t="str">
        <f>IF(Main[[#This Row],[Tech Start Date]]&lt;1/1/1990,"",IF(Main[[#This Row],[Class]]="C",WORKDAY(Main[[#This Row],[Tech Start Date]],19),IF(Main[[#This Row],[Class]]="B", WORKDAY(Main[[#This Row],[Tech Start Date]],12),IF(Main[[#This Row],[Class]]="A",WORKDAY(Main[[#This Row],[Tech Start Date]],4),""))))</f>
        <v/>
      </c>
      <c r="O925" s="73" t="str">
        <f>IF(Main[[#This Row],[Tech Start Date]]&lt;1/1/1990,"",IF(Main[[#This Row],[Class]]="C",WORKDAY(Main[[#This Row],[Tech Start Date]],23),IF(Main[[#This Row],[Class]]="B", WORKDAY(Main[[#This Row],[Tech Start Date]],15),IF(Main[[#This Row],[Class]]="A",WORKDAY(Main[[#This Row],[Tech Start Date]],5),""))))</f>
        <v/>
      </c>
      <c r="P925" s="73" t="str">
        <f>IF(Main[[#This Row],[Tech Start Date]]&lt;1/1/1990,"",IF(Main[[#This Row],[Class]]="C",WORKDAY(Main[[#This Row],[Tech Start Date]],28),IF(Main[[#This Row],[Class]]="B", WORKDAY(Main[[#This Row],[Tech Start Date]],19),IF(Main[[#This Row],[Class]]="A",WORKDAY(Main[[#This Row],[Tech Start Date]],9),""))))</f>
        <v/>
      </c>
      <c r="Q925" s="85">
        <v>40241</v>
      </c>
      <c r="R925" s="112"/>
      <c r="S925" s="95" t="s">
        <v>11</v>
      </c>
      <c r="T925" s="74" t="s">
        <v>4</v>
      </c>
      <c r="U925" s="95" t="s">
        <v>14</v>
      </c>
      <c r="V925" s="95" t="s">
        <v>1920</v>
      </c>
      <c r="W925" s="95" t="s">
        <v>1912</v>
      </c>
      <c r="X925" s="95" t="s">
        <v>553</v>
      </c>
      <c r="Y925" s="72" t="s">
        <v>4</v>
      </c>
      <c r="Z925" s="72" t="s">
        <v>4</v>
      </c>
      <c r="AA925" s="95" t="s">
        <v>2833</v>
      </c>
      <c r="AB925" s="132"/>
      <c r="AC925" s="132"/>
      <c r="AD925" s="132"/>
      <c r="AE925" s="63"/>
      <c r="AF925" s="63"/>
      <c r="AG925" s="63"/>
    </row>
    <row r="926" spans="1:33" ht="17.2" customHeight="1">
      <c r="A926" s="64" t="str">
        <f>IF(priority(Main[[#This Row],[Comments]])&lt;&gt;0, priority(Main[[#This Row],[Comments]]),"")</f>
        <v/>
      </c>
      <c r="B926" s="60" t="s">
        <v>1691</v>
      </c>
      <c r="C926" s="72" t="s">
        <v>4</v>
      </c>
      <c r="D926" s="59" t="s">
        <v>750</v>
      </c>
      <c r="E926" s="85"/>
      <c r="F926" s="85"/>
      <c r="G926" s="64" t="str">
        <f>IF(stdProdLT(Main[[#This Row],[Comments]])=0.1,"N/A",IF(stdProdLT(Main[[#This Row],[Comments]])=0,"",stdProdLT(Main[[#This Row],[Comments]])))</f>
        <v/>
      </c>
      <c r="H926" s="94" t="str">
        <f>IF(OR(Main[[#This Row],[Std. Prod. Lead Time]]="N/A",Main[[#This Row],[Std. Prod. Lead Time]]=""), "",IF(AND(Main[[#This Row],[In Stock Date]]&lt;&gt;"",Main[[#This Row],[Revised Due Date]]&lt;&gt;"",Main[[#This Row],[In Stock Date]]&lt;&gt;""),Main[[#This Row],[In Stock Date]]-Main[[#This Row],[Revised Due Date]],""))</f>
        <v/>
      </c>
      <c r="I926" s="101" t="s">
        <v>4</v>
      </c>
      <c r="J926" s="95" t="s">
        <v>28</v>
      </c>
      <c r="K926" s="96" t="s">
        <v>4</v>
      </c>
      <c r="L926" s="85"/>
      <c r="M926" s="73" t="str">
        <f>IF(Main[[#This Row],[Tech Start Date]]&lt;1/1/1990,"",IF(Main[[#This Row],[Class]]="C",WORKDAY(Main[[#This Row],[Tech Start Date]],9),IF(Main[[#This Row],[Class]]="B", WORKDAY(Main[[#This Row],[Tech Start Date]],6),IF(Main[[#This Row],[Class]]="A",WORKDAY(Main[[#This Row],[Tech Start Date]],2),""))))</f>
        <v/>
      </c>
      <c r="N926" s="73" t="str">
        <f>IF(Main[[#This Row],[Tech Start Date]]&lt;1/1/1990,"",IF(Main[[#This Row],[Class]]="C",WORKDAY(Main[[#This Row],[Tech Start Date]],19),IF(Main[[#This Row],[Class]]="B", WORKDAY(Main[[#This Row],[Tech Start Date]],12),IF(Main[[#This Row],[Class]]="A",WORKDAY(Main[[#This Row],[Tech Start Date]],4),""))))</f>
        <v/>
      </c>
      <c r="O926" s="73" t="str">
        <f>IF(Main[[#This Row],[Tech Start Date]]&lt;1/1/1990,"",IF(Main[[#This Row],[Class]]="C",WORKDAY(Main[[#This Row],[Tech Start Date]],23),IF(Main[[#This Row],[Class]]="B", WORKDAY(Main[[#This Row],[Tech Start Date]],15),IF(Main[[#This Row],[Class]]="A",WORKDAY(Main[[#This Row],[Tech Start Date]],5),""))))</f>
        <v/>
      </c>
      <c r="P926" s="73" t="str">
        <f>IF(Main[[#This Row],[Tech Start Date]]&lt;1/1/1990,"",IF(Main[[#This Row],[Class]]="C",WORKDAY(Main[[#This Row],[Tech Start Date]],28),IF(Main[[#This Row],[Class]]="B", WORKDAY(Main[[#This Row],[Tech Start Date]],19),IF(Main[[#This Row],[Class]]="A",WORKDAY(Main[[#This Row],[Tech Start Date]],9),""))))</f>
        <v/>
      </c>
      <c r="Q926" s="85">
        <v>40471</v>
      </c>
      <c r="R926" s="112"/>
      <c r="S926" s="95" t="s">
        <v>6</v>
      </c>
      <c r="T926" s="74" t="s">
        <v>4</v>
      </c>
      <c r="U926" s="95" t="s">
        <v>14</v>
      </c>
      <c r="V926" s="95" t="s">
        <v>1920</v>
      </c>
      <c r="W926" s="95" t="s">
        <v>1912</v>
      </c>
      <c r="X926" s="95" t="s">
        <v>2822</v>
      </c>
      <c r="Y926" s="72" t="s">
        <v>2951</v>
      </c>
      <c r="Z926" s="72" t="s">
        <v>530</v>
      </c>
      <c r="AA926" s="95" t="s">
        <v>2822</v>
      </c>
      <c r="AB926" s="132"/>
      <c r="AC926" s="132"/>
      <c r="AD926" s="132"/>
      <c r="AE926" s="63"/>
      <c r="AF926" s="63"/>
      <c r="AG926" s="63"/>
    </row>
    <row r="927" spans="1:33" ht="17.2" customHeight="1">
      <c r="A927" s="64" t="str">
        <f>IF(priority(Main[[#This Row],[Comments]])&lt;&gt;0, priority(Main[[#This Row],[Comments]]),"")</f>
        <v/>
      </c>
      <c r="B927" s="60" t="s">
        <v>1694</v>
      </c>
      <c r="C927" s="72" t="s">
        <v>275</v>
      </c>
      <c r="D927" s="59" t="s">
        <v>753</v>
      </c>
      <c r="E927" s="85"/>
      <c r="F927" s="85">
        <v>40451</v>
      </c>
      <c r="G927" s="64" t="str">
        <f>IF(stdProdLT(Main[[#This Row],[Comments]])=0.1,"N/A",IF(stdProdLT(Main[[#This Row],[Comments]])=0,"",stdProdLT(Main[[#This Row],[Comments]])))</f>
        <v/>
      </c>
      <c r="H927" s="94" t="str">
        <f>IF(OR(Main[[#This Row],[Std. Prod. Lead Time]]="N/A",Main[[#This Row],[Std. Prod. Lead Time]]=""), "",IF(AND(Main[[#This Row],[In Stock Date]]&lt;&gt;"",Main[[#This Row],[Revised Due Date]]&lt;&gt;"",Main[[#This Row],[In Stock Date]]&lt;&gt;""),Main[[#This Row],[In Stock Date]]-Main[[#This Row],[Revised Due Date]],""))</f>
        <v/>
      </c>
      <c r="I927" s="101" t="s">
        <v>4</v>
      </c>
      <c r="J927" s="95" t="s">
        <v>4</v>
      </c>
      <c r="K927" s="95" t="s">
        <v>4</v>
      </c>
      <c r="L927" s="85"/>
      <c r="M927" s="73" t="str">
        <f>IF(Main[[#This Row],[Tech Start Date]]&lt;1/1/1990,"",IF(Main[[#This Row],[Class]]="C",WORKDAY(Main[[#This Row],[Tech Start Date]],9),IF(Main[[#This Row],[Class]]="B", WORKDAY(Main[[#This Row],[Tech Start Date]],6),IF(Main[[#This Row],[Class]]="A",WORKDAY(Main[[#This Row],[Tech Start Date]],2),""))))</f>
        <v/>
      </c>
      <c r="N927" s="73" t="str">
        <f>IF(Main[[#This Row],[Tech Start Date]]&lt;1/1/1990,"",IF(Main[[#This Row],[Class]]="C",WORKDAY(Main[[#This Row],[Tech Start Date]],19),IF(Main[[#This Row],[Class]]="B", WORKDAY(Main[[#This Row],[Tech Start Date]],12),IF(Main[[#This Row],[Class]]="A",WORKDAY(Main[[#This Row],[Tech Start Date]],4),""))))</f>
        <v/>
      </c>
      <c r="O927" s="73" t="str">
        <f>IF(Main[[#This Row],[Tech Start Date]]&lt;1/1/1990,"",IF(Main[[#This Row],[Class]]="C",WORKDAY(Main[[#This Row],[Tech Start Date]],23),IF(Main[[#This Row],[Class]]="B", WORKDAY(Main[[#This Row],[Tech Start Date]],15),IF(Main[[#This Row],[Class]]="A",WORKDAY(Main[[#This Row],[Tech Start Date]],5),""))))</f>
        <v/>
      </c>
      <c r="P927" s="73" t="str">
        <f>IF(Main[[#This Row],[Tech Start Date]]&lt;1/1/1990,"",IF(Main[[#This Row],[Class]]="C",WORKDAY(Main[[#This Row],[Tech Start Date]],28),IF(Main[[#This Row],[Class]]="B", WORKDAY(Main[[#This Row],[Tech Start Date]],19),IF(Main[[#This Row],[Class]]="A",WORKDAY(Main[[#This Row],[Tech Start Date]],9),""))))</f>
        <v/>
      </c>
      <c r="Q927" s="85">
        <v>40269</v>
      </c>
      <c r="R927" s="112"/>
      <c r="S927" s="95" t="s">
        <v>11</v>
      </c>
      <c r="T927" s="74" t="s">
        <v>4</v>
      </c>
      <c r="U927" s="95" t="s">
        <v>14</v>
      </c>
      <c r="V927" s="95" t="s">
        <v>1913</v>
      </c>
      <c r="W927" s="95" t="s">
        <v>1915</v>
      </c>
      <c r="X927" s="95" t="s">
        <v>65</v>
      </c>
      <c r="Y927" s="72" t="s">
        <v>4</v>
      </c>
      <c r="Z927" s="72" t="s">
        <v>4</v>
      </c>
      <c r="AA927" s="95" t="s">
        <v>65</v>
      </c>
      <c r="AB927" s="132"/>
      <c r="AC927" s="132"/>
      <c r="AD927" s="132"/>
      <c r="AE927" s="63"/>
      <c r="AF927" s="63"/>
      <c r="AG927" s="63"/>
    </row>
    <row r="928" spans="1:33" ht="17.2" customHeight="1">
      <c r="A928" s="64" t="str">
        <f>IF(priority(Main[[#This Row],[Comments]])&lt;&gt;0, priority(Main[[#This Row],[Comments]]),"")</f>
        <v/>
      </c>
      <c r="B928" s="60" t="s">
        <v>1701</v>
      </c>
      <c r="C928" s="72" t="s">
        <v>31</v>
      </c>
      <c r="D928" s="59" t="s">
        <v>754</v>
      </c>
      <c r="E928" s="85"/>
      <c r="F928" s="85">
        <v>40602</v>
      </c>
      <c r="G928" s="64" t="str">
        <f>IF(stdProdLT(Main[[#This Row],[Comments]])=0.1,"N/A",IF(stdProdLT(Main[[#This Row],[Comments]])=0,"",stdProdLT(Main[[#This Row],[Comments]])))</f>
        <v/>
      </c>
      <c r="H928" s="94" t="str">
        <f>IF(OR(Main[[#This Row],[Std. Prod. Lead Time]]="N/A",Main[[#This Row],[Std. Prod. Lead Time]]=""), "",IF(AND(Main[[#This Row],[In Stock Date]]&lt;&gt;"",Main[[#This Row],[Revised Due Date]]&lt;&gt;"",Main[[#This Row],[In Stock Date]]&lt;&gt;""),Main[[#This Row],[In Stock Date]]-Main[[#This Row],[Revised Due Date]],""))</f>
        <v/>
      </c>
      <c r="I928" s="101" t="s">
        <v>399</v>
      </c>
      <c r="J928" s="95" t="s">
        <v>75</v>
      </c>
      <c r="K928" s="95" t="s">
        <v>1919</v>
      </c>
      <c r="L928" s="85"/>
      <c r="M928" s="73" t="str">
        <f>IF(Main[[#This Row],[Tech Start Date]]&lt;1/1/1990,"",IF(Main[[#This Row],[Class]]="C",WORKDAY(Main[[#This Row],[Tech Start Date]],9),IF(Main[[#This Row],[Class]]="B", WORKDAY(Main[[#This Row],[Tech Start Date]],6),IF(Main[[#This Row],[Class]]="A",WORKDAY(Main[[#This Row],[Tech Start Date]],2),""))))</f>
        <v/>
      </c>
      <c r="N928" s="73" t="str">
        <f>IF(Main[[#This Row],[Tech Start Date]]&lt;1/1/1990,"",IF(Main[[#This Row],[Class]]="C",WORKDAY(Main[[#This Row],[Tech Start Date]],19),IF(Main[[#This Row],[Class]]="B", WORKDAY(Main[[#This Row],[Tech Start Date]],12),IF(Main[[#This Row],[Class]]="A",WORKDAY(Main[[#This Row],[Tech Start Date]],4),""))))</f>
        <v/>
      </c>
      <c r="O928" s="73" t="str">
        <f>IF(Main[[#This Row],[Tech Start Date]]&lt;1/1/1990,"",IF(Main[[#This Row],[Class]]="C",WORKDAY(Main[[#This Row],[Tech Start Date]],23),IF(Main[[#This Row],[Class]]="B", WORKDAY(Main[[#This Row],[Tech Start Date]],15),IF(Main[[#This Row],[Class]]="A",WORKDAY(Main[[#This Row],[Tech Start Date]],5),""))))</f>
        <v/>
      </c>
      <c r="P928" s="73" t="str">
        <f>IF(Main[[#This Row],[Tech Start Date]]&lt;1/1/1990,"",IF(Main[[#This Row],[Class]]="C",WORKDAY(Main[[#This Row],[Tech Start Date]],28),IF(Main[[#This Row],[Class]]="B", WORKDAY(Main[[#This Row],[Tech Start Date]],19),IF(Main[[#This Row],[Class]]="A",WORKDAY(Main[[#This Row],[Tech Start Date]],9),""))))</f>
        <v/>
      </c>
      <c r="Q928" s="85"/>
      <c r="R928" s="112"/>
      <c r="S928" s="95" t="s">
        <v>11</v>
      </c>
      <c r="T928" s="74" t="s">
        <v>4</v>
      </c>
      <c r="U928" s="95" t="s">
        <v>14</v>
      </c>
      <c r="V928" s="95" t="s">
        <v>1913</v>
      </c>
      <c r="W928" s="95" t="s">
        <v>1916</v>
      </c>
      <c r="X928" s="95" t="s">
        <v>50</v>
      </c>
      <c r="Y928" s="72" t="s">
        <v>2934</v>
      </c>
      <c r="Z928" s="72" t="s">
        <v>306</v>
      </c>
      <c r="AA928" s="95" t="s">
        <v>50</v>
      </c>
      <c r="AB928" s="132">
        <v>40602</v>
      </c>
      <c r="AC928" s="132">
        <v>40602</v>
      </c>
      <c r="AD928" s="132"/>
      <c r="AE928" s="63"/>
      <c r="AF928" s="63"/>
      <c r="AG928" s="63"/>
    </row>
    <row r="929" spans="1:33" ht="17.2" customHeight="1">
      <c r="A929" s="64" t="str">
        <f>IF(priority(Main[[#This Row],[Comments]])&lt;&gt;0, priority(Main[[#This Row],[Comments]]),"")</f>
        <v/>
      </c>
      <c r="B929" s="60" t="s">
        <v>1702</v>
      </c>
      <c r="C929" s="72" t="s">
        <v>93</v>
      </c>
      <c r="D929" s="59" t="s">
        <v>755</v>
      </c>
      <c r="E929" s="85"/>
      <c r="F929" s="85">
        <v>40302</v>
      </c>
      <c r="G929" s="64" t="str">
        <f>IF(stdProdLT(Main[[#This Row],[Comments]])=0.1,"N/A",IF(stdProdLT(Main[[#This Row],[Comments]])=0,"",stdProdLT(Main[[#This Row],[Comments]])))</f>
        <v/>
      </c>
      <c r="H929" s="94" t="str">
        <f>IF(OR(Main[[#This Row],[Std. Prod. Lead Time]]="N/A",Main[[#This Row],[Std. Prod. Lead Time]]=""), "",IF(AND(Main[[#This Row],[In Stock Date]]&lt;&gt;"",Main[[#This Row],[Revised Due Date]]&lt;&gt;"",Main[[#This Row],[In Stock Date]]&lt;&gt;""),Main[[#This Row],[In Stock Date]]-Main[[#This Row],[Revised Due Date]],""))</f>
        <v/>
      </c>
      <c r="I929" s="101" t="s">
        <v>4</v>
      </c>
      <c r="J929" s="95" t="s">
        <v>4</v>
      </c>
      <c r="K929" s="95" t="s">
        <v>4</v>
      </c>
      <c r="L929" s="85"/>
      <c r="M929" s="73" t="str">
        <f>IF(Main[[#This Row],[Tech Start Date]]&lt;1/1/1990,"",IF(Main[[#This Row],[Class]]="C",WORKDAY(Main[[#This Row],[Tech Start Date]],9),IF(Main[[#This Row],[Class]]="B", WORKDAY(Main[[#This Row],[Tech Start Date]],6),IF(Main[[#This Row],[Class]]="A",WORKDAY(Main[[#This Row],[Tech Start Date]],2),""))))</f>
        <v/>
      </c>
      <c r="N929" s="73" t="str">
        <f>IF(Main[[#This Row],[Tech Start Date]]&lt;1/1/1990,"",IF(Main[[#This Row],[Class]]="C",WORKDAY(Main[[#This Row],[Tech Start Date]],19),IF(Main[[#This Row],[Class]]="B", WORKDAY(Main[[#This Row],[Tech Start Date]],12),IF(Main[[#This Row],[Class]]="A",WORKDAY(Main[[#This Row],[Tech Start Date]],4),""))))</f>
        <v/>
      </c>
      <c r="O929" s="73" t="str">
        <f>IF(Main[[#This Row],[Tech Start Date]]&lt;1/1/1990,"",IF(Main[[#This Row],[Class]]="C",WORKDAY(Main[[#This Row],[Tech Start Date]],23),IF(Main[[#This Row],[Class]]="B", WORKDAY(Main[[#This Row],[Tech Start Date]],15),IF(Main[[#This Row],[Class]]="A",WORKDAY(Main[[#This Row],[Tech Start Date]],5),""))))</f>
        <v/>
      </c>
      <c r="P929" s="73" t="str">
        <f>IF(Main[[#This Row],[Tech Start Date]]&lt;1/1/1990,"",IF(Main[[#This Row],[Class]]="C",WORKDAY(Main[[#This Row],[Tech Start Date]],28),IF(Main[[#This Row],[Class]]="B", WORKDAY(Main[[#This Row],[Tech Start Date]],19),IF(Main[[#This Row],[Class]]="A",WORKDAY(Main[[#This Row],[Tech Start Date]],9),""))))</f>
        <v/>
      </c>
      <c r="Q929" s="85">
        <v>40190</v>
      </c>
      <c r="R929" s="112"/>
      <c r="S929" s="95" t="s">
        <v>11</v>
      </c>
      <c r="T929" s="74" t="s">
        <v>4</v>
      </c>
      <c r="U929" s="95" t="s">
        <v>12</v>
      </c>
      <c r="V929" s="95" t="s">
        <v>1920</v>
      </c>
      <c r="W929" s="95" t="s">
        <v>1916</v>
      </c>
      <c r="X929" s="95" t="s">
        <v>2873</v>
      </c>
      <c r="Y929" s="72" t="s">
        <v>4</v>
      </c>
      <c r="Z929" s="72" t="s">
        <v>4</v>
      </c>
      <c r="AA929" s="95" t="s">
        <v>2873</v>
      </c>
      <c r="AB929" s="132"/>
      <c r="AC929" s="132"/>
      <c r="AD929" s="132"/>
      <c r="AE929" s="63"/>
      <c r="AF929" s="63"/>
      <c r="AG929" s="63"/>
    </row>
    <row r="930" spans="1:33" ht="17.2" customHeight="1">
      <c r="A930" s="64" t="str">
        <f>IF(priority(Main[[#This Row],[Comments]])&lt;&gt;0, priority(Main[[#This Row],[Comments]]),"")</f>
        <v/>
      </c>
      <c r="B930" s="60" t="s">
        <v>1857</v>
      </c>
      <c r="C930" s="72" t="s">
        <v>31</v>
      </c>
      <c r="D930" s="59" t="s">
        <v>917</v>
      </c>
      <c r="E930" s="85"/>
      <c r="F930" s="85">
        <v>40664</v>
      </c>
      <c r="G930" s="64" t="str">
        <f>IF(stdProdLT(Main[[#This Row],[Comments]])=0.1,"N/A",IF(stdProdLT(Main[[#This Row],[Comments]])=0,"",stdProdLT(Main[[#This Row],[Comments]])))</f>
        <v/>
      </c>
      <c r="H930" s="94" t="str">
        <f>IF(OR(Main[[#This Row],[Std. Prod. Lead Time]]="N/A",Main[[#This Row],[Std. Prod. Lead Time]]=""), "",IF(AND(Main[[#This Row],[In Stock Date]]&lt;&gt;"",Main[[#This Row],[Revised Due Date]]&lt;&gt;"",Main[[#This Row],[In Stock Date]]&lt;&gt;""),Main[[#This Row],[In Stock Date]]-Main[[#This Row],[Revised Due Date]],""))</f>
        <v/>
      </c>
      <c r="I930" s="101" t="s">
        <v>399</v>
      </c>
      <c r="J930" s="95" t="s">
        <v>75</v>
      </c>
      <c r="K930" s="95" t="s">
        <v>1919</v>
      </c>
      <c r="L930" s="85"/>
      <c r="M930" s="73" t="str">
        <f>IF(Main[[#This Row],[Tech Start Date]]&lt;1/1/1990,"",IF(Main[[#This Row],[Class]]="C",WORKDAY(Main[[#This Row],[Tech Start Date]],9),IF(Main[[#This Row],[Class]]="B", WORKDAY(Main[[#This Row],[Tech Start Date]],6),IF(Main[[#This Row],[Class]]="A",WORKDAY(Main[[#This Row],[Tech Start Date]],2),""))))</f>
        <v/>
      </c>
      <c r="N930" s="73" t="str">
        <f>IF(Main[[#This Row],[Tech Start Date]]&lt;1/1/1990,"",IF(Main[[#This Row],[Class]]="C",WORKDAY(Main[[#This Row],[Tech Start Date]],19),IF(Main[[#This Row],[Class]]="B", WORKDAY(Main[[#This Row],[Tech Start Date]],12),IF(Main[[#This Row],[Class]]="A",WORKDAY(Main[[#This Row],[Tech Start Date]],4),""))))</f>
        <v/>
      </c>
      <c r="O930" s="73" t="str">
        <f>IF(Main[[#This Row],[Tech Start Date]]&lt;1/1/1990,"",IF(Main[[#This Row],[Class]]="C",WORKDAY(Main[[#This Row],[Tech Start Date]],23),IF(Main[[#This Row],[Class]]="B", WORKDAY(Main[[#This Row],[Tech Start Date]],15),IF(Main[[#This Row],[Class]]="A",WORKDAY(Main[[#This Row],[Tech Start Date]],5),""))))</f>
        <v/>
      </c>
      <c r="P930" s="73" t="str">
        <f>IF(Main[[#This Row],[Tech Start Date]]&lt;1/1/1990,"",IF(Main[[#This Row],[Class]]="C",WORKDAY(Main[[#This Row],[Tech Start Date]],28),IF(Main[[#This Row],[Class]]="B", WORKDAY(Main[[#This Row],[Tech Start Date]],19),IF(Main[[#This Row],[Class]]="A",WORKDAY(Main[[#This Row],[Tech Start Date]],9),""))))</f>
        <v/>
      </c>
      <c r="Q930" s="85"/>
      <c r="R930" s="112">
        <v>40577</v>
      </c>
      <c r="S930" s="95" t="s">
        <v>11</v>
      </c>
      <c r="T930" s="74" t="s">
        <v>4</v>
      </c>
      <c r="U930" s="95" t="s">
        <v>14</v>
      </c>
      <c r="V930" s="95" t="s">
        <v>1913</v>
      </c>
      <c r="W930" s="95" t="s">
        <v>1916</v>
      </c>
      <c r="X930" s="95" t="s">
        <v>2800</v>
      </c>
      <c r="Y930" s="72" t="s">
        <v>2940</v>
      </c>
      <c r="Z930" s="72" t="s">
        <v>530</v>
      </c>
      <c r="AA930" s="95" t="s">
        <v>2800</v>
      </c>
      <c r="AB930" s="132">
        <v>40571</v>
      </c>
      <c r="AC930" s="132">
        <v>40578</v>
      </c>
      <c r="AD930" s="132"/>
      <c r="AE930" s="63"/>
      <c r="AF930" s="63"/>
      <c r="AG930" s="63"/>
    </row>
    <row r="931" spans="1:33" ht="17.2" customHeight="1">
      <c r="A931" s="64" t="str">
        <f>IF(priority(Main[[#This Row],[Comments]])&lt;&gt;0, priority(Main[[#This Row],[Comments]]),"")</f>
        <v/>
      </c>
      <c r="B931" s="60" t="s">
        <v>1723</v>
      </c>
      <c r="C931" s="72" t="s">
        <v>4</v>
      </c>
      <c r="D931" s="59" t="s">
        <v>782</v>
      </c>
      <c r="E931" s="85"/>
      <c r="F931" s="85"/>
      <c r="G931" s="64" t="str">
        <f>IF(stdProdLT(Main[[#This Row],[Comments]])=0.1,"N/A",IF(stdProdLT(Main[[#This Row],[Comments]])=0,"",stdProdLT(Main[[#This Row],[Comments]])))</f>
        <v/>
      </c>
      <c r="H931" s="94" t="str">
        <f>IF(OR(Main[[#This Row],[Std. Prod. Lead Time]]="N/A",Main[[#This Row],[Std. Prod. Lead Time]]=""), "",IF(AND(Main[[#This Row],[In Stock Date]]&lt;&gt;"",Main[[#This Row],[Revised Due Date]]&lt;&gt;"",Main[[#This Row],[In Stock Date]]&lt;&gt;""),Main[[#This Row],[In Stock Date]]-Main[[#This Row],[Revised Due Date]],""))</f>
        <v/>
      </c>
      <c r="I931" s="101" t="s">
        <v>4</v>
      </c>
      <c r="J931" s="95" t="s">
        <v>4</v>
      </c>
      <c r="K931" s="95" t="s">
        <v>4</v>
      </c>
      <c r="L931" s="85"/>
      <c r="M931" s="73" t="str">
        <f>IF(Main[[#This Row],[Tech Start Date]]&lt;1/1/1990,"",IF(Main[[#This Row],[Class]]="C",WORKDAY(Main[[#This Row],[Tech Start Date]],9),IF(Main[[#This Row],[Class]]="B", WORKDAY(Main[[#This Row],[Tech Start Date]],6),IF(Main[[#This Row],[Class]]="A",WORKDAY(Main[[#This Row],[Tech Start Date]],2),""))))</f>
        <v/>
      </c>
      <c r="N931" s="73" t="str">
        <f>IF(Main[[#This Row],[Tech Start Date]]&lt;1/1/1990,"",IF(Main[[#This Row],[Class]]="C",WORKDAY(Main[[#This Row],[Tech Start Date]],19),IF(Main[[#This Row],[Class]]="B", WORKDAY(Main[[#This Row],[Tech Start Date]],12),IF(Main[[#This Row],[Class]]="A",WORKDAY(Main[[#This Row],[Tech Start Date]],4),""))))</f>
        <v/>
      </c>
      <c r="O931" s="73" t="str">
        <f>IF(Main[[#This Row],[Tech Start Date]]&lt;1/1/1990,"",IF(Main[[#This Row],[Class]]="C",WORKDAY(Main[[#This Row],[Tech Start Date]],23),IF(Main[[#This Row],[Class]]="B", WORKDAY(Main[[#This Row],[Tech Start Date]],15),IF(Main[[#This Row],[Class]]="A",WORKDAY(Main[[#This Row],[Tech Start Date]],5),""))))</f>
        <v/>
      </c>
      <c r="P931" s="73" t="str">
        <f>IF(Main[[#This Row],[Tech Start Date]]&lt;1/1/1990,"",IF(Main[[#This Row],[Class]]="C",WORKDAY(Main[[#This Row],[Tech Start Date]],28),IF(Main[[#This Row],[Class]]="B", WORKDAY(Main[[#This Row],[Tech Start Date]],19),IF(Main[[#This Row],[Class]]="A",WORKDAY(Main[[#This Row],[Tech Start Date]],9),""))))</f>
        <v/>
      </c>
      <c r="Q931" s="85"/>
      <c r="R931" s="112"/>
      <c r="S931" s="95" t="s">
        <v>49</v>
      </c>
      <c r="T931" s="74" t="s">
        <v>4</v>
      </c>
      <c r="U931" s="95" t="s">
        <v>103</v>
      </c>
      <c r="V931" s="95" t="s">
        <v>1911</v>
      </c>
      <c r="W931" s="95" t="s">
        <v>1914</v>
      </c>
      <c r="X931" s="95" t="s">
        <v>306</v>
      </c>
      <c r="Y931" s="72" t="s">
        <v>4</v>
      </c>
      <c r="Z931" s="72" t="s">
        <v>4</v>
      </c>
      <c r="AA931" s="95" t="s">
        <v>4</v>
      </c>
      <c r="AB931" s="132"/>
      <c r="AC931" s="132"/>
      <c r="AD931" s="132"/>
      <c r="AE931" s="63"/>
      <c r="AF931" s="63"/>
      <c r="AG931" s="63"/>
    </row>
    <row r="932" spans="1:33" ht="17.2" customHeight="1">
      <c r="A932" s="64" t="str">
        <f>IF(priority(Main[[#This Row],[Comments]])&lt;&gt;0, priority(Main[[#This Row],[Comments]]),"")</f>
        <v/>
      </c>
      <c r="B932" s="60" t="s">
        <v>2187</v>
      </c>
      <c r="C932" s="72" t="s">
        <v>4</v>
      </c>
      <c r="D932" s="59" t="s">
        <v>2188</v>
      </c>
      <c r="E932" s="85"/>
      <c r="F932" s="85"/>
      <c r="G932" s="64" t="str">
        <f>IF(stdProdLT(Main[[#This Row],[Comments]])=0.1,"N/A",IF(stdProdLT(Main[[#This Row],[Comments]])=0,"",stdProdLT(Main[[#This Row],[Comments]])))</f>
        <v/>
      </c>
      <c r="H932" s="94" t="str">
        <f>IF(OR(Main[[#This Row],[Std. Prod. Lead Time]]="N/A",Main[[#This Row],[Std. Prod. Lead Time]]=""), "",IF(AND(Main[[#This Row],[In Stock Date]]&lt;&gt;"",Main[[#This Row],[Revised Due Date]]&lt;&gt;"",Main[[#This Row],[In Stock Date]]&lt;&gt;""),Main[[#This Row],[In Stock Date]]-Main[[#This Row],[Revised Due Date]],""))</f>
        <v/>
      </c>
      <c r="I932" s="101" t="s">
        <v>4</v>
      </c>
      <c r="J932" s="95" t="s">
        <v>4</v>
      </c>
      <c r="K932" s="95" t="s">
        <v>4</v>
      </c>
      <c r="L932" s="85"/>
      <c r="M932" s="73" t="str">
        <f>IF(Main[[#This Row],[Tech Start Date]]&lt;1/1/1990,"",IF(Main[[#This Row],[Class]]="C",WORKDAY(Main[[#This Row],[Tech Start Date]],9),IF(Main[[#This Row],[Class]]="B", WORKDAY(Main[[#This Row],[Tech Start Date]],6),IF(Main[[#This Row],[Class]]="A",WORKDAY(Main[[#This Row],[Tech Start Date]],2),""))))</f>
        <v/>
      </c>
      <c r="N932" s="73" t="str">
        <f>IF(Main[[#This Row],[Tech Start Date]]&lt;1/1/1990,"",IF(Main[[#This Row],[Class]]="C",WORKDAY(Main[[#This Row],[Tech Start Date]],19),IF(Main[[#This Row],[Class]]="B", WORKDAY(Main[[#This Row],[Tech Start Date]],12),IF(Main[[#This Row],[Class]]="A",WORKDAY(Main[[#This Row],[Tech Start Date]],4),""))))</f>
        <v/>
      </c>
      <c r="O932" s="73" t="str">
        <f>IF(Main[[#This Row],[Tech Start Date]]&lt;1/1/1990,"",IF(Main[[#This Row],[Class]]="C",WORKDAY(Main[[#This Row],[Tech Start Date]],23),IF(Main[[#This Row],[Class]]="B", WORKDAY(Main[[#This Row],[Tech Start Date]],15),IF(Main[[#This Row],[Class]]="A",WORKDAY(Main[[#This Row],[Tech Start Date]],5),""))))</f>
        <v/>
      </c>
      <c r="P932" s="73" t="str">
        <f>IF(Main[[#This Row],[Tech Start Date]]&lt;1/1/1990,"",IF(Main[[#This Row],[Class]]="C",WORKDAY(Main[[#This Row],[Tech Start Date]],28),IF(Main[[#This Row],[Class]]="B", WORKDAY(Main[[#This Row],[Tech Start Date]],19),IF(Main[[#This Row],[Class]]="A",WORKDAY(Main[[#This Row],[Tech Start Date]],9),""))))</f>
        <v/>
      </c>
      <c r="Q932" s="85"/>
      <c r="R932" s="112"/>
      <c r="S932" s="95" t="s">
        <v>6</v>
      </c>
      <c r="T932" s="74" t="s">
        <v>4</v>
      </c>
      <c r="U932" s="95" t="s">
        <v>14</v>
      </c>
      <c r="V932" s="95" t="s">
        <v>1925</v>
      </c>
      <c r="W932" s="95" t="s">
        <v>4</v>
      </c>
      <c r="X932" s="95" t="s">
        <v>306</v>
      </c>
      <c r="Y932" s="72" t="s">
        <v>4</v>
      </c>
      <c r="Z932" s="72" t="s">
        <v>4</v>
      </c>
      <c r="AA932" s="95" t="s">
        <v>4</v>
      </c>
      <c r="AB932" s="132"/>
      <c r="AC932" s="132"/>
      <c r="AD932" s="132"/>
      <c r="AE932" s="63"/>
      <c r="AF932" s="63"/>
      <c r="AG932" s="63"/>
    </row>
    <row r="933" spans="1:33" ht="17.2" customHeight="1">
      <c r="A933" s="64" t="str">
        <f>IF(priority(Main[[#This Row],[Comments]])&lt;&gt;0, priority(Main[[#This Row],[Comments]]),"")</f>
        <v/>
      </c>
      <c r="B933" s="60" t="s">
        <v>1696</v>
      </c>
      <c r="C933" s="72" t="s">
        <v>756</v>
      </c>
      <c r="D933" s="59" t="s">
        <v>757</v>
      </c>
      <c r="E933" s="85"/>
      <c r="F933" s="85"/>
      <c r="G933" s="64" t="str">
        <f>IF(stdProdLT(Main[[#This Row],[Comments]])=0.1,"N/A",IF(stdProdLT(Main[[#This Row],[Comments]])=0,"",stdProdLT(Main[[#This Row],[Comments]])))</f>
        <v/>
      </c>
      <c r="H933" s="94" t="str">
        <f>IF(OR(Main[[#This Row],[Std. Prod. Lead Time]]="N/A",Main[[#This Row],[Std. Prod. Lead Time]]=""), "",IF(AND(Main[[#This Row],[In Stock Date]]&lt;&gt;"",Main[[#This Row],[Revised Due Date]]&lt;&gt;"",Main[[#This Row],[In Stock Date]]&lt;&gt;""),Main[[#This Row],[In Stock Date]]-Main[[#This Row],[Revised Due Date]],""))</f>
        <v/>
      </c>
      <c r="I933" s="101" t="s">
        <v>4</v>
      </c>
      <c r="J933" s="95" t="s">
        <v>4</v>
      </c>
      <c r="K933" s="95" t="s">
        <v>4</v>
      </c>
      <c r="L933" s="85"/>
      <c r="M933" s="73" t="str">
        <f>IF(Main[[#This Row],[Tech Start Date]]&lt;1/1/1990,"",IF(Main[[#This Row],[Class]]="C",WORKDAY(Main[[#This Row],[Tech Start Date]],9),IF(Main[[#This Row],[Class]]="B", WORKDAY(Main[[#This Row],[Tech Start Date]],6),IF(Main[[#This Row],[Class]]="A",WORKDAY(Main[[#This Row],[Tech Start Date]],2),""))))</f>
        <v/>
      </c>
      <c r="N933" s="73" t="str">
        <f>IF(Main[[#This Row],[Tech Start Date]]&lt;1/1/1990,"",IF(Main[[#This Row],[Class]]="C",WORKDAY(Main[[#This Row],[Tech Start Date]],19),IF(Main[[#This Row],[Class]]="B", WORKDAY(Main[[#This Row],[Tech Start Date]],12),IF(Main[[#This Row],[Class]]="A",WORKDAY(Main[[#This Row],[Tech Start Date]],4),""))))</f>
        <v/>
      </c>
      <c r="O933" s="73" t="str">
        <f>IF(Main[[#This Row],[Tech Start Date]]&lt;1/1/1990,"",IF(Main[[#This Row],[Class]]="C",WORKDAY(Main[[#This Row],[Tech Start Date]],23),IF(Main[[#This Row],[Class]]="B", WORKDAY(Main[[#This Row],[Tech Start Date]],15),IF(Main[[#This Row],[Class]]="A",WORKDAY(Main[[#This Row],[Tech Start Date]],5),""))))</f>
        <v/>
      </c>
      <c r="P933" s="73" t="str">
        <f>IF(Main[[#This Row],[Tech Start Date]]&lt;1/1/1990,"",IF(Main[[#This Row],[Class]]="C",WORKDAY(Main[[#This Row],[Tech Start Date]],28),IF(Main[[#This Row],[Class]]="B", WORKDAY(Main[[#This Row],[Tech Start Date]],19),IF(Main[[#This Row],[Class]]="A",WORKDAY(Main[[#This Row],[Tech Start Date]],9),""))))</f>
        <v/>
      </c>
      <c r="Q933" s="85"/>
      <c r="R933" s="112"/>
      <c r="S933" s="95" t="s">
        <v>11</v>
      </c>
      <c r="T933" s="74" t="s">
        <v>4</v>
      </c>
      <c r="U933" s="95" t="s">
        <v>14</v>
      </c>
      <c r="V933" s="95" t="s">
        <v>1911</v>
      </c>
      <c r="W933" s="95" t="s">
        <v>1918</v>
      </c>
      <c r="X933" s="95" t="s">
        <v>2802</v>
      </c>
      <c r="Y933" s="72" t="s">
        <v>2921</v>
      </c>
      <c r="Z933" s="72" t="s">
        <v>4</v>
      </c>
      <c r="AA933" s="95" t="s">
        <v>2802</v>
      </c>
      <c r="AB933" s="132"/>
      <c r="AC933" s="132"/>
      <c r="AD933" s="132"/>
      <c r="AE933" s="63"/>
      <c r="AF933" s="63"/>
      <c r="AG933" s="63"/>
    </row>
    <row r="934" spans="1:33" ht="17.2" customHeight="1">
      <c r="A934" s="64" t="str">
        <f>IF(priority(Main[[#This Row],[Comments]])&lt;&gt;0, priority(Main[[#This Row],[Comments]]),"")</f>
        <v/>
      </c>
      <c r="B934" s="60" t="s">
        <v>1697</v>
      </c>
      <c r="C934" s="72" t="s">
        <v>4</v>
      </c>
      <c r="D934" s="59" t="s">
        <v>758</v>
      </c>
      <c r="E934" s="85">
        <v>40436.644293981481</v>
      </c>
      <c r="F934" s="85"/>
      <c r="G934" s="64" t="str">
        <f>IF(stdProdLT(Main[[#This Row],[Comments]])=0.1,"N/A",IF(stdProdLT(Main[[#This Row],[Comments]])=0,"",stdProdLT(Main[[#This Row],[Comments]])))</f>
        <v/>
      </c>
      <c r="H934" s="94" t="str">
        <f>IF(OR(Main[[#This Row],[Std. Prod. Lead Time]]="N/A",Main[[#This Row],[Std. Prod. Lead Time]]=""), "",IF(AND(Main[[#This Row],[In Stock Date]]&lt;&gt;"",Main[[#This Row],[Revised Due Date]]&lt;&gt;"",Main[[#This Row],[In Stock Date]]&lt;&gt;""),Main[[#This Row],[In Stock Date]]-Main[[#This Row],[Revised Due Date]],""))</f>
        <v/>
      </c>
      <c r="I934" s="101" t="s">
        <v>4</v>
      </c>
      <c r="J934" s="95" t="s">
        <v>28</v>
      </c>
      <c r="K934" s="95" t="s">
        <v>4</v>
      </c>
      <c r="L934" s="85"/>
      <c r="M934" s="73" t="str">
        <f>IF(Main[[#This Row],[Tech Start Date]]&lt;1/1/1990,"",IF(Main[[#This Row],[Class]]="C",WORKDAY(Main[[#This Row],[Tech Start Date]],9),IF(Main[[#This Row],[Class]]="B", WORKDAY(Main[[#This Row],[Tech Start Date]],6),IF(Main[[#This Row],[Class]]="A",WORKDAY(Main[[#This Row],[Tech Start Date]],2),""))))</f>
        <v/>
      </c>
      <c r="N934" s="73" t="str">
        <f>IF(Main[[#This Row],[Tech Start Date]]&lt;1/1/1990,"",IF(Main[[#This Row],[Class]]="C",WORKDAY(Main[[#This Row],[Tech Start Date]],19),IF(Main[[#This Row],[Class]]="B", WORKDAY(Main[[#This Row],[Tech Start Date]],12),IF(Main[[#This Row],[Class]]="A",WORKDAY(Main[[#This Row],[Tech Start Date]],4),""))))</f>
        <v/>
      </c>
      <c r="O934" s="73" t="str">
        <f>IF(Main[[#This Row],[Tech Start Date]]&lt;1/1/1990,"",IF(Main[[#This Row],[Class]]="C",WORKDAY(Main[[#This Row],[Tech Start Date]],23),IF(Main[[#This Row],[Class]]="B", WORKDAY(Main[[#This Row],[Tech Start Date]],15),IF(Main[[#This Row],[Class]]="A",WORKDAY(Main[[#This Row],[Tech Start Date]],5),""))))</f>
        <v/>
      </c>
      <c r="P934" s="73" t="str">
        <f>IF(Main[[#This Row],[Tech Start Date]]&lt;1/1/1990,"",IF(Main[[#This Row],[Class]]="C",WORKDAY(Main[[#This Row],[Tech Start Date]],28),IF(Main[[#This Row],[Class]]="B", WORKDAY(Main[[#This Row],[Tech Start Date]],19),IF(Main[[#This Row],[Class]]="A",WORKDAY(Main[[#This Row],[Tech Start Date]],9),""))))</f>
        <v/>
      </c>
      <c r="Q934" s="85"/>
      <c r="R934" s="112"/>
      <c r="S934" s="95" t="s">
        <v>6</v>
      </c>
      <c r="T934" s="74" t="s">
        <v>4</v>
      </c>
      <c r="U934" s="95" t="s">
        <v>7</v>
      </c>
      <c r="V934" s="95" t="s">
        <v>1910</v>
      </c>
      <c r="W934" s="95" t="s">
        <v>1914</v>
      </c>
      <c r="X934" s="95" t="s">
        <v>922</v>
      </c>
      <c r="Y934" s="72" t="s">
        <v>2955</v>
      </c>
      <c r="Z934" s="72" t="s">
        <v>129</v>
      </c>
      <c r="AA934" s="95" t="s">
        <v>922</v>
      </c>
      <c r="AB934" s="132"/>
      <c r="AC934" s="132"/>
      <c r="AD934" s="132"/>
      <c r="AE934" s="63"/>
      <c r="AF934" s="63"/>
      <c r="AG934" s="63"/>
    </row>
    <row r="935" spans="1:33" ht="17.2" customHeight="1">
      <c r="A935" s="64" t="str">
        <f>IF(priority(Main[[#This Row],[Comments]])&lt;&gt;0, priority(Main[[#This Row],[Comments]]),"")</f>
        <v/>
      </c>
      <c r="B935" s="60" t="s">
        <v>1442</v>
      </c>
      <c r="C935" s="72" t="s">
        <v>4</v>
      </c>
      <c r="D935" s="59" t="s">
        <v>533</v>
      </c>
      <c r="E935" s="85">
        <v>40108.684525462966</v>
      </c>
      <c r="F935" s="85"/>
      <c r="G935" s="64" t="str">
        <f>IF(stdProdLT(Main[[#This Row],[Comments]])=0.1,"N/A",IF(stdProdLT(Main[[#This Row],[Comments]])=0,"",stdProdLT(Main[[#This Row],[Comments]])))</f>
        <v/>
      </c>
      <c r="H935" s="94" t="str">
        <f>IF(OR(Main[[#This Row],[Std. Prod. Lead Time]]="N/A",Main[[#This Row],[Std. Prod. Lead Time]]=""), "",IF(AND(Main[[#This Row],[In Stock Date]]&lt;&gt;"",Main[[#This Row],[Revised Due Date]]&lt;&gt;"",Main[[#This Row],[In Stock Date]]&lt;&gt;""),Main[[#This Row],[In Stock Date]]-Main[[#This Row],[Revised Due Date]],""))</f>
        <v/>
      </c>
      <c r="I935" s="101" t="s">
        <v>4</v>
      </c>
      <c r="J935" s="95" t="s">
        <v>4</v>
      </c>
      <c r="K935" s="95" t="s">
        <v>4</v>
      </c>
      <c r="L935" s="85"/>
      <c r="M935" s="73" t="str">
        <f>IF(Main[[#This Row],[Tech Start Date]]&lt;1/1/1990,"",IF(Main[[#This Row],[Class]]="C",WORKDAY(Main[[#This Row],[Tech Start Date]],9),IF(Main[[#This Row],[Class]]="B", WORKDAY(Main[[#This Row],[Tech Start Date]],6),IF(Main[[#This Row],[Class]]="A",WORKDAY(Main[[#This Row],[Tech Start Date]],2),""))))</f>
        <v/>
      </c>
      <c r="N935" s="73" t="str">
        <f>IF(Main[[#This Row],[Tech Start Date]]&lt;1/1/1990,"",IF(Main[[#This Row],[Class]]="C",WORKDAY(Main[[#This Row],[Tech Start Date]],19),IF(Main[[#This Row],[Class]]="B", WORKDAY(Main[[#This Row],[Tech Start Date]],12),IF(Main[[#This Row],[Class]]="A",WORKDAY(Main[[#This Row],[Tech Start Date]],4),""))))</f>
        <v/>
      </c>
      <c r="O935" s="73" t="str">
        <f>IF(Main[[#This Row],[Tech Start Date]]&lt;1/1/1990,"",IF(Main[[#This Row],[Class]]="C",WORKDAY(Main[[#This Row],[Tech Start Date]],23),IF(Main[[#This Row],[Class]]="B", WORKDAY(Main[[#This Row],[Tech Start Date]],15),IF(Main[[#This Row],[Class]]="A",WORKDAY(Main[[#This Row],[Tech Start Date]],5),""))))</f>
        <v/>
      </c>
      <c r="P935" s="73" t="str">
        <f>IF(Main[[#This Row],[Tech Start Date]]&lt;1/1/1990,"",IF(Main[[#This Row],[Class]]="C",WORKDAY(Main[[#This Row],[Tech Start Date]],28),IF(Main[[#This Row],[Class]]="B", WORKDAY(Main[[#This Row],[Tech Start Date]],19),IF(Main[[#This Row],[Class]]="A",WORKDAY(Main[[#This Row],[Tech Start Date]],9),""))))</f>
        <v/>
      </c>
      <c r="Q935" s="85">
        <v>40208</v>
      </c>
      <c r="R935" s="112"/>
      <c r="S935" s="95" t="s">
        <v>17</v>
      </c>
      <c r="T935" s="74" t="s">
        <v>4</v>
      </c>
      <c r="U935" s="95" t="s">
        <v>534</v>
      </c>
      <c r="V935" s="95" t="s">
        <v>1911</v>
      </c>
      <c r="W935" s="95" t="s">
        <v>4</v>
      </c>
      <c r="X935" s="95" t="s">
        <v>2837</v>
      </c>
      <c r="Y935" s="72" t="s">
        <v>2979</v>
      </c>
      <c r="Z935" s="72" t="s">
        <v>4</v>
      </c>
      <c r="AA935" s="95" t="s">
        <v>2837</v>
      </c>
      <c r="AB935" s="132"/>
      <c r="AC935" s="132"/>
      <c r="AD935" s="132"/>
      <c r="AE935" s="63"/>
      <c r="AF935" s="63"/>
      <c r="AG935" s="63"/>
    </row>
    <row r="936" spans="1:33" ht="17.2" customHeight="1">
      <c r="A936" s="64" t="str">
        <f>IF(priority(Main[[#This Row],[Comments]])&lt;&gt;0, priority(Main[[#This Row],[Comments]]),"")</f>
        <v/>
      </c>
      <c r="B936" s="60" t="s">
        <v>1698</v>
      </c>
      <c r="C936" s="72" t="s">
        <v>759</v>
      </c>
      <c r="D936" s="59" t="s">
        <v>760</v>
      </c>
      <c r="E936" s="85"/>
      <c r="F936" s="85"/>
      <c r="G936" s="64" t="str">
        <f>IF(stdProdLT(Main[[#This Row],[Comments]])=0.1,"N/A",IF(stdProdLT(Main[[#This Row],[Comments]])=0,"",stdProdLT(Main[[#This Row],[Comments]])))</f>
        <v/>
      </c>
      <c r="H936" s="94" t="str">
        <f>IF(OR(Main[[#This Row],[Std. Prod. Lead Time]]="N/A",Main[[#This Row],[Std. Prod. Lead Time]]=""), "",IF(AND(Main[[#This Row],[In Stock Date]]&lt;&gt;"",Main[[#This Row],[Revised Due Date]]&lt;&gt;"",Main[[#This Row],[In Stock Date]]&lt;&gt;""),Main[[#This Row],[In Stock Date]]-Main[[#This Row],[Revised Due Date]],""))</f>
        <v/>
      </c>
      <c r="I936" s="101" t="s">
        <v>163</v>
      </c>
      <c r="J936" s="95" t="s">
        <v>4</v>
      </c>
      <c r="K936" s="95" t="s">
        <v>1917</v>
      </c>
      <c r="L936" s="85"/>
      <c r="M936" s="73" t="str">
        <f>IF(Main[[#This Row],[Tech Start Date]]&lt;1/1/1990,"",IF(Main[[#This Row],[Class]]="C",WORKDAY(Main[[#This Row],[Tech Start Date]],9),IF(Main[[#This Row],[Class]]="B", WORKDAY(Main[[#This Row],[Tech Start Date]],6),IF(Main[[#This Row],[Class]]="A",WORKDAY(Main[[#This Row],[Tech Start Date]],2),""))))</f>
        <v/>
      </c>
      <c r="N936" s="73" t="str">
        <f>IF(Main[[#This Row],[Tech Start Date]]&lt;1/1/1990,"",IF(Main[[#This Row],[Class]]="C",WORKDAY(Main[[#This Row],[Tech Start Date]],19),IF(Main[[#This Row],[Class]]="B", WORKDAY(Main[[#This Row],[Tech Start Date]],12),IF(Main[[#This Row],[Class]]="A",WORKDAY(Main[[#This Row],[Tech Start Date]],4),""))))</f>
        <v/>
      </c>
      <c r="O936" s="73" t="str">
        <f>IF(Main[[#This Row],[Tech Start Date]]&lt;1/1/1990,"",IF(Main[[#This Row],[Class]]="C",WORKDAY(Main[[#This Row],[Tech Start Date]],23),IF(Main[[#This Row],[Class]]="B", WORKDAY(Main[[#This Row],[Tech Start Date]],15),IF(Main[[#This Row],[Class]]="A",WORKDAY(Main[[#This Row],[Tech Start Date]],5),""))))</f>
        <v/>
      </c>
      <c r="P936" s="73" t="str">
        <f>IF(Main[[#This Row],[Tech Start Date]]&lt;1/1/1990,"",IF(Main[[#This Row],[Class]]="C",WORKDAY(Main[[#This Row],[Tech Start Date]],28),IF(Main[[#This Row],[Class]]="B", WORKDAY(Main[[#This Row],[Tech Start Date]],19),IF(Main[[#This Row],[Class]]="A",WORKDAY(Main[[#This Row],[Tech Start Date]],9),""))))</f>
        <v/>
      </c>
      <c r="Q936" s="85">
        <v>40421</v>
      </c>
      <c r="R936" s="112"/>
      <c r="S936" s="95" t="s">
        <v>17</v>
      </c>
      <c r="T936" s="74" t="s">
        <v>4</v>
      </c>
      <c r="U936" s="95" t="s">
        <v>14</v>
      </c>
      <c r="V936" s="95" t="s">
        <v>1913</v>
      </c>
      <c r="W936" s="95" t="s">
        <v>1914</v>
      </c>
      <c r="X936" s="95" t="s">
        <v>163</v>
      </c>
      <c r="Y936" s="72" t="s">
        <v>3073</v>
      </c>
      <c r="Z936" s="72" t="s">
        <v>4</v>
      </c>
      <c r="AA936" s="95" t="s">
        <v>163</v>
      </c>
      <c r="AB936" s="132"/>
      <c r="AC936" s="132"/>
      <c r="AD936" s="132"/>
      <c r="AE936" s="63"/>
      <c r="AF936" s="63"/>
      <c r="AG936" s="63"/>
    </row>
    <row r="937" spans="1:33" ht="17.2" customHeight="1">
      <c r="A937" s="64" t="str">
        <f>IF(priority(Main[[#This Row],[Comments]])&lt;&gt;0, priority(Main[[#This Row],[Comments]]),"")</f>
        <v/>
      </c>
      <c r="B937" s="60" t="s">
        <v>1699</v>
      </c>
      <c r="C937" s="72" t="s">
        <v>4</v>
      </c>
      <c r="D937" s="59" t="s">
        <v>761</v>
      </c>
      <c r="E937" s="85"/>
      <c r="F937" s="85"/>
      <c r="G937" s="64" t="str">
        <f>IF(stdProdLT(Main[[#This Row],[Comments]])=0.1,"N/A",IF(stdProdLT(Main[[#This Row],[Comments]])=0,"",stdProdLT(Main[[#This Row],[Comments]])))</f>
        <v/>
      </c>
      <c r="H937" s="94" t="str">
        <f>IF(OR(Main[[#This Row],[Std. Prod. Lead Time]]="N/A",Main[[#This Row],[Std. Prod. Lead Time]]=""), "",IF(AND(Main[[#This Row],[In Stock Date]]&lt;&gt;"",Main[[#This Row],[Revised Due Date]]&lt;&gt;"",Main[[#This Row],[In Stock Date]]&lt;&gt;""),Main[[#This Row],[In Stock Date]]-Main[[#This Row],[Revised Due Date]],""))</f>
        <v/>
      </c>
      <c r="I937" s="101" t="s">
        <v>4</v>
      </c>
      <c r="J937" s="95" t="s">
        <v>4</v>
      </c>
      <c r="K937" s="95" t="s">
        <v>4</v>
      </c>
      <c r="L937" s="85"/>
      <c r="M937" s="73" t="str">
        <f>IF(Main[[#This Row],[Tech Start Date]]&lt;1/1/1990,"",IF(Main[[#This Row],[Class]]="C",WORKDAY(Main[[#This Row],[Tech Start Date]],9),IF(Main[[#This Row],[Class]]="B", WORKDAY(Main[[#This Row],[Tech Start Date]],6),IF(Main[[#This Row],[Class]]="A",WORKDAY(Main[[#This Row],[Tech Start Date]],2),""))))</f>
        <v/>
      </c>
      <c r="N937" s="73" t="str">
        <f>IF(Main[[#This Row],[Tech Start Date]]&lt;1/1/1990,"",IF(Main[[#This Row],[Class]]="C",WORKDAY(Main[[#This Row],[Tech Start Date]],19),IF(Main[[#This Row],[Class]]="B", WORKDAY(Main[[#This Row],[Tech Start Date]],12),IF(Main[[#This Row],[Class]]="A",WORKDAY(Main[[#This Row],[Tech Start Date]],4),""))))</f>
        <v/>
      </c>
      <c r="O937" s="73" t="str">
        <f>IF(Main[[#This Row],[Tech Start Date]]&lt;1/1/1990,"",IF(Main[[#This Row],[Class]]="C",WORKDAY(Main[[#This Row],[Tech Start Date]],23),IF(Main[[#This Row],[Class]]="B", WORKDAY(Main[[#This Row],[Tech Start Date]],15),IF(Main[[#This Row],[Class]]="A",WORKDAY(Main[[#This Row],[Tech Start Date]],5),""))))</f>
        <v/>
      </c>
      <c r="P937" s="73" t="str">
        <f>IF(Main[[#This Row],[Tech Start Date]]&lt;1/1/1990,"",IF(Main[[#This Row],[Class]]="C",WORKDAY(Main[[#This Row],[Tech Start Date]],28),IF(Main[[#This Row],[Class]]="B", WORKDAY(Main[[#This Row],[Tech Start Date]],19),IF(Main[[#This Row],[Class]]="A",WORKDAY(Main[[#This Row],[Tech Start Date]],9),""))))</f>
        <v/>
      </c>
      <c r="Q937" s="85">
        <v>40500</v>
      </c>
      <c r="R937" s="112"/>
      <c r="S937" s="95" t="s">
        <v>11</v>
      </c>
      <c r="T937" s="74" t="s">
        <v>4</v>
      </c>
      <c r="U937" s="95" t="s">
        <v>14</v>
      </c>
      <c r="V937" s="95" t="s">
        <v>1910</v>
      </c>
      <c r="W937" s="95" t="s">
        <v>4</v>
      </c>
      <c r="X937" s="95" t="s">
        <v>2807</v>
      </c>
      <c r="Y937" s="72" t="s">
        <v>3074</v>
      </c>
      <c r="Z937" s="72" t="s">
        <v>4</v>
      </c>
      <c r="AA937" s="95" t="s">
        <v>2824</v>
      </c>
      <c r="AB937" s="132"/>
      <c r="AC937" s="132"/>
      <c r="AD937" s="132"/>
      <c r="AE937" s="63"/>
      <c r="AF937" s="63"/>
      <c r="AG937" s="63"/>
    </row>
    <row r="938" spans="1:33" ht="17.2" customHeight="1">
      <c r="A938" s="64" t="str">
        <f>IF(priority(Main[[#This Row],[Comments]])&lt;&gt;0, priority(Main[[#This Row],[Comments]]),"")</f>
        <v/>
      </c>
      <c r="B938" s="60" t="s">
        <v>1700</v>
      </c>
      <c r="C938" s="72" t="s">
        <v>122</v>
      </c>
      <c r="D938" s="59" t="s">
        <v>696</v>
      </c>
      <c r="E938" s="85"/>
      <c r="F938" s="85"/>
      <c r="G938" s="64" t="str">
        <f>IF(stdProdLT(Main[[#This Row],[Comments]])=0.1,"N/A",IF(stdProdLT(Main[[#This Row],[Comments]])=0,"",stdProdLT(Main[[#This Row],[Comments]])))</f>
        <v/>
      </c>
      <c r="H938" s="94" t="str">
        <f>IF(OR(Main[[#This Row],[Std. Prod. Lead Time]]="N/A",Main[[#This Row],[Std. Prod. Lead Time]]=""), "",IF(AND(Main[[#This Row],[In Stock Date]]&lt;&gt;"",Main[[#This Row],[Revised Due Date]]&lt;&gt;"",Main[[#This Row],[In Stock Date]]&lt;&gt;""),Main[[#This Row],[In Stock Date]]-Main[[#This Row],[Revised Due Date]],""))</f>
        <v/>
      </c>
      <c r="I938" s="101" t="s">
        <v>4</v>
      </c>
      <c r="J938" s="95" t="s">
        <v>4</v>
      </c>
      <c r="K938" s="95" t="s">
        <v>4</v>
      </c>
      <c r="L938" s="85"/>
      <c r="M938" s="73" t="str">
        <f>IF(Main[[#This Row],[Tech Start Date]]&lt;1/1/1990,"",IF(Main[[#This Row],[Class]]="C",WORKDAY(Main[[#This Row],[Tech Start Date]],9),IF(Main[[#This Row],[Class]]="B", WORKDAY(Main[[#This Row],[Tech Start Date]],6),IF(Main[[#This Row],[Class]]="A",WORKDAY(Main[[#This Row],[Tech Start Date]],2),""))))</f>
        <v/>
      </c>
      <c r="N938" s="73" t="str">
        <f>IF(Main[[#This Row],[Tech Start Date]]&lt;1/1/1990,"",IF(Main[[#This Row],[Class]]="C",WORKDAY(Main[[#This Row],[Tech Start Date]],19),IF(Main[[#This Row],[Class]]="B", WORKDAY(Main[[#This Row],[Tech Start Date]],12),IF(Main[[#This Row],[Class]]="A",WORKDAY(Main[[#This Row],[Tech Start Date]],4),""))))</f>
        <v/>
      </c>
      <c r="O938" s="73" t="str">
        <f>IF(Main[[#This Row],[Tech Start Date]]&lt;1/1/1990,"",IF(Main[[#This Row],[Class]]="C",WORKDAY(Main[[#This Row],[Tech Start Date]],23),IF(Main[[#This Row],[Class]]="B", WORKDAY(Main[[#This Row],[Tech Start Date]],15),IF(Main[[#This Row],[Class]]="A",WORKDAY(Main[[#This Row],[Tech Start Date]],5),""))))</f>
        <v/>
      </c>
      <c r="P938" s="73" t="str">
        <f>IF(Main[[#This Row],[Tech Start Date]]&lt;1/1/1990,"",IF(Main[[#This Row],[Class]]="C",WORKDAY(Main[[#This Row],[Tech Start Date]],28),IF(Main[[#This Row],[Class]]="B", WORKDAY(Main[[#This Row],[Tech Start Date]],19),IF(Main[[#This Row],[Class]]="A",WORKDAY(Main[[#This Row],[Tech Start Date]],9),""))))</f>
        <v/>
      </c>
      <c r="Q938" s="85"/>
      <c r="R938" s="112"/>
      <c r="S938" s="95" t="s">
        <v>11</v>
      </c>
      <c r="T938" s="74" t="s">
        <v>4</v>
      </c>
      <c r="U938" s="95" t="s">
        <v>14</v>
      </c>
      <c r="V938" s="95" t="s">
        <v>1910</v>
      </c>
      <c r="W938" s="95" t="s">
        <v>1921</v>
      </c>
      <c r="X938" s="95" t="s">
        <v>2795</v>
      </c>
      <c r="Y938" s="72" t="s">
        <v>3065</v>
      </c>
      <c r="Z938" s="72" t="s">
        <v>4</v>
      </c>
      <c r="AA938" s="95" t="s">
        <v>3382</v>
      </c>
      <c r="AB938" s="132"/>
      <c r="AC938" s="132"/>
      <c r="AD938" s="132"/>
      <c r="AE938" s="63"/>
      <c r="AF938" s="63"/>
      <c r="AG938" s="63"/>
    </row>
    <row r="939" spans="1:33" ht="17.2" customHeight="1">
      <c r="A939" s="64" t="str">
        <f>IF(priority(Main[[#This Row],[Comments]])&lt;&gt;0, priority(Main[[#This Row],[Comments]]),"")</f>
        <v/>
      </c>
      <c r="B939" s="60" t="s">
        <v>1703</v>
      </c>
      <c r="C939" s="72" t="s">
        <v>4</v>
      </c>
      <c r="D939" s="59" t="s">
        <v>767</v>
      </c>
      <c r="E939" s="85"/>
      <c r="F939" s="85"/>
      <c r="G939" s="64" t="str">
        <f>IF(stdProdLT(Main[[#This Row],[Comments]])=0.1,"N/A",IF(stdProdLT(Main[[#This Row],[Comments]])=0,"",stdProdLT(Main[[#This Row],[Comments]])))</f>
        <v/>
      </c>
      <c r="H939" s="94" t="str">
        <f>IF(OR(Main[[#This Row],[Std. Prod. Lead Time]]="N/A",Main[[#This Row],[Std. Prod. Lead Time]]=""), "",IF(AND(Main[[#This Row],[In Stock Date]]&lt;&gt;"",Main[[#This Row],[Revised Due Date]]&lt;&gt;"",Main[[#This Row],[In Stock Date]]&lt;&gt;""),Main[[#This Row],[In Stock Date]]-Main[[#This Row],[Revised Due Date]],""))</f>
        <v/>
      </c>
      <c r="I939" s="101" t="s">
        <v>4</v>
      </c>
      <c r="J939" s="95" t="s">
        <v>4</v>
      </c>
      <c r="K939" s="95" t="s">
        <v>4</v>
      </c>
      <c r="L939" s="85"/>
      <c r="M939" s="73" t="str">
        <f>IF(Main[[#This Row],[Tech Start Date]]&lt;1/1/1990,"",IF(Main[[#This Row],[Class]]="C",WORKDAY(Main[[#This Row],[Tech Start Date]],9),IF(Main[[#This Row],[Class]]="B", WORKDAY(Main[[#This Row],[Tech Start Date]],6),IF(Main[[#This Row],[Class]]="A",WORKDAY(Main[[#This Row],[Tech Start Date]],2),""))))</f>
        <v/>
      </c>
      <c r="N939" s="73" t="str">
        <f>IF(Main[[#This Row],[Tech Start Date]]&lt;1/1/1990,"",IF(Main[[#This Row],[Class]]="C",WORKDAY(Main[[#This Row],[Tech Start Date]],19),IF(Main[[#This Row],[Class]]="B", WORKDAY(Main[[#This Row],[Tech Start Date]],12),IF(Main[[#This Row],[Class]]="A",WORKDAY(Main[[#This Row],[Tech Start Date]],4),""))))</f>
        <v/>
      </c>
      <c r="O939" s="73" t="str">
        <f>IF(Main[[#This Row],[Tech Start Date]]&lt;1/1/1990,"",IF(Main[[#This Row],[Class]]="C",WORKDAY(Main[[#This Row],[Tech Start Date]],23),IF(Main[[#This Row],[Class]]="B", WORKDAY(Main[[#This Row],[Tech Start Date]],15),IF(Main[[#This Row],[Class]]="A",WORKDAY(Main[[#This Row],[Tech Start Date]],5),""))))</f>
        <v/>
      </c>
      <c r="P939" s="73" t="str">
        <f>IF(Main[[#This Row],[Tech Start Date]]&lt;1/1/1990,"",IF(Main[[#This Row],[Class]]="C",WORKDAY(Main[[#This Row],[Tech Start Date]],28),IF(Main[[#This Row],[Class]]="B", WORKDAY(Main[[#This Row],[Tech Start Date]],19),IF(Main[[#This Row],[Class]]="A",WORKDAY(Main[[#This Row],[Tech Start Date]],9),""))))</f>
        <v/>
      </c>
      <c r="Q939" s="85"/>
      <c r="R939" s="112"/>
      <c r="S939" s="95" t="s">
        <v>17</v>
      </c>
      <c r="T939" s="74" t="s">
        <v>4</v>
      </c>
      <c r="U939" s="95" t="s">
        <v>14</v>
      </c>
      <c r="V939" s="95" t="s">
        <v>1913</v>
      </c>
      <c r="W939" s="95" t="s">
        <v>4</v>
      </c>
      <c r="X939" s="95" t="s">
        <v>306</v>
      </c>
      <c r="Y939" s="72" t="s">
        <v>4</v>
      </c>
      <c r="Z939" s="72" t="s">
        <v>4</v>
      </c>
      <c r="AA939" s="95" t="s">
        <v>3387</v>
      </c>
      <c r="AB939" s="132"/>
      <c r="AC939" s="132"/>
      <c r="AD939" s="132"/>
      <c r="AE939" s="63"/>
      <c r="AF939" s="63"/>
      <c r="AG939" s="63"/>
    </row>
    <row r="940" spans="1:33" ht="17.2" customHeight="1">
      <c r="A940" s="64" t="str">
        <f>IF(priority(Main[[#This Row],[Comments]])&lt;&gt;0, priority(Main[[#This Row],[Comments]]),"")</f>
        <v/>
      </c>
      <c r="B940" s="60" t="s">
        <v>1704</v>
      </c>
      <c r="C940" s="72" t="s">
        <v>58</v>
      </c>
      <c r="D940" s="59" t="s">
        <v>202</v>
      </c>
      <c r="E940" s="85"/>
      <c r="F940" s="85">
        <v>40697</v>
      </c>
      <c r="G940" s="64" t="str">
        <f>IF(stdProdLT(Main[[#This Row],[Comments]])=0.1,"N/A",IF(stdProdLT(Main[[#This Row],[Comments]])=0,"",stdProdLT(Main[[#This Row],[Comments]])))</f>
        <v/>
      </c>
      <c r="H940" s="94" t="str">
        <f>IF(OR(Main[[#This Row],[Std. Prod. Lead Time]]="N/A",Main[[#This Row],[Std. Prod. Lead Time]]=""), "",IF(AND(Main[[#This Row],[In Stock Date]]&lt;&gt;"",Main[[#This Row],[Revised Due Date]]&lt;&gt;"",Main[[#This Row],[In Stock Date]]&lt;&gt;""),Main[[#This Row],[In Stock Date]]-Main[[#This Row],[Revised Due Date]],""))</f>
        <v/>
      </c>
      <c r="I940" s="101" t="s">
        <v>4</v>
      </c>
      <c r="J940" s="95" t="s">
        <v>4</v>
      </c>
      <c r="K940" s="96" t="s">
        <v>4</v>
      </c>
      <c r="L940" s="85"/>
      <c r="M940" s="73" t="str">
        <f>IF(Main[[#This Row],[Tech Start Date]]&lt;1/1/1990,"",IF(Main[[#This Row],[Class]]="C",WORKDAY(Main[[#This Row],[Tech Start Date]],9),IF(Main[[#This Row],[Class]]="B", WORKDAY(Main[[#This Row],[Tech Start Date]],6),IF(Main[[#This Row],[Class]]="A",WORKDAY(Main[[#This Row],[Tech Start Date]],2),""))))</f>
        <v/>
      </c>
      <c r="N940" s="73" t="str">
        <f>IF(Main[[#This Row],[Tech Start Date]]&lt;1/1/1990,"",IF(Main[[#This Row],[Class]]="C",WORKDAY(Main[[#This Row],[Tech Start Date]],19),IF(Main[[#This Row],[Class]]="B", WORKDAY(Main[[#This Row],[Tech Start Date]],12),IF(Main[[#This Row],[Class]]="A",WORKDAY(Main[[#This Row],[Tech Start Date]],4),""))))</f>
        <v/>
      </c>
      <c r="O940" s="73" t="str">
        <f>IF(Main[[#This Row],[Tech Start Date]]&lt;1/1/1990,"",IF(Main[[#This Row],[Class]]="C",WORKDAY(Main[[#This Row],[Tech Start Date]],23),IF(Main[[#This Row],[Class]]="B", WORKDAY(Main[[#This Row],[Tech Start Date]],15),IF(Main[[#This Row],[Class]]="A",WORKDAY(Main[[#This Row],[Tech Start Date]],5),""))))</f>
        <v/>
      </c>
      <c r="P940" s="73" t="str">
        <f>IF(Main[[#This Row],[Tech Start Date]]&lt;1/1/1990,"",IF(Main[[#This Row],[Class]]="C",WORKDAY(Main[[#This Row],[Tech Start Date]],28),IF(Main[[#This Row],[Class]]="B", WORKDAY(Main[[#This Row],[Tech Start Date]],19),IF(Main[[#This Row],[Class]]="A",WORKDAY(Main[[#This Row],[Tech Start Date]],9),""))))</f>
        <v/>
      </c>
      <c r="Q940" s="85">
        <v>40539</v>
      </c>
      <c r="R940" s="112"/>
      <c r="S940" s="95" t="s">
        <v>11</v>
      </c>
      <c r="T940" s="74" t="s">
        <v>4</v>
      </c>
      <c r="U940" s="95" t="s">
        <v>14</v>
      </c>
      <c r="V940" s="95" t="s">
        <v>1910</v>
      </c>
      <c r="W940" s="95" t="s">
        <v>1916</v>
      </c>
      <c r="X940" s="95" t="s">
        <v>2804</v>
      </c>
      <c r="Y940" s="72" t="s">
        <v>2924</v>
      </c>
      <c r="Z940" s="72" t="s">
        <v>4</v>
      </c>
      <c r="AA940" s="95" t="s">
        <v>2804</v>
      </c>
      <c r="AB940" s="132"/>
      <c r="AC940" s="132"/>
      <c r="AD940" s="132"/>
      <c r="AE940" s="63"/>
      <c r="AF940" s="63"/>
      <c r="AG940" s="63"/>
    </row>
    <row r="941" spans="1:33" ht="17.2" customHeight="1">
      <c r="A941" s="64" t="str">
        <f>IF(priority(Main[[#This Row],[Comments]])&lt;&gt;0, priority(Main[[#This Row],[Comments]]),"")</f>
        <v/>
      </c>
      <c r="B941" s="60" t="s">
        <v>3893</v>
      </c>
      <c r="C941" s="72" t="s">
        <v>122</v>
      </c>
      <c r="D941" s="59" t="s">
        <v>3894</v>
      </c>
      <c r="E941" s="85">
        <v>40988.682951388888</v>
      </c>
      <c r="F941" s="85"/>
      <c r="G941" s="64" t="str">
        <f>IF(stdProdLT(Main[[#This Row],[Comments]])=0.1,"N/A",IF(stdProdLT(Main[[#This Row],[Comments]])=0,"",stdProdLT(Main[[#This Row],[Comments]])))</f>
        <v/>
      </c>
      <c r="H941" s="94" t="str">
        <f>IF(OR(Main[[#This Row],[Std. Prod. Lead Time]]="N/A",Main[[#This Row],[Std. Prod. Lead Time]]=""), "",IF(AND(Main[[#This Row],[In Stock Date]]&lt;&gt;"",Main[[#This Row],[Revised Due Date]]&lt;&gt;"",Main[[#This Row],[In Stock Date]]&lt;&gt;""),Main[[#This Row],[In Stock Date]]-Main[[#This Row],[Revised Due Date]],""))</f>
        <v/>
      </c>
      <c r="I941" s="101" t="s">
        <v>4</v>
      </c>
      <c r="J941" s="95" t="s">
        <v>4</v>
      </c>
      <c r="K941" s="95" t="s">
        <v>4</v>
      </c>
      <c r="L941" s="85"/>
      <c r="M941" s="73" t="str">
        <f>IF(Main[[#This Row],[Tech Start Date]]&lt;1/1/1990,"",IF(Main[[#This Row],[Class]]="C",WORKDAY(Main[[#This Row],[Tech Start Date]],9),IF(Main[[#This Row],[Class]]="B", WORKDAY(Main[[#This Row],[Tech Start Date]],6),IF(Main[[#This Row],[Class]]="A",WORKDAY(Main[[#This Row],[Tech Start Date]],2),""))))</f>
        <v/>
      </c>
      <c r="N941" s="73" t="str">
        <f>IF(Main[[#This Row],[Tech Start Date]]&lt;1/1/1990,"",IF(Main[[#This Row],[Class]]="C",WORKDAY(Main[[#This Row],[Tech Start Date]],19),IF(Main[[#This Row],[Class]]="B", WORKDAY(Main[[#This Row],[Tech Start Date]],12),IF(Main[[#This Row],[Class]]="A",WORKDAY(Main[[#This Row],[Tech Start Date]],4),""))))</f>
        <v/>
      </c>
      <c r="O941" s="73" t="str">
        <f>IF(Main[[#This Row],[Tech Start Date]]&lt;1/1/1990,"",IF(Main[[#This Row],[Class]]="C",WORKDAY(Main[[#This Row],[Tech Start Date]],23),IF(Main[[#This Row],[Class]]="B", WORKDAY(Main[[#This Row],[Tech Start Date]],15),IF(Main[[#This Row],[Class]]="A",WORKDAY(Main[[#This Row],[Tech Start Date]],5),""))))</f>
        <v/>
      </c>
      <c r="P941" s="73" t="str">
        <f>IF(Main[[#This Row],[Tech Start Date]]&lt;1/1/1990,"",IF(Main[[#This Row],[Class]]="C",WORKDAY(Main[[#This Row],[Tech Start Date]],28),IF(Main[[#This Row],[Class]]="B", WORKDAY(Main[[#This Row],[Tech Start Date]],19),IF(Main[[#This Row],[Class]]="A",WORKDAY(Main[[#This Row],[Tech Start Date]],9),""))))</f>
        <v/>
      </c>
      <c r="Q941" s="85"/>
      <c r="R941" s="112"/>
      <c r="S941" s="95" t="s">
        <v>49</v>
      </c>
      <c r="T941" s="74" t="s">
        <v>4</v>
      </c>
      <c r="U941" s="95" t="s">
        <v>7</v>
      </c>
      <c r="V941" s="95" t="s">
        <v>1910</v>
      </c>
      <c r="W941" s="95" t="s">
        <v>1924</v>
      </c>
      <c r="X941" s="95" t="s">
        <v>2814</v>
      </c>
      <c r="Y941" s="72" t="s">
        <v>2943</v>
      </c>
      <c r="Z941" s="72" t="s">
        <v>4</v>
      </c>
      <c r="AA941" s="95" t="s">
        <v>2814</v>
      </c>
      <c r="AB941" s="132"/>
      <c r="AC941" s="132"/>
      <c r="AD941" s="132"/>
      <c r="AE941" s="63"/>
      <c r="AF941" s="63"/>
      <c r="AG941" s="63"/>
    </row>
    <row r="942" spans="1:33" ht="17.2" customHeight="1">
      <c r="A942" s="64" t="str">
        <f>IF(priority(Main[[#This Row],[Comments]])&lt;&gt;0, priority(Main[[#This Row],[Comments]]),"")</f>
        <v/>
      </c>
      <c r="B942" s="60" t="s">
        <v>3772</v>
      </c>
      <c r="C942" s="72" t="s">
        <v>4</v>
      </c>
      <c r="D942" s="59" t="s">
        <v>3773</v>
      </c>
      <c r="E942" s="85">
        <v>40974.654664351852</v>
      </c>
      <c r="F942" s="85"/>
      <c r="G942" s="64" t="str">
        <f>IF(stdProdLT(Main[[#This Row],[Comments]])=0.1,"N/A",IF(stdProdLT(Main[[#This Row],[Comments]])=0,"",stdProdLT(Main[[#This Row],[Comments]])))</f>
        <v/>
      </c>
      <c r="H942" s="94" t="str">
        <f>IF(OR(Main[[#This Row],[Std. Prod. Lead Time]]="N/A",Main[[#This Row],[Std. Prod. Lead Time]]=""), "",IF(AND(Main[[#This Row],[In Stock Date]]&lt;&gt;"",Main[[#This Row],[Revised Due Date]]&lt;&gt;"",Main[[#This Row],[In Stock Date]]&lt;&gt;""),Main[[#This Row],[In Stock Date]]-Main[[#This Row],[Revised Due Date]],""))</f>
        <v/>
      </c>
      <c r="I942" s="101" t="s">
        <v>4</v>
      </c>
      <c r="J942" s="95" t="s">
        <v>4</v>
      </c>
      <c r="K942" s="95" t="s">
        <v>4</v>
      </c>
      <c r="L942" s="85"/>
      <c r="M942" s="73" t="str">
        <f>IF(Main[[#This Row],[Tech Start Date]]&lt;1/1/1990,"",IF(Main[[#This Row],[Class]]="C",WORKDAY(Main[[#This Row],[Tech Start Date]],9),IF(Main[[#This Row],[Class]]="B", WORKDAY(Main[[#This Row],[Tech Start Date]],6),IF(Main[[#This Row],[Class]]="A",WORKDAY(Main[[#This Row],[Tech Start Date]],2),""))))</f>
        <v/>
      </c>
      <c r="N942" s="73" t="str">
        <f>IF(Main[[#This Row],[Tech Start Date]]&lt;1/1/1990,"",IF(Main[[#This Row],[Class]]="C",WORKDAY(Main[[#This Row],[Tech Start Date]],19),IF(Main[[#This Row],[Class]]="B", WORKDAY(Main[[#This Row],[Tech Start Date]],12),IF(Main[[#This Row],[Class]]="A",WORKDAY(Main[[#This Row],[Tech Start Date]],4),""))))</f>
        <v/>
      </c>
      <c r="O942" s="73" t="str">
        <f>IF(Main[[#This Row],[Tech Start Date]]&lt;1/1/1990,"",IF(Main[[#This Row],[Class]]="C",WORKDAY(Main[[#This Row],[Tech Start Date]],23),IF(Main[[#This Row],[Class]]="B", WORKDAY(Main[[#This Row],[Tech Start Date]],15),IF(Main[[#This Row],[Class]]="A",WORKDAY(Main[[#This Row],[Tech Start Date]],5),""))))</f>
        <v/>
      </c>
      <c r="P942" s="73" t="str">
        <f>IF(Main[[#This Row],[Tech Start Date]]&lt;1/1/1990,"",IF(Main[[#This Row],[Class]]="C",WORKDAY(Main[[#This Row],[Tech Start Date]],28),IF(Main[[#This Row],[Class]]="B", WORKDAY(Main[[#This Row],[Tech Start Date]],19),IF(Main[[#This Row],[Class]]="A",WORKDAY(Main[[#This Row],[Tech Start Date]],9),""))))</f>
        <v/>
      </c>
      <c r="Q942" s="85"/>
      <c r="R942" s="112"/>
      <c r="S942" s="95" t="s">
        <v>17</v>
      </c>
      <c r="T942" s="74" t="s">
        <v>4</v>
      </c>
      <c r="U942" s="95" t="s">
        <v>7</v>
      </c>
      <c r="V942" s="95" t="s">
        <v>1920</v>
      </c>
      <c r="W942" s="95" t="s">
        <v>1912</v>
      </c>
      <c r="X942" s="95" t="s">
        <v>2841</v>
      </c>
      <c r="Y942" s="72" t="s">
        <v>2973</v>
      </c>
      <c r="Z942" s="72" t="s">
        <v>4</v>
      </c>
      <c r="AA942" s="95" t="s">
        <v>2841</v>
      </c>
      <c r="AB942" s="132"/>
      <c r="AC942" s="132"/>
      <c r="AD942" s="132"/>
      <c r="AE942" s="63"/>
      <c r="AF942" s="63"/>
      <c r="AG942" s="63"/>
    </row>
    <row r="943" spans="1:33" ht="17.2" customHeight="1">
      <c r="A943" s="64" t="str">
        <f>IF(priority(Main[[#This Row],[Comments]])&lt;&gt;0, priority(Main[[#This Row],[Comments]]),"")</f>
        <v/>
      </c>
      <c r="B943" s="60" t="s">
        <v>1705</v>
      </c>
      <c r="C943" s="72" t="s">
        <v>4</v>
      </c>
      <c r="D943" s="59" t="s">
        <v>710</v>
      </c>
      <c r="E943" s="85"/>
      <c r="F943" s="85"/>
      <c r="G943" s="64" t="str">
        <f>IF(stdProdLT(Main[[#This Row],[Comments]])=0.1,"N/A",IF(stdProdLT(Main[[#This Row],[Comments]])=0,"",stdProdLT(Main[[#This Row],[Comments]])))</f>
        <v/>
      </c>
      <c r="H943" s="94" t="str">
        <f>IF(OR(Main[[#This Row],[Std. Prod. Lead Time]]="N/A",Main[[#This Row],[Std. Prod. Lead Time]]=""), "",IF(AND(Main[[#This Row],[In Stock Date]]&lt;&gt;"",Main[[#This Row],[Revised Due Date]]&lt;&gt;"",Main[[#This Row],[In Stock Date]]&lt;&gt;""),Main[[#This Row],[In Stock Date]]-Main[[#This Row],[Revised Due Date]],""))</f>
        <v/>
      </c>
      <c r="I943" s="101" t="s">
        <v>4</v>
      </c>
      <c r="J943" s="95" t="s">
        <v>28</v>
      </c>
      <c r="K943" s="96" t="s">
        <v>1919</v>
      </c>
      <c r="L943" s="85"/>
      <c r="M943" s="73" t="str">
        <f>IF(Main[[#This Row],[Tech Start Date]]&lt;1/1/1990,"",IF(Main[[#This Row],[Class]]="C",WORKDAY(Main[[#This Row],[Tech Start Date]],9),IF(Main[[#This Row],[Class]]="B", WORKDAY(Main[[#This Row],[Tech Start Date]],6),IF(Main[[#This Row],[Class]]="A",WORKDAY(Main[[#This Row],[Tech Start Date]],2),""))))</f>
        <v/>
      </c>
      <c r="N943" s="73" t="str">
        <f>IF(Main[[#This Row],[Tech Start Date]]&lt;1/1/1990,"",IF(Main[[#This Row],[Class]]="C",WORKDAY(Main[[#This Row],[Tech Start Date]],19),IF(Main[[#This Row],[Class]]="B", WORKDAY(Main[[#This Row],[Tech Start Date]],12),IF(Main[[#This Row],[Class]]="A",WORKDAY(Main[[#This Row],[Tech Start Date]],4),""))))</f>
        <v/>
      </c>
      <c r="O943" s="73" t="str">
        <f>IF(Main[[#This Row],[Tech Start Date]]&lt;1/1/1990,"",IF(Main[[#This Row],[Class]]="C",WORKDAY(Main[[#This Row],[Tech Start Date]],23),IF(Main[[#This Row],[Class]]="B", WORKDAY(Main[[#This Row],[Tech Start Date]],15),IF(Main[[#This Row],[Class]]="A",WORKDAY(Main[[#This Row],[Tech Start Date]],5),""))))</f>
        <v/>
      </c>
      <c r="P943" s="73" t="str">
        <f>IF(Main[[#This Row],[Tech Start Date]]&lt;1/1/1990,"",IF(Main[[#This Row],[Class]]="C",WORKDAY(Main[[#This Row],[Tech Start Date]],28),IF(Main[[#This Row],[Class]]="B", WORKDAY(Main[[#This Row],[Tech Start Date]],19),IF(Main[[#This Row],[Class]]="A",WORKDAY(Main[[#This Row],[Tech Start Date]],9),""))))</f>
        <v/>
      </c>
      <c r="Q943" s="85">
        <v>40647</v>
      </c>
      <c r="R943" s="112"/>
      <c r="S943" s="95" t="s">
        <v>6</v>
      </c>
      <c r="T943" s="74" t="s">
        <v>4</v>
      </c>
      <c r="U943" s="95" t="s">
        <v>14</v>
      </c>
      <c r="V943" s="95" t="s">
        <v>1910</v>
      </c>
      <c r="W943" s="95" t="s">
        <v>1914</v>
      </c>
      <c r="X943" s="95" t="s">
        <v>2796</v>
      </c>
      <c r="Y943" s="72" t="s">
        <v>2909</v>
      </c>
      <c r="Z943" s="72" t="s">
        <v>129</v>
      </c>
      <c r="AA943" s="95" t="s">
        <v>2796</v>
      </c>
      <c r="AB943" s="132"/>
      <c r="AC943" s="132"/>
      <c r="AD943" s="132"/>
      <c r="AE943" s="63"/>
      <c r="AF943" s="63"/>
      <c r="AG943" s="63"/>
    </row>
    <row r="944" spans="1:33" ht="17.2" customHeight="1">
      <c r="A944" s="64" t="str">
        <f>IF(priority(Main[[#This Row],[Comments]])&lt;&gt;0, priority(Main[[#This Row],[Comments]]),"")</f>
        <v/>
      </c>
      <c r="B944" s="60" t="s">
        <v>2066</v>
      </c>
      <c r="C944" s="72" t="s">
        <v>4</v>
      </c>
      <c r="D944" s="59" t="s">
        <v>2381</v>
      </c>
      <c r="E944" s="85">
        <v>40760.555381944447</v>
      </c>
      <c r="F944" s="85"/>
      <c r="G944" s="64" t="str">
        <f>IF(stdProdLT(Main[[#This Row],[Comments]])=0.1,"N/A",IF(stdProdLT(Main[[#This Row],[Comments]])=0,"",stdProdLT(Main[[#This Row],[Comments]])))</f>
        <v/>
      </c>
      <c r="H944" s="94" t="str">
        <f>IF(OR(Main[[#This Row],[Std. Prod. Lead Time]]="N/A",Main[[#This Row],[Std. Prod. Lead Time]]=""), "",IF(AND(Main[[#This Row],[In Stock Date]]&lt;&gt;"",Main[[#This Row],[Revised Due Date]]&lt;&gt;"",Main[[#This Row],[In Stock Date]]&lt;&gt;""),Main[[#This Row],[In Stock Date]]-Main[[#This Row],[Revised Due Date]],""))</f>
        <v/>
      </c>
      <c r="I944" s="101" t="s">
        <v>4</v>
      </c>
      <c r="J944" s="95" t="s">
        <v>4</v>
      </c>
      <c r="K944" s="95" t="s">
        <v>4</v>
      </c>
      <c r="L944" s="85"/>
      <c r="M944" s="73" t="str">
        <f>IF(Main[[#This Row],[Tech Start Date]]&lt;1/1/1990,"",IF(Main[[#This Row],[Class]]="C",WORKDAY(Main[[#This Row],[Tech Start Date]],9),IF(Main[[#This Row],[Class]]="B", WORKDAY(Main[[#This Row],[Tech Start Date]],6),IF(Main[[#This Row],[Class]]="A",WORKDAY(Main[[#This Row],[Tech Start Date]],2),""))))</f>
        <v/>
      </c>
      <c r="N944" s="73" t="str">
        <f>IF(Main[[#This Row],[Tech Start Date]]&lt;1/1/1990,"",IF(Main[[#This Row],[Class]]="C",WORKDAY(Main[[#This Row],[Tech Start Date]],19),IF(Main[[#This Row],[Class]]="B", WORKDAY(Main[[#This Row],[Tech Start Date]],12),IF(Main[[#This Row],[Class]]="A",WORKDAY(Main[[#This Row],[Tech Start Date]],4),""))))</f>
        <v/>
      </c>
      <c r="O944" s="73" t="str">
        <f>IF(Main[[#This Row],[Tech Start Date]]&lt;1/1/1990,"",IF(Main[[#This Row],[Class]]="C",WORKDAY(Main[[#This Row],[Tech Start Date]],23),IF(Main[[#This Row],[Class]]="B", WORKDAY(Main[[#This Row],[Tech Start Date]],15),IF(Main[[#This Row],[Class]]="A",WORKDAY(Main[[#This Row],[Tech Start Date]],5),""))))</f>
        <v/>
      </c>
      <c r="P944" s="73" t="str">
        <f>IF(Main[[#This Row],[Tech Start Date]]&lt;1/1/1990,"",IF(Main[[#This Row],[Class]]="C",WORKDAY(Main[[#This Row],[Tech Start Date]],28),IF(Main[[#This Row],[Class]]="B", WORKDAY(Main[[#This Row],[Tech Start Date]],19),IF(Main[[#This Row],[Class]]="A",WORKDAY(Main[[#This Row],[Tech Start Date]],9),""))))</f>
        <v/>
      </c>
      <c r="Q944" s="85"/>
      <c r="R944" s="112"/>
      <c r="S944" s="95" t="s">
        <v>6</v>
      </c>
      <c r="T944" s="74" t="s">
        <v>4</v>
      </c>
      <c r="U944" s="95" t="s">
        <v>7</v>
      </c>
      <c r="V944" s="95" t="s">
        <v>1910</v>
      </c>
      <c r="W944" s="95" t="s">
        <v>1914</v>
      </c>
      <c r="X944" s="95" t="s">
        <v>306</v>
      </c>
      <c r="Y944" s="72" t="s">
        <v>4</v>
      </c>
      <c r="Z944" s="72" t="s">
        <v>4</v>
      </c>
      <c r="AA944" s="95" t="s">
        <v>4</v>
      </c>
      <c r="AB944" s="132"/>
      <c r="AC944" s="132"/>
      <c r="AD944" s="132"/>
      <c r="AE944" s="63"/>
      <c r="AF944" s="63"/>
      <c r="AG944" s="63"/>
    </row>
    <row r="945" spans="1:33" ht="17.2" customHeight="1">
      <c r="A945" s="64" t="str">
        <f>IF(priority(Main[[#This Row],[Comments]])&lt;&gt;0, priority(Main[[#This Row],[Comments]]),"")</f>
        <v/>
      </c>
      <c r="B945" s="60" t="s">
        <v>1630</v>
      </c>
      <c r="C945" s="72" t="s">
        <v>4</v>
      </c>
      <c r="D945" s="59" t="s">
        <v>2382</v>
      </c>
      <c r="E945" s="85">
        <v>40567.655532407407</v>
      </c>
      <c r="F945" s="85">
        <v>40602</v>
      </c>
      <c r="G945" s="64" t="str">
        <f>IF(stdProdLT(Main[[#This Row],[Comments]])=0.1,"N/A",IF(stdProdLT(Main[[#This Row],[Comments]])=0,"",stdProdLT(Main[[#This Row],[Comments]])))</f>
        <v/>
      </c>
      <c r="H945" s="94" t="str">
        <f>IF(OR(Main[[#This Row],[Std. Prod. Lead Time]]="N/A",Main[[#This Row],[Std. Prod. Lead Time]]=""), "",IF(AND(Main[[#This Row],[In Stock Date]]&lt;&gt;"",Main[[#This Row],[Revised Due Date]]&lt;&gt;"",Main[[#This Row],[In Stock Date]]&lt;&gt;""),Main[[#This Row],[In Stock Date]]-Main[[#This Row],[Revised Due Date]],""))</f>
        <v/>
      </c>
      <c r="I945" s="101" t="s">
        <v>912</v>
      </c>
      <c r="J945" s="95" t="s">
        <v>52</v>
      </c>
      <c r="K945" s="96" t="s">
        <v>1919</v>
      </c>
      <c r="L945" s="85"/>
      <c r="M945" s="73" t="str">
        <f>IF(Main[[#This Row],[Tech Start Date]]&lt;1/1/1990,"",IF(Main[[#This Row],[Class]]="C",WORKDAY(Main[[#This Row],[Tech Start Date]],9),IF(Main[[#This Row],[Class]]="B", WORKDAY(Main[[#This Row],[Tech Start Date]],6),IF(Main[[#This Row],[Class]]="A",WORKDAY(Main[[#This Row],[Tech Start Date]],2),""))))</f>
        <v/>
      </c>
      <c r="N945" s="73" t="str">
        <f>IF(Main[[#This Row],[Tech Start Date]]&lt;1/1/1990,"",IF(Main[[#This Row],[Class]]="C",WORKDAY(Main[[#This Row],[Tech Start Date]],19),IF(Main[[#This Row],[Class]]="B", WORKDAY(Main[[#This Row],[Tech Start Date]],12),IF(Main[[#This Row],[Class]]="A",WORKDAY(Main[[#This Row],[Tech Start Date]],4),""))))</f>
        <v/>
      </c>
      <c r="O945" s="73" t="str">
        <f>IF(Main[[#This Row],[Tech Start Date]]&lt;1/1/1990,"",IF(Main[[#This Row],[Class]]="C",WORKDAY(Main[[#This Row],[Tech Start Date]],23),IF(Main[[#This Row],[Class]]="B", WORKDAY(Main[[#This Row],[Tech Start Date]],15),IF(Main[[#This Row],[Class]]="A",WORKDAY(Main[[#This Row],[Tech Start Date]],5),""))))</f>
        <v/>
      </c>
      <c r="P945" s="73" t="str">
        <f>IF(Main[[#This Row],[Tech Start Date]]&lt;1/1/1990,"",IF(Main[[#This Row],[Class]]="C",WORKDAY(Main[[#This Row],[Tech Start Date]],28),IF(Main[[#This Row],[Class]]="B", WORKDAY(Main[[#This Row],[Tech Start Date]],19),IF(Main[[#This Row],[Class]]="A",WORKDAY(Main[[#This Row],[Tech Start Date]],9),""))))</f>
        <v/>
      </c>
      <c r="Q945" s="85">
        <v>40602</v>
      </c>
      <c r="R945" s="112"/>
      <c r="S945" s="95" t="s">
        <v>6</v>
      </c>
      <c r="T945" s="74" t="s">
        <v>4</v>
      </c>
      <c r="U945" s="95" t="s">
        <v>29</v>
      </c>
      <c r="V945" s="95" t="s">
        <v>1910</v>
      </c>
      <c r="W945" s="95" t="s">
        <v>1912</v>
      </c>
      <c r="X945" s="95" t="s">
        <v>2793</v>
      </c>
      <c r="Y945" s="72" t="s">
        <v>2903</v>
      </c>
      <c r="Z945" s="72" t="s">
        <v>129</v>
      </c>
      <c r="AA945" s="95" t="s">
        <v>2793</v>
      </c>
      <c r="AB945" s="132"/>
      <c r="AC945" s="132"/>
      <c r="AD945" s="132"/>
      <c r="AE945" s="63"/>
      <c r="AF945" s="63"/>
      <c r="AG945" s="63"/>
    </row>
    <row r="946" spans="1:33" ht="17.2" customHeight="1">
      <c r="A946" s="64" t="str">
        <f>IF(priority(Main[[#This Row],[Comments]])&lt;&gt;0, priority(Main[[#This Row],[Comments]]),"")</f>
        <v/>
      </c>
      <c r="B946" s="60" t="s">
        <v>1707</v>
      </c>
      <c r="C946" s="72" t="s">
        <v>4</v>
      </c>
      <c r="D946" s="59" t="s">
        <v>769</v>
      </c>
      <c r="E946" s="85"/>
      <c r="F946" s="85"/>
      <c r="G946" s="64" t="str">
        <f>IF(stdProdLT(Main[[#This Row],[Comments]])=0.1,"N/A",IF(stdProdLT(Main[[#This Row],[Comments]])=0,"",stdProdLT(Main[[#This Row],[Comments]])))</f>
        <v/>
      </c>
      <c r="H946" s="94" t="str">
        <f>IF(OR(Main[[#This Row],[Std. Prod. Lead Time]]="N/A",Main[[#This Row],[Std. Prod. Lead Time]]=""), "",IF(AND(Main[[#This Row],[In Stock Date]]&lt;&gt;"",Main[[#This Row],[Revised Due Date]]&lt;&gt;"",Main[[#This Row],[In Stock Date]]&lt;&gt;""),Main[[#This Row],[In Stock Date]]-Main[[#This Row],[Revised Due Date]],""))</f>
        <v/>
      </c>
      <c r="I946" s="101" t="s">
        <v>4</v>
      </c>
      <c r="J946" s="95" t="s">
        <v>4</v>
      </c>
      <c r="K946" s="95" t="s">
        <v>4</v>
      </c>
      <c r="L946" s="85"/>
      <c r="M946" s="73" t="str">
        <f>IF(Main[[#This Row],[Tech Start Date]]&lt;1/1/1990,"",IF(Main[[#This Row],[Class]]="C",WORKDAY(Main[[#This Row],[Tech Start Date]],9),IF(Main[[#This Row],[Class]]="B", WORKDAY(Main[[#This Row],[Tech Start Date]],6),IF(Main[[#This Row],[Class]]="A",WORKDAY(Main[[#This Row],[Tech Start Date]],2),""))))</f>
        <v/>
      </c>
      <c r="N946" s="73" t="str">
        <f>IF(Main[[#This Row],[Tech Start Date]]&lt;1/1/1990,"",IF(Main[[#This Row],[Class]]="C",WORKDAY(Main[[#This Row],[Tech Start Date]],19),IF(Main[[#This Row],[Class]]="B", WORKDAY(Main[[#This Row],[Tech Start Date]],12),IF(Main[[#This Row],[Class]]="A",WORKDAY(Main[[#This Row],[Tech Start Date]],4),""))))</f>
        <v/>
      </c>
      <c r="O946" s="73" t="str">
        <f>IF(Main[[#This Row],[Tech Start Date]]&lt;1/1/1990,"",IF(Main[[#This Row],[Class]]="C",WORKDAY(Main[[#This Row],[Tech Start Date]],23),IF(Main[[#This Row],[Class]]="B", WORKDAY(Main[[#This Row],[Tech Start Date]],15),IF(Main[[#This Row],[Class]]="A",WORKDAY(Main[[#This Row],[Tech Start Date]],5),""))))</f>
        <v/>
      </c>
      <c r="P946" s="73" t="str">
        <f>IF(Main[[#This Row],[Tech Start Date]]&lt;1/1/1990,"",IF(Main[[#This Row],[Class]]="C",WORKDAY(Main[[#This Row],[Tech Start Date]],28),IF(Main[[#This Row],[Class]]="B", WORKDAY(Main[[#This Row],[Tech Start Date]],19),IF(Main[[#This Row],[Class]]="A",WORKDAY(Main[[#This Row],[Tech Start Date]],9),""))))</f>
        <v/>
      </c>
      <c r="Q946" s="85"/>
      <c r="R946" s="112"/>
      <c r="S946" s="95" t="s">
        <v>6</v>
      </c>
      <c r="T946" s="74" t="s">
        <v>4</v>
      </c>
      <c r="U946" s="95" t="s">
        <v>12</v>
      </c>
      <c r="V946" s="95" t="s">
        <v>1910</v>
      </c>
      <c r="W946" s="95" t="s">
        <v>1914</v>
      </c>
      <c r="X946" s="95" t="s">
        <v>922</v>
      </c>
      <c r="Y946" s="72" t="s">
        <v>2955</v>
      </c>
      <c r="Z946" s="72" t="s">
        <v>4</v>
      </c>
      <c r="AA946" s="95" t="s">
        <v>922</v>
      </c>
      <c r="AB946" s="132"/>
      <c r="AC946" s="132"/>
      <c r="AD946" s="132"/>
      <c r="AE946" s="63"/>
      <c r="AF946" s="63"/>
      <c r="AG946" s="63"/>
    </row>
    <row r="947" spans="1:33" ht="17.2" customHeight="1">
      <c r="A947" s="64" t="str">
        <f>IF(priority(Main[[#This Row],[Comments]])&lt;&gt;0, priority(Main[[#This Row],[Comments]]),"")</f>
        <v/>
      </c>
      <c r="B947" s="60" t="s">
        <v>1711</v>
      </c>
      <c r="C947" s="72" t="s">
        <v>4</v>
      </c>
      <c r="D947" s="59" t="s">
        <v>766</v>
      </c>
      <c r="E947" s="85">
        <v>40647.40420138889</v>
      </c>
      <c r="F947" s="85"/>
      <c r="G947" s="64" t="str">
        <f>IF(stdProdLT(Main[[#This Row],[Comments]])=0.1,"N/A",IF(stdProdLT(Main[[#This Row],[Comments]])=0,"",stdProdLT(Main[[#This Row],[Comments]])))</f>
        <v/>
      </c>
      <c r="H947" s="94" t="str">
        <f>IF(OR(Main[[#This Row],[Std. Prod. Lead Time]]="N/A",Main[[#This Row],[Std. Prod. Lead Time]]=""), "",IF(AND(Main[[#This Row],[In Stock Date]]&lt;&gt;"",Main[[#This Row],[Revised Due Date]]&lt;&gt;"",Main[[#This Row],[In Stock Date]]&lt;&gt;""),Main[[#This Row],[In Stock Date]]-Main[[#This Row],[Revised Due Date]],""))</f>
        <v/>
      </c>
      <c r="I947" s="101" t="s">
        <v>4</v>
      </c>
      <c r="J947" s="95" t="s">
        <v>4</v>
      </c>
      <c r="K947" s="95" t="s">
        <v>4</v>
      </c>
      <c r="L947" s="85"/>
      <c r="M947" s="73" t="str">
        <f>IF(Main[[#This Row],[Tech Start Date]]&lt;1/1/1990,"",IF(Main[[#This Row],[Class]]="C",WORKDAY(Main[[#This Row],[Tech Start Date]],9),IF(Main[[#This Row],[Class]]="B", WORKDAY(Main[[#This Row],[Tech Start Date]],6),IF(Main[[#This Row],[Class]]="A",WORKDAY(Main[[#This Row],[Tech Start Date]],2),""))))</f>
        <v/>
      </c>
      <c r="N947" s="73" t="str">
        <f>IF(Main[[#This Row],[Tech Start Date]]&lt;1/1/1990,"",IF(Main[[#This Row],[Class]]="C",WORKDAY(Main[[#This Row],[Tech Start Date]],19),IF(Main[[#This Row],[Class]]="B", WORKDAY(Main[[#This Row],[Tech Start Date]],12),IF(Main[[#This Row],[Class]]="A",WORKDAY(Main[[#This Row],[Tech Start Date]],4),""))))</f>
        <v/>
      </c>
      <c r="O947" s="73" t="str">
        <f>IF(Main[[#This Row],[Tech Start Date]]&lt;1/1/1990,"",IF(Main[[#This Row],[Class]]="C",WORKDAY(Main[[#This Row],[Tech Start Date]],23),IF(Main[[#This Row],[Class]]="B", WORKDAY(Main[[#This Row],[Tech Start Date]],15),IF(Main[[#This Row],[Class]]="A",WORKDAY(Main[[#This Row],[Tech Start Date]],5),""))))</f>
        <v/>
      </c>
      <c r="P947" s="73" t="str">
        <f>IF(Main[[#This Row],[Tech Start Date]]&lt;1/1/1990,"",IF(Main[[#This Row],[Class]]="C",WORKDAY(Main[[#This Row],[Tech Start Date]],28),IF(Main[[#This Row],[Class]]="B", WORKDAY(Main[[#This Row],[Tech Start Date]],19),IF(Main[[#This Row],[Class]]="A",WORKDAY(Main[[#This Row],[Tech Start Date]],9),""))))</f>
        <v/>
      </c>
      <c r="Q947" s="85">
        <v>40676</v>
      </c>
      <c r="R947" s="112"/>
      <c r="S947" s="95" t="s">
        <v>6</v>
      </c>
      <c r="T947" s="74" t="s">
        <v>4</v>
      </c>
      <c r="U947" s="95" t="s">
        <v>7</v>
      </c>
      <c r="V947" s="95" t="s">
        <v>1910</v>
      </c>
      <c r="W947" s="95" t="s">
        <v>4</v>
      </c>
      <c r="X947" s="95" t="s">
        <v>2797</v>
      </c>
      <c r="Y947" s="72" t="s">
        <v>2911</v>
      </c>
      <c r="Z947" s="72" t="s">
        <v>4</v>
      </c>
      <c r="AA947" s="95" t="s">
        <v>2797</v>
      </c>
      <c r="AB947" s="132"/>
      <c r="AC947" s="132"/>
      <c r="AD947" s="132"/>
      <c r="AE947" s="63"/>
      <c r="AF947" s="63"/>
      <c r="AG947" s="63"/>
    </row>
    <row r="948" spans="1:33" ht="17.2" customHeight="1">
      <c r="A948" s="64" t="str">
        <f>IF(priority(Main[[#This Row],[Comments]])&lt;&gt;0, priority(Main[[#This Row],[Comments]]),"")</f>
        <v/>
      </c>
      <c r="B948" s="60" t="s">
        <v>1822</v>
      </c>
      <c r="C948" s="72" t="s">
        <v>47</v>
      </c>
      <c r="D948" s="59" t="s">
        <v>876</v>
      </c>
      <c r="E948" s="85">
        <v>39937.613564814812</v>
      </c>
      <c r="F948" s="85"/>
      <c r="G948" s="64" t="str">
        <f>IF(stdProdLT(Main[[#This Row],[Comments]])=0.1,"N/A",IF(stdProdLT(Main[[#This Row],[Comments]])=0,"",stdProdLT(Main[[#This Row],[Comments]])))</f>
        <v/>
      </c>
      <c r="H948" s="94" t="str">
        <f>IF(OR(Main[[#This Row],[Std. Prod. Lead Time]]="N/A",Main[[#This Row],[Std. Prod. Lead Time]]=""), "",IF(AND(Main[[#This Row],[In Stock Date]]&lt;&gt;"",Main[[#This Row],[Revised Due Date]]&lt;&gt;"",Main[[#This Row],[In Stock Date]]&lt;&gt;""),Main[[#This Row],[In Stock Date]]-Main[[#This Row],[Revised Due Date]],""))</f>
        <v/>
      </c>
      <c r="I948" s="101" t="s">
        <v>877</v>
      </c>
      <c r="J948" s="95" t="s">
        <v>4</v>
      </c>
      <c r="K948" s="95" t="s">
        <v>1922</v>
      </c>
      <c r="L948" s="85"/>
      <c r="M948" s="73" t="str">
        <f>IF(Main[[#This Row],[Tech Start Date]]&lt;1/1/1990,"",IF(Main[[#This Row],[Class]]="C",WORKDAY(Main[[#This Row],[Tech Start Date]],9),IF(Main[[#This Row],[Class]]="B", WORKDAY(Main[[#This Row],[Tech Start Date]],6),IF(Main[[#This Row],[Class]]="A",WORKDAY(Main[[#This Row],[Tech Start Date]],2),""))))</f>
        <v/>
      </c>
      <c r="N948" s="73" t="str">
        <f>IF(Main[[#This Row],[Tech Start Date]]&lt;1/1/1990,"",IF(Main[[#This Row],[Class]]="C",WORKDAY(Main[[#This Row],[Tech Start Date]],19),IF(Main[[#This Row],[Class]]="B", WORKDAY(Main[[#This Row],[Tech Start Date]],12),IF(Main[[#This Row],[Class]]="A",WORKDAY(Main[[#This Row],[Tech Start Date]],4),""))))</f>
        <v/>
      </c>
      <c r="O948" s="73" t="str">
        <f>IF(Main[[#This Row],[Tech Start Date]]&lt;1/1/1990,"",IF(Main[[#This Row],[Class]]="C",WORKDAY(Main[[#This Row],[Tech Start Date]],23),IF(Main[[#This Row],[Class]]="B", WORKDAY(Main[[#This Row],[Tech Start Date]],15),IF(Main[[#This Row],[Class]]="A",WORKDAY(Main[[#This Row],[Tech Start Date]],5),""))))</f>
        <v/>
      </c>
      <c r="P948" s="73" t="str">
        <f>IF(Main[[#This Row],[Tech Start Date]]&lt;1/1/1990,"",IF(Main[[#This Row],[Class]]="C",WORKDAY(Main[[#This Row],[Tech Start Date]],28),IF(Main[[#This Row],[Class]]="B", WORKDAY(Main[[#This Row],[Tech Start Date]],19),IF(Main[[#This Row],[Class]]="A",WORKDAY(Main[[#This Row],[Tech Start Date]],9),""))))</f>
        <v/>
      </c>
      <c r="Q948" s="85">
        <v>40267</v>
      </c>
      <c r="R948" s="112">
        <v>40359</v>
      </c>
      <c r="S948" s="95" t="s">
        <v>17</v>
      </c>
      <c r="T948" s="74" t="s">
        <v>4</v>
      </c>
      <c r="U948" s="95" t="s">
        <v>29</v>
      </c>
      <c r="V948" s="95" t="s">
        <v>1910</v>
      </c>
      <c r="W948" s="95" t="s">
        <v>1914</v>
      </c>
      <c r="X948" s="95" t="s">
        <v>306</v>
      </c>
      <c r="Y948" s="72" t="s">
        <v>2914</v>
      </c>
      <c r="Z948" s="72" t="s">
        <v>4</v>
      </c>
      <c r="AA948" s="95" t="s">
        <v>3326</v>
      </c>
      <c r="AB948" s="132"/>
      <c r="AC948" s="132"/>
      <c r="AD948" s="132"/>
      <c r="AE948" s="63"/>
      <c r="AF948" s="63"/>
      <c r="AG948" s="63"/>
    </row>
    <row r="949" spans="1:33" ht="17.2" customHeight="1">
      <c r="A949" s="64" t="str">
        <f>IF(priority(Main[[#This Row],[Comments]])&lt;&gt;0, priority(Main[[#This Row],[Comments]]),"")</f>
        <v/>
      </c>
      <c r="B949" s="60" t="s">
        <v>1712</v>
      </c>
      <c r="C949" s="72" t="s">
        <v>4</v>
      </c>
      <c r="D949" s="59" t="s">
        <v>509</v>
      </c>
      <c r="E949" s="85"/>
      <c r="F949" s="85"/>
      <c r="G949" s="64" t="str">
        <f>IF(stdProdLT(Main[[#This Row],[Comments]])=0.1,"N/A",IF(stdProdLT(Main[[#This Row],[Comments]])=0,"",stdProdLT(Main[[#This Row],[Comments]])))</f>
        <v/>
      </c>
      <c r="H949" s="94" t="str">
        <f>IF(OR(Main[[#This Row],[Std. Prod. Lead Time]]="N/A",Main[[#This Row],[Std. Prod. Lead Time]]=""), "",IF(AND(Main[[#This Row],[In Stock Date]]&lt;&gt;"",Main[[#This Row],[Revised Due Date]]&lt;&gt;"",Main[[#This Row],[In Stock Date]]&lt;&gt;""),Main[[#This Row],[In Stock Date]]-Main[[#This Row],[Revised Due Date]],""))</f>
        <v/>
      </c>
      <c r="I949" s="101" t="s">
        <v>4</v>
      </c>
      <c r="J949" s="95" t="s">
        <v>4</v>
      </c>
      <c r="K949" s="96" t="s">
        <v>4</v>
      </c>
      <c r="L949" s="85"/>
      <c r="M949" s="73" t="str">
        <f>IF(Main[[#This Row],[Tech Start Date]]&lt;1/1/1990,"",IF(Main[[#This Row],[Class]]="C",WORKDAY(Main[[#This Row],[Tech Start Date]],9),IF(Main[[#This Row],[Class]]="B", WORKDAY(Main[[#This Row],[Tech Start Date]],6),IF(Main[[#This Row],[Class]]="A",WORKDAY(Main[[#This Row],[Tech Start Date]],2),""))))</f>
        <v/>
      </c>
      <c r="N949" s="73" t="str">
        <f>IF(Main[[#This Row],[Tech Start Date]]&lt;1/1/1990,"",IF(Main[[#This Row],[Class]]="C",WORKDAY(Main[[#This Row],[Tech Start Date]],19),IF(Main[[#This Row],[Class]]="B", WORKDAY(Main[[#This Row],[Tech Start Date]],12),IF(Main[[#This Row],[Class]]="A",WORKDAY(Main[[#This Row],[Tech Start Date]],4),""))))</f>
        <v/>
      </c>
      <c r="O949" s="73" t="str">
        <f>IF(Main[[#This Row],[Tech Start Date]]&lt;1/1/1990,"",IF(Main[[#This Row],[Class]]="C",WORKDAY(Main[[#This Row],[Tech Start Date]],23),IF(Main[[#This Row],[Class]]="B", WORKDAY(Main[[#This Row],[Tech Start Date]],15),IF(Main[[#This Row],[Class]]="A",WORKDAY(Main[[#This Row],[Tech Start Date]],5),""))))</f>
        <v/>
      </c>
      <c r="P949" s="73" t="str">
        <f>IF(Main[[#This Row],[Tech Start Date]]&lt;1/1/1990,"",IF(Main[[#This Row],[Class]]="C",WORKDAY(Main[[#This Row],[Tech Start Date]],28),IF(Main[[#This Row],[Class]]="B", WORKDAY(Main[[#This Row],[Tech Start Date]],19),IF(Main[[#This Row],[Class]]="A",WORKDAY(Main[[#This Row],[Tech Start Date]],9),""))))</f>
        <v/>
      </c>
      <c r="Q949" s="85"/>
      <c r="R949" s="112"/>
      <c r="S949" s="95" t="s">
        <v>4</v>
      </c>
      <c r="T949" s="74" t="s">
        <v>4</v>
      </c>
      <c r="U949" s="95" t="s">
        <v>14</v>
      </c>
      <c r="V949" s="95" t="s">
        <v>1913</v>
      </c>
      <c r="W949" s="95" t="s">
        <v>4</v>
      </c>
      <c r="X949" s="95" t="s">
        <v>2853</v>
      </c>
      <c r="Y949" s="72" t="s">
        <v>2999</v>
      </c>
      <c r="Z949" s="72" t="s">
        <v>4</v>
      </c>
      <c r="AA949" s="95" t="s">
        <v>2853</v>
      </c>
      <c r="AB949" s="132"/>
      <c r="AC949" s="132"/>
      <c r="AD949" s="132"/>
      <c r="AE949" s="63"/>
      <c r="AF949" s="63"/>
      <c r="AG949" s="63"/>
    </row>
    <row r="950" spans="1:33" ht="17.2" customHeight="1">
      <c r="A950" s="64" t="str">
        <f>IF(priority(Main[[#This Row],[Comments]])&lt;&gt;0, priority(Main[[#This Row],[Comments]]),"")</f>
        <v/>
      </c>
      <c r="B950" s="60" t="s">
        <v>1713</v>
      </c>
      <c r="C950" s="72" t="s">
        <v>277</v>
      </c>
      <c r="D950" s="59" t="s">
        <v>770</v>
      </c>
      <c r="E950" s="85"/>
      <c r="F950" s="85">
        <v>40602</v>
      </c>
      <c r="G950" s="64" t="str">
        <f>IF(stdProdLT(Main[[#This Row],[Comments]])=0.1,"N/A",IF(stdProdLT(Main[[#This Row],[Comments]])=0,"",stdProdLT(Main[[#This Row],[Comments]])))</f>
        <v/>
      </c>
      <c r="H950" s="94" t="str">
        <f>IF(OR(Main[[#This Row],[Std. Prod. Lead Time]]="N/A",Main[[#This Row],[Std. Prod. Lead Time]]=""), "",IF(AND(Main[[#This Row],[In Stock Date]]&lt;&gt;"",Main[[#This Row],[Revised Due Date]]&lt;&gt;"",Main[[#This Row],[In Stock Date]]&lt;&gt;""),Main[[#This Row],[In Stock Date]]-Main[[#This Row],[Revised Due Date]],""))</f>
        <v/>
      </c>
      <c r="I950" s="101" t="s">
        <v>4</v>
      </c>
      <c r="J950" s="95" t="s">
        <v>4</v>
      </c>
      <c r="K950" s="95" t="s">
        <v>4</v>
      </c>
      <c r="L950" s="85"/>
      <c r="M950" s="73" t="str">
        <f>IF(Main[[#This Row],[Tech Start Date]]&lt;1/1/1990,"",IF(Main[[#This Row],[Class]]="C",WORKDAY(Main[[#This Row],[Tech Start Date]],9),IF(Main[[#This Row],[Class]]="B", WORKDAY(Main[[#This Row],[Tech Start Date]],6),IF(Main[[#This Row],[Class]]="A",WORKDAY(Main[[#This Row],[Tech Start Date]],2),""))))</f>
        <v/>
      </c>
      <c r="N950" s="73" t="str">
        <f>IF(Main[[#This Row],[Tech Start Date]]&lt;1/1/1990,"",IF(Main[[#This Row],[Class]]="C",WORKDAY(Main[[#This Row],[Tech Start Date]],19),IF(Main[[#This Row],[Class]]="B", WORKDAY(Main[[#This Row],[Tech Start Date]],12),IF(Main[[#This Row],[Class]]="A",WORKDAY(Main[[#This Row],[Tech Start Date]],4),""))))</f>
        <v/>
      </c>
      <c r="O950" s="73" t="str">
        <f>IF(Main[[#This Row],[Tech Start Date]]&lt;1/1/1990,"",IF(Main[[#This Row],[Class]]="C",WORKDAY(Main[[#This Row],[Tech Start Date]],23),IF(Main[[#This Row],[Class]]="B", WORKDAY(Main[[#This Row],[Tech Start Date]],15),IF(Main[[#This Row],[Class]]="A",WORKDAY(Main[[#This Row],[Tech Start Date]],5),""))))</f>
        <v/>
      </c>
      <c r="P950" s="73" t="str">
        <f>IF(Main[[#This Row],[Tech Start Date]]&lt;1/1/1990,"",IF(Main[[#This Row],[Class]]="C",WORKDAY(Main[[#This Row],[Tech Start Date]],28),IF(Main[[#This Row],[Class]]="B", WORKDAY(Main[[#This Row],[Tech Start Date]],19),IF(Main[[#This Row],[Class]]="A",WORKDAY(Main[[#This Row],[Tech Start Date]],9),""))))</f>
        <v/>
      </c>
      <c r="Q950" s="85">
        <v>40602</v>
      </c>
      <c r="R950" s="112"/>
      <c r="S950" s="95" t="s">
        <v>11</v>
      </c>
      <c r="T950" s="74" t="s">
        <v>4</v>
      </c>
      <c r="U950" s="95" t="s">
        <v>12</v>
      </c>
      <c r="V950" s="95" t="s">
        <v>1911</v>
      </c>
      <c r="W950" s="95" t="s">
        <v>1915</v>
      </c>
      <c r="X950" s="95" t="s">
        <v>2835</v>
      </c>
      <c r="Y950" s="72" t="s">
        <v>4</v>
      </c>
      <c r="Z950" s="72" t="s">
        <v>4</v>
      </c>
      <c r="AA950" s="95" t="s">
        <v>2835</v>
      </c>
      <c r="AB950" s="132"/>
      <c r="AC950" s="132"/>
      <c r="AD950" s="132"/>
      <c r="AE950" s="63"/>
      <c r="AF950" s="63"/>
      <c r="AG950" s="63"/>
    </row>
    <row r="951" spans="1:33" ht="17.2" customHeight="1">
      <c r="A951" s="64" t="str">
        <f>IF(priority(Main[[#This Row],[Comments]])&lt;&gt;0, priority(Main[[#This Row],[Comments]]),"")</f>
        <v/>
      </c>
      <c r="B951" s="60" t="s">
        <v>1714</v>
      </c>
      <c r="C951" s="72" t="s">
        <v>277</v>
      </c>
      <c r="D951" s="59" t="s">
        <v>771</v>
      </c>
      <c r="E951" s="85"/>
      <c r="F951" s="85">
        <v>40602</v>
      </c>
      <c r="G951" s="64" t="str">
        <f>IF(stdProdLT(Main[[#This Row],[Comments]])=0.1,"N/A",IF(stdProdLT(Main[[#This Row],[Comments]])=0,"",stdProdLT(Main[[#This Row],[Comments]])))</f>
        <v/>
      </c>
      <c r="H951" s="94" t="str">
        <f>IF(OR(Main[[#This Row],[Std. Prod. Lead Time]]="N/A",Main[[#This Row],[Std. Prod. Lead Time]]=""), "",IF(AND(Main[[#This Row],[In Stock Date]]&lt;&gt;"",Main[[#This Row],[Revised Due Date]]&lt;&gt;"",Main[[#This Row],[In Stock Date]]&lt;&gt;""),Main[[#This Row],[In Stock Date]]-Main[[#This Row],[Revised Due Date]],""))</f>
        <v/>
      </c>
      <c r="I951" s="101" t="s">
        <v>4</v>
      </c>
      <c r="J951" s="95" t="s">
        <v>4</v>
      </c>
      <c r="K951" s="95" t="s">
        <v>4</v>
      </c>
      <c r="L951" s="85"/>
      <c r="M951" s="73" t="str">
        <f>IF(Main[[#This Row],[Tech Start Date]]&lt;1/1/1990,"",IF(Main[[#This Row],[Class]]="C",WORKDAY(Main[[#This Row],[Tech Start Date]],9),IF(Main[[#This Row],[Class]]="B", WORKDAY(Main[[#This Row],[Tech Start Date]],6),IF(Main[[#This Row],[Class]]="A",WORKDAY(Main[[#This Row],[Tech Start Date]],2),""))))</f>
        <v/>
      </c>
      <c r="N951" s="73" t="str">
        <f>IF(Main[[#This Row],[Tech Start Date]]&lt;1/1/1990,"",IF(Main[[#This Row],[Class]]="C",WORKDAY(Main[[#This Row],[Tech Start Date]],19),IF(Main[[#This Row],[Class]]="B", WORKDAY(Main[[#This Row],[Tech Start Date]],12),IF(Main[[#This Row],[Class]]="A",WORKDAY(Main[[#This Row],[Tech Start Date]],4),""))))</f>
        <v/>
      </c>
      <c r="O951" s="73" t="str">
        <f>IF(Main[[#This Row],[Tech Start Date]]&lt;1/1/1990,"",IF(Main[[#This Row],[Class]]="C",WORKDAY(Main[[#This Row],[Tech Start Date]],23),IF(Main[[#This Row],[Class]]="B", WORKDAY(Main[[#This Row],[Tech Start Date]],15),IF(Main[[#This Row],[Class]]="A",WORKDAY(Main[[#This Row],[Tech Start Date]],5),""))))</f>
        <v/>
      </c>
      <c r="P951" s="73" t="str">
        <f>IF(Main[[#This Row],[Tech Start Date]]&lt;1/1/1990,"",IF(Main[[#This Row],[Class]]="C",WORKDAY(Main[[#This Row],[Tech Start Date]],28),IF(Main[[#This Row],[Class]]="B", WORKDAY(Main[[#This Row],[Tech Start Date]],19),IF(Main[[#This Row],[Class]]="A",WORKDAY(Main[[#This Row],[Tech Start Date]],9),""))))</f>
        <v/>
      </c>
      <c r="Q951" s="85">
        <v>40602</v>
      </c>
      <c r="R951" s="112"/>
      <c r="S951" s="95" t="s">
        <v>11</v>
      </c>
      <c r="T951" s="74" t="s">
        <v>4</v>
      </c>
      <c r="U951" s="95" t="s">
        <v>12</v>
      </c>
      <c r="V951" s="95" t="s">
        <v>1913</v>
      </c>
      <c r="W951" s="95" t="s">
        <v>1915</v>
      </c>
      <c r="X951" s="95" t="s">
        <v>2835</v>
      </c>
      <c r="Y951" s="72" t="s">
        <v>4</v>
      </c>
      <c r="Z951" s="72" t="s">
        <v>4</v>
      </c>
      <c r="AA951" s="95" t="s">
        <v>2835</v>
      </c>
      <c r="AB951" s="132"/>
      <c r="AC951" s="132"/>
      <c r="AD951" s="132"/>
      <c r="AE951" s="63"/>
      <c r="AF951" s="63"/>
      <c r="AG951" s="63"/>
    </row>
    <row r="952" spans="1:33" ht="17.2" customHeight="1">
      <c r="A952" s="64" t="str">
        <f>IF(priority(Main[[#This Row],[Comments]])&lt;&gt;0, priority(Main[[#This Row],[Comments]]),"")</f>
        <v/>
      </c>
      <c r="B952" s="60" t="s">
        <v>3534</v>
      </c>
      <c r="C952" s="72" t="s">
        <v>95</v>
      </c>
      <c r="D952" s="59" t="s">
        <v>3535</v>
      </c>
      <c r="E952" s="85">
        <v>40959.540810185186</v>
      </c>
      <c r="F952" s="85"/>
      <c r="G952" s="64" t="str">
        <f>IF(stdProdLT(Main[[#This Row],[Comments]])=0.1,"N/A",IF(stdProdLT(Main[[#This Row],[Comments]])=0,"",stdProdLT(Main[[#This Row],[Comments]])))</f>
        <v/>
      </c>
      <c r="H952" s="94" t="str">
        <f>IF(OR(Main[[#This Row],[Std. Prod. Lead Time]]="N/A",Main[[#This Row],[Std. Prod. Lead Time]]=""), "",IF(AND(Main[[#This Row],[In Stock Date]]&lt;&gt;"",Main[[#This Row],[Revised Due Date]]&lt;&gt;"",Main[[#This Row],[In Stock Date]]&lt;&gt;""),Main[[#This Row],[In Stock Date]]-Main[[#This Row],[Revised Due Date]],""))</f>
        <v/>
      </c>
      <c r="I952" s="101" t="s">
        <v>4</v>
      </c>
      <c r="J952" s="95" t="s">
        <v>4</v>
      </c>
      <c r="K952" s="95" t="s">
        <v>4</v>
      </c>
      <c r="L952" s="85"/>
      <c r="M952" s="73" t="str">
        <f>IF(Main[[#This Row],[Tech Start Date]]&lt;1/1/1990,"",IF(Main[[#This Row],[Class]]="C",WORKDAY(Main[[#This Row],[Tech Start Date]],9),IF(Main[[#This Row],[Class]]="B", WORKDAY(Main[[#This Row],[Tech Start Date]],6),IF(Main[[#This Row],[Class]]="A",WORKDAY(Main[[#This Row],[Tech Start Date]],2),""))))</f>
        <v/>
      </c>
      <c r="N952" s="73" t="str">
        <f>IF(Main[[#This Row],[Tech Start Date]]&lt;1/1/1990,"",IF(Main[[#This Row],[Class]]="C",WORKDAY(Main[[#This Row],[Tech Start Date]],19),IF(Main[[#This Row],[Class]]="B", WORKDAY(Main[[#This Row],[Tech Start Date]],12),IF(Main[[#This Row],[Class]]="A",WORKDAY(Main[[#This Row],[Tech Start Date]],4),""))))</f>
        <v/>
      </c>
      <c r="O952" s="73" t="str">
        <f>IF(Main[[#This Row],[Tech Start Date]]&lt;1/1/1990,"",IF(Main[[#This Row],[Class]]="C",WORKDAY(Main[[#This Row],[Tech Start Date]],23),IF(Main[[#This Row],[Class]]="B", WORKDAY(Main[[#This Row],[Tech Start Date]],15),IF(Main[[#This Row],[Class]]="A",WORKDAY(Main[[#This Row],[Tech Start Date]],5),""))))</f>
        <v/>
      </c>
      <c r="P952" s="73" t="str">
        <f>IF(Main[[#This Row],[Tech Start Date]]&lt;1/1/1990,"",IF(Main[[#This Row],[Class]]="C",WORKDAY(Main[[#This Row],[Tech Start Date]],28),IF(Main[[#This Row],[Class]]="B", WORKDAY(Main[[#This Row],[Tech Start Date]],19),IF(Main[[#This Row],[Class]]="A",WORKDAY(Main[[#This Row],[Tech Start Date]],9),""))))</f>
        <v/>
      </c>
      <c r="Q952" s="85">
        <v>40999</v>
      </c>
      <c r="R952" s="112"/>
      <c r="S952" s="95" t="s">
        <v>17</v>
      </c>
      <c r="T952" s="74" t="s">
        <v>4</v>
      </c>
      <c r="U952" s="95" t="s">
        <v>7</v>
      </c>
      <c r="V952" s="95" t="s">
        <v>1910</v>
      </c>
      <c r="W952" s="95" t="s">
        <v>1912</v>
      </c>
      <c r="X952" s="95" t="s">
        <v>2827</v>
      </c>
      <c r="Y952" s="72" t="s">
        <v>2963</v>
      </c>
      <c r="Z952" s="72" t="s">
        <v>4</v>
      </c>
      <c r="AA952" s="95" t="s">
        <v>2827</v>
      </c>
      <c r="AB952" s="132"/>
      <c r="AC952" s="132"/>
      <c r="AD952" s="132"/>
      <c r="AE952" s="63"/>
      <c r="AF952" s="63"/>
      <c r="AG952" s="63"/>
    </row>
    <row r="953" spans="1:33" ht="17.2" customHeight="1">
      <c r="A953" s="64" t="str">
        <f>IF(priority(Main[[#This Row],[Comments]])&lt;&gt;0, priority(Main[[#This Row],[Comments]]),"")</f>
        <v/>
      </c>
      <c r="B953" s="60" t="s">
        <v>1858</v>
      </c>
      <c r="C953" s="72" t="s">
        <v>31</v>
      </c>
      <c r="D953" s="59" t="s">
        <v>919</v>
      </c>
      <c r="E953" s="85"/>
      <c r="F953" s="85">
        <v>40664</v>
      </c>
      <c r="G953" s="64" t="str">
        <f>IF(stdProdLT(Main[[#This Row],[Comments]])=0.1,"N/A",IF(stdProdLT(Main[[#This Row],[Comments]])=0,"",stdProdLT(Main[[#This Row],[Comments]])))</f>
        <v/>
      </c>
      <c r="H953" s="94" t="str">
        <f>IF(OR(Main[[#This Row],[Std. Prod. Lead Time]]="N/A",Main[[#This Row],[Std. Prod. Lead Time]]=""), "",IF(AND(Main[[#This Row],[In Stock Date]]&lt;&gt;"",Main[[#This Row],[Revised Due Date]]&lt;&gt;"",Main[[#This Row],[In Stock Date]]&lt;&gt;""),Main[[#This Row],[In Stock Date]]-Main[[#This Row],[Revised Due Date]],""))</f>
        <v/>
      </c>
      <c r="I953" s="101" t="s">
        <v>102</v>
      </c>
      <c r="J953" s="95" t="s">
        <v>75</v>
      </c>
      <c r="K953" s="96" t="s">
        <v>1919</v>
      </c>
      <c r="L953" s="85"/>
      <c r="M953" s="73" t="str">
        <f>IF(Main[[#This Row],[Tech Start Date]]&lt;1/1/1990,"",IF(Main[[#This Row],[Class]]="C",WORKDAY(Main[[#This Row],[Tech Start Date]],9),IF(Main[[#This Row],[Class]]="B", WORKDAY(Main[[#This Row],[Tech Start Date]],6),IF(Main[[#This Row],[Class]]="A",WORKDAY(Main[[#This Row],[Tech Start Date]],2),""))))</f>
        <v/>
      </c>
      <c r="N953" s="73" t="str">
        <f>IF(Main[[#This Row],[Tech Start Date]]&lt;1/1/1990,"",IF(Main[[#This Row],[Class]]="C",WORKDAY(Main[[#This Row],[Tech Start Date]],19),IF(Main[[#This Row],[Class]]="B", WORKDAY(Main[[#This Row],[Tech Start Date]],12),IF(Main[[#This Row],[Class]]="A",WORKDAY(Main[[#This Row],[Tech Start Date]],4),""))))</f>
        <v/>
      </c>
      <c r="O953" s="73" t="str">
        <f>IF(Main[[#This Row],[Tech Start Date]]&lt;1/1/1990,"",IF(Main[[#This Row],[Class]]="C",WORKDAY(Main[[#This Row],[Tech Start Date]],23),IF(Main[[#This Row],[Class]]="B", WORKDAY(Main[[#This Row],[Tech Start Date]],15),IF(Main[[#This Row],[Class]]="A",WORKDAY(Main[[#This Row],[Tech Start Date]],5),""))))</f>
        <v/>
      </c>
      <c r="P953" s="73" t="str">
        <f>IF(Main[[#This Row],[Tech Start Date]]&lt;1/1/1990,"",IF(Main[[#This Row],[Class]]="C",WORKDAY(Main[[#This Row],[Tech Start Date]],28),IF(Main[[#This Row],[Class]]="B", WORKDAY(Main[[#This Row],[Tech Start Date]],19),IF(Main[[#This Row],[Class]]="A",WORKDAY(Main[[#This Row],[Tech Start Date]],9),""))))</f>
        <v/>
      </c>
      <c r="Q953" s="85">
        <v>40589</v>
      </c>
      <c r="R953" s="112">
        <v>40577</v>
      </c>
      <c r="S953" s="95" t="s">
        <v>11</v>
      </c>
      <c r="T953" s="74" t="s">
        <v>4</v>
      </c>
      <c r="U953" s="95" t="s">
        <v>14</v>
      </c>
      <c r="V953" s="95" t="s">
        <v>1913</v>
      </c>
      <c r="W953" s="95" t="s">
        <v>1916</v>
      </c>
      <c r="X953" s="95" t="s">
        <v>2800</v>
      </c>
      <c r="Y953" s="72" t="s">
        <v>2940</v>
      </c>
      <c r="Z953" s="72" t="s">
        <v>530</v>
      </c>
      <c r="AA953" s="95" t="s">
        <v>2800</v>
      </c>
      <c r="AB953" s="132">
        <v>40571</v>
      </c>
      <c r="AC953" s="132">
        <v>40578</v>
      </c>
      <c r="AD953" s="132"/>
      <c r="AE953" s="63"/>
      <c r="AF953" s="63"/>
      <c r="AG953" s="63"/>
    </row>
    <row r="954" spans="1:33" ht="17.2" customHeight="1">
      <c r="A954" s="64" t="str">
        <f>IF(priority(Main[[#This Row],[Comments]])&lt;&gt;0, priority(Main[[#This Row],[Comments]]),"")</f>
        <v/>
      </c>
      <c r="B954" s="60" t="s">
        <v>1718</v>
      </c>
      <c r="C954" s="72" t="s">
        <v>4</v>
      </c>
      <c r="D954" s="59" t="s">
        <v>776</v>
      </c>
      <c r="E954" s="85"/>
      <c r="F954" s="85">
        <v>40025</v>
      </c>
      <c r="G954" s="64" t="str">
        <f>IF(stdProdLT(Main[[#This Row],[Comments]])=0.1,"N/A",IF(stdProdLT(Main[[#This Row],[Comments]])=0,"",stdProdLT(Main[[#This Row],[Comments]])))</f>
        <v/>
      </c>
      <c r="H954" s="94" t="str">
        <f>IF(OR(Main[[#This Row],[Std. Prod. Lead Time]]="N/A",Main[[#This Row],[Std. Prod. Lead Time]]=""), "",IF(AND(Main[[#This Row],[In Stock Date]]&lt;&gt;"",Main[[#This Row],[Revised Due Date]]&lt;&gt;"",Main[[#This Row],[In Stock Date]]&lt;&gt;""),Main[[#This Row],[In Stock Date]]-Main[[#This Row],[Revised Due Date]],""))</f>
        <v/>
      </c>
      <c r="I954" s="101" t="s">
        <v>4</v>
      </c>
      <c r="J954" s="95" t="s">
        <v>4</v>
      </c>
      <c r="K954" s="96" t="s">
        <v>4</v>
      </c>
      <c r="L954" s="85"/>
      <c r="M954" s="73" t="str">
        <f>IF(Main[[#This Row],[Tech Start Date]]&lt;1/1/1990,"",IF(Main[[#This Row],[Class]]="C",WORKDAY(Main[[#This Row],[Tech Start Date]],9),IF(Main[[#This Row],[Class]]="B", WORKDAY(Main[[#This Row],[Tech Start Date]],6),IF(Main[[#This Row],[Class]]="A",WORKDAY(Main[[#This Row],[Tech Start Date]],2),""))))</f>
        <v/>
      </c>
      <c r="N954" s="73" t="str">
        <f>IF(Main[[#This Row],[Tech Start Date]]&lt;1/1/1990,"",IF(Main[[#This Row],[Class]]="C",WORKDAY(Main[[#This Row],[Tech Start Date]],19),IF(Main[[#This Row],[Class]]="B", WORKDAY(Main[[#This Row],[Tech Start Date]],12),IF(Main[[#This Row],[Class]]="A",WORKDAY(Main[[#This Row],[Tech Start Date]],4),""))))</f>
        <v/>
      </c>
      <c r="O954" s="73" t="str">
        <f>IF(Main[[#This Row],[Tech Start Date]]&lt;1/1/1990,"",IF(Main[[#This Row],[Class]]="C",WORKDAY(Main[[#This Row],[Tech Start Date]],23),IF(Main[[#This Row],[Class]]="B", WORKDAY(Main[[#This Row],[Tech Start Date]],15),IF(Main[[#This Row],[Class]]="A",WORKDAY(Main[[#This Row],[Tech Start Date]],5),""))))</f>
        <v/>
      </c>
      <c r="P954" s="73" t="str">
        <f>IF(Main[[#This Row],[Tech Start Date]]&lt;1/1/1990,"",IF(Main[[#This Row],[Class]]="C",WORKDAY(Main[[#This Row],[Tech Start Date]],28),IF(Main[[#This Row],[Class]]="B", WORKDAY(Main[[#This Row],[Tech Start Date]],19),IF(Main[[#This Row],[Class]]="A",WORKDAY(Main[[#This Row],[Tech Start Date]],9),""))))</f>
        <v/>
      </c>
      <c r="Q954" s="85">
        <v>39963</v>
      </c>
      <c r="R954" s="112"/>
      <c r="S954" s="95" t="s">
        <v>11</v>
      </c>
      <c r="T954" s="74" t="s">
        <v>4</v>
      </c>
      <c r="U954" s="95" t="s">
        <v>14</v>
      </c>
      <c r="V954" s="95" t="s">
        <v>1920</v>
      </c>
      <c r="W954" s="95" t="s">
        <v>1918</v>
      </c>
      <c r="X954" s="95" t="s">
        <v>2838</v>
      </c>
      <c r="Y954" s="72" t="s">
        <v>3042</v>
      </c>
      <c r="Z954" s="72" t="s">
        <v>4</v>
      </c>
      <c r="AA954" s="95" t="s">
        <v>2838</v>
      </c>
      <c r="AB954" s="132"/>
      <c r="AC954" s="132"/>
      <c r="AD954" s="132"/>
      <c r="AE954" s="63"/>
      <c r="AF954" s="63"/>
      <c r="AG954" s="63"/>
    </row>
    <row r="955" spans="1:33" ht="17.2" customHeight="1">
      <c r="A955" s="64" t="str">
        <f>IF(priority(Main[[#This Row],[Comments]])&lt;&gt;0, priority(Main[[#This Row],[Comments]]),"")</f>
        <v/>
      </c>
      <c r="B955" s="60" t="s">
        <v>1719</v>
      </c>
      <c r="C955" s="72" t="s">
        <v>4</v>
      </c>
      <c r="D955" s="59" t="s">
        <v>777</v>
      </c>
      <c r="E955" s="85">
        <v>40506.439513888887</v>
      </c>
      <c r="F955" s="85"/>
      <c r="G955" s="64" t="str">
        <f>IF(stdProdLT(Main[[#This Row],[Comments]])=0.1,"N/A",IF(stdProdLT(Main[[#This Row],[Comments]])=0,"",stdProdLT(Main[[#This Row],[Comments]])))</f>
        <v/>
      </c>
      <c r="H955" s="94" t="str">
        <f>IF(OR(Main[[#This Row],[Std. Prod. Lead Time]]="N/A",Main[[#This Row],[Std. Prod. Lead Time]]=""), "",IF(AND(Main[[#This Row],[In Stock Date]]&lt;&gt;"",Main[[#This Row],[Revised Due Date]]&lt;&gt;"",Main[[#This Row],[In Stock Date]]&lt;&gt;""),Main[[#This Row],[In Stock Date]]-Main[[#This Row],[Revised Due Date]],""))</f>
        <v/>
      </c>
      <c r="I955" s="101" t="s">
        <v>4</v>
      </c>
      <c r="J955" s="95" t="s">
        <v>28</v>
      </c>
      <c r="K955" s="95" t="s">
        <v>1917</v>
      </c>
      <c r="L955" s="85"/>
      <c r="M955" s="73" t="str">
        <f>IF(Main[[#This Row],[Tech Start Date]]&lt;1/1/1990,"",IF(Main[[#This Row],[Class]]="C",WORKDAY(Main[[#This Row],[Tech Start Date]],9),IF(Main[[#This Row],[Class]]="B", WORKDAY(Main[[#This Row],[Tech Start Date]],6),IF(Main[[#This Row],[Class]]="A",WORKDAY(Main[[#This Row],[Tech Start Date]],2),""))))</f>
        <v/>
      </c>
      <c r="N955" s="73" t="str">
        <f>IF(Main[[#This Row],[Tech Start Date]]&lt;1/1/1990,"",IF(Main[[#This Row],[Class]]="C",WORKDAY(Main[[#This Row],[Tech Start Date]],19),IF(Main[[#This Row],[Class]]="B", WORKDAY(Main[[#This Row],[Tech Start Date]],12),IF(Main[[#This Row],[Class]]="A",WORKDAY(Main[[#This Row],[Tech Start Date]],4),""))))</f>
        <v/>
      </c>
      <c r="O955" s="73" t="str">
        <f>IF(Main[[#This Row],[Tech Start Date]]&lt;1/1/1990,"",IF(Main[[#This Row],[Class]]="C",WORKDAY(Main[[#This Row],[Tech Start Date]],23),IF(Main[[#This Row],[Class]]="B", WORKDAY(Main[[#This Row],[Tech Start Date]],15),IF(Main[[#This Row],[Class]]="A",WORKDAY(Main[[#This Row],[Tech Start Date]],5),""))))</f>
        <v/>
      </c>
      <c r="P955" s="73" t="str">
        <f>IF(Main[[#This Row],[Tech Start Date]]&lt;1/1/1990,"",IF(Main[[#This Row],[Class]]="C",WORKDAY(Main[[#This Row],[Tech Start Date]],28),IF(Main[[#This Row],[Class]]="B", WORKDAY(Main[[#This Row],[Tech Start Date]],19),IF(Main[[#This Row],[Class]]="A",WORKDAY(Main[[#This Row],[Tech Start Date]],9),""))))</f>
        <v/>
      </c>
      <c r="Q955" s="85">
        <v>40555</v>
      </c>
      <c r="R955" s="112"/>
      <c r="S955" s="95" t="s">
        <v>6</v>
      </c>
      <c r="T955" s="74" t="s">
        <v>4</v>
      </c>
      <c r="U955" s="95" t="s">
        <v>7</v>
      </c>
      <c r="V955" s="95" t="s">
        <v>1910</v>
      </c>
      <c r="W955" s="95" t="s">
        <v>1914</v>
      </c>
      <c r="X955" s="95" t="s">
        <v>2796</v>
      </c>
      <c r="Y955" s="72" t="s">
        <v>2909</v>
      </c>
      <c r="Z955" s="72" t="s">
        <v>129</v>
      </c>
      <c r="AA955" s="95" t="s">
        <v>2796</v>
      </c>
      <c r="AB955" s="132"/>
      <c r="AC955" s="132"/>
      <c r="AD955" s="132"/>
      <c r="AE955" s="63"/>
      <c r="AF955" s="63"/>
      <c r="AG955" s="63"/>
    </row>
    <row r="956" spans="1:33" ht="17.2" customHeight="1">
      <c r="A956" s="64" t="str">
        <f>IF(priority(Main[[#This Row],[Comments]])&lt;&gt;0, priority(Main[[#This Row],[Comments]]),"")</f>
        <v/>
      </c>
      <c r="B956" s="60" t="s">
        <v>1653</v>
      </c>
      <c r="C956" s="72" t="s">
        <v>4</v>
      </c>
      <c r="D956" s="59" t="s">
        <v>721</v>
      </c>
      <c r="E956" s="85"/>
      <c r="F956" s="85">
        <v>40640</v>
      </c>
      <c r="G956" s="64" t="str">
        <f>IF(stdProdLT(Main[[#This Row],[Comments]])=0.1,"N/A",IF(stdProdLT(Main[[#This Row],[Comments]])=0,"",stdProdLT(Main[[#This Row],[Comments]])))</f>
        <v/>
      </c>
      <c r="H956" s="94" t="str">
        <f>IF(OR(Main[[#This Row],[Std. Prod. Lead Time]]="N/A",Main[[#This Row],[Std. Prod. Lead Time]]=""), "",IF(AND(Main[[#This Row],[In Stock Date]]&lt;&gt;"",Main[[#This Row],[Revised Due Date]]&lt;&gt;"",Main[[#This Row],[In Stock Date]]&lt;&gt;""),Main[[#This Row],[In Stock Date]]-Main[[#This Row],[Revised Due Date]],""))</f>
        <v/>
      </c>
      <c r="I956" s="101" t="s">
        <v>4</v>
      </c>
      <c r="J956" s="95" t="s">
        <v>28</v>
      </c>
      <c r="K956" s="95" t="s">
        <v>1923</v>
      </c>
      <c r="L956" s="85"/>
      <c r="M956" s="73" t="str">
        <f>IF(Main[[#This Row],[Tech Start Date]]&lt;1/1/1990,"",IF(Main[[#This Row],[Class]]="C",WORKDAY(Main[[#This Row],[Tech Start Date]],9),IF(Main[[#This Row],[Class]]="B", WORKDAY(Main[[#This Row],[Tech Start Date]],6),IF(Main[[#This Row],[Class]]="A",WORKDAY(Main[[#This Row],[Tech Start Date]],2),""))))</f>
        <v/>
      </c>
      <c r="N956" s="73" t="str">
        <f>IF(Main[[#This Row],[Tech Start Date]]&lt;1/1/1990,"",IF(Main[[#This Row],[Class]]="C",WORKDAY(Main[[#This Row],[Tech Start Date]],19),IF(Main[[#This Row],[Class]]="B", WORKDAY(Main[[#This Row],[Tech Start Date]],12),IF(Main[[#This Row],[Class]]="A",WORKDAY(Main[[#This Row],[Tech Start Date]],4),""))))</f>
        <v/>
      </c>
      <c r="O956" s="73" t="str">
        <f>IF(Main[[#This Row],[Tech Start Date]]&lt;1/1/1990,"",IF(Main[[#This Row],[Class]]="C",WORKDAY(Main[[#This Row],[Tech Start Date]],23),IF(Main[[#This Row],[Class]]="B", WORKDAY(Main[[#This Row],[Tech Start Date]],15),IF(Main[[#This Row],[Class]]="A",WORKDAY(Main[[#This Row],[Tech Start Date]],5),""))))</f>
        <v/>
      </c>
      <c r="P956" s="73" t="str">
        <f>IF(Main[[#This Row],[Tech Start Date]]&lt;1/1/1990,"",IF(Main[[#This Row],[Class]]="C",WORKDAY(Main[[#This Row],[Tech Start Date]],28),IF(Main[[#This Row],[Class]]="B", WORKDAY(Main[[#This Row],[Tech Start Date]],19),IF(Main[[#This Row],[Class]]="A",WORKDAY(Main[[#This Row],[Tech Start Date]],9),""))))</f>
        <v/>
      </c>
      <c r="Q956" s="85">
        <v>40640</v>
      </c>
      <c r="R956" s="112"/>
      <c r="S956" s="95" t="s">
        <v>11</v>
      </c>
      <c r="T956" s="74" t="s">
        <v>4</v>
      </c>
      <c r="U956" s="95" t="s">
        <v>14</v>
      </c>
      <c r="V956" s="95" t="s">
        <v>1910</v>
      </c>
      <c r="W956" s="95" t="s">
        <v>1918</v>
      </c>
      <c r="X956" s="95" t="s">
        <v>2836</v>
      </c>
      <c r="Y956" s="72" t="s">
        <v>2978</v>
      </c>
      <c r="Z956" s="72" t="s">
        <v>129</v>
      </c>
      <c r="AA956" s="95" t="s">
        <v>2836</v>
      </c>
      <c r="AB956" s="132"/>
      <c r="AC956" s="132"/>
      <c r="AD956" s="132"/>
      <c r="AE956" s="63"/>
      <c r="AF956" s="63"/>
      <c r="AG956" s="63"/>
    </row>
    <row r="957" spans="1:33" ht="17.2" customHeight="1">
      <c r="A957" s="64" t="str">
        <f>IF(priority(Main[[#This Row],[Comments]])&lt;&gt;0, priority(Main[[#This Row],[Comments]]),"")</f>
        <v/>
      </c>
      <c r="B957" s="60" t="s">
        <v>1654</v>
      </c>
      <c r="C957" s="72" t="s">
        <v>4</v>
      </c>
      <c r="D957" s="59" t="s">
        <v>722</v>
      </c>
      <c r="E957" s="85"/>
      <c r="F957" s="85"/>
      <c r="G957" s="64" t="str">
        <f>IF(stdProdLT(Main[[#This Row],[Comments]])=0.1,"N/A",IF(stdProdLT(Main[[#This Row],[Comments]])=0,"",stdProdLT(Main[[#This Row],[Comments]])))</f>
        <v/>
      </c>
      <c r="H957" s="94" t="str">
        <f>IF(OR(Main[[#This Row],[Std. Prod. Lead Time]]="N/A",Main[[#This Row],[Std. Prod. Lead Time]]=""), "",IF(AND(Main[[#This Row],[In Stock Date]]&lt;&gt;"",Main[[#This Row],[Revised Due Date]]&lt;&gt;"",Main[[#This Row],[In Stock Date]]&lt;&gt;""),Main[[#This Row],[In Stock Date]]-Main[[#This Row],[Revised Due Date]],""))</f>
        <v/>
      </c>
      <c r="I957" s="101" t="s">
        <v>4</v>
      </c>
      <c r="J957" s="95" t="s">
        <v>4</v>
      </c>
      <c r="K957" s="95" t="s">
        <v>4</v>
      </c>
      <c r="L957" s="85"/>
      <c r="M957" s="73" t="str">
        <f>IF(Main[[#This Row],[Tech Start Date]]&lt;1/1/1990,"",IF(Main[[#This Row],[Class]]="C",WORKDAY(Main[[#This Row],[Tech Start Date]],9),IF(Main[[#This Row],[Class]]="B", WORKDAY(Main[[#This Row],[Tech Start Date]],6),IF(Main[[#This Row],[Class]]="A",WORKDAY(Main[[#This Row],[Tech Start Date]],2),""))))</f>
        <v/>
      </c>
      <c r="N957" s="73" t="str">
        <f>IF(Main[[#This Row],[Tech Start Date]]&lt;1/1/1990,"",IF(Main[[#This Row],[Class]]="C",WORKDAY(Main[[#This Row],[Tech Start Date]],19),IF(Main[[#This Row],[Class]]="B", WORKDAY(Main[[#This Row],[Tech Start Date]],12),IF(Main[[#This Row],[Class]]="A",WORKDAY(Main[[#This Row],[Tech Start Date]],4),""))))</f>
        <v/>
      </c>
      <c r="O957" s="73" t="str">
        <f>IF(Main[[#This Row],[Tech Start Date]]&lt;1/1/1990,"",IF(Main[[#This Row],[Class]]="C",WORKDAY(Main[[#This Row],[Tech Start Date]],23),IF(Main[[#This Row],[Class]]="B", WORKDAY(Main[[#This Row],[Tech Start Date]],15),IF(Main[[#This Row],[Class]]="A",WORKDAY(Main[[#This Row],[Tech Start Date]],5),""))))</f>
        <v/>
      </c>
      <c r="P957" s="73" t="str">
        <f>IF(Main[[#This Row],[Tech Start Date]]&lt;1/1/1990,"",IF(Main[[#This Row],[Class]]="C",WORKDAY(Main[[#This Row],[Tech Start Date]],28),IF(Main[[#This Row],[Class]]="B", WORKDAY(Main[[#This Row],[Tech Start Date]],19),IF(Main[[#This Row],[Class]]="A",WORKDAY(Main[[#This Row],[Tech Start Date]],9),""))))</f>
        <v/>
      </c>
      <c r="Q957" s="85">
        <v>40385</v>
      </c>
      <c r="R957" s="112"/>
      <c r="S957" s="95" t="s">
        <v>6</v>
      </c>
      <c r="T957" s="74" t="s">
        <v>4</v>
      </c>
      <c r="U957" s="95" t="s">
        <v>14</v>
      </c>
      <c r="V957" s="95" t="s">
        <v>1913</v>
      </c>
      <c r="W957" s="95" t="s">
        <v>1912</v>
      </c>
      <c r="X957" s="95" t="s">
        <v>102</v>
      </c>
      <c r="Y957" s="72" t="s">
        <v>3005</v>
      </c>
      <c r="Z957" s="72" t="s">
        <v>4</v>
      </c>
      <c r="AA957" s="95" t="s">
        <v>3346</v>
      </c>
      <c r="AB957" s="132"/>
      <c r="AC957" s="132"/>
      <c r="AD957" s="132"/>
      <c r="AE957" s="63"/>
      <c r="AF957" s="63"/>
      <c r="AG957" s="63"/>
    </row>
    <row r="958" spans="1:33" ht="17.2" customHeight="1">
      <c r="A958" s="64" t="str">
        <f>IF(priority(Main[[#This Row],[Comments]])&lt;&gt;0, priority(Main[[#This Row],[Comments]]),"")</f>
        <v/>
      </c>
      <c r="B958" s="60" t="s">
        <v>2101</v>
      </c>
      <c r="C958" s="72" t="s">
        <v>2102</v>
      </c>
      <c r="D958" s="59" t="s">
        <v>2103</v>
      </c>
      <c r="E958" s="85">
        <v>40766.692789351851</v>
      </c>
      <c r="F958" s="85"/>
      <c r="G958" s="64" t="str">
        <f>IF(stdProdLT(Main[[#This Row],[Comments]])=0.1,"N/A",IF(stdProdLT(Main[[#This Row],[Comments]])=0,"",stdProdLT(Main[[#This Row],[Comments]])))</f>
        <v/>
      </c>
      <c r="H958" s="94" t="str">
        <f>IF(OR(Main[[#This Row],[Std. Prod. Lead Time]]="N/A",Main[[#This Row],[Std. Prod. Lead Time]]=""), "",IF(AND(Main[[#This Row],[In Stock Date]]&lt;&gt;"",Main[[#This Row],[Revised Due Date]]&lt;&gt;"",Main[[#This Row],[In Stock Date]]&lt;&gt;""),Main[[#This Row],[In Stock Date]]-Main[[#This Row],[Revised Due Date]],""))</f>
        <v/>
      </c>
      <c r="I958" s="101" t="s">
        <v>4</v>
      </c>
      <c r="J958" s="95" t="s">
        <v>4</v>
      </c>
      <c r="K958" s="95" t="s">
        <v>4</v>
      </c>
      <c r="L958" s="85"/>
      <c r="M958" s="73" t="str">
        <f>IF(Main[[#This Row],[Tech Start Date]]&lt;1/1/1990,"",IF(Main[[#This Row],[Class]]="C",WORKDAY(Main[[#This Row],[Tech Start Date]],9),IF(Main[[#This Row],[Class]]="B", WORKDAY(Main[[#This Row],[Tech Start Date]],6),IF(Main[[#This Row],[Class]]="A",WORKDAY(Main[[#This Row],[Tech Start Date]],2),""))))</f>
        <v/>
      </c>
      <c r="N958" s="73" t="str">
        <f>IF(Main[[#This Row],[Tech Start Date]]&lt;1/1/1990,"",IF(Main[[#This Row],[Class]]="C",WORKDAY(Main[[#This Row],[Tech Start Date]],19),IF(Main[[#This Row],[Class]]="B", WORKDAY(Main[[#This Row],[Tech Start Date]],12),IF(Main[[#This Row],[Class]]="A",WORKDAY(Main[[#This Row],[Tech Start Date]],4),""))))</f>
        <v/>
      </c>
      <c r="O958" s="73" t="str">
        <f>IF(Main[[#This Row],[Tech Start Date]]&lt;1/1/1990,"",IF(Main[[#This Row],[Class]]="C",WORKDAY(Main[[#This Row],[Tech Start Date]],23),IF(Main[[#This Row],[Class]]="B", WORKDAY(Main[[#This Row],[Tech Start Date]],15),IF(Main[[#This Row],[Class]]="A",WORKDAY(Main[[#This Row],[Tech Start Date]],5),""))))</f>
        <v/>
      </c>
      <c r="P958" s="73" t="str">
        <f>IF(Main[[#This Row],[Tech Start Date]]&lt;1/1/1990,"",IF(Main[[#This Row],[Class]]="C",WORKDAY(Main[[#This Row],[Tech Start Date]],28),IF(Main[[#This Row],[Class]]="B", WORKDAY(Main[[#This Row],[Tech Start Date]],19),IF(Main[[#This Row],[Class]]="A",WORKDAY(Main[[#This Row],[Tech Start Date]],9),""))))</f>
        <v/>
      </c>
      <c r="Q958" s="85">
        <v>40879</v>
      </c>
      <c r="R958" s="112"/>
      <c r="S958" s="95" t="s">
        <v>17</v>
      </c>
      <c r="T958" s="74" t="s">
        <v>4</v>
      </c>
      <c r="U958" s="95" t="s">
        <v>7</v>
      </c>
      <c r="V958" s="95" t="s">
        <v>1925</v>
      </c>
      <c r="W958" s="95" t="s">
        <v>4</v>
      </c>
      <c r="X958" s="95" t="s">
        <v>956</v>
      </c>
      <c r="Y958" s="72" t="s">
        <v>3067</v>
      </c>
      <c r="Z958" s="72" t="s">
        <v>4</v>
      </c>
      <c r="AA958" s="95" t="s">
        <v>956</v>
      </c>
      <c r="AB958" s="132"/>
      <c r="AC958" s="132"/>
      <c r="AD958" s="132"/>
      <c r="AE958" s="63"/>
      <c r="AF958" s="63"/>
      <c r="AG958" s="63"/>
    </row>
    <row r="959" spans="1:33" ht="17.2" customHeight="1">
      <c r="A959" s="64" t="str">
        <f>IF(priority(Main[[#This Row],[Comments]])&lt;&gt;0, priority(Main[[#This Row],[Comments]]),"")</f>
        <v/>
      </c>
      <c r="B959" s="60" t="s">
        <v>2004</v>
      </c>
      <c r="C959" s="72" t="s">
        <v>4</v>
      </c>
      <c r="D959" s="59" t="s">
        <v>2083</v>
      </c>
      <c r="E959" s="85">
        <v>40745.696377314816</v>
      </c>
      <c r="F959" s="85"/>
      <c r="G959" s="64" t="str">
        <f>IF(stdProdLT(Main[[#This Row],[Comments]])=0.1,"N/A",IF(stdProdLT(Main[[#This Row],[Comments]])=0,"",stdProdLT(Main[[#This Row],[Comments]])))</f>
        <v/>
      </c>
      <c r="H959" s="94" t="str">
        <f>IF(OR(Main[[#This Row],[Std. Prod. Lead Time]]="N/A",Main[[#This Row],[Std. Prod. Lead Time]]=""), "",IF(AND(Main[[#This Row],[In Stock Date]]&lt;&gt;"",Main[[#This Row],[Revised Due Date]]&lt;&gt;"",Main[[#This Row],[In Stock Date]]&lt;&gt;""),Main[[#This Row],[In Stock Date]]-Main[[#This Row],[Revised Due Date]],""))</f>
        <v/>
      </c>
      <c r="I959" s="101" t="s">
        <v>431</v>
      </c>
      <c r="J959" s="95" t="s">
        <v>21</v>
      </c>
      <c r="K959" s="95" t="s">
        <v>1919</v>
      </c>
      <c r="L959" s="85"/>
      <c r="M959" s="73" t="str">
        <f>IF(Main[[#This Row],[Tech Start Date]]&lt;1/1/1990,"",IF(Main[[#This Row],[Class]]="C",WORKDAY(Main[[#This Row],[Tech Start Date]],9),IF(Main[[#This Row],[Class]]="B", WORKDAY(Main[[#This Row],[Tech Start Date]],6),IF(Main[[#This Row],[Class]]="A",WORKDAY(Main[[#This Row],[Tech Start Date]],2),""))))</f>
        <v/>
      </c>
      <c r="N959" s="73" t="str">
        <f>IF(Main[[#This Row],[Tech Start Date]]&lt;1/1/1990,"",IF(Main[[#This Row],[Class]]="C",WORKDAY(Main[[#This Row],[Tech Start Date]],19),IF(Main[[#This Row],[Class]]="B", WORKDAY(Main[[#This Row],[Tech Start Date]],12),IF(Main[[#This Row],[Class]]="A",WORKDAY(Main[[#This Row],[Tech Start Date]],4),""))))</f>
        <v/>
      </c>
      <c r="O959" s="73" t="str">
        <f>IF(Main[[#This Row],[Tech Start Date]]&lt;1/1/1990,"",IF(Main[[#This Row],[Class]]="C",WORKDAY(Main[[#This Row],[Tech Start Date]],23),IF(Main[[#This Row],[Class]]="B", WORKDAY(Main[[#This Row],[Tech Start Date]],15),IF(Main[[#This Row],[Class]]="A",WORKDAY(Main[[#This Row],[Tech Start Date]],5),""))))</f>
        <v/>
      </c>
      <c r="P959" s="73" t="str">
        <f>IF(Main[[#This Row],[Tech Start Date]]&lt;1/1/1990,"",IF(Main[[#This Row],[Class]]="C",WORKDAY(Main[[#This Row],[Tech Start Date]],28),IF(Main[[#This Row],[Class]]="B", WORKDAY(Main[[#This Row],[Tech Start Date]],19),IF(Main[[#This Row],[Class]]="A",WORKDAY(Main[[#This Row],[Tech Start Date]],9),""))))</f>
        <v/>
      </c>
      <c r="Q959" s="85">
        <v>40786</v>
      </c>
      <c r="R959" s="112"/>
      <c r="S959" s="95" t="s">
        <v>6</v>
      </c>
      <c r="T959" s="74" t="s">
        <v>4</v>
      </c>
      <c r="U959" s="95" t="s">
        <v>29</v>
      </c>
      <c r="V959" s="95" t="s">
        <v>1913</v>
      </c>
      <c r="W959" s="95" t="s">
        <v>1914</v>
      </c>
      <c r="X959" s="95" t="s">
        <v>30</v>
      </c>
      <c r="Y959" s="72" t="s">
        <v>3068</v>
      </c>
      <c r="Z959" s="72" t="s">
        <v>44</v>
      </c>
      <c r="AA959" s="95" t="s">
        <v>3388</v>
      </c>
      <c r="AB959" s="132"/>
      <c r="AC959" s="132"/>
      <c r="AD959" s="132"/>
      <c r="AE959" s="63"/>
      <c r="AF959" s="63"/>
      <c r="AG959" s="63"/>
    </row>
    <row r="960" spans="1:33" ht="17.2" customHeight="1">
      <c r="A960" s="64" t="str">
        <f>IF(priority(Main[[#This Row],[Comments]])&lt;&gt;0, priority(Main[[#This Row],[Comments]]),"")</f>
        <v/>
      </c>
      <c r="B960" s="60" t="s">
        <v>2181</v>
      </c>
      <c r="C960" s="72" t="s">
        <v>4</v>
      </c>
      <c r="D960" s="59" t="s">
        <v>2182</v>
      </c>
      <c r="E960" s="85"/>
      <c r="F960" s="85"/>
      <c r="G960" s="64" t="str">
        <f>IF(stdProdLT(Main[[#This Row],[Comments]])=0.1,"N/A",IF(stdProdLT(Main[[#This Row],[Comments]])=0,"",stdProdLT(Main[[#This Row],[Comments]])))</f>
        <v/>
      </c>
      <c r="H960" s="94" t="str">
        <f>IF(OR(Main[[#This Row],[Std. Prod. Lead Time]]="N/A",Main[[#This Row],[Std. Prod. Lead Time]]=""), "",IF(AND(Main[[#This Row],[In Stock Date]]&lt;&gt;"",Main[[#This Row],[Revised Due Date]]&lt;&gt;"",Main[[#This Row],[In Stock Date]]&lt;&gt;""),Main[[#This Row],[In Stock Date]]-Main[[#This Row],[Revised Due Date]],""))</f>
        <v/>
      </c>
      <c r="I960" s="101" t="s">
        <v>4</v>
      </c>
      <c r="J960" s="95" t="s">
        <v>4</v>
      </c>
      <c r="K960" s="95" t="s">
        <v>4</v>
      </c>
      <c r="L960" s="85"/>
      <c r="M960" s="73" t="str">
        <f>IF(Main[[#This Row],[Tech Start Date]]&lt;1/1/1990,"",IF(Main[[#This Row],[Class]]="C",WORKDAY(Main[[#This Row],[Tech Start Date]],9),IF(Main[[#This Row],[Class]]="B", WORKDAY(Main[[#This Row],[Tech Start Date]],6),IF(Main[[#This Row],[Class]]="A",WORKDAY(Main[[#This Row],[Tech Start Date]],2),""))))</f>
        <v/>
      </c>
      <c r="N960" s="73" t="str">
        <f>IF(Main[[#This Row],[Tech Start Date]]&lt;1/1/1990,"",IF(Main[[#This Row],[Class]]="C",WORKDAY(Main[[#This Row],[Tech Start Date]],19),IF(Main[[#This Row],[Class]]="B", WORKDAY(Main[[#This Row],[Tech Start Date]],12),IF(Main[[#This Row],[Class]]="A",WORKDAY(Main[[#This Row],[Tech Start Date]],4),""))))</f>
        <v/>
      </c>
      <c r="O960" s="73" t="str">
        <f>IF(Main[[#This Row],[Tech Start Date]]&lt;1/1/1990,"",IF(Main[[#This Row],[Class]]="C",WORKDAY(Main[[#This Row],[Tech Start Date]],23),IF(Main[[#This Row],[Class]]="B", WORKDAY(Main[[#This Row],[Tech Start Date]],15),IF(Main[[#This Row],[Class]]="A",WORKDAY(Main[[#This Row],[Tech Start Date]],5),""))))</f>
        <v/>
      </c>
      <c r="P960" s="73" t="str">
        <f>IF(Main[[#This Row],[Tech Start Date]]&lt;1/1/1990,"",IF(Main[[#This Row],[Class]]="C",WORKDAY(Main[[#This Row],[Tech Start Date]],28),IF(Main[[#This Row],[Class]]="B", WORKDAY(Main[[#This Row],[Tech Start Date]],19),IF(Main[[#This Row],[Class]]="A",WORKDAY(Main[[#This Row],[Tech Start Date]],9),""))))</f>
        <v/>
      </c>
      <c r="Q960" s="85">
        <v>40798</v>
      </c>
      <c r="R960" s="112"/>
      <c r="S960" s="95" t="s">
        <v>49</v>
      </c>
      <c r="T960" s="74" t="s">
        <v>4</v>
      </c>
      <c r="U960" s="95" t="s">
        <v>14</v>
      </c>
      <c r="V960" s="95" t="s">
        <v>1920</v>
      </c>
      <c r="W960" s="95" t="s">
        <v>1918</v>
      </c>
      <c r="X960" s="95" t="s">
        <v>2881</v>
      </c>
      <c r="Y960" s="72" t="s">
        <v>3069</v>
      </c>
      <c r="Z960" s="72" t="s">
        <v>4</v>
      </c>
      <c r="AA960" s="95" t="s">
        <v>2881</v>
      </c>
      <c r="AB960" s="132"/>
      <c r="AC960" s="132"/>
      <c r="AD960" s="132"/>
      <c r="AE960" s="63"/>
      <c r="AF960" s="63"/>
      <c r="AG960" s="63"/>
    </row>
    <row r="961" spans="1:33" ht="17.2" customHeight="1">
      <c r="A961" s="64" t="str">
        <f>IF(priority(Main[[#This Row],[Comments]])&lt;&gt;0, priority(Main[[#This Row],[Comments]]),"")</f>
        <v/>
      </c>
      <c r="B961" s="60" t="s">
        <v>1674</v>
      </c>
      <c r="C961" s="72" t="s">
        <v>72</v>
      </c>
      <c r="D961" s="59" t="s">
        <v>735</v>
      </c>
      <c r="E961" s="85"/>
      <c r="F961" s="85"/>
      <c r="G961" s="64" t="str">
        <f>IF(stdProdLT(Main[[#This Row],[Comments]])=0.1,"N/A",IF(stdProdLT(Main[[#This Row],[Comments]])=0,"",stdProdLT(Main[[#This Row],[Comments]])))</f>
        <v/>
      </c>
      <c r="H961" s="94" t="str">
        <f>IF(OR(Main[[#This Row],[Std. Prod. Lead Time]]="N/A",Main[[#This Row],[Std. Prod. Lead Time]]=""), "",IF(AND(Main[[#This Row],[In Stock Date]]&lt;&gt;"",Main[[#This Row],[Revised Due Date]]&lt;&gt;"",Main[[#This Row],[In Stock Date]]&lt;&gt;""),Main[[#This Row],[In Stock Date]]-Main[[#This Row],[Revised Due Date]],""))</f>
        <v/>
      </c>
      <c r="I961" s="101" t="s">
        <v>4</v>
      </c>
      <c r="J961" s="95" t="s">
        <v>28</v>
      </c>
      <c r="K961" s="95" t="s">
        <v>1919</v>
      </c>
      <c r="L961" s="85"/>
      <c r="M961" s="73" t="str">
        <f>IF(Main[[#This Row],[Tech Start Date]]&lt;1/1/1990,"",IF(Main[[#This Row],[Class]]="C",WORKDAY(Main[[#This Row],[Tech Start Date]],9),IF(Main[[#This Row],[Class]]="B", WORKDAY(Main[[#This Row],[Tech Start Date]],6),IF(Main[[#This Row],[Class]]="A",WORKDAY(Main[[#This Row],[Tech Start Date]],2),""))))</f>
        <v/>
      </c>
      <c r="N961" s="73" t="str">
        <f>IF(Main[[#This Row],[Tech Start Date]]&lt;1/1/1990,"",IF(Main[[#This Row],[Class]]="C",WORKDAY(Main[[#This Row],[Tech Start Date]],19),IF(Main[[#This Row],[Class]]="B", WORKDAY(Main[[#This Row],[Tech Start Date]],12),IF(Main[[#This Row],[Class]]="A",WORKDAY(Main[[#This Row],[Tech Start Date]],4),""))))</f>
        <v/>
      </c>
      <c r="O961" s="73" t="str">
        <f>IF(Main[[#This Row],[Tech Start Date]]&lt;1/1/1990,"",IF(Main[[#This Row],[Class]]="C",WORKDAY(Main[[#This Row],[Tech Start Date]],23),IF(Main[[#This Row],[Class]]="B", WORKDAY(Main[[#This Row],[Tech Start Date]],15),IF(Main[[#This Row],[Class]]="A",WORKDAY(Main[[#This Row],[Tech Start Date]],5),""))))</f>
        <v/>
      </c>
      <c r="P961" s="73" t="str">
        <f>IF(Main[[#This Row],[Tech Start Date]]&lt;1/1/1990,"",IF(Main[[#This Row],[Class]]="C",WORKDAY(Main[[#This Row],[Tech Start Date]],28),IF(Main[[#This Row],[Class]]="B", WORKDAY(Main[[#This Row],[Tech Start Date]],19),IF(Main[[#This Row],[Class]]="A",WORKDAY(Main[[#This Row],[Tech Start Date]],9),""))))</f>
        <v/>
      </c>
      <c r="Q961" s="85"/>
      <c r="R961" s="112"/>
      <c r="S961" s="95" t="s">
        <v>6</v>
      </c>
      <c r="T961" s="74" t="s">
        <v>4</v>
      </c>
      <c r="U961" s="95" t="s">
        <v>14</v>
      </c>
      <c r="V961" s="95" t="s">
        <v>1913</v>
      </c>
      <c r="W961" s="95" t="s">
        <v>1912</v>
      </c>
      <c r="X961" s="95" t="s">
        <v>2822</v>
      </c>
      <c r="Y961" s="72" t="s">
        <v>2951</v>
      </c>
      <c r="Z961" s="72" t="s">
        <v>530</v>
      </c>
      <c r="AA961" s="95" t="s">
        <v>2822</v>
      </c>
      <c r="AB961" s="132"/>
      <c r="AC961" s="132"/>
      <c r="AD961" s="132"/>
      <c r="AE961" s="63"/>
      <c r="AF961" s="63"/>
      <c r="AG961" s="63"/>
    </row>
    <row r="962" spans="1:33" ht="17.2" customHeight="1">
      <c r="A962" s="64" t="str">
        <f>IF(priority(Main[[#This Row],[Comments]])&lt;&gt;0, priority(Main[[#This Row],[Comments]]),"")</f>
        <v/>
      </c>
      <c r="B962" s="60" t="s">
        <v>1721</v>
      </c>
      <c r="C962" s="72" t="s">
        <v>779</v>
      </c>
      <c r="D962" s="59" t="s">
        <v>780</v>
      </c>
      <c r="E962" s="85"/>
      <c r="F962" s="85">
        <v>40591</v>
      </c>
      <c r="G962" s="64" t="str">
        <f>IF(stdProdLT(Main[[#This Row],[Comments]])=0.1,"N/A",IF(stdProdLT(Main[[#This Row],[Comments]])=0,"",stdProdLT(Main[[#This Row],[Comments]])))</f>
        <v/>
      </c>
      <c r="H962" s="94" t="str">
        <f>IF(OR(Main[[#This Row],[Std. Prod. Lead Time]]="N/A",Main[[#This Row],[Std. Prod. Lead Time]]=""), "",IF(AND(Main[[#This Row],[In Stock Date]]&lt;&gt;"",Main[[#This Row],[Revised Due Date]]&lt;&gt;"",Main[[#This Row],[In Stock Date]]&lt;&gt;""),Main[[#This Row],[In Stock Date]]-Main[[#This Row],[Revised Due Date]],""))</f>
        <v/>
      </c>
      <c r="I962" s="101" t="s">
        <v>4</v>
      </c>
      <c r="J962" s="95" t="s">
        <v>4</v>
      </c>
      <c r="K962" s="95" t="s">
        <v>1922</v>
      </c>
      <c r="L962" s="85"/>
      <c r="M962" s="73" t="str">
        <f>IF(Main[[#This Row],[Tech Start Date]]&lt;1/1/1990,"",IF(Main[[#This Row],[Class]]="C",WORKDAY(Main[[#This Row],[Tech Start Date]],9),IF(Main[[#This Row],[Class]]="B", WORKDAY(Main[[#This Row],[Tech Start Date]],6),IF(Main[[#This Row],[Class]]="A",WORKDAY(Main[[#This Row],[Tech Start Date]],2),""))))</f>
        <v/>
      </c>
      <c r="N962" s="73" t="str">
        <f>IF(Main[[#This Row],[Tech Start Date]]&lt;1/1/1990,"",IF(Main[[#This Row],[Class]]="C",WORKDAY(Main[[#This Row],[Tech Start Date]],19),IF(Main[[#This Row],[Class]]="B", WORKDAY(Main[[#This Row],[Tech Start Date]],12),IF(Main[[#This Row],[Class]]="A",WORKDAY(Main[[#This Row],[Tech Start Date]],4),""))))</f>
        <v/>
      </c>
      <c r="O962" s="73" t="str">
        <f>IF(Main[[#This Row],[Tech Start Date]]&lt;1/1/1990,"",IF(Main[[#This Row],[Class]]="C",WORKDAY(Main[[#This Row],[Tech Start Date]],23),IF(Main[[#This Row],[Class]]="B", WORKDAY(Main[[#This Row],[Tech Start Date]],15),IF(Main[[#This Row],[Class]]="A",WORKDAY(Main[[#This Row],[Tech Start Date]],5),""))))</f>
        <v/>
      </c>
      <c r="P962" s="73" t="str">
        <f>IF(Main[[#This Row],[Tech Start Date]]&lt;1/1/1990,"",IF(Main[[#This Row],[Class]]="C",WORKDAY(Main[[#This Row],[Tech Start Date]],28),IF(Main[[#This Row],[Class]]="B", WORKDAY(Main[[#This Row],[Tech Start Date]],19),IF(Main[[#This Row],[Class]]="A",WORKDAY(Main[[#This Row],[Tech Start Date]],9),""))))</f>
        <v/>
      </c>
      <c r="Q962" s="85">
        <v>40514</v>
      </c>
      <c r="R962" s="112"/>
      <c r="S962" s="95" t="s">
        <v>11</v>
      </c>
      <c r="T962" s="74" t="s">
        <v>781</v>
      </c>
      <c r="U962" s="95" t="s">
        <v>14</v>
      </c>
      <c r="V962" s="95" t="s">
        <v>1910</v>
      </c>
      <c r="W962" s="95" t="s">
        <v>1915</v>
      </c>
      <c r="X962" s="95" t="s">
        <v>2879</v>
      </c>
      <c r="Y962" s="72" t="s">
        <v>4</v>
      </c>
      <c r="Z962" s="72" t="s">
        <v>4</v>
      </c>
      <c r="AA962" s="95" t="s">
        <v>2879</v>
      </c>
      <c r="AB962" s="132"/>
      <c r="AC962" s="132"/>
      <c r="AD962" s="132"/>
      <c r="AE962" s="63"/>
      <c r="AF962" s="63"/>
      <c r="AG962" s="63"/>
    </row>
    <row r="963" spans="1:33" ht="17.2" customHeight="1">
      <c r="A963" s="64" t="str">
        <f>IF(priority(Main[[#This Row],[Comments]])&lt;&gt;0, priority(Main[[#This Row],[Comments]]),"")</f>
        <v/>
      </c>
      <c r="B963" s="60" t="s">
        <v>1725</v>
      </c>
      <c r="C963" s="72" t="s">
        <v>4</v>
      </c>
      <c r="D963" s="59" t="s">
        <v>784</v>
      </c>
      <c r="E963" s="85">
        <v>40646.604930555557</v>
      </c>
      <c r="F963" s="85"/>
      <c r="G963" s="64" t="str">
        <f>IF(stdProdLT(Main[[#This Row],[Comments]])=0.1,"N/A",IF(stdProdLT(Main[[#This Row],[Comments]])=0,"",stdProdLT(Main[[#This Row],[Comments]])))</f>
        <v/>
      </c>
      <c r="H963" s="94" t="str">
        <f>IF(OR(Main[[#This Row],[Std. Prod. Lead Time]]="N/A",Main[[#This Row],[Std. Prod. Lead Time]]=""), "",IF(AND(Main[[#This Row],[In Stock Date]]&lt;&gt;"",Main[[#This Row],[Revised Due Date]]&lt;&gt;"",Main[[#This Row],[In Stock Date]]&lt;&gt;""),Main[[#This Row],[In Stock Date]]-Main[[#This Row],[Revised Due Date]],""))</f>
        <v/>
      </c>
      <c r="I963" s="101" t="s">
        <v>4</v>
      </c>
      <c r="J963" s="95" t="s">
        <v>4</v>
      </c>
      <c r="K963" s="95" t="s">
        <v>4</v>
      </c>
      <c r="L963" s="85"/>
      <c r="M963" s="73" t="str">
        <f>IF(Main[[#This Row],[Tech Start Date]]&lt;1/1/1990,"",IF(Main[[#This Row],[Class]]="C",WORKDAY(Main[[#This Row],[Tech Start Date]],9),IF(Main[[#This Row],[Class]]="B", WORKDAY(Main[[#This Row],[Tech Start Date]],6),IF(Main[[#This Row],[Class]]="A",WORKDAY(Main[[#This Row],[Tech Start Date]],2),""))))</f>
        <v/>
      </c>
      <c r="N963" s="73" t="str">
        <f>IF(Main[[#This Row],[Tech Start Date]]&lt;1/1/1990,"",IF(Main[[#This Row],[Class]]="C",WORKDAY(Main[[#This Row],[Tech Start Date]],19),IF(Main[[#This Row],[Class]]="B", WORKDAY(Main[[#This Row],[Tech Start Date]],12),IF(Main[[#This Row],[Class]]="A",WORKDAY(Main[[#This Row],[Tech Start Date]],4),""))))</f>
        <v/>
      </c>
      <c r="O963" s="73" t="str">
        <f>IF(Main[[#This Row],[Tech Start Date]]&lt;1/1/1990,"",IF(Main[[#This Row],[Class]]="C",WORKDAY(Main[[#This Row],[Tech Start Date]],23),IF(Main[[#This Row],[Class]]="B", WORKDAY(Main[[#This Row],[Tech Start Date]],15),IF(Main[[#This Row],[Class]]="A",WORKDAY(Main[[#This Row],[Tech Start Date]],5),""))))</f>
        <v/>
      </c>
      <c r="P963" s="73" t="str">
        <f>IF(Main[[#This Row],[Tech Start Date]]&lt;1/1/1990,"",IF(Main[[#This Row],[Class]]="C",WORKDAY(Main[[#This Row],[Tech Start Date]],28),IF(Main[[#This Row],[Class]]="B", WORKDAY(Main[[#This Row],[Tech Start Date]],19),IF(Main[[#This Row],[Class]]="A",WORKDAY(Main[[#This Row],[Tech Start Date]],9),""))))</f>
        <v/>
      </c>
      <c r="Q963" s="85">
        <v>40683</v>
      </c>
      <c r="R963" s="112"/>
      <c r="S963" s="95" t="s">
        <v>6</v>
      </c>
      <c r="T963" s="74" t="s">
        <v>4</v>
      </c>
      <c r="U963" s="95" t="s">
        <v>7</v>
      </c>
      <c r="V963" s="95" t="s">
        <v>1910</v>
      </c>
      <c r="W963" s="95" t="s">
        <v>4</v>
      </c>
      <c r="X963" s="95" t="s">
        <v>2793</v>
      </c>
      <c r="Y963" s="72" t="s">
        <v>2903</v>
      </c>
      <c r="Z963" s="72" t="s">
        <v>4</v>
      </c>
      <c r="AA963" s="95" t="s">
        <v>2793</v>
      </c>
      <c r="AB963" s="132"/>
      <c r="AC963" s="132"/>
      <c r="AD963" s="132"/>
      <c r="AE963" s="63"/>
      <c r="AF963" s="63"/>
      <c r="AG963" s="63"/>
    </row>
    <row r="964" spans="1:33" ht="17.2" customHeight="1">
      <c r="A964" s="64" t="str">
        <f>IF(priority(Main[[#This Row],[Comments]])&lt;&gt;0, priority(Main[[#This Row],[Comments]]),"")</f>
        <v/>
      </c>
      <c r="B964" s="60" t="s">
        <v>1727</v>
      </c>
      <c r="C964" s="72" t="s">
        <v>4</v>
      </c>
      <c r="D964" s="59" t="s">
        <v>785</v>
      </c>
      <c r="E964" s="85">
        <v>40584.401712962965</v>
      </c>
      <c r="F964" s="85">
        <v>40602</v>
      </c>
      <c r="G964" s="64" t="str">
        <f>IF(stdProdLT(Main[[#This Row],[Comments]])=0.1,"N/A",IF(stdProdLT(Main[[#This Row],[Comments]])=0,"",stdProdLT(Main[[#This Row],[Comments]])))</f>
        <v/>
      </c>
      <c r="H964" s="94" t="str">
        <f>IF(OR(Main[[#This Row],[Std. Prod. Lead Time]]="N/A",Main[[#This Row],[Std. Prod. Lead Time]]=""), "",IF(AND(Main[[#This Row],[In Stock Date]]&lt;&gt;"",Main[[#This Row],[Revised Due Date]]&lt;&gt;"",Main[[#This Row],[In Stock Date]]&lt;&gt;""),Main[[#This Row],[In Stock Date]]-Main[[#This Row],[Revised Due Date]],""))</f>
        <v/>
      </c>
      <c r="I964" s="101" t="s">
        <v>4</v>
      </c>
      <c r="J964" s="95" t="s">
        <v>28</v>
      </c>
      <c r="K964" s="95" t="s">
        <v>1922</v>
      </c>
      <c r="L964" s="85"/>
      <c r="M964" s="73" t="str">
        <f>IF(Main[[#This Row],[Tech Start Date]]&lt;1/1/1990,"",IF(Main[[#This Row],[Class]]="C",WORKDAY(Main[[#This Row],[Tech Start Date]],9),IF(Main[[#This Row],[Class]]="B", WORKDAY(Main[[#This Row],[Tech Start Date]],6),IF(Main[[#This Row],[Class]]="A",WORKDAY(Main[[#This Row],[Tech Start Date]],2),""))))</f>
        <v/>
      </c>
      <c r="N964" s="73" t="str">
        <f>IF(Main[[#This Row],[Tech Start Date]]&lt;1/1/1990,"",IF(Main[[#This Row],[Class]]="C",WORKDAY(Main[[#This Row],[Tech Start Date]],19),IF(Main[[#This Row],[Class]]="B", WORKDAY(Main[[#This Row],[Tech Start Date]],12),IF(Main[[#This Row],[Class]]="A",WORKDAY(Main[[#This Row],[Tech Start Date]],4),""))))</f>
        <v/>
      </c>
      <c r="O964" s="73" t="str">
        <f>IF(Main[[#This Row],[Tech Start Date]]&lt;1/1/1990,"",IF(Main[[#This Row],[Class]]="C",WORKDAY(Main[[#This Row],[Tech Start Date]],23),IF(Main[[#This Row],[Class]]="B", WORKDAY(Main[[#This Row],[Tech Start Date]],15),IF(Main[[#This Row],[Class]]="A",WORKDAY(Main[[#This Row],[Tech Start Date]],5),""))))</f>
        <v/>
      </c>
      <c r="P964" s="73" t="str">
        <f>IF(Main[[#This Row],[Tech Start Date]]&lt;1/1/1990,"",IF(Main[[#This Row],[Class]]="C",WORKDAY(Main[[#This Row],[Tech Start Date]],28),IF(Main[[#This Row],[Class]]="B", WORKDAY(Main[[#This Row],[Tech Start Date]],19),IF(Main[[#This Row],[Class]]="A",WORKDAY(Main[[#This Row],[Tech Start Date]],9),""))))</f>
        <v/>
      </c>
      <c r="Q964" s="85">
        <v>40602</v>
      </c>
      <c r="R964" s="112"/>
      <c r="S964" s="95" t="s">
        <v>17</v>
      </c>
      <c r="T964" s="74" t="s">
        <v>4</v>
      </c>
      <c r="U964" s="95" t="s">
        <v>7</v>
      </c>
      <c r="V964" s="95" t="s">
        <v>1910</v>
      </c>
      <c r="W964" s="95" t="s">
        <v>1918</v>
      </c>
      <c r="X964" s="95" t="s">
        <v>2803</v>
      </c>
      <c r="Y964" s="72" t="s">
        <v>2923</v>
      </c>
      <c r="Z964" s="72" t="s">
        <v>129</v>
      </c>
      <c r="AA964" s="95" t="s">
        <v>2803</v>
      </c>
      <c r="AB964" s="132"/>
      <c r="AC964" s="132"/>
      <c r="AD964" s="132"/>
      <c r="AE964" s="63"/>
      <c r="AF964" s="63"/>
      <c r="AG964" s="63"/>
    </row>
    <row r="965" spans="1:33" ht="17.2" customHeight="1">
      <c r="A965" s="64" t="str">
        <f>IF(priority(Main[[#This Row],[Comments]])&lt;&gt;0, priority(Main[[#This Row],[Comments]]),"")</f>
        <v/>
      </c>
      <c r="B965" s="60" t="s">
        <v>1728</v>
      </c>
      <c r="C965" s="72" t="s">
        <v>4</v>
      </c>
      <c r="D965" s="59" t="s">
        <v>786</v>
      </c>
      <c r="E965" s="85">
        <v>40371.351643518516</v>
      </c>
      <c r="F965" s="85"/>
      <c r="G965" s="64" t="str">
        <f>IF(stdProdLT(Main[[#This Row],[Comments]])=0.1,"N/A",IF(stdProdLT(Main[[#This Row],[Comments]])=0,"",stdProdLT(Main[[#This Row],[Comments]])))</f>
        <v/>
      </c>
      <c r="H965" s="94" t="str">
        <f>IF(OR(Main[[#This Row],[Std. Prod. Lead Time]]="N/A",Main[[#This Row],[Std. Prod. Lead Time]]=""), "",IF(AND(Main[[#This Row],[In Stock Date]]&lt;&gt;"",Main[[#This Row],[Revised Due Date]]&lt;&gt;"",Main[[#This Row],[In Stock Date]]&lt;&gt;""),Main[[#This Row],[In Stock Date]]-Main[[#This Row],[Revised Due Date]],""))</f>
        <v/>
      </c>
      <c r="I965" s="101" t="s">
        <v>4</v>
      </c>
      <c r="J965" s="95" t="s">
        <v>4</v>
      </c>
      <c r="K965" s="95" t="s">
        <v>4</v>
      </c>
      <c r="L965" s="85"/>
      <c r="M965" s="73" t="str">
        <f>IF(Main[[#This Row],[Tech Start Date]]&lt;1/1/1990,"",IF(Main[[#This Row],[Class]]="C",WORKDAY(Main[[#This Row],[Tech Start Date]],9),IF(Main[[#This Row],[Class]]="B", WORKDAY(Main[[#This Row],[Tech Start Date]],6),IF(Main[[#This Row],[Class]]="A",WORKDAY(Main[[#This Row],[Tech Start Date]],2),""))))</f>
        <v/>
      </c>
      <c r="N965" s="73" t="str">
        <f>IF(Main[[#This Row],[Tech Start Date]]&lt;1/1/1990,"",IF(Main[[#This Row],[Class]]="C",WORKDAY(Main[[#This Row],[Tech Start Date]],19),IF(Main[[#This Row],[Class]]="B", WORKDAY(Main[[#This Row],[Tech Start Date]],12),IF(Main[[#This Row],[Class]]="A",WORKDAY(Main[[#This Row],[Tech Start Date]],4),""))))</f>
        <v/>
      </c>
      <c r="O965" s="73" t="str">
        <f>IF(Main[[#This Row],[Tech Start Date]]&lt;1/1/1990,"",IF(Main[[#This Row],[Class]]="C",WORKDAY(Main[[#This Row],[Tech Start Date]],23),IF(Main[[#This Row],[Class]]="B", WORKDAY(Main[[#This Row],[Tech Start Date]],15),IF(Main[[#This Row],[Class]]="A",WORKDAY(Main[[#This Row],[Tech Start Date]],5),""))))</f>
        <v/>
      </c>
      <c r="P965" s="73" t="str">
        <f>IF(Main[[#This Row],[Tech Start Date]]&lt;1/1/1990,"",IF(Main[[#This Row],[Class]]="C",WORKDAY(Main[[#This Row],[Tech Start Date]],28),IF(Main[[#This Row],[Class]]="B", WORKDAY(Main[[#This Row],[Tech Start Date]],19),IF(Main[[#This Row],[Class]]="A",WORKDAY(Main[[#This Row],[Tech Start Date]],9),""))))</f>
        <v/>
      </c>
      <c r="Q965" s="85">
        <v>40385</v>
      </c>
      <c r="R965" s="112"/>
      <c r="S965" s="95" t="s">
        <v>6</v>
      </c>
      <c r="T965" s="74" t="s">
        <v>4</v>
      </c>
      <c r="U965" s="95" t="s">
        <v>7</v>
      </c>
      <c r="V965" s="95" t="s">
        <v>1910</v>
      </c>
      <c r="W965" s="95" t="s">
        <v>1912</v>
      </c>
      <c r="X965" s="95" t="s">
        <v>102</v>
      </c>
      <c r="Y965" s="72" t="s">
        <v>3005</v>
      </c>
      <c r="Z965" s="72" t="s">
        <v>4</v>
      </c>
      <c r="AA965" s="95" t="s">
        <v>3346</v>
      </c>
      <c r="AB965" s="132"/>
      <c r="AC965" s="132"/>
      <c r="AD965" s="132"/>
      <c r="AE965" s="63"/>
      <c r="AF965" s="63"/>
      <c r="AG965" s="63"/>
    </row>
    <row r="966" spans="1:33" ht="17.2" customHeight="1">
      <c r="A966" s="64" t="str">
        <f>IF(priority(Main[[#This Row],[Comments]])&lt;&gt;0, priority(Main[[#This Row],[Comments]]),"")</f>
        <v/>
      </c>
      <c r="B966" s="60" t="s">
        <v>1753</v>
      </c>
      <c r="C966" s="72" t="s">
        <v>4</v>
      </c>
      <c r="D966" s="59" t="s">
        <v>794</v>
      </c>
      <c r="E966" s="85"/>
      <c r="F966" s="85"/>
      <c r="G966" s="64" t="str">
        <f>IF(stdProdLT(Main[[#This Row],[Comments]])=0.1,"N/A",IF(stdProdLT(Main[[#This Row],[Comments]])=0,"",stdProdLT(Main[[#This Row],[Comments]])))</f>
        <v/>
      </c>
      <c r="H966" s="94" t="str">
        <f>IF(OR(Main[[#This Row],[Std. Prod. Lead Time]]="N/A",Main[[#This Row],[Std. Prod. Lead Time]]=""), "",IF(AND(Main[[#This Row],[In Stock Date]]&lt;&gt;"",Main[[#This Row],[Revised Due Date]]&lt;&gt;"",Main[[#This Row],[In Stock Date]]&lt;&gt;""),Main[[#This Row],[In Stock Date]]-Main[[#This Row],[Revised Due Date]],""))</f>
        <v/>
      </c>
      <c r="I966" s="101" t="s">
        <v>4</v>
      </c>
      <c r="J966" s="95" t="s">
        <v>4</v>
      </c>
      <c r="K966" s="95" t="s">
        <v>4</v>
      </c>
      <c r="L966" s="85"/>
      <c r="M966" s="73" t="str">
        <f>IF(Main[[#This Row],[Tech Start Date]]&lt;1/1/1990,"",IF(Main[[#This Row],[Class]]="C",WORKDAY(Main[[#This Row],[Tech Start Date]],9),IF(Main[[#This Row],[Class]]="B", WORKDAY(Main[[#This Row],[Tech Start Date]],6),IF(Main[[#This Row],[Class]]="A",WORKDAY(Main[[#This Row],[Tech Start Date]],2),""))))</f>
        <v/>
      </c>
      <c r="N966" s="73" t="str">
        <f>IF(Main[[#This Row],[Tech Start Date]]&lt;1/1/1990,"",IF(Main[[#This Row],[Class]]="C",WORKDAY(Main[[#This Row],[Tech Start Date]],19),IF(Main[[#This Row],[Class]]="B", WORKDAY(Main[[#This Row],[Tech Start Date]],12),IF(Main[[#This Row],[Class]]="A",WORKDAY(Main[[#This Row],[Tech Start Date]],4),""))))</f>
        <v/>
      </c>
      <c r="O966" s="73" t="str">
        <f>IF(Main[[#This Row],[Tech Start Date]]&lt;1/1/1990,"",IF(Main[[#This Row],[Class]]="C",WORKDAY(Main[[#This Row],[Tech Start Date]],23),IF(Main[[#This Row],[Class]]="B", WORKDAY(Main[[#This Row],[Tech Start Date]],15),IF(Main[[#This Row],[Class]]="A",WORKDAY(Main[[#This Row],[Tech Start Date]],5),""))))</f>
        <v/>
      </c>
      <c r="P966" s="73" t="str">
        <f>IF(Main[[#This Row],[Tech Start Date]]&lt;1/1/1990,"",IF(Main[[#This Row],[Class]]="C",WORKDAY(Main[[#This Row],[Tech Start Date]],28),IF(Main[[#This Row],[Class]]="B", WORKDAY(Main[[#This Row],[Tech Start Date]],19),IF(Main[[#This Row],[Class]]="A",WORKDAY(Main[[#This Row],[Tech Start Date]],9),""))))</f>
        <v/>
      </c>
      <c r="Q966" s="85"/>
      <c r="R966" s="112"/>
      <c r="S966" s="95" t="s">
        <v>23</v>
      </c>
      <c r="T966" s="74" t="s">
        <v>4</v>
      </c>
      <c r="U966" s="95" t="s">
        <v>14</v>
      </c>
      <c r="V966" s="95" t="s">
        <v>1913</v>
      </c>
      <c r="W966" s="95" t="s">
        <v>1914</v>
      </c>
      <c r="X966" s="95" t="s">
        <v>306</v>
      </c>
      <c r="Y966" s="72" t="s">
        <v>4</v>
      </c>
      <c r="Z966" s="72" t="s">
        <v>4</v>
      </c>
      <c r="AA966" s="95" t="s">
        <v>4</v>
      </c>
      <c r="AB966" s="132"/>
      <c r="AC966" s="132"/>
      <c r="AD966" s="132"/>
      <c r="AE966" s="63"/>
      <c r="AF966" s="63"/>
      <c r="AG966" s="63"/>
    </row>
    <row r="967" spans="1:33" ht="17.2" customHeight="1">
      <c r="A967" s="64" t="str">
        <f>IF(priority(Main[[#This Row],[Comments]])&lt;&gt;0, priority(Main[[#This Row],[Comments]]),"")</f>
        <v/>
      </c>
      <c r="B967" s="60" t="s">
        <v>1754</v>
      </c>
      <c r="C967" s="72" t="s">
        <v>122</v>
      </c>
      <c r="D967" s="59" t="s">
        <v>795</v>
      </c>
      <c r="E967" s="85"/>
      <c r="F967" s="85"/>
      <c r="G967" s="64" t="str">
        <f>IF(stdProdLT(Main[[#This Row],[Comments]])=0.1,"N/A",IF(stdProdLT(Main[[#This Row],[Comments]])=0,"",stdProdLT(Main[[#This Row],[Comments]])))</f>
        <v/>
      </c>
      <c r="H967" s="94" t="str">
        <f>IF(OR(Main[[#This Row],[Std. Prod. Lead Time]]="N/A",Main[[#This Row],[Std. Prod. Lead Time]]=""), "",IF(AND(Main[[#This Row],[In Stock Date]]&lt;&gt;"",Main[[#This Row],[Revised Due Date]]&lt;&gt;"",Main[[#This Row],[In Stock Date]]&lt;&gt;""),Main[[#This Row],[In Stock Date]]-Main[[#This Row],[Revised Due Date]],""))</f>
        <v/>
      </c>
      <c r="I967" s="101" t="s">
        <v>4</v>
      </c>
      <c r="J967" s="95" t="s">
        <v>4</v>
      </c>
      <c r="K967" s="95" t="s">
        <v>4</v>
      </c>
      <c r="L967" s="85"/>
      <c r="M967" s="73" t="str">
        <f>IF(Main[[#This Row],[Tech Start Date]]&lt;1/1/1990,"",IF(Main[[#This Row],[Class]]="C",WORKDAY(Main[[#This Row],[Tech Start Date]],9),IF(Main[[#This Row],[Class]]="B", WORKDAY(Main[[#This Row],[Tech Start Date]],6),IF(Main[[#This Row],[Class]]="A",WORKDAY(Main[[#This Row],[Tech Start Date]],2),""))))</f>
        <v/>
      </c>
      <c r="N967" s="73" t="str">
        <f>IF(Main[[#This Row],[Tech Start Date]]&lt;1/1/1990,"",IF(Main[[#This Row],[Class]]="C",WORKDAY(Main[[#This Row],[Tech Start Date]],19),IF(Main[[#This Row],[Class]]="B", WORKDAY(Main[[#This Row],[Tech Start Date]],12),IF(Main[[#This Row],[Class]]="A",WORKDAY(Main[[#This Row],[Tech Start Date]],4),""))))</f>
        <v/>
      </c>
      <c r="O967" s="73" t="str">
        <f>IF(Main[[#This Row],[Tech Start Date]]&lt;1/1/1990,"",IF(Main[[#This Row],[Class]]="C",WORKDAY(Main[[#This Row],[Tech Start Date]],23),IF(Main[[#This Row],[Class]]="B", WORKDAY(Main[[#This Row],[Tech Start Date]],15),IF(Main[[#This Row],[Class]]="A",WORKDAY(Main[[#This Row],[Tech Start Date]],5),""))))</f>
        <v/>
      </c>
      <c r="P967" s="73" t="str">
        <f>IF(Main[[#This Row],[Tech Start Date]]&lt;1/1/1990,"",IF(Main[[#This Row],[Class]]="C",WORKDAY(Main[[#This Row],[Tech Start Date]],28),IF(Main[[#This Row],[Class]]="B", WORKDAY(Main[[#This Row],[Tech Start Date]],19),IF(Main[[#This Row],[Class]]="A",WORKDAY(Main[[#This Row],[Tech Start Date]],9),""))))</f>
        <v/>
      </c>
      <c r="Q967" s="85">
        <v>40245</v>
      </c>
      <c r="R967" s="112"/>
      <c r="S967" s="95" t="s">
        <v>11</v>
      </c>
      <c r="T967" s="74" t="s">
        <v>4</v>
      </c>
      <c r="U967" s="95" t="s">
        <v>14</v>
      </c>
      <c r="V967" s="95" t="s">
        <v>1913</v>
      </c>
      <c r="W967" s="95" t="s">
        <v>1912</v>
      </c>
      <c r="X967" s="95" t="s">
        <v>2847</v>
      </c>
      <c r="Y967" s="72" t="s">
        <v>4</v>
      </c>
      <c r="Z967" s="72" t="s">
        <v>4</v>
      </c>
      <c r="AA967" s="95" t="s">
        <v>2847</v>
      </c>
      <c r="AB967" s="132"/>
      <c r="AC967" s="132"/>
      <c r="AD967" s="132"/>
      <c r="AE967" s="63"/>
      <c r="AF967" s="63"/>
      <c r="AG967" s="63"/>
    </row>
    <row r="968" spans="1:33" ht="17.2" customHeight="1">
      <c r="A968" s="64" t="str">
        <f>IF(priority(Main[[#This Row],[Comments]])&lt;&gt;0, priority(Main[[#This Row],[Comments]]),"")</f>
        <v/>
      </c>
      <c r="B968" s="60" t="s">
        <v>1730</v>
      </c>
      <c r="C968" s="72" t="s">
        <v>4</v>
      </c>
      <c r="D968" s="59" t="s">
        <v>787</v>
      </c>
      <c r="E968" s="85"/>
      <c r="F968" s="85"/>
      <c r="G968" s="64" t="str">
        <f>IF(stdProdLT(Main[[#This Row],[Comments]])=0.1,"N/A",IF(stdProdLT(Main[[#This Row],[Comments]])=0,"",stdProdLT(Main[[#This Row],[Comments]])))</f>
        <v/>
      </c>
      <c r="H968" s="94" t="str">
        <f>IF(OR(Main[[#This Row],[Std. Prod. Lead Time]]="N/A",Main[[#This Row],[Std. Prod. Lead Time]]=""), "",IF(AND(Main[[#This Row],[In Stock Date]]&lt;&gt;"",Main[[#This Row],[Revised Due Date]]&lt;&gt;"",Main[[#This Row],[In Stock Date]]&lt;&gt;""),Main[[#This Row],[In Stock Date]]-Main[[#This Row],[Revised Due Date]],""))</f>
        <v/>
      </c>
      <c r="I968" s="101" t="s">
        <v>4</v>
      </c>
      <c r="J968" s="95" t="s">
        <v>28</v>
      </c>
      <c r="K968" s="95" t="s">
        <v>4</v>
      </c>
      <c r="L968" s="85"/>
      <c r="M968" s="73" t="str">
        <f>IF(Main[[#This Row],[Tech Start Date]]&lt;1/1/1990,"",IF(Main[[#This Row],[Class]]="C",WORKDAY(Main[[#This Row],[Tech Start Date]],9),IF(Main[[#This Row],[Class]]="B", WORKDAY(Main[[#This Row],[Tech Start Date]],6),IF(Main[[#This Row],[Class]]="A",WORKDAY(Main[[#This Row],[Tech Start Date]],2),""))))</f>
        <v/>
      </c>
      <c r="N968" s="73" t="str">
        <f>IF(Main[[#This Row],[Tech Start Date]]&lt;1/1/1990,"",IF(Main[[#This Row],[Class]]="C",WORKDAY(Main[[#This Row],[Tech Start Date]],19),IF(Main[[#This Row],[Class]]="B", WORKDAY(Main[[#This Row],[Tech Start Date]],12),IF(Main[[#This Row],[Class]]="A",WORKDAY(Main[[#This Row],[Tech Start Date]],4),""))))</f>
        <v/>
      </c>
      <c r="O968" s="73" t="str">
        <f>IF(Main[[#This Row],[Tech Start Date]]&lt;1/1/1990,"",IF(Main[[#This Row],[Class]]="C",WORKDAY(Main[[#This Row],[Tech Start Date]],23),IF(Main[[#This Row],[Class]]="B", WORKDAY(Main[[#This Row],[Tech Start Date]],15),IF(Main[[#This Row],[Class]]="A",WORKDAY(Main[[#This Row],[Tech Start Date]],5),""))))</f>
        <v/>
      </c>
      <c r="P968" s="73" t="str">
        <f>IF(Main[[#This Row],[Tech Start Date]]&lt;1/1/1990,"",IF(Main[[#This Row],[Class]]="C",WORKDAY(Main[[#This Row],[Tech Start Date]],28),IF(Main[[#This Row],[Class]]="B", WORKDAY(Main[[#This Row],[Tech Start Date]],19),IF(Main[[#This Row],[Class]]="A",WORKDAY(Main[[#This Row],[Tech Start Date]],9),""))))</f>
        <v/>
      </c>
      <c r="Q968" s="85">
        <v>40466</v>
      </c>
      <c r="R968" s="112"/>
      <c r="S968" s="95" t="s">
        <v>6</v>
      </c>
      <c r="T968" s="74" t="s">
        <v>4</v>
      </c>
      <c r="U968" s="95" t="s">
        <v>14</v>
      </c>
      <c r="V968" s="95" t="s">
        <v>1910</v>
      </c>
      <c r="W968" s="95" t="s">
        <v>1914</v>
      </c>
      <c r="X968" s="95" t="s">
        <v>907</v>
      </c>
      <c r="Y968" s="72" t="s">
        <v>2990</v>
      </c>
      <c r="Z968" s="72" t="s">
        <v>129</v>
      </c>
      <c r="AA968" s="95" t="s">
        <v>907</v>
      </c>
      <c r="AB968" s="132"/>
      <c r="AC968" s="132"/>
      <c r="AD968" s="132"/>
      <c r="AE968" s="63"/>
      <c r="AF968" s="63"/>
      <c r="AG968" s="63"/>
    </row>
    <row r="969" spans="1:33" ht="17.2" customHeight="1">
      <c r="A969" s="64" t="str">
        <f>IF(priority(Main[[#This Row],[Comments]])&lt;&gt;0, priority(Main[[#This Row],[Comments]]),"")</f>
        <v/>
      </c>
      <c r="B969" s="60" t="s">
        <v>3290</v>
      </c>
      <c r="C969" s="72" t="s">
        <v>4</v>
      </c>
      <c r="D969" s="59" t="s">
        <v>3532</v>
      </c>
      <c r="E969" s="85">
        <v>40938.727824074071</v>
      </c>
      <c r="F969" s="85"/>
      <c r="G969" s="64" t="str">
        <f>IF(stdProdLT(Main[[#This Row],[Comments]])=0.1,"N/A",IF(stdProdLT(Main[[#This Row],[Comments]])=0,"",stdProdLT(Main[[#This Row],[Comments]])))</f>
        <v/>
      </c>
      <c r="H969" s="94" t="str">
        <f>IF(OR(Main[[#This Row],[Std. Prod. Lead Time]]="N/A",Main[[#This Row],[Std. Prod. Lead Time]]=""), "",IF(AND(Main[[#This Row],[In Stock Date]]&lt;&gt;"",Main[[#This Row],[Revised Due Date]]&lt;&gt;"",Main[[#This Row],[In Stock Date]]&lt;&gt;""),Main[[#This Row],[In Stock Date]]-Main[[#This Row],[Revised Due Date]],""))</f>
        <v/>
      </c>
      <c r="I969" s="101" t="s">
        <v>81</v>
      </c>
      <c r="J969" s="95" t="s">
        <v>52</v>
      </c>
      <c r="K969" s="95" t="s">
        <v>1919</v>
      </c>
      <c r="L969" s="85"/>
      <c r="M969" s="73" t="str">
        <f>IF(Main[[#This Row],[Tech Start Date]]&lt;1/1/1990,"",IF(Main[[#This Row],[Class]]="C",WORKDAY(Main[[#This Row],[Tech Start Date]],9),IF(Main[[#This Row],[Class]]="B", WORKDAY(Main[[#This Row],[Tech Start Date]],6),IF(Main[[#This Row],[Class]]="A",WORKDAY(Main[[#This Row],[Tech Start Date]],2),""))))</f>
        <v/>
      </c>
      <c r="N969" s="73" t="str">
        <f>IF(Main[[#This Row],[Tech Start Date]]&lt;1/1/1990,"",IF(Main[[#This Row],[Class]]="C",WORKDAY(Main[[#This Row],[Tech Start Date]],19),IF(Main[[#This Row],[Class]]="B", WORKDAY(Main[[#This Row],[Tech Start Date]],12),IF(Main[[#This Row],[Class]]="A",WORKDAY(Main[[#This Row],[Tech Start Date]],4),""))))</f>
        <v/>
      </c>
      <c r="O969" s="73" t="str">
        <f>IF(Main[[#This Row],[Tech Start Date]]&lt;1/1/1990,"",IF(Main[[#This Row],[Class]]="C",WORKDAY(Main[[#This Row],[Tech Start Date]],23),IF(Main[[#This Row],[Class]]="B", WORKDAY(Main[[#This Row],[Tech Start Date]],15),IF(Main[[#This Row],[Class]]="A",WORKDAY(Main[[#This Row],[Tech Start Date]],5),""))))</f>
        <v/>
      </c>
      <c r="P969" s="73" t="str">
        <f>IF(Main[[#This Row],[Tech Start Date]]&lt;1/1/1990,"",IF(Main[[#This Row],[Class]]="C",WORKDAY(Main[[#This Row],[Tech Start Date]],28),IF(Main[[#This Row],[Class]]="B", WORKDAY(Main[[#This Row],[Tech Start Date]],19),IF(Main[[#This Row],[Class]]="A",WORKDAY(Main[[#This Row],[Tech Start Date]],9),""))))</f>
        <v/>
      </c>
      <c r="Q969" s="85">
        <v>40970</v>
      </c>
      <c r="R969" s="112"/>
      <c r="S969" s="95" t="s">
        <v>6</v>
      </c>
      <c r="T969" s="74" t="s">
        <v>4</v>
      </c>
      <c r="U969" s="95" t="s">
        <v>29</v>
      </c>
      <c r="V969" s="95" t="s">
        <v>1913</v>
      </c>
      <c r="W969" s="95" t="s">
        <v>1914</v>
      </c>
      <c r="X969" s="95" t="s">
        <v>2794</v>
      </c>
      <c r="Y969" s="72" t="s">
        <v>2905</v>
      </c>
      <c r="Z969" s="72" t="s">
        <v>30</v>
      </c>
      <c r="AA969" s="95" t="s">
        <v>2794</v>
      </c>
      <c r="AB969" s="132"/>
      <c r="AC969" s="132"/>
      <c r="AD969" s="132"/>
      <c r="AE969" s="63"/>
      <c r="AF969" s="63"/>
      <c r="AG969" s="63"/>
    </row>
    <row r="970" spans="1:33" ht="17.2" customHeight="1">
      <c r="A970" s="64" t="str">
        <f>IF(priority(Main[[#This Row],[Comments]])&lt;&gt;0, priority(Main[[#This Row],[Comments]]),"")</f>
        <v/>
      </c>
      <c r="B970" s="60" t="s">
        <v>1733</v>
      </c>
      <c r="C970" s="72" t="s">
        <v>4</v>
      </c>
      <c r="D970" s="59" t="s">
        <v>430</v>
      </c>
      <c r="E970" s="85"/>
      <c r="F970" s="85"/>
      <c r="G970" s="64" t="str">
        <f>IF(stdProdLT(Main[[#This Row],[Comments]])=0.1,"N/A",IF(stdProdLT(Main[[#This Row],[Comments]])=0,"",stdProdLT(Main[[#This Row],[Comments]])))</f>
        <v/>
      </c>
      <c r="H970" s="94" t="str">
        <f>IF(OR(Main[[#This Row],[Std. Prod. Lead Time]]="N/A",Main[[#This Row],[Std. Prod. Lead Time]]=""), "",IF(AND(Main[[#This Row],[In Stock Date]]&lt;&gt;"",Main[[#This Row],[Revised Due Date]]&lt;&gt;"",Main[[#This Row],[In Stock Date]]&lt;&gt;""),Main[[#This Row],[In Stock Date]]-Main[[#This Row],[Revised Due Date]],""))</f>
        <v/>
      </c>
      <c r="I970" s="101" t="s">
        <v>4</v>
      </c>
      <c r="J970" s="95" t="s">
        <v>4</v>
      </c>
      <c r="K970" s="95" t="s">
        <v>4</v>
      </c>
      <c r="L970" s="85"/>
      <c r="M970" s="73" t="str">
        <f>IF(Main[[#This Row],[Tech Start Date]]&lt;1/1/1990,"",IF(Main[[#This Row],[Class]]="C",WORKDAY(Main[[#This Row],[Tech Start Date]],9),IF(Main[[#This Row],[Class]]="B", WORKDAY(Main[[#This Row],[Tech Start Date]],6),IF(Main[[#This Row],[Class]]="A",WORKDAY(Main[[#This Row],[Tech Start Date]],2),""))))</f>
        <v/>
      </c>
      <c r="N970" s="73" t="str">
        <f>IF(Main[[#This Row],[Tech Start Date]]&lt;1/1/1990,"",IF(Main[[#This Row],[Class]]="C",WORKDAY(Main[[#This Row],[Tech Start Date]],19),IF(Main[[#This Row],[Class]]="B", WORKDAY(Main[[#This Row],[Tech Start Date]],12),IF(Main[[#This Row],[Class]]="A",WORKDAY(Main[[#This Row],[Tech Start Date]],4),""))))</f>
        <v/>
      </c>
      <c r="O970" s="73" t="str">
        <f>IF(Main[[#This Row],[Tech Start Date]]&lt;1/1/1990,"",IF(Main[[#This Row],[Class]]="C",WORKDAY(Main[[#This Row],[Tech Start Date]],23),IF(Main[[#This Row],[Class]]="B", WORKDAY(Main[[#This Row],[Tech Start Date]],15),IF(Main[[#This Row],[Class]]="A",WORKDAY(Main[[#This Row],[Tech Start Date]],5),""))))</f>
        <v/>
      </c>
      <c r="P970" s="73" t="str">
        <f>IF(Main[[#This Row],[Tech Start Date]]&lt;1/1/1990,"",IF(Main[[#This Row],[Class]]="C",WORKDAY(Main[[#This Row],[Tech Start Date]],28),IF(Main[[#This Row],[Class]]="B", WORKDAY(Main[[#This Row],[Tech Start Date]],19),IF(Main[[#This Row],[Class]]="A",WORKDAY(Main[[#This Row],[Tech Start Date]],9),""))))</f>
        <v/>
      </c>
      <c r="Q970" s="85"/>
      <c r="R970" s="112"/>
      <c r="S970" s="95" t="s">
        <v>6</v>
      </c>
      <c r="T970" s="74" t="s">
        <v>4</v>
      </c>
      <c r="U970" s="95" t="s">
        <v>14</v>
      </c>
      <c r="V970" s="95" t="s">
        <v>1913</v>
      </c>
      <c r="W970" s="95" t="s">
        <v>1914</v>
      </c>
      <c r="X970" s="95" t="s">
        <v>30</v>
      </c>
      <c r="Y970" s="72" t="s">
        <v>2930</v>
      </c>
      <c r="Z970" s="72" t="s">
        <v>4</v>
      </c>
      <c r="AA970" s="95" t="s">
        <v>30</v>
      </c>
      <c r="AB970" s="132"/>
      <c r="AC970" s="132"/>
      <c r="AD970" s="132"/>
      <c r="AE970" s="63"/>
      <c r="AF970" s="63"/>
      <c r="AG970" s="63"/>
    </row>
    <row r="971" spans="1:33" ht="17.2" customHeight="1">
      <c r="A971" s="64" t="str">
        <f>IF(priority(Main[[#This Row],[Comments]])&lt;&gt;0, priority(Main[[#This Row],[Comments]]),"")</f>
        <v/>
      </c>
      <c r="B971" s="60" t="s">
        <v>1734</v>
      </c>
      <c r="C971" s="72" t="s">
        <v>436</v>
      </c>
      <c r="D971" s="59" t="s">
        <v>789</v>
      </c>
      <c r="E971" s="85"/>
      <c r="F971" s="85"/>
      <c r="G971" s="64" t="str">
        <f>IF(stdProdLT(Main[[#This Row],[Comments]])=0.1,"N/A",IF(stdProdLT(Main[[#This Row],[Comments]])=0,"",stdProdLT(Main[[#This Row],[Comments]])))</f>
        <v/>
      </c>
      <c r="H971" s="94" t="str">
        <f>IF(OR(Main[[#This Row],[Std. Prod. Lead Time]]="N/A",Main[[#This Row],[Std. Prod. Lead Time]]=""), "",IF(AND(Main[[#This Row],[In Stock Date]]&lt;&gt;"",Main[[#This Row],[Revised Due Date]]&lt;&gt;"",Main[[#This Row],[In Stock Date]]&lt;&gt;""),Main[[#This Row],[In Stock Date]]-Main[[#This Row],[Revised Due Date]],""))</f>
        <v/>
      </c>
      <c r="I971" s="101" t="s">
        <v>4</v>
      </c>
      <c r="J971" s="95" t="s">
        <v>4</v>
      </c>
      <c r="K971" s="95" t="s">
        <v>4</v>
      </c>
      <c r="L971" s="85"/>
      <c r="M971" s="73" t="str">
        <f>IF(Main[[#This Row],[Tech Start Date]]&lt;1/1/1990,"",IF(Main[[#This Row],[Class]]="C",WORKDAY(Main[[#This Row],[Tech Start Date]],9),IF(Main[[#This Row],[Class]]="B", WORKDAY(Main[[#This Row],[Tech Start Date]],6),IF(Main[[#This Row],[Class]]="A",WORKDAY(Main[[#This Row],[Tech Start Date]],2),""))))</f>
        <v/>
      </c>
      <c r="N971" s="73" t="str">
        <f>IF(Main[[#This Row],[Tech Start Date]]&lt;1/1/1990,"",IF(Main[[#This Row],[Class]]="C",WORKDAY(Main[[#This Row],[Tech Start Date]],19),IF(Main[[#This Row],[Class]]="B", WORKDAY(Main[[#This Row],[Tech Start Date]],12),IF(Main[[#This Row],[Class]]="A",WORKDAY(Main[[#This Row],[Tech Start Date]],4),""))))</f>
        <v/>
      </c>
      <c r="O971" s="73" t="str">
        <f>IF(Main[[#This Row],[Tech Start Date]]&lt;1/1/1990,"",IF(Main[[#This Row],[Class]]="C",WORKDAY(Main[[#This Row],[Tech Start Date]],23),IF(Main[[#This Row],[Class]]="B", WORKDAY(Main[[#This Row],[Tech Start Date]],15),IF(Main[[#This Row],[Class]]="A",WORKDAY(Main[[#This Row],[Tech Start Date]],5),""))))</f>
        <v/>
      </c>
      <c r="P971" s="73" t="str">
        <f>IF(Main[[#This Row],[Tech Start Date]]&lt;1/1/1990,"",IF(Main[[#This Row],[Class]]="C",WORKDAY(Main[[#This Row],[Tech Start Date]],28),IF(Main[[#This Row],[Class]]="B", WORKDAY(Main[[#This Row],[Tech Start Date]],19),IF(Main[[#This Row],[Class]]="A",WORKDAY(Main[[#This Row],[Tech Start Date]],9),""))))</f>
        <v/>
      </c>
      <c r="Q971" s="85"/>
      <c r="R971" s="112"/>
      <c r="S971" s="95" t="s">
        <v>11</v>
      </c>
      <c r="T971" s="74" t="s">
        <v>4</v>
      </c>
      <c r="U971" s="95" t="s">
        <v>14</v>
      </c>
      <c r="V971" s="95" t="s">
        <v>1910</v>
      </c>
      <c r="W971" s="95" t="s">
        <v>1918</v>
      </c>
      <c r="X971" s="95" t="s">
        <v>2828</v>
      </c>
      <c r="Y971" s="72" t="s">
        <v>2964</v>
      </c>
      <c r="Z971" s="72" t="s">
        <v>4</v>
      </c>
      <c r="AA971" s="95" t="s">
        <v>2828</v>
      </c>
      <c r="AB971" s="132"/>
      <c r="AC971" s="132"/>
      <c r="AD971" s="132"/>
      <c r="AE971" s="63"/>
      <c r="AF971" s="63"/>
      <c r="AG971" s="63"/>
    </row>
    <row r="972" spans="1:33" ht="17.2" customHeight="1">
      <c r="A972" s="64" t="str">
        <f>IF(priority(Main[[#This Row],[Comments]])&lt;&gt;0, priority(Main[[#This Row],[Comments]]),"")</f>
        <v/>
      </c>
      <c r="B972" s="60" t="s">
        <v>1735</v>
      </c>
      <c r="C972" s="72" t="s">
        <v>4</v>
      </c>
      <c r="D972" s="59" t="s">
        <v>790</v>
      </c>
      <c r="E972" s="85">
        <v>40479.428263888891</v>
      </c>
      <c r="F972" s="85"/>
      <c r="G972" s="64" t="str">
        <f>IF(stdProdLT(Main[[#This Row],[Comments]])=0.1,"N/A",IF(stdProdLT(Main[[#This Row],[Comments]])=0,"",stdProdLT(Main[[#This Row],[Comments]])))</f>
        <v/>
      </c>
      <c r="H972" s="94" t="str">
        <f>IF(OR(Main[[#This Row],[Std. Prod. Lead Time]]="N/A",Main[[#This Row],[Std. Prod. Lead Time]]=""), "",IF(AND(Main[[#This Row],[In Stock Date]]&lt;&gt;"",Main[[#This Row],[Revised Due Date]]&lt;&gt;"",Main[[#This Row],[In Stock Date]]&lt;&gt;""),Main[[#This Row],[In Stock Date]]-Main[[#This Row],[Revised Due Date]],""))</f>
        <v/>
      </c>
      <c r="I972" s="101" t="s">
        <v>30</v>
      </c>
      <c r="J972" s="95" t="s">
        <v>28</v>
      </c>
      <c r="K972" s="96" t="s">
        <v>1919</v>
      </c>
      <c r="L972" s="85"/>
      <c r="M972" s="73" t="str">
        <f>IF(Main[[#This Row],[Tech Start Date]]&lt;1/1/1990,"",IF(Main[[#This Row],[Class]]="C",WORKDAY(Main[[#This Row],[Tech Start Date]],9),IF(Main[[#This Row],[Class]]="B", WORKDAY(Main[[#This Row],[Tech Start Date]],6),IF(Main[[#This Row],[Class]]="A",WORKDAY(Main[[#This Row],[Tech Start Date]],2),""))))</f>
        <v/>
      </c>
      <c r="N972" s="73" t="str">
        <f>IF(Main[[#This Row],[Tech Start Date]]&lt;1/1/1990,"",IF(Main[[#This Row],[Class]]="C",WORKDAY(Main[[#This Row],[Tech Start Date]],19),IF(Main[[#This Row],[Class]]="B", WORKDAY(Main[[#This Row],[Tech Start Date]],12),IF(Main[[#This Row],[Class]]="A",WORKDAY(Main[[#This Row],[Tech Start Date]],4),""))))</f>
        <v/>
      </c>
      <c r="O972" s="73" t="str">
        <f>IF(Main[[#This Row],[Tech Start Date]]&lt;1/1/1990,"",IF(Main[[#This Row],[Class]]="C",WORKDAY(Main[[#This Row],[Tech Start Date]],23),IF(Main[[#This Row],[Class]]="B", WORKDAY(Main[[#This Row],[Tech Start Date]],15),IF(Main[[#This Row],[Class]]="A",WORKDAY(Main[[#This Row],[Tech Start Date]],5),""))))</f>
        <v/>
      </c>
      <c r="P972" s="73" t="str">
        <f>IF(Main[[#This Row],[Tech Start Date]]&lt;1/1/1990,"",IF(Main[[#This Row],[Class]]="C",WORKDAY(Main[[#This Row],[Tech Start Date]],28),IF(Main[[#This Row],[Class]]="B", WORKDAY(Main[[#This Row],[Tech Start Date]],19),IF(Main[[#This Row],[Class]]="A",WORKDAY(Main[[#This Row],[Tech Start Date]],9),""))))</f>
        <v/>
      </c>
      <c r="Q972" s="85">
        <v>40512</v>
      </c>
      <c r="R972" s="112"/>
      <c r="S972" s="95" t="s">
        <v>6</v>
      </c>
      <c r="T972" s="74" t="s">
        <v>4</v>
      </c>
      <c r="U972" s="95" t="s">
        <v>534</v>
      </c>
      <c r="V972" s="95" t="s">
        <v>1913</v>
      </c>
      <c r="W972" s="95" t="s">
        <v>1914</v>
      </c>
      <c r="X972" s="95" t="s">
        <v>2866</v>
      </c>
      <c r="Y972" s="72" t="s">
        <v>3075</v>
      </c>
      <c r="Z972" s="72" t="s">
        <v>30</v>
      </c>
      <c r="AA972" s="95" t="s">
        <v>2866</v>
      </c>
      <c r="AB972" s="132"/>
      <c r="AC972" s="132"/>
      <c r="AD972" s="132"/>
      <c r="AE972" s="63"/>
      <c r="AF972" s="63"/>
      <c r="AG972" s="63"/>
    </row>
    <row r="973" spans="1:33" ht="17.2" customHeight="1">
      <c r="A973" s="64" t="str">
        <f>IF(priority(Main[[#This Row],[Comments]])&lt;&gt;0, priority(Main[[#This Row],[Comments]]),"")</f>
        <v/>
      </c>
      <c r="B973" s="60" t="s">
        <v>3900</v>
      </c>
      <c r="C973" s="72" t="s">
        <v>4</v>
      </c>
      <c r="D973" s="59" t="s">
        <v>3901</v>
      </c>
      <c r="E973" s="85">
        <v>40988.711909722224</v>
      </c>
      <c r="F973" s="85"/>
      <c r="G973" s="64" t="str">
        <f>IF(stdProdLT(Main[[#This Row],[Comments]])=0.1,"N/A",IF(stdProdLT(Main[[#This Row],[Comments]])=0,"",stdProdLT(Main[[#This Row],[Comments]])))</f>
        <v/>
      </c>
      <c r="H973" s="94" t="str">
        <f>IF(OR(Main[[#This Row],[Std. Prod. Lead Time]]="N/A",Main[[#This Row],[Std. Prod. Lead Time]]=""), "",IF(AND(Main[[#This Row],[In Stock Date]]&lt;&gt;"",Main[[#This Row],[Revised Due Date]]&lt;&gt;"",Main[[#This Row],[In Stock Date]]&lt;&gt;""),Main[[#This Row],[In Stock Date]]-Main[[#This Row],[Revised Due Date]],""))</f>
        <v/>
      </c>
      <c r="I973" s="101" t="s">
        <v>4</v>
      </c>
      <c r="J973" s="95" t="s">
        <v>4</v>
      </c>
      <c r="K973" s="95" t="s">
        <v>4</v>
      </c>
      <c r="L973" s="85"/>
      <c r="M973" s="73" t="str">
        <f>IF(Main[[#This Row],[Tech Start Date]]&lt;1/1/1990,"",IF(Main[[#This Row],[Class]]="C",WORKDAY(Main[[#This Row],[Tech Start Date]],9),IF(Main[[#This Row],[Class]]="B", WORKDAY(Main[[#This Row],[Tech Start Date]],6),IF(Main[[#This Row],[Class]]="A",WORKDAY(Main[[#This Row],[Tech Start Date]],2),""))))</f>
        <v/>
      </c>
      <c r="N973" s="73" t="str">
        <f>IF(Main[[#This Row],[Tech Start Date]]&lt;1/1/1990,"",IF(Main[[#This Row],[Class]]="C",WORKDAY(Main[[#This Row],[Tech Start Date]],19),IF(Main[[#This Row],[Class]]="B", WORKDAY(Main[[#This Row],[Tech Start Date]],12),IF(Main[[#This Row],[Class]]="A",WORKDAY(Main[[#This Row],[Tech Start Date]],4),""))))</f>
        <v/>
      </c>
      <c r="O973" s="73" t="str">
        <f>IF(Main[[#This Row],[Tech Start Date]]&lt;1/1/1990,"",IF(Main[[#This Row],[Class]]="C",WORKDAY(Main[[#This Row],[Tech Start Date]],23),IF(Main[[#This Row],[Class]]="B", WORKDAY(Main[[#This Row],[Tech Start Date]],15),IF(Main[[#This Row],[Class]]="A",WORKDAY(Main[[#This Row],[Tech Start Date]],5),""))))</f>
        <v/>
      </c>
      <c r="P973" s="73" t="str">
        <f>IF(Main[[#This Row],[Tech Start Date]]&lt;1/1/1990,"",IF(Main[[#This Row],[Class]]="C",WORKDAY(Main[[#This Row],[Tech Start Date]],28),IF(Main[[#This Row],[Class]]="B", WORKDAY(Main[[#This Row],[Tech Start Date]],19),IF(Main[[#This Row],[Class]]="A",WORKDAY(Main[[#This Row],[Tech Start Date]],9),""))))</f>
        <v/>
      </c>
      <c r="Q973" s="85"/>
      <c r="R973" s="112"/>
      <c r="S973" s="95" t="s">
        <v>6</v>
      </c>
      <c r="T973" s="74" t="s">
        <v>4</v>
      </c>
      <c r="U973" s="95" t="s">
        <v>7</v>
      </c>
      <c r="V973" s="95" t="s">
        <v>1913</v>
      </c>
      <c r="W973" s="95" t="s">
        <v>1914</v>
      </c>
      <c r="X973" s="95" t="s">
        <v>2841</v>
      </c>
      <c r="Y973" s="72" t="s">
        <v>2973</v>
      </c>
      <c r="Z973" s="72" t="s">
        <v>4</v>
      </c>
      <c r="AA973" s="95" t="s">
        <v>2841</v>
      </c>
      <c r="AB973" s="132"/>
      <c r="AC973" s="132"/>
      <c r="AD973" s="132"/>
      <c r="AE973" s="63"/>
      <c r="AF973" s="63"/>
      <c r="AG973" s="63"/>
    </row>
    <row r="974" spans="1:33" ht="17.2" customHeight="1">
      <c r="A974" s="64" t="str">
        <f>IF(priority(Main[[#This Row],[Comments]])&lt;&gt;0, priority(Main[[#This Row],[Comments]]),"")</f>
        <v/>
      </c>
      <c r="B974" s="60" t="s">
        <v>1736</v>
      </c>
      <c r="C974" s="72" t="s">
        <v>4</v>
      </c>
      <c r="D974" s="59" t="s">
        <v>39</v>
      </c>
      <c r="E974" s="85"/>
      <c r="F974" s="85"/>
      <c r="G974" s="64" t="str">
        <f>IF(stdProdLT(Main[[#This Row],[Comments]])=0.1,"N/A",IF(stdProdLT(Main[[#This Row],[Comments]])=0,"",stdProdLT(Main[[#This Row],[Comments]])))</f>
        <v/>
      </c>
      <c r="H974" s="94" t="str">
        <f>IF(OR(Main[[#This Row],[Std. Prod. Lead Time]]="N/A",Main[[#This Row],[Std. Prod. Lead Time]]=""), "",IF(AND(Main[[#This Row],[In Stock Date]]&lt;&gt;"",Main[[#This Row],[Revised Due Date]]&lt;&gt;"",Main[[#This Row],[In Stock Date]]&lt;&gt;""),Main[[#This Row],[In Stock Date]]-Main[[#This Row],[Revised Due Date]],""))</f>
        <v/>
      </c>
      <c r="I974" s="101" t="s">
        <v>4</v>
      </c>
      <c r="J974" s="95" t="s">
        <v>4</v>
      </c>
      <c r="K974" s="95" t="s">
        <v>4</v>
      </c>
      <c r="L974" s="85"/>
      <c r="M974" s="73" t="str">
        <f>IF(Main[[#This Row],[Tech Start Date]]&lt;1/1/1990,"",IF(Main[[#This Row],[Class]]="C",WORKDAY(Main[[#This Row],[Tech Start Date]],9),IF(Main[[#This Row],[Class]]="B", WORKDAY(Main[[#This Row],[Tech Start Date]],6),IF(Main[[#This Row],[Class]]="A",WORKDAY(Main[[#This Row],[Tech Start Date]],2),""))))</f>
        <v/>
      </c>
      <c r="N974" s="73" t="str">
        <f>IF(Main[[#This Row],[Tech Start Date]]&lt;1/1/1990,"",IF(Main[[#This Row],[Class]]="C",WORKDAY(Main[[#This Row],[Tech Start Date]],19),IF(Main[[#This Row],[Class]]="B", WORKDAY(Main[[#This Row],[Tech Start Date]],12),IF(Main[[#This Row],[Class]]="A",WORKDAY(Main[[#This Row],[Tech Start Date]],4),""))))</f>
        <v/>
      </c>
      <c r="O974" s="73" t="str">
        <f>IF(Main[[#This Row],[Tech Start Date]]&lt;1/1/1990,"",IF(Main[[#This Row],[Class]]="C",WORKDAY(Main[[#This Row],[Tech Start Date]],23),IF(Main[[#This Row],[Class]]="B", WORKDAY(Main[[#This Row],[Tech Start Date]],15),IF(Main[[#This Row],[Class]]="A",WORKDAY(Main[[#This Row],[Tech Start Date]],5),""))))</f>
        <v/>
      </c>
      <c r="P974" s="73" t="str">
        <f>IF(Main[[#This Row],[Tech Start Date]]&lt;1/1/1990,"",IF(Main[[#This Row],[Class]]="C",WORKDAY(Main[[#This Row],[Tech Start Date]],28),IF(Main[[#This Row],[Class]]="B", WORKDAY(Main[[#This Row],[Tech Start Date]],19),IF(Main[[#This Row],[Class]]="A",WORKDAY(Main[[#This Row],[Tech Start Date]],9),""))))</f>
        <v/>
      </c>
      <c r="Q974" s="85">
        <v>40669</v>
      </c>
      <c r="R974" s="112"/>
      <c r="S974" s="95" t="s">
        <v>6</v>
      </c>
      <c r="T974" s="74" t="s">
        <v>4</v>
      </c>
      <c r="U974" s="95" t="s">
        <v>14</v>
      </c>
      <c r="V974" s="95" t="s">
        <v>1913</v>
      </c>
      <c r="W974" s="95" t="s">
        <v>4</v>
      </c>
      <c r="X974" s="95" t="s">
        <v>2793</v>
      </c>
      <c r="Y974" s="72" t="s">
        <v>2903</v>
      </c>
      <c r="Z974" s="72" t="s">
        <v>4</v>
      </c>
      <c r="AA974" s="95" t="s">
        <v>2793</v>
      </c>
      <c r="AB974" s="132"/>
      <c r="AC974" s="132"/>
      <c r="AD974" s="132"/>
      <c r="AE974" s="63"/>
      <c r="AF974" s="63"/>
      <c r="AG974" s="63"/>
    </row>
    <row r="975" spans="1:33" ht="17.2" customHeight="1">
      <c r="A975" s="64" t="str">
        <f>IF(priority(Main[[#This Row],[Comments]])&lt;&gt;0, priority(Main[[#This Row],[Comments]]),"")</f>
        <v/>
      </c>
      <c r="B975" s="60" t="s">
        <v>1737</v>
      </c>
      <c r="C975" s="72" t="s">
        <v>4</v>
      </c>
      <c r="D975" s="59" t="s">
        <v>791</v>
      </c>
      <c r="E975" s="85"/>
      <c r="F975" s="85"/>
      <c r="G975" s="64" t="str">
        <f>IF(stdProdLT(Main[[#This Row],[Comments]])=0.1,"N/A",IF(stdProdLT(Main[[#This Row],[Comments]])=0,"",stdProdLT(Main[[#This Row],[Comments]])))</f>
        <v/>
      </c>
      <c r="H975" s="94" t="str">
        <f>IF(OR(Main[[#This Row],[Std. Prod. Lead Time]]="N/A",Main[[#This Row],[Std. Prod. Lead Time]]=""), "",IF(AND(Main[[#This Row],[In Stock Date]]&lt;&gt;"",Main[[#This Row],[Revised Due Date]]&lt;&gt;"",Main[[#This Row],[In Stock Date]]&lt;&gt;""),Main[[#This Row],[In Stock Date]]-Main[[#This Row],[Revised Due Date]],""))</f>
        <v/>
      </c>
      <c r="I975" s="101" t="s">
        <v>4</v>
      </c>
      <c r="J975" s="95" t="s">
        <v>4</v>
      </c>
      <c r="K975" s="95" t="s">
        <v>4</v>
      </c>
      <c r="L975" s="85"/>
      <c r="M975" s="73" t="str">
        <f>IF(Main[[#This Row],[Tech Start Date]]&lt;1/1/1990,"",IF(Main[[#This Row],[Class]]="C",WORKDAY(Main[[#This Row],[Tech Start Date]],9),IF(Main[[#This Row],[Class]]="B", WORKDAY(Main[[#This Row],[Tech Start Date]],6),IF(Main[[#This Row],[Class]]="A",WORKDAY(Main[[#This Row],[Tech Start Date]],2),""))))</f>
        <v/>
      </c>
      <c r="N975" s="73" t="str">
        <f>IF(Main[[#This Row],[Tech Start Date]]&lt;1/1/1990,"",IF(Main[[#This Row],[Class]]="C",WORKDAY(Main[[#This Row],[Tech Start Date]],19),IF(Main[[#This Row],[Class]]="B", WORKDAY(Main[[#This Row],[Tech Start Date]],12),IF(Main[[#This Row],[Class]]="A",WORKDAY(Main[[#This Row],[Tech Start Date]],4),""))))</f>
        <v/>
      </c>
      <c r="O975" s="73" t="str">
        <f>IF(Main[[#This Row],[Tech Start Date]]&lt;1/1/1990,"",IF(Main[[#This Row],[Class]]="C",WORKDAY(Main[[#This Row],[Tech Start Date]],23),IF(Main[[#This Row],[Class]]="B", WORKDAY(Main[[#This Row],[Tech Start Date]],15),IF(Main[[#This Row],[Class]]="A",WORKDAY(Main[[#This Row],[Tech Start Date]],5),""))))</f>
        <v/>
      </c>
      <c r="P975" s="73" t="str">
        <f>IF(Main[[#This Row],[Tech Start Date]]&lt;1/1/1990,"",IF(Main[[#This Row],[Class]]="C",WORKDAY(Main[[#This Row],[Tech Start Date]],28),IF(Main[[#This Row],[Class]]="B", WORKDAY(Main[[#This Row],[Tech Start Date]],19),IF(Main[[#This Row],[Class]]="A",WORKDAY(Main[[#This Row],[Tech Start Date]],9),""))))</f>
        <v/>
      </c>
      <c r="Q975" s="85"/>
      <c r="R975" s="112"/>
      <c r="S975" s="95" t="s">
        <v>17</v>
      </c>
      <c r="T975" s="74" t="s">
        <v>4</v>
      </c>
      <c r="U975" s="95" t="s">
        <v>14</v>
      </c>
      <c r="V975" s="95" t="s">
        <v>1913</v>
      </c>
      <c r="W975" s="95" t="s">
        <v>4</v>
      </c>
      <c r="X975" s="95" t="s">
        <v>306</v>
      </c>
      <c r="Y975" s="72" t="s">
        <v>4</v>
      </c>
      <c r="Z975" s="72" t="s">
        <v>4</v>
      </c>
      <c r="AA975" s="95" t="s">
        <v>652</v>
      </c>
      <c r="AB975" s="132"/>
      <c r="AC975" s="132"/>
      <c r="AD975" s="132"/>
      <c r="AE975" s="63"/>
      <c r="AF975" s="63"/>
      <c r="AG975" s="63"/>
    </row>
    <row r="976" spans="1:33" ht="17.2" customHeight="1">
      <c r="A976" s="64" t="str">
        <f>IF(priority(Main[[#This Row],[Comments]])&lt;&gt;0, priority(Main[[#This Row],[Comments]]),"")</f>
        <v/>
      </c>
      <c r="B976" s="60" t="s">
        <v>1487</v>
      </c>
      <c r="C976" s="72" t="s">
        <v>37</v>
      </c>
      <c r="D976" s="59" t="s">
        <v>2383</v>
      </c>
      <c r="E976" s="85">
        <v>40682.490115740744</v>
      </c>
      <c r="F976" s="85"/>
      <c r="G976" s="64" t="str">
        <f>IF(stdProdLT(Main[[#This Row],[Comments]])=0.1,"N/A",IF(stdProdLT(Main[[#This Row],[Comments]])=0,"",stdProdLT(Main[[#This Row],[Comments]])))</f>
        <v/>
      </c>
      <c r="H976" s="94" t="str">
        <f>IF(OR(Main[[#This Row],[Std. Prod. Lead Time]]="N/A",Main[[#This Row],[Std. Prod. Lead Time]]=""), "",IF(AND(Main[[#This Row],[In Stock Date]]&lt;&gt;"",Main[[#This Row],[Revised Due Date]]&lt;&gt;"",Main[[#This Row],[In Stock Date]]&lt;&gt;""),Main[[#This Row],[In Stock Date]]-Main[[#This Row],[Revised Due Date]],""))</f>
        <v/>
      </c>
      <c r="I976" s="101" t="s">
        <v>4</v>
      </c>
      <c r="J976" s="95" t="s">
        <v>4</v>
      </c>
      <c r="K976" s="95" t="s">
        <v>4</v>
      </c>
      <c r="L976" s="85"/>
      <c r="M976" s="73" t="str">
        <f>IF(Main[[#This Row],[Tech Start Date]]&lt;1/1/1990,"",IF(Main[[#This Row],[Class]]="C",WORKDAY(Main[[#This Row],[Tech Start Date]],9),IF(Main[[#This Row],[Class]]="B", WORKDAY(Main[[#This Row],[Tech Start Date]],6),IF(Main[[#This Row],[Class]]="A",WORKDAY(Main[[#This Row],[Tech Start Date]],2),""))))</f>
        <v/>
      </c>
      <c r="N976" s="73" t="str">
        <f>IF(Main[[#This Row],[Tech Start Date]]&lt;1/1/1990,"",IF(Main[[#This Row],[Class]]="C",WORKDAY(Main[[#This Row],[Tech Start Date]],19),IF(Main[[#This Row],[Class]]="B", WORKDAY(Main[[#This Row],[Tech Start Date]],12),IF(Main[[#This Row],[Class]]="A",WORKDAY(Main[[#This Row],[Tech Start Date]],4),""))))</f>
        <v/>
      </c>
      <c r="O976" s="73" t="str">
        <f>IF(Main[[#This Row],[Tech Start Date]]&lt;1/1/1990,"",IF(Main[[#This Row],[Class]]="C",WORKDAY(Main[[#This Row],[Tech Start Date]],23),IF(Main[[#This Row],[Class]]="B", WORKDAY(Main[[#This Row],[Tech Start Date]],15),IF(Main[[#This Row],[Class]]="A",WORKDAY(Main[[#This Row],[Tech Start Date]],5),""))))</f>
        <v/>
      </c>
      <c r="P976" s="73" t="str">
        <f>IF(Main[[#This Row],[Tech Start Date]]&lt;1/1/1990,"",IF(Main[[#This Row],[Class]]="C",WORKDAY(Main[[#This Row],[Tech Start Date]],28),IF(Main[[#This Row],[Class]]="B", WORKDAY(Main[[#This Row],[Tech Start Date]],19),IF(Main[[#This Row],[Class]]="A",WORKDAY(Main[[#This Row],[Tech Start Date]],9),""))))</f>
        <v/>
      </c>
      <c r="Q976" s="85">
        <v>40703</v>
      </c>
      <c r="R976" s="112"/>
      <c r="S976" s="95" t="s">
        <v>6</v>
      </c>
      <c r="T976" s="74" t="s">
        <v>4</v>
      </c>
      <c r="U976" s="95" t="s">
        <v>7</v>
      </c>
      <c r="V976" s="95" t="s">
        <v>1910</v>
      </c>
      <c r="W976" s="95" t="s">
        <v>1921</v>
      </c>
      <c r="X976" s="95" t="s">
        <v>970</v>
      </c>
      <c r="Y976" s="72" t="s">
        <v>3070</v>
      </c>
      <c r="Z976" s="72" t="s">
        <v>4</v>
      </c>
      <c r="AA976" s="95" t="s">
        <v>970</v>
      </c>
      <c r="AB976" s="132"/>
      <c r="AC976" s="132"/>
      <c r="AD976" s="132"/>
      <c r="AE976" s="63"/>
      <c r="AF976" s="63"/>
      <c r="AG976" s="63"/>
    </row>
    <row r="977" spans="1:33" ht="17.2" customHeight="1">
      <c r="A977" s="64" t="str">
        <f>IF(priority(Main[[#This Row],[Comments]])&lt;&gt;0, priority(Main[[#This Row],[Comments]]),"")</f>
        <v/>
      </c>
      <c r="B977" s="60" t="s">
        <v>1739</v>
      </c>
      <c r="C977" s="72" t="s">
        <v>4</v>
      </c>
      <c r="D977" s="59" t="s">
        <v>681</v>
      </c>
      <c r="E977" s="85"/>
      <c r="F977" s="85"/>
      <c r="G977" s="64" t="str">
        <f>IF(stdProdLT(Main[[#This Row],[Comments]])=0.1,"N/A",IF(stdProdLT(Main[[#This Row],[Comments]])=0,"",stdProdLT(Main[[#This Row],[Comments]])))</f>
        <v/>
      </c>
      <c r="H977" s="94" t="str">
        <f>IF(OR(Main[[#This Row],[Std. Prod. Lead Time]]="N/A",Main[[#This Row],[Std. Prod. Lead Time]]=""), "",IF(AND(Main[[#This Row],[In Stock Date]]&lt;&gt;"",Main[[#This Row],[Revised Due Date]]&lt;&gt;"",Main[[#This Row],[In Stock Date]]&lt;&gt;""),Main[[#This Row],[In Stock Date]]-Main[[#This Row],[Revised Due Date]],""))</f>
        <v/>
      </c>
      <c r="I977" s="101" t="s">
        <v>4</v>
      </c>
      <c r="J977" s="95" t="s">
        <v>4</v>
      </c>
      <c r="K977" s="96" t="s">
        <v>4</v>
      </c>
      <c r="L977" s="85"/>
      <c r="M977" s="73" t="str">
        <f>IF(Main[[#This Row],[Tech Start Date]]&lt;1/1/1990,"",IF(Main[[#This Row],[Class]]="C",WORKDAY(Main[[#This Row],[Tech Start Date]],9),IF(Main[[#This Row],[Class]]="B", WORKDAY(Main[[#This Row],[Tech Start Date]],6),IF(Main[[#This Row],[Class]]="A",WORKDAY(Main[[#This Row],[Tech Start Date]],2),""))))</f>
        <v/>
      </c>
      <c r="N977" s="73" t="str">
        <f>IF(Main[[#This Row],[Tech Start Date]]&lt;1/1/1990,"",IF(Main[[#This Row],[Class]]="C",WORKDAY(Main[[#This Row],[Tech Start Date]],19),IF(Main[[#This Row],[Class]]="B", WORKDAY(Main[[#This Row],[Tech Start Date]],12),IF(Main[[#This Row],[Class]]="A",WORKDAY(Main[[#This Row],[Tech Start Date]],4),""))))</f>
        <v/>
      </c>
      <c r="O977" s="73" t="str">
        <f>IF(Main[[#This Row],[Tech Start Date]]&lt;1/1/1990,"",IF(Main[[#This Row],[Class]]="C",WORKDAY(Main[[#This Row],[Tech Start Date]],23),IF(Main[[#This Row],[Class]]="B", WORKDAY(Main[[#This Row],[Tech Start Date]],15),IF(Main[[#This Row],[Class]]="A",WORKDAY(Main[[#This Row],[Tech Start Date]],5),""))))</f>
        <v/>
      </c>
      <c r="P977" s="73" t="str">
        <f>IF(Main[[#This Row],[Tech Start Date]]&lt;1/1/1990,"",IF(Main[[#This Row],[Class]]="C",WORKDAY(Main[[#This Row],[Tech Start Date]],28),IF(Main[[#This Row],[Class]]="B", WORKDAY(Main[[#This Row],[Tech Start Date]],19),IF(Main[[#This Row],[Class]]="A",WORKDAY(Main[[#This Row],[Tech Start Date]],9),""))))</f>
        <v/>
      </c>
      <c r="Q977" s="85"/>
      <c r="R977" s="112"/>
      <c r="S977" s="95" t="s">
        <v>23</v>
      </c>
      <c r="T977" s="74" t="s">
        <v>4</v>
      </c>
      <c r="U977" s="95" t="s">
        <v>14</v>
      </c>
      <c r="V977" s="95" t="s">
        <v>1913</v>
      </c>
      <c r="W977" s="95" t="s">
        <v>1914</v>
      </c>
      <c r="X977" s="95" t="s">
        <v>417</v>
      </c>
      <c r="Y977" s="72" t="s">
        <v>3076</v>
      </c>
      <c r="Z977" s="72" t="s">
        <v>4</v>
      </c>
      <c r="AA977" s="95" t="s">
        <v>3378</v>
      </c>
      <c r="AB977" s="132"/>
      <c r="AC977" s="132"/>
      <c r="AD977" s="132"/>
      <c r="AE977" s="63"/>
      <c r="AF977" s="63"/>
      <c r="AG977" s="63"/>
    </row>
    <row r="978" spans="1:33" ht="17.2" customHeight="1">
      <c r="A978" s="64" t="str">
        <f>IF(priority(Main[[#This Row],[Comments]])&lt;&gt;0, priority(Main[[#This Row],[Comments]]),"")</f>
        <v/>
      </c>
      <c r="B978" s="60" t="s">
        <v>1851</v>
      </c>
      <c r="C978" s="72" t="s">
        <v>47</v>
      </c>
      <c r="D978" s="59" t="s">
        <v>910</v>
      </c>
      <c r="E978" s="85">
        <v>39937.598483796297</v>
      </c>
      <c r="F978" s="85"/>
      <c r="G978" s="64" t="str">
        <f>IF(stdProdLT(Main[[#This Row],[Comments]])=0.1,"N/A",IF(stdProdLT(Main[[#This Row],[Comments]])=0,"",stdProdLT(Main[[#This Row],[Comments]])))</f>
        <v/>
      </c>
      <c r="H978" s="94" t="str">
        <f>IF(OR(Main[[#This Row],[Std. Prod. Lead Time]]="N/A",Main[[#This Row],[Std. Prod. Lead Time]]=""), "",IF(AND(Main[[#This Row],[In Stock Date]]&lt;&gt;"",Main[[#This Row],[Revised Due Date]]&lt;&gt;"",Main[[#This Row],[In Stock Date]]&lt;&gt;""),Main[[#This Row],[In Stock Date]]-Main[[#This Row],[Revised Due Date]],""))</f>
        <v/>
      </c>
      <c r="I978" s="101" t="s">
        <v>898</v>
      </c>
      <c r="J978" s="95" t="s">
        <v>4</v>
      </c>
      <c r="K978" s="95" t="s">
        <v>1922</v>
      </c>
      <c r="L978" s="85"/>
      <c r="M978" s="73" t="str">
        <f>IF(Main[[#This Row],[Tech Start Date]]&lt;1/1/1990,"",IF(Main[[#This Row],[Class]]="C",WORKDAY(Main[[#This Row],[Tech Start Date]],9),IF(Main[[#This Row],[Class]]="B", WORKDAY(Main[[#This Row],[Tech Start Date]],6),IF(Main[[#This Row],[Class]]="A",WORKDAY(Main[[#This Row],[Tech Start Date]],2),""))))</f>
        <v/>
      </c>
      <c r="N978" s="73" t="str">
        <f>IF(Main[[#This Row],[Tech Start Date]]&lt;1/1/1990,"",IF(Main[[#This Row],[Class]]="C",WORKDAY(Main[[#This Row],[Tech Start Date]],19),IF(Main[[#This Row],[Class]]="B", WORKDAY(Main[[#This Row],[Tech Start Date]],12),IF(Main[[#This Row],[Class]]="A",WORKDAY(Main[[#This Row],[Tech Start Date]],4),""))))</f>
        <v/>
      </c>
      <c r="O978" s="73" t="str">
        <f>IF(Main[[#This Row],[Tech Start Date]]&lt;1/1/1990,"",IF(Main[[#This Row],[Class]]="C",WORKDAY(Main[[#This Row],[Tech Start Date]],23),IF(Main[[#This Row],[Class]]="B", WORKDAY(Main[[#This Row],[Tech Start Date]],15),IF(Main[[#This Row],[Class]]="A",WORKDAY(Main[[#This Row],[Tech Start Date]],5),""))))</f>
        <v/>
      </c>
      <c r="P978" s="73" t="str">
        <f>IF(Main[[#This Row],[Tech Start Date]]&lt;1/1/1990,"",IF(Main[[#This Row],[Class]]="C",WORKDAY(Main[[#This Row],[Tech Start Date]],28),IF(Main[[#This Row],[Class]]="B", WORKDAY(Main[[#This Row],[Tech Start Date]],19),IF(Main[[#This Row],[Class]]="A",WORKDAY(Main[[#This Row],[Tech Start Date]],9),""))))</f>
        <v/>
      </c>
      <c r="Q978" s="85"/>
      <c r="R978" s="112">
        <v>40945</v>
      </c>
      <c r="S978" s="95" t="s">
        <v>17</v>
      </c>
      <c r="T978" s="74" t="s">
        <v>4</v>
      </c>
      <c r="U978" s="95" t="s">
        <v>29</v>
      </c>
      <c r="V978" s="95" t="s">
        <v>1913</v>
      </c>
      <c r="W978" s="95" t="s">
        <v>1915</v>
      </c>
      <c r="X978" s="95" t="s">
        <v>2802</v>
      </c>
      <c r="Y978" s="72" t="s">
        <v>2921</v>
      </c>
      <c r="Z978" s="72" t="s">
        <v>415</v>
      </c>
      <c r="AA978" s="95" t="s">
        <v>2802</v>
      </c>
      <c r="AB978" s="132"/>
      <c r="AC978" s="132"/>
      <c r="AD978" s="132"/>
      <c r="AE978" s="63"/>
      <c r="AF978" s="63"/>
      <c r="AG978" s="63"/>
    </row>
    <row r="979" spans="1:33" ht="17.2" customHeight="1">
      <c r="A979" s="64" t="str">
        <f>IF(priority(Main[[#This Row],[Comments]])&lt;&gt;0, priority(Main[[#This Row],[Comments]]),"")</f>
        <v/>
      </c>
      <c r="B979" s="60" t="s">
        <v>1740</v>
      </c>
      <c r="C979" s="72" t="s">
        <v>31</v>
      </c>
      <c r="D979" s="59" t="s">
        <v>792</v>
      </c>
      <c r="E979" s="85"/>
      <c r="F979" s="85"/>
      <c r="G979" s="64" t="str">
        <f>IF(stdProdLT(Main[[#This Row],[Comments]])=0.1,"N/A",IF(stdProdLT(Main[[#This Row],[Comments]])=0,"",stdProdLT(Main[[#This Row],[Comments]])))</f>
        <v/>
      </c>
      <c r="H979" s="94" t="str">
        <f>IF(OR(Main[[#This Row],[Std. Prod. Lead Time]]="N/A",Main[[#This Row],[Std. Prod. Lead Time]]=""), "",IF(AND(Main[[#This Row],[In Stock Date]]&lt;&gt;"",Main[[#This Row],[Revised Due Date]]&lt;&gt;"",Main[[#This Row],[In Stock Date]]&lt;&gt;""),Main[[#This Row],[In Stock Date]]-Main[[#This Row],[Revised Due Date]],""))</f>
        <v/>
      </c>
      <c r="I979" s="101" t="s">
        <v>4</v>
      </c>
      <c r="J979" s="95" t="s">
        <v>4</v>
      </c>
      <c r="K979" s="95" t="s">
        <v>4</v>
      </c>
      <c r="L979" s="85"/>
      <c r="M979" s="73" t="str">
        <f>IF(Main[[#This Row],[Tech Start Date]]&lt;1/1/1990,"",IF(Main[[#This Row],[Class]]="C",WORKDAY(Main[[#This Row],[Tech Start Date]],9),IF(Main[[#This Row],[Class]]="B", WORKDAY(Main[[#This Row],[Tech Start Date]],6),IF(Main[[#This Row],[Class]]="A",WORKDAY(Main[[#This Row],[Tech Start Date]],2),""))))</f>
        <v/>
      </c>
      <c r="N979" s="73" t="str">
        <f>IF(Main[[#This Row],[Tech Start Date]]&lt;1/1/1990,"",IF(Main[[#This Row],[Class]]="C",WORKDAY(Main[[#This Row],[Tech Start Date]],19),IF(Main[[#This Row],[Class]]="B", WORKDAY(Main[[#This Row],[Tech Start Date]],12),IF(Main[[#This Row],[Class]]="A",WORKDAY(Main[[#This Row],[Tech Start Date]],4),""))))</f>
        <v/>
      </c>
      <c r="O979" s="73" t="str">
        <f>IF(Main[[#This Row],[Tech Start Date]]&lt;1/1/1990,"",IF(Main[[#This Row],[Class]]="C",WORKDAY(Main[[#This Row],[Tech Start Date]],23),IF(Main[[#This Row],[Class]]="B", WORKDAY(Main[[#This Row],[Tech Start Date]],15),IF(Main[[#This Row],[Class]]="A",WORKDAY(Main[[#This Row],[Tech Start Date]],5),""))))</f>
        <v/>
      </c>
      <c r="P979" s="73" t="str">
        <f>IF(Main[[#This Row],[Tech Start Date]]&lt;1/1/1990,"",IF(Main[[#This Row],[Class]]="C",WORKDAY(Main[[#This Row],[Tech Start Date]],28),IF(Main[[#This Row],[Class]]="B", WORKDAY(Main[[#This Row],[Tech Start Date]],19),IF(Main[[#This Row],[Class]]="A",WORKDAY(Main[[#This Row],[Tech Start Date]],9),""))))</f>
        <v/>
      </c>
      <c r="Q979" s="85">
        <v>40318</v>
      </c>
      <c r="R979" s="112"/>
      <c r="S979" s="95" t="s">
        <v>11</v>
      </c>
      <c r="T979" s="74" t="s">
        <v>4</v>
      </c>
      <c r="U979" s="95" t="s">
        <v>14</v>
      </c>
      <c r="V979" s="95" t="s">
        <v>1920</v>
      </c>
      <c r="W979" s="95" t="s">
        <v>1912</v>
      </c>
      <c r="X979" s="95" t="s">
        <v>2805</v>
      </c>
      <c r="Y979" s="72" t="s">
        <v>4</v>
      </c>
      <c r="Z979" s="72" t="s">
        <v>4</v>
      </c>
      <c r="AA979" s="95" t="s">
        <v>2805</v>
      </c>
      <c r="AB979" s="132"/>
      <c r="AC979" s="132"/>
      <c r="AD979" s="132"/>
      <c r="AE979" s="63"/>
      <c r="AF979" s="63"/>
      <c r="AG979" s="63"/>
    </row>
    <row r="980" spans="1:33" ht="17.2" customHeight="1">
      <c r="A980" s="64" t="str">
        <f>IF(priority(Main[[#This Row],[Comments]])&lt;&gt;0, priority(Main[[#This Row],[Comments]]),"")</f>
        <v/>
      </c>
      <c r="B980" s="60" t="s">
        <v>1766</v>
      </c>
      <c r="C980" s="72" t="s">
        <v>4</v>
      </c>
      <c r="D980" s="59" t="s">
        <v>804</v>
      </c>
      <c r="E980" s="85"/>
      <c r="F980" s="85"/>
      <c r="G980" s="64" t="str">
        <f>IF(stdProdLT(Main[[#This Row],[Comments]])=0.1,"N/A",IF(stdProdLT(Main[[#This Row],[Comments]])=0,"",stdProdLT(Main[[#This Row],[Comments]])))</f>
        <v/>
      </c>
      <c r="H980" s="94" t="str">
        <f>IF(OR(Main[[#This Row],[Std. Prod. Lead Time]]="N/A",Main[[#This Row],[Std. Prod. Lead Time]]=""), "",IF(AND(Main[[#This Row],[In Stock Date]]&lt;&gt;"",Main[[#This Row],[Revised Due Date]]&lt;&gt;"",Main[[#This Row],[In Stock Date]]&lt;&gt;""),Main[[#This Row],[In Stock Date]]-Main[[#This Row],[Revised Due Date]],""))</f>
        <v/>
      </c>
      <c r="I980" s="101" t="s">
        <v>4</v>
      </c>
      <c r="J980" s="95" t="s">
        <v>4</v>
      </c>
      <c r="K980" s="95" t="s">
        <v>4</v>
      </c>
      <c r="L980" s="85"/>
      <c r="M980" s="73" t="str">
        <f>IF(Main[[#This Row],[Tech Start Date]]&lt;1/1/1990,"",IF(Main[[#This Row],[Class]]="C",WORKDAY(Main[[#This Row],[Tech Start Date]],9),IF(Main[[#This Row],[Class]]="B", WORKDAY(Main[[#This Row],[Tech Start Date]],6),IF(Main[[#This Row],[Class]]="A",WORKDAY(Main[[#This Row],[Tech Start Date]],2),""))))</f>
        <v/>
      </c>
      <c r="N980" s="73" t="str">
        <f>IF(Main[[#This Row],[Tech Start Date]]&lt;1/1/1990,"",IF(Main[[#This Row],[Class]]="C",WORKDAY(Main[[#This Row],[Tech Start Date]],19),IF(Main[[#This Row],[Class]]="B", WORKDAY(Main[[#This Row],[Tech Start Date]],12),IF(Main[[#This Row],[Class]]="A",WORKDAY(Main[[#This Row],[Tech Start Date]],4),""))))</f>
        <v/>
      </c>
      <c r="O980" s="73" t="str">
        <f>IF(Main[[#This Row],[Tech Start Date]]&lt;1/1/1990,"",IF(Main[[#This Row],[Class]]="C",WORKDAY(Main[[#This Row],[Tech Start Date]],23),IF(Main[[#This Row],[Class]]="B", WORKDAY(Main[[#This Row],[Tech Start Date]],15),IF(Main[[#This Row],[Class]]="A",WORKDAY(Main[[#This Row],[Tech Start Date]],5),""))))</f>
        <v/>
      </c>
      <c r="P980" s="73" t="str">
        <f>IF(Main[[#This Row],[Tech Start Date]]&lt;1/1/1990,"",IF(Main[[#This Row],[Class]]="C",WORKDAY(Main[[#This Row],[Tech Start Date]],28),IF(Main[[#This Row],[Class]]="B", WORKDAY(Main[[#This Row],[Tech Start Date]],19),IF(Main[[#This Row],[Class]]="A",WORKDAY(Main[[#This Row],[Tech Start Date]],9),""))))</f>
        <v/>
      </c>
      <c r="Q980" s="85"/>
      <c r="R980" s="112"/>
      <c r="S980" s="95" t="s">
        <v>49</v>
      </c>
      <c r="T980" s="74" t="s">
        <v>4</v>
      </c>
      <c r="U980" s="95" t="s">
        <v>14</v>
      </c>
      <c r="V980" s="95" t="s">
        <v>1913</v>
      </c>
      <c r="W980" s="95" t="s">
        <v>1914</v>
      </c>
      <c r="X980" s="95" t="s">
        <v>306</v>
      </c>
      <c r="Y980" s="72" t="s">
        <v>3077</v>
      </c>
      <c r="Z980" s="72" t="s">
        <v>4</v>
      </c>
      <c r="AA980" s="95" t="s">
        <v>306</v>
      </c>
      <c r="AB980" s="132"/>
      <c r="AC980" s="132"/>
      <c r="AD980" s="132"/>
      <c r="AE980" s="63"/>
      <c r="AF980" s="63"/>
      <c r="AG980" s="63"/>
    </row>
    <row r="981" spans="1:33" ht="17.2" customHeight="1">
      <c r="A981" s="64" t="str">
        <f>IF(priority(Main[[#This Row],[Comments]])&lt;&gt;0, priority(Main[[#This Row],[Comments]]),"")</f>
        <v/>
      </c>
      <c r="B981" s="60" t="s">
        <v>3216</v>
      </c>
      <c r="C981" s="72" t="s">
        <v>4</v>
      </c>
      <c r="D981" s="59" t="s">
        <v>3217</v>
      </c>
      <c r="E981" s="85"/>
      <c r="F981" s="85"/>
      <c r="G981" s="64" t="str">
        <f>IF(stdProdLT(Main[[#This Row],[Comments]])=0.1,"N/A",IF(stdProdLT(Main[[#This Row],[Comments]])=0,"",stdProdLT(Main[[#This Row],[Comments]])))</f>
        <v/>
      </c>
      <c r="H981" s="94" t="str">
        <f>IF(OR(Main[[#This Row],[Std. Prod. Lead Time]]="N/A",Main[[#This Row],[Std. Prod. Lead Time]]=""), "",IF(AND(Main[[#This Row],[In Stock Date]]&lt;&gt;"",Main[[#This Row],[Revised Due Date]]&lt;&gt;"",Main[[#This Row],[In Stock Date]]&lt;&gt;""),Main[[#This Row],[In Stock Date]]-Main[[#This Row],[Revised Due Date]],""))</f>
        <v/>
      </c>
      <c r="I981" s="101" t="s">
        <v>4</v>
      </c>
      <c r="J981" s="95" t="s">
        <v>4</v>
      </c>
      <c r="K981" s="95" t="s">
        <v>4</v>
      </c>
      <c r="L981" s="85"/>
      <c r="M981" s="73" t="str">
        <f>IF(Main[[#This Row],[Tech Start Date]]&lt;1/1/1990,"",IF(Main[[#This Row],[Class]]="C",WORKDAY(Main[[#This Row],[Tech Start Date]],9),IF(Main[[#This Row],[Class]]="B", WORKDAY(Main[[#This Row],[Tech Start Date]],6),IF(Main[[#This Row],[Class]]="A",WORKDAY(Main[[#This Row],[Tech Start Date]],2),""))))</f>
        <v/>
      </c>
      <c r="N981" s="73" t="str">
        <f>IF(Main[[#This Row],[Tech Start Date]]&lt;1/1/1990,"",IF(Main[[#This Row],[Class]]="C",WORKDAY(Main[[#This Row],[Tech Start Date]],19),IF(Main[[#This Row],[Class]]="B", WORKDAY(Main[[#This Row],[Tech Start Date]],12),IF(Main[[#This Row],[Class]]="A",WORKDAY(Main[[#This Row],[Tech Start Date]],4),""))))</f>
        <v/>
      </c>
      <c r="O981" s="73" t="str">
        <f>IF(Main[[#This Row],[Tech Start Date]]&lt;1/1/1990,"",IF(Main[[#This Row],[Class]]="C",WORKDAY(Main[[#This Row],[Tech Start Date]],23),IF(Main[[#This Row],[Class]]="B", WORKDAY(Main[[#This Row],[Tech Start Date]],15),IF(Main[[#This Row],[Class]]="A",WORKDAY(Main[[#This Row],[Tech Start Date]],5),""))))</f>
        <v/>
      </c>
      <c r="P981" s="73" t="str">
        <f>IF(Main[[#This Row],[Tech Start Date]]&lt;1/1/1990,"",IF(Main[[#This Row],[Class]]="C",WORKDAY(Main[[#This Row],[Tech Start Date]],28),IF(Main[[#This Row],[Class]]="B", WORKDAY(Main[[#This Row],[Tech Start Date]],19),IF(Main[[#This Row],[Class]]="A",WORKDAY(Main[[#This Row],[Tech Start Date]],9),""))))</f>
        <v/>
      </c>
      <c r="Q981" s="85"/>
      <c r="R981" s="112"/>
      <c r="S981" s="95" t="s">
        <v>17</v>
      </c>
      <c r="T981" s="74" t="s">
        <v>4</v>
      </c>
      <c r="U981" s="95" t="s">
        <v>12</v>
      </c>
      <c r="V981" s="95" t="s">
        <v>1913</v>
      </c>
      <c r="W981" s="95" t="s">
        <v>4</v>
      </c>
      <c r="X981" s="95" t="s">
        <v>1969</v>
      </c>
      <c r="Y981" s="72" t="s">
        <v>4</v>
      </c>
      <c r="Z981" s="72" t="s">
        <v>4</v>
      </c>
      <c r="AA981" s="95" t="s">
        <v>4</v>
      </c>
      <c r="AB981" s="132"/>
      <c r="AC981" s="132"/>
      <c r="AD981" s="132"/>
      <c r="AE981" s="63"/>
      <c r="AF981" s="63"/>
      <c r="AG981" s="63"/>
    </row>
    <row r="982" spans="1:33" ht="17.2" customHeight="1">
      <c r="A982" s="64" t="str">
        <f>IF(priority(Main[[#This Row],[Comments]])&lt;&gt;0, priority(Main[[#This Row],[Comments]]),"")</f>
        <v/>
      </c>
      <c r="B982" s="60" t="s">
        <v>1767</v>
      </c>
      <c r="C982" s="72" t="s">
        <v>4</v>
      </c>
      <c r="D982" s="59" t="s">
        <v>805</v>
      </c>
      <c r="E982" s="85"/>
      <c r="F982" s="85"/>
      <c r="G982" s="64" t="str">
        <f>IF(stdProdLT(Main[[#This Row],[Comments]])=0.1,"N/A",IF(stdProdLT(Main[[#This Row],[Comments]])=0,"",stdProdLT(Main[[#This Row],[Comments]])))</f>
        <v/>
      </c>
      <c r="H982" s="94" t="str">
        <f>IF(OR(Main[[#This Row],[Std. Prod. Lead Time]]="N/A",Main[[#This Row],[Std. Prod. Lead Time]]=""), "",IF(AND(Main[[#This Row],[In Stock Date]]&lt;&gt;"",Main[[#This Row],[Revised Due Date]]&lt;&gt;"",Main[[#This Row],[In Stock Date]]&lt;&gt;""),Main[[#This Row],[In Stock Date]]-Main[[#This Row],[Revised Due Date]],""))</f>
        <v/>
      </c>
      <c r="I982" s="101" t="s">
        <v>4</v>
      </c>
      <c r="J982" s="95" t="s">
        <v>4</v>
      </c>
      <c r="K982" s="95" t="s">
        <v>4</v>
      </c>
      <c r="L982" s="85"/>
      <c r="M982" s="73" t="str">
        <f>IF(Main[[#This Row],[Tech Start Date]]&lt;1/1/1990,"",IF(Main[[#This Row],[Class]]="C",WORKDAY(Main[[#This Row],[Tech Start Date]],9),IF(Main[[#This Row],[Class]]="B", WORKDAY(Main[[#This Row],[Tech Start Date]],6),IF(Main[[#This Row],[Class]]="A",WORKDAY(Main[[#This Row],[Tech Start Date]],2),""))))</f>
        <v/>
      </c>
      <c r="N982" s="73" t="str">
        <f>IF(Main[[#This Row],[Tech Start Date]]&lt;1/1/1990,"",IF(Main[[#This Row],[Class]]="C",WORKDAY(Main[[#This Row],[Tech Start Date]],19),IF(Main[[#This Row],[Class]]="B", WORKDAY(Main[[#This Row],[Tech Start Date]],12),IF(Main[[#This Row],[Class]]="A",WORKDAY(Main[[#This Row],[Tech Start Date]],4),""))))</f>
        <v/>
      </c>
      <c r="O982" s="73" t="str">
        <f>IF(Main[[#This Row],[Tech Start Date]]&lt;1/1/1990,"",IF(Main[[#This Row],[Class]]="C",WORKDAY(Main[[#This Row],[Tech Start Date]],23),IF(Main[[#This Row],[Class]]="B", WORKDAY(Main[[#This Row],[Tech Start Date]],15),IF(Main[[#This Row],[Class]]="A",WORKDAY(Main[[#This Row],[Tech Start Date]],5),""))))</f>
        <v/>
      </c>
      <c r="P982" s="73" t="str">
        <f>IF(Main[[#This Row],[Tech Start Date]]&lt;1/1/1990,"",IF(Main[[#This Row],[Class]]="C",WORKDAY(Main[[#This Row],[Tech Start Date]],28),IF(Main[[#This Row],[Class]]="B", WORKDAY(Main[[#This Row],[Tech Start Date]],19),IF(Main[[#This Row],[Class]]="A",WORKDAY(Main[[#This Row],[Tech Start Date]],9),""))))</f>
        <v/>
      </c>
      <c r="Q982" s="85"/>
      <c r="R982" s="112"/>
      <c r="S982" s="95" t="s">
        <v>6</v>
      </c>
      <c r="T982" s="74" t="s">
        <v>4</v>
      </c>
      <c r="U982" s="95" t="s">
        <v>12</v>
      </c>
      <c r="V982" s="95" t="s">
        <v>1910</v>
      </c>
      <c r="W982" s="95" t="s">
        <v>1914</v>
      </c>
      <c r="X982" s="95" t="s">
        <v>877</v>
      </c>
      <c r="Y982" s="72" t="s">
        <v>2982</v>
      </c>
      <c r="Z982" s="72" t="s">
        <v>4</v>
      </c>
      <c r="AA982" s="95" t="s">
        <v>877</v>
      </c>
      <c r="AB982" s="132"/>
      <c r="AC982" s="132"/>
      <c r="AD982" s="132"/>
      <c r="AE982" s="63"/>
      <c r="AF982" s="63"/>
      <c r="AG982" s="63"/>
    </row>
    <row r="983" spans="1:33" ht="17.2" customHeight="1">
      <c r="A983" s="64" t="str">
        <f>IF(priority(Main[[#This Row],[Comments]])&lt;&gt;0, priority(Main[[#This Row],[Comments]]),"")</f>
        <v/>
      </c>
      <c r="B983" s="60" t="s">
        <v>1742</v>
      </c>
      <c r="C983" s="72" t="s">
        <v>284</v>
      </c>
      <c r="D983" s="59" t="s">
        <v>796</v>
      </c>
      <c r="E983" s="85"/>
      <c r="F983" s="85"/>
      <c r="G983" s="64" t="str">
        <f>IF(stdProdLT(Main[[#This Row],[Comments]])=0.1,"N/A",IF(stdProdLT(Main[[#This Row],[Comments]])=0,"",stdProdLT(Main[[#This Row],[Comments]])))</f>
        <v/>
      </c>
      <c r="H983" s="94" t="str">
        <f>IF(OR(Main[[#This Row],[Std. Prod. Lead Time]]="N/A",Main[[#This Row],[Std. Prod. Lead Time]]=""), "",IF(AND(Main[[#This Row],[In Stock Date]]&lt;&gt;"",Main[[#This Row],[Revised Due Date]]&lt;&gt;"",Main[[#This Row],[In Stock Date]]&lt;&gt;""),Main[[#This Row],[In Stock Date]]-Main[[#This Row],[Revised Due Date]],""))</f>
        <v/>
      </c>
      <c r="I983" s="101" t="s">
        <v>4</v>
      </c>
      <c r="J983" s="95" t="s">
        <v>4</v>
      </c>
      <c r="K983" s="95" t="s">
        <v>4</v>
      </c>
      <c r="L983" s="85"/>
      <c r="M983" s="73" t="str">
        <f>IF(Main[[#This Row],[Tech Start Date]]&lt;1/1/1990,"",IF(Main[[#This Row],[Class]]="C",WORKDAY(Main[[#This Row],[Tech Start Date]],9),IF(Main[[#This Row],[Class]]="B", WORKDAY(Main[[#This Row],[Tech Start Date]],6),IF(Main[[#This Row],[Class]]="A",WORKDAY(Main[[#This Row],[Tech Start Date]],2),""))))</f>
        <v/>
      </c>
      <c r="N983" s="73" t="str">
        <f>IF(Main[[#This Row],[Tech Start Date]]&lt;1/1/1990,"",IF(Main[[#This Row],[Class]]="C",WORKDAY(Main[[#This Row],[Tech Start Date]],19),IF(Main[[#This Row],[Class]]="B", WORKDAY(Main[[#This Row],[Tech Start Date]],12),IF(Main[[#This Row],[Class]]="A",WORKDAY(Main[[#This Row],[Tech Start Date]],4),""))))</f>
        <v/>
      </c>
      <c r="O983" s="73" t="str">
        <f>IF(Main[[#This Row],[Tech Start Date]]&lt;1/1/1990,"",IF(Main[[#This Row],[Class]]="C",WORKDAY(Main[[#This Row],[Tech Start Date]],23),IF(Main[[#This Row],[Class]]="B", WORKDAY(Main[[#This Row],[Tech Start Date]],15),IF(Main[[#This Row],[Class]]="A",WORKDAY(Main[[#This Row],[Tech Start Date]],5),""))))</f>
        <v/>
      </c>
      <c r="P983" s="73" t="str">
        <f>IF(Main[[#This Row],[Tech Start Date]]&lt;1/1/1990,"",IF(Main[[#This Row],[Class]]="C",WORKDAY(Main[[#This Row],[Tech Start Date]],28),IF(Main[[#This Row],[Class]]="B", WORKDAY(Main[[#This Row],[Tech Start Date]],19),IF(Main[[#This Row],[Class]]="A",WORKDAY(Main[[#This Row],[Tech Start Date]],9),""))))</f>
        <v/>
      </c>
      <c r="Q983" s="85">
        <v>40134</v>
      </c>
      <c r="R983" s="112"/>
      <c r="S983" s="95" t="s">
        <v>11</v>
      </c>
      <c r="T983" s="74" t="s">
        <v>4</v>
      </c>
      <c r="U983" s="95" t="s">
        <v>14</v>
      </c>
      <c r="V983" s="95" t="s">
        <v>1920</v>
      </c>
      <c r="W983" s="95" t="s">
        <v>1918</v>
      </c>
      <c r="X983" s="95" t="s">
        <v>2792</v>
      </c>
      <c r="Y983" s="72" t="s">
        <v>4</v>
      </c>
      <c r="Z983" s="72" t="s">
        <v>4</v>
      </c>
      <c r="AA983" s="95" t="s">
        <v>2792</v>
      </c>
      <c r="AB983" s="132"/>
      <c r="AC983" s="132"/>
      <c r="AD983" s="132"/>
      <c r="AE983" s="63"/>
      <c r="AF983" s="63"/>
      <c r="AG983" s="63"/>
    </row>
    <row r="984" spans="1:33" ht="17.2" customHeight="1">
      <c r="A984" s="64" t="str">
        <f>IF(priority(Main[[#This Row],[Comments]])&lt;&gt;0, priority(Main[[#This Row],[Comments]]),"")</f>
        <v/>
      </c>
      <c r="B984" s="60" t="s">
        <v>1743</v>
      </c>
      <c r="C984" s="72" t="s">
        <v>4</v>
      </c>
      <c r="D984" s="59" t="s">
        <v>797</v>
      </c>
      <c r="E984" s="85"/>
      <c r="F984" s="85">
        <v>40598</v>
      </c>
      <c r="G984" s="64" t="str">
        <f>IF(stdProdLT(Main[[#This Row],[Comments]])=0.1,"N/A",IF(stdProdLT(Main[[#This Row],[Comments]])=0,"",stdProdLT(Main[[#This Row],[Comments]])))</f>
        <v/>
      </c>
      <c r="H984" s="94" t="str">
        <f>IF(OR(Main[[#This Row],[Std. Prod. Lead Time]]="N/A",Main[[#This Row],[Std. Prod. Lead Time]]=""), "",IF(AND(Main[[#This Row],[In Stock Date]]&lt;&gt;"",Main[[#This Row],[Revised Due Date]]&lt;&gt;"",Main[[#This Row],[In Stock Date]]&lt;&gt;""),Main[[#This Row],[In Stock Date]]-Main[[#This Row],[Revised Due Date]],""))</f>
        <v/>
      </c>
      <c r="I984" s="101" t="s">
        <v>4</v>
      </c>
      <c r="J984" s="95" t="s">
        <v>4</v>
      </c>
      <c r="K984" s="95" t="s">
        <v>4</v>
      </c>
      <c r="L984" s="85"/>
      <c r="M984" s="73" t="str">
        <f>IF(Main[[#This Row],[Tech Start Date]]&lt;1/1/1990,"",IF(Main[[#This Row],[Class]]="C",WORKDAY(Main[[#This Row],[Tech Start Date]],9),IF(Main[[#This Row],[Class]]="B", WORKDAY(Main[[#This Row],[Tech Start Date]],6),IF(Main[[#This Row],[Class]]="A",WORKDAY(Main[[#This Row],[Tech Start Date]],2),""))))</f>
        <v/>
      </c>
      <c r="N984" s="73" t="str">
        <f>IF(Main[[#This Row],[Tech Start Date]]&lt;1/1/1990,"",IF(Main[[#This Row],[Class]]="C",WORKDAY(Main[[#This Row],[Tech Start Date]],19),IF(Main[[#This Row],[Class]]="B", WORKDAY(Main[[#This Row],[Tech Start Date]],12),IF(Main[[#This Row],[Class]]="A",WORKDAY(Main[[#This Row],[Tech Start Date]],4),""))))</f>
        <v/>
      </c>
      <c r="O984" s="73" t="str">
        <f>IF(Main[[#This Row],[Tech Start Date]]&lt;1/1/1990,"",IF(Main[[#This Row],[Class]]="C",WORKDAY(Main[[#This Row],[Tech Start Date]],23),IF(Main[[#This Row],[Class]]="B", WORKDAY(Main[[#This Row],[Tech Start Date]],15),IF(Main[[#This Row],[Class]]="A",WORKDAY(Main[[#This Row],[Tech Start Date]],5),""))))</f>
        <v/>
      </c>
      <c r="P984" s="73" t="str">
        <f>IF(Main[[#This Row],[Tech Start Date]]&lt;1/1/1990,"",IF(Main[[#This Row],[Class]]="C",WORKDAY(Main[[#This Row],[Tech Start Date]],28),IF(Main[[#This Row],[Class]]="B", WORKDAY(Main[[#This Row],[Tech Start Date]],19),IF(Main[[#This Row],[Class]]="A",WORKDAY(Main[[#This Row],[Tech Start Date]],9),""))))</f>
        <v/>
      </c>
      <c r="Q984" s="85">
        <v>40598</v>
      </c>
      <c r="R984" s="112"/>
      <c r="S984" s="95" t="s">
        <v>11</v>
      </c>
      <c r="T984" s="74" t="s">
        <v>4</v>
      </c>
      <c r="U984" s="95" t="s">
        <v>14</v>
      </c>
      <c r="V984" s="95" t="s">
        <v>1920</v>
      </c>
      <c r="W984" s="95" t="s">
        <v>1916</v>
      </c>
      <c r="X984" s="95" t="s">
        <v>2823</v>
      </c>
      <c r="Y984" s="72" t="s">
        <v>2952</v>
      </c>
      <c r="Z984" s="72" t="s">
        <v>4</v>
      </c>
      <c r="AA984" s="95" t="s">
        <v>2823</v>
      </c>
      <c r="AB984" s="132"/>
      <c r="AC984" s="132"/>
      <c r="AD984" s="132"/>
      <c r="AE984" s="63"/>
      <c r="AF984" s="63"/>
      <c r="AG984" s="63"/>
    </row>
    <row r="985" spans="1:33" ht="17.2" customHeight="1">
      <c r="A985" s="64" t="str">
        <f>IF(priority(Main[[#This Row],[Comments]])&lt;&gt;0, priority(Main[[#This Row],[Comments]]),"")</f>
        <v/>
      </c>
      <c r="B985" s="60" t="s">
        <v>1744</v>
      </c>
      <c r="C985" s="72" t="s">
        <v>436</v>
      </c>
      <c r="D985" s="59" t="s">
        <v>789</v>
      </c>
      <c r="E985" s="85"/>
      <c r="F985" s="85"/>
      <c r="G985" s="64" t="str">
        <f>IF(stdProdLT(Main[[#This Row],[Comments]])=0.1,"N/A",IF(stdProdLT(Main[[#This Row],[Comments]])=0,"",stdProdLT(Main[[#This Row],[Comments]])))</f>
        <v/>
      </c>
      <c r="H985" s="94" t="str">
        <f>IF(OR(Main[[#This Row],[Std. Prod. Lead Time]]="N/A",Main[[#This Row],[Std. Prod. Lead Time]]=""), "",IF(AND(Main[[#This Row],[In Stock Date]]&lt;&gt;"",Main[[#This Row],[Revised Due Date]]&lt;&gt;"",Main[[#This Row],[In Stock Date]]&lt;&gt;""),Main[[#This Row],[In Stock Date]]-Main[[#This Row],[Revised Due Date]],""))</f>
        <v/>
      </c>
      <c r="I985" s="101" t="s">
        <v>4</v>
      </c>
      <c r="J985" s="95" t="s">
        <v>4</v>
      </c>
      <c r="K985" s="96" t="s">
        <v>4</v>
      </c>
      <c r="L985" s="85"/>
      <c r="M985" s="73" t="str">
        <f>IF(Main[[#This Row],[Tech Start Date]]&lt;1/1/1990,"",IF(Main[[#This Row],[Class]]="C",WORKDAY(Main[[#This Row],[Tech Start Date]],9),IF(Main[[#This Row],[Class]]="B", WORKDAY(Main[[#This Row],[Tech Start Date]],6),IF(Main[[#This Row],[Class]]="A",WORKDAY(Main[[#This Row],[Tech Start Date]],2),""))))</f>
        <v/>
      </c>
      <c r="N985" s="73" t="str">
        <f>IF(Main[[#This Row],[Tech Start Date]]&lt;1/1/1990,"",IF(Main[[#This Row],[Class]]="C",WORKDAY(Main[[#This Row],[Tech Start Date]],19),IF(Main[[#This Row],[Class]]="B", WORKDAY(Main[[#This Row],[Tech Start Date]],12),IF(Main[[#This Row],[Class]]="A",WORKDAY(Main[[#This Row],[Tech Start Date]],4),""))))</f>
        <v/>
      </c>
      <c r="O985" s="73" t="str">
        <f>IF(Main[[#This Row],[Tech Start Date]]&lt;1/1/1990,"",IF(Main[[#This Row],[Class]]="C",WORKDAY(Main[[#This Row],[Tech Start Date]],23),IF(Main[[#This Row],[Class]]="B", WORKDAY(Main[[#This Row],[Tech Start Date]],15),IF(Main[[#This Row],[Class]]="A",WORKDAY(Main[[#This Row],[Tech Start Date]],5),""))))</f>
        <v/>
      </c>
      <c r="P985" s="73" t="str">
        <f>IF(Main[[#This Row],[Tech Start Date]]&lt;1/1/1990,"",IF(Main[[#This Row],[Class]]="C",WORKDAY(Main[[#This Row],[Tech Start Date]],28),IF(Main[[#This Row],[Class]]="B", WORKDAY(Main[[#This Row],[Tech Start Date]],19),IF(Main[[#This Row],[Class]]="A",WORKDAY(Main[[#This Row],[Tech Start Date]],9),""))))</f>
        <v/>
      </c>
      <c r="Q985" s="85"/>
      <c r="R985" s="112"/>
      <c r="S985" s="95" t="s">
        <v>11</v>
      </c>
      <c r="T985" s="74" t="s">
        <v>4</v>
      </c>
      <c r="U985" s="95" t="s">
        <v>14</v>
      </c>
      <c r="V985" s="95" t="s">
        <v>1910</v>
      </c>
      <c r="W985" s="95" t="s">
        <v>1918</v>
      </c>
      <c r="X985" s="95" t="s">
        <v>2828</v>
      </c>
      <c r="Y985" s="72" t="s">
        <v>2964</v>
      </c>
      <c r="Z985" s="72" t="s">
        <v>4</v>
      </c>
      <c r="AA985" s="95" t="s">
        <v>2828</v>
      </c>
      <c r="AB985" s="132"/>
      <c r="AC985" s="132"/>
      <c r="AD985" s="132"/>
      <c r="AE985" s="63"/>
      <c r="AF985" s="63"/>
      <c r="AG985" s="63"/>
    </row>
    <row r="986" spans="1:33" ht="17.2" customHeight="1">
      <c r="A986" s="64" t="str">
        <f>IF(priority(Main[[#This Row],[Comments]])&lt;&gt;0, priority(Main[[#This Row],[Comments]]),"")</f>
        <v/>
      </c>
      <c r="B986" s="60" t="s">
        <v>1746</v>
      </c>
      <c r="C986" s="72" t="s">
        <v>4</v>
      </c>
      <c r="D986" s="59" t="s">
        <v>798</v>
      </c>
      <c r="E986" s="85"/>
      <c r="F986" s="85"/>
      <c r="G986" s="64" t="str">
        <f>IF(stdProdLT(Main[[#This Row],[Comments]])=0.1,"N/A",IF(stdProdLT(Main[[#This Row],[Comments]])=0,"",stdProdLT(Main[[#This Row],[Comments]])))</f>
        <v/>
      </c>
      <c r="H986" s="94" t="str">
        <f>IF(OR(Main[[#This Row],[Std. Prod. Lead Time]]="N/A",Main[[#This Row],[Std. Prod. Lead Time]]=""), "",IF(AND(Main[[#This Row],[In Stock Date]]&lt;&gt;"",Main[[#This Row],[Revised Due Date]]&lt;&gt;"",Main[[#This Row],[In Stock Date]]&lt;&gt;""),Main[[#This Row],[In Stock Date]]-Main[[#This Row],[Revised Due Date]],""))</f>
        <v/>
      </c>
      <c r="I986" s="101" t="s">
        <v>4</v>
      </c>
      <c r="J986" s="95" t="s">
        <v>4</v>
      </c>
      <c r="K986" s="96" t="s">
        <v>4</v>
      </c>
      <c r="L986" s="85"/>
      <c r="M986" s="73" t="str">
        <f>IF(Main[[#This Row],[Tech Start Date]]&lt;1/1/1990,"",IF(Main[[#This Row],[Class]]="C",WORKDAY(Main[[#This Row],[Tech Start Date]],9),IF(Main[[#This Row],[Class]]="B", WORKDAY(Main[[#This Row],[Tech Start Date]],6),IF(Main[[#This Row],[Class]]="A",WORKDAY(Main[[#This Row],[Tech Start Date]],2),""))))</f>
        <v/>
      </c>
      <c r="N986" s="73" t="str">
        <f>IF(Main[[#This Row],[Tech Start Date]]&lt;1/1/1990,"",IF(Main[[#This Row],[Class]]="C",WORKDAY(Main[[#This Row],[Tech Start Date]],19),IF(Main[[#This Row],[Class]]="B", WORKDAY(Main[[#This Row],[Tech Start Date]],12),IF(Main[[#This Row],[Class]]="A",WORKDAY(Main[[#This Row],[Tech Start Date]],4),""))))</f>
        <v/>
      </c>
      <c r="O986" s="73" t="str">
        <f>IF(Main[[#This Row],[Tech Start Date]]&lt;1/1/1990,"",IF(Main[[#This Row],[Class]]="C",WORKDAY(Main[[#This Row],[Tech Start Date]],23),IF(Main[[#This Row],[Class]]="B", WORKDAY(Main[[#This Row],[Tech Start Date]],15),IF(Main[[#This Row],[Class]]="A",WORKDAY(Main[[#This Row],[Tech Start Date]],5),""))))</f>
        <v/>
      </c>
      <c r="P986" s="73" t="str">
        <f>IF(Main[[#This Row],[Tech Start Date]]&lt;1/1/1990,"",IF(Main[[#This Row],[Class]]="C",WORKDAY(Main[[#This Row],[Tech Start Date]],28),IF(Main[[#This Row],[Class]]="B", WORKDAY(Main[[#This Row],[Tech Start Date]],19),IF(Main[[#This Row],[Class]]="A",WORKDAY(Main[[#This Row],[Tech Start Date]],9),""))))</f>
        <v/>
      </c>
      <c r="Q986" s="85"/>
      <c r="R986" s="112"/>
      <c r="S986" s="95" t="s">
        <v>23</v>
      </c>
      <c r="T986" s="74" t="s">
        <v>4</v>
      </c>
      <c r="U986" s="95" t="s">
        <v>14</v>
      </c>
      <c r="V986" s="95" t="s">
        <v>1920</v>
      </c>
      <c r="W986" s="95" t="s">
        <v>1914</v>
      </c>
      <c r="X986" s="95" t="s">
        <v>417</v>
      </c>
      <c r="Y986" s="72" t="s">
        <v>3079</v>
      </c>
      <c r="Z986" s="72" t="s">
        <v>4</v>
      </c>
      <c r="AA986" s="95" t="s">
        <v>417</v>
      </c>
      <c r="AB986" s="132"/>
      <c r="AC986" s="132"/>
      <c r="AD986" s="132"/>
      <c r="AE986" s="63"/>
      <c r="AF986" s="63"/>
      <c r="AG986" s="63"/>
    </row>
    <row r="987" spans="1:33" ht="17.2" customHeight="1">
      <c r="A987" s="64" t="str">
        <f>IF(priority(Main[[#This Row],[Comments]])&lt;&gt;0, priority(Main[[#This Row],[Comments]]),"")</f>
        <v/>
      </c>
      <c r="B987" s="60" t="s">
        <v>1095</v>
      </c>
      <c r="C987" s="72" t="s">
        <v>4</v>
      </c>
      <c r="D987" s="59" t="s">
        <v>145</v>
      </c>
      <c r="E987" s="85"/>
      <c r="F987" s="85"/>
      <c r="G987" s="64" t="str">
        <f>IF(stdProdLT(Main[[#This Row],[Comments]])=0.1,"N/A",IF(stdProdLT(Main[[#This Row],[Comments]])=0,"",stdProdLT(Main[[#This Row],[Comments]])))</f>
        <v/>
      </c>
      <c r="H987" s="94" t="str">
        <f>IF(OR(Main[[#This Row],[Std. Prod. Lead Time]]="N/A",Main[[#This Row],[Std. Prod. Lead Time]]=""), "",IF(AND(Main[[#This Row],[In Stock Date]]&lt;&gt;"",Main[[#This Row],[Revised Due Date]]&lt;&gt;"",Main[[#This Row],[In Stock Date]]&lt;&gt;""),Main[[#This Row],[In Stock Date]]-Main[[#This Row],[Revised Due Date]],""))</f>
        <v/>
      </c>
      <c r="I987" s="101" t="s">
        <v>4</v>
      </c>
      <c r="J987" s="95" t="s">
        <v>4</v>
      </c>
      <c r="K987" s="95" t="s">
        <v>4</v>
      </c>
      <c r="L987" s="85"/>
      <c r="M987" s="73" t="str">
        <f>IF(Main[[#This Row],[Tech Start Date]]&lt;1/1/1990,"",IF(Main[[#This Row],[Class]]="C",WORKDAY(Main[[#This Row],[Tech Start Date]],9),IF(Main[[#This Row],[Class]]="B", WORKDAY(Main[[#This Row],[Tech Start Date]],6),IF(Main[[#This Row],[Class]]="A",WORKDAY(Main[[#This Row],[Tech Start Date]],2),""))))</f>
        <v/>
      </c>
      <c r="N987" s="73" t="str">
        <f>IF(Main[[#This Row],[Tech Start Date]]&lt;1/1/1990,"",IF(Main[[#This Row],[Class]]="C",WORKDAY(Main[[#This Row],[Tech Start Date]],19),IF(Main[[#This Row],[Class]]="B", WORKDAY(Main[[#This Row],[Tech Start Date]],12),IF(Main[[#This Row],[Class]]="A",WORKDAY(Main[[#This Row],[Tech Start Date]],4),""))))</f>
        <v/>
      </c>
      <c r="O987" s="73" t="str">
        <f>IF(Main[[#This Row],[Tech Start Date]]&lt;1/1/1990,"",IF(Main[[#This Row],[Class]]="C",WORKDAY(Main[[#This Row],[Tech Start Date]],23),IF(Main[[#This Row],[Class]]="B", WORKDAY(Main[[#This Row],[Tech Start Date]],15),IF(Main[[#This Row],[Class]]="A",WORKDAY(Main[[#This Row],[Tech Start Date]],5),""))))</f>
        <v/>
      </c>
      <c r="P987" s="73" t="str">
        <f>IF(Main[[#This Row],[Tech Start Date]]&lt;1/1/1990,"",IF(Main[[#This Row],[Class]]="C",WORKDAY(Main[[#This Row],[Tech Start Date]],28),IF(Main[[#This Row],[Class]]="B", WORKDAY(Main[[#This Row],[Tech Start Date]],19),IF(Main[[#This Row],[Class]]="A",WORKDAY(Main[[#This Row],[Tech Start Date]],9),""))))</f>
        <v/>
      </c>
      <c r="Q987" s="85"/>
      <c r="R987" s="112"/>
      <c r="S987" s="95" t="s">
        <v>17</v>
      </c>
      <c r="T987" s="74" t="s">
        <v>4</v>
      </c>
      <c r="U987" s="95" t="s">
        <v>14</v>
      </c>
      <c r="V987" s="95" t="s">
        <v>1925</v>
      </c>
      <c r="W987" s="95" t="s">
        <v>1912</v>
      </c>
      <c r="X987" s="95" t="s">
        <v>2882</v>
      </c>
      <c r="Y987" s="72" t="s">
        <v>3078</v>
      </c>
      <c r="Z987" s="72" t="s">
        <v>4</v>
      </c>
      <c r="AA987" s="95" t="s">
        <v>2882</v>
      </c>
      <c r="AB987" s="132"/>
      <c r="AC987" s="132"/>
      <c r="AD987" s="132"/>
      <c r="AE987" s="63"/>
      <c r="AF987" s="63"/>
      <c r="AG987" s="63"/>
    </row>
    <row r="988" spans="1:33" ht="17.2" customHeight="1">
      <c r="A988" s="64" t="str">
        <f>IF(priority(Main[[#This Row],[Comments]])&lt;&gt;0, priority(Main[[#This Row],[Comments]]),"")</f>
        <v/>
      </c>
      <c r="B988" s="60" t="s">
        <v>1678</v>
      </c>
      <c r="C988" s="72" t="s">
        <v>37</v>
      </c>
      <c r="D988" s="59" t="s">
        <v>2384</v>
      </c>
      <c r="E988" s="85">
        <v>40682.483831018515</v>
      </c>
      <c r="F988" s="85"/>
      <c r="G988" s="64" t="str">
        <f>IF(stdProdLT(Main[[#This Row],[Comments]])=0.1,"N/A",IF(stdProdLT(Main[[#This Row],[Comments]])=0,"",stdProdLT(Main[[#This Row],[Comments]])))</f>
        <v/>
      </c>
      <c r="H988" s="94" t="str">
        <f>IF(OR(Main[[#This Row],[Std. Prod. Lead Time]]="N/A",Main[[#This Row],[Std. Prod. Lead Time]]=""), "",IF(AND(Main[[#This Row],[In Stock Date]]&lt;&gt;"",Main[[#This Row],[Revised Due Date]]&lt;&gt;"",Main[[#This Row],[In Stock Date]]&lt;&gt;""),Main[[#This Row],[In Stock Date]]-Main[[#This Row],[Revised Due Date]],""))</f>
        <v/>
      </c>
      <c r="I988" s="101" t="s">
        <v>4</v>
      </c>
      <c r="J988" s="95" t="s">
        <v>4</v>
      </c>
      <c r="K988" s="95" t="s">
        <v>4</v>
      </c>
      <c r="L988" s="85"/>
      <c r="M988" s="73" t="str">
        <f>IF(Main[[#This Row],[Tech Start Date]]&lt;1/1/1990,"",IF(Main[[#This Row],[Class]]="C",WORKDAY(Main[[#This Row],[Tech Start Date]],9),IF(Main[[#This Row],[Class]]="B", WORKDAY(Main[[#This Row],[Tech Start Date]],6),IF(Main[[#This Row],[Class]]="A",WORKDAY(Main[[#This Row],[Tech Start Date]],2),""))))</f>
        <v/>
      </c>
      <c r="N988" s="73" t="str">
        <f>IF(Main[[#This Row],[Tech Start Date]]&lt;1/1/1990,"",IF(Main[[#This Row],[Class]]="C",WORKDAY(Main[[#This Row],[Tech Start Date]],19),IF(Main[[#This Row],[Class]]="B", WORKDAY(Main[[#This Row],[Tech Start Date]],12),IF(Main[[#This Row],[Class]]="A",WORKDAY(Main[[#This Row],[Tech Start Date]],4),""))))</f>
        <v/>
      </c>
      <c r="O988" s="73" t="str">
        <f>IF(Main[[#This Row],[Tech Start Date]]&lt;1/1/1990,"",IF(Main[[#This Row],[Class]]="C",WORKDAY(Main[[#This Row],[Tech Start Date]],23),IF(Main[[#This Row],[Class]]="B", WORKDAY(Main[[#This Row],[Tech Start Date]],15),IF(Main[[#This Row],[Class]]="A",WORKDAY(Main[[#This Row],[Tech Start Date]],5),""))))</f>
        <v/>
      </c>
      <c r="P988" s="73" t="str">
        <f>IF(Main[[#This Row],[Tech Start Date]]&lt;1/1/1990,"",IF(Main[[#This Row],[Class]]="C",WORKDAY(Main[[#This Row],[Tech Start Date]],28),IF(Main[[#This Row],[Class]]="B", WORKDAY(Main[[#This Row],[Tech Start Date]],19),IF(Main[[#This Row],[Class]]="A",WORKDAY(Main[[#This Row],[Tech Start Date]],9),""))))</f>
        <v/>
      </c>
      <c r="Q988" s="85">
        <v>40700</v>
      </c>
      <c r="R988" s="112"/>
      <c r="S988" s="95" t="s">
        <v>6</v>
      </c>
      <c r="T988" s="74" t="s">
        <v>4</v>
      </c>
      <c r="U988" s="95" t="s">
        <v>534</v>
      </c>
      <c r="V988" s="95" t="s">
        <v>1910</v>
      </c>
      <c r="W988" s="95" t="s">
        <v>1921</v>
      </c>
      <c r="X988" s="95" t="s">
        <v>970</v>
      </c>
      <c r="Y988" s="72" t="s">
        <v>3070</v>
      </c>
      <c r="Z988" s="72" t="s">
        <v>4</v>
      </c>
      <c r="AA988" s="95" t="s">
        <v>970</v>
      </c>
      <c r="AB988" s="132"/>
      <c r="AC988" s="132"/>
      <c r="AD988" s="132"/>
      <c r="AE988" s="63"/>
      <c r="AF988" s="63"/>
      <c r="AG988" s="63"/>
    </row>
    <row r="989" spans="1:33" ht="17.2" customHeight="1">
      <c r="A989" s="64" t="str">
        <f>IF(priority(Main[[#This Row],[Comments]])&lt;&gt;0, priority(Main[[#This Row],[Comments]]),"")</f>
        <v/>
      </c>
      <c r="B989" s="60" t="s">
        <v>1747</v>
      </c>
      <c r="C989" s="72" t="s">
        <v>692</v>
      </c>
      <c r="D989" s="59" t="s">
        <v>693</v>
      </c>
      <c r="E989" s="85"/>
      <c r="F989" s="85"/>
      <c r="G989" s="64" t="str">
        <f>IF(stdProdLT(Main[[#This Row],[Comments]])=0.1,"N/A",IF(stdProdLT(Main[[#This Row],[Comments]])=0,"",stdProdLT(Main[[#This Row],[Comments]])))</f>
        <v/>
      </c>
      <c r="H989" s="94" t="str">
        <f>IF(OR(Main[[#This Row],[Std. Prod. Lead Time]]="N/A",Main[[#This Row],[Std. Prod. Lead Time]]=""), "",IF(AND(Main[[#This Row],[In Stock Date]]&lt;&gt;"",Main[[#This Row],[Revised Due Date]]&lt;&gt;"",Main[[#This Row],[In Stock Date]]&lt;&gt;""),Main[[#This Row],[In Stock Date]]-Main[[#This Row],[Revised Due Date]],""))</f>
        <v/>
      </c>
      <c r="I989" s="101" t="s">
        <v>4</v>
      </c>
      <c r="J989" s="95" t="s">
        <v>4</v>
      </c>
      <c r="K989" s="95" t="s">
        <v>4</v>
      </c>
      <c r="L989" s="85"/>
      <c r="M989" s="73" t="str">
        <f>IF(Main[[#This Row],[Tech Start Date]]&lt;1/1/1990,"",IF(Main[[#This Row],[Class]]="C",WORKDAY(Main[[#This Row],[Tech Start Date]],9),IF(Main[[#This Row],[Class]]="B", WORKDAY(Main[[#This Row],[Tech Start Date]],6),IF(Main[[#This Row],[Class]]="A",WORKDAY(Main[[#This Row],[Tech Start Date]],2),""))))</f>
        <v/>
      </c>
      <c r="N989" s="73" t="str">
        <f>IF(Main[[#This Row],[Tech Start Date]]&lt;1/1/1990,"",IF(Main[[#This Row],[Class]]="C",WORKDAY(Main[[#This Row],[Tech Start Date]],19),IF(Main[[#This Row],[Class]]="B", WORKDAY(Main[[#This Row],[Tech Start Date]],12),IF(Main[[#This Row],[Class]]="A",WORKDAY(Main[[#This Row],[Tech Start Date]],4),""))))</f>
        <v/>
      </c>
      <c r="O989" s="73" t="str">
        <f>IF(Main[[#This Row],[Tech Start Date]]&lt;1/1/1990,"",IF(Main[[#This Row],[Class]]="C",WORKDAY(Main[[#This Row],[Tech Start Date]],23),IF(Main[[#This Row],[Class]]="B", WORKDAY(Main[[#This Row],[Tech Start Date]],15),IF(Main[[#This Row],[Class]]="A",WORKDAY(Main[[#This Row],[Tech Start Date]],5),""))))</f>
        <v/>
      </c>
      <c r="P989" s="73" t="str">
        <f>IF(Main[[#This Row],[Tech Start Date]]&lt;1/1/1990,"",IF(Main[[#This Row],[Class]]="C",WORKDAY(Main[[#This Row],[Tech Start Date]],28),IF(Main[[#This Row],[Class]]="B", WORKDAY(Main[[#This Row],[Tech Start Date]],19),IF(Main[[#This Row],[Class]]="A",WORKDAY(Main[[#This Row],[Tech Start Date]],9),""))))</f>
        <v/>
      </c>
      <c r="Q989" s="85">
        <v>40672</v>
      </c>
      <c r="R989" s="112"/>
      <c r="S989" s="95" t="s">
        <v>11</v>
      </c>
      <c r="T989" s="74" t="s">
        <v>4</v>
      </c>
      <c r="U989" s="95" t="s">
        <v>12</v>
      </c>
      <c r="V989" s="95" t="s">
        <v>1910</v>
      </c>
      <c r="W989" s="95" t="s">
        <v>1912</v>
      </c>
      <c r="X989" s="95" t="s">
        <v>2883</v>
      </c>
      <c r="Y989" s="72" t="s">
        <v>4</v>
      </c>
      <c r="Z989" s="72" t="s">
        <v>4</v>
      </c>
      <c r="AA989" s="95" t="s">
        <v>2883</v>
      </c>
      <c r="AB989" s="132"/>
      <c r="AC989" s="132"/>
      <c r="AD989" s="132"/>
      <c r="AE989" s="63"/>
      <c r="AF989" s="63"/>
      <c r="AG989" s="63"/>
    </row>
    <row r="990" spans="1:33" ht="17.2" customHeight="1">
      <c r="A990" s="64" t="str">
        <f>IF(priority(Main[[#This Row],[Comments]])&lt;&gt;0, priority(Main[[#This Row],[Comments]]),"")</f>
        <v/>
      </c>
      <c r="B990" s="60" t="s">
        <v>1748</v>
      </c>
      <c r="C990" s="72" t="s">
        <v>4</v>
      </c>
      <c r="D990" s="59" t="s">
        <v>799</v>
      </c>
      <c r="E990" s="85"/>
      <c r="F990" s="85"/>
      <c r="G990" s="64" t="str">
        <f>IF(stdProdLT(Main[[#This Row],[Comments]])=0.1,"N/A",IF(stdProdLT(Main[[#This Row],[Comments]])=0,"",stdProdLT(Main[[#This Row],[Comments]])))</f>
        <v/>
      </c>
      <c r="H990" s="94" t="str">
        <f>IF(OR(Main[[#This Row],[Std. Prod. Lead Time]]="N/A",Main[[#This Row],[Std. Prod. Lead Time]]=""), "",IF(AND(Main[[#This Row],[In Stock Date]]&lt;&gt;"",Main[[#This Row],[Revised Due Date]]&lt;&gt;"",Main[[#This Row],[In Stock Date]]&lt;&gt;""),Main[[#This Row],[In Stock Date]]-Main[[#This Row],[Revised Due Date]],""))</f>
        <v/>
      </c>
      <c r="I990" s="101" t="s">
        <v>4</v>
      </c>
      <c r="J990" s="95" t="s">
        <v>28</v>
      </c>
      <c r="K990" s="95" t="s">
        <v>1919</v>
      </c>
      <c r="L990" s="85"/>
      <c r="M990" s="73" t="str">
        <f>IF(Main[[#This Row],[Tech Start Date]]&lt;1/1/1990,"",IF(Main[[#This Row],[Class]]="C",WORKDAY(Main[[#This Row],[Tech Start Date]],9),IF(Main[[#This Row],[Class]]="B", WORKDAY(Main[[#This Row],[Tech Start Date]],6),IF(Main[[#This Row],[Class]]="A",WORKDAY(Main[[#This Row],[Tech Start Date]],2),""))))</f>
        <v/>
      </c>
      <c r="N990" s="73" t="str">
        <f>IF(Main[[#This Row],[Tech Start Date]]&lt;1/1/1990,"",IF(Main[[#This Row],[Class]]="C",WORKDAY(Main[[#This Row],[Tech Start Date]],19),IF(Main[[#This Row],[Class]]="B", WORKDAY(Main[[#This Row],[Tech Start Date]],12),IF(Main[[#This Row],[Class]]="A",WORKDAY(Main[[#This Row],[Tech Start Date]],4),""))))</f>
        <v/>
      </c>
      <c r="O990" s="73" t="str">
        <f>IF(Main[[#This Row],[Tech Start Date]]&lt;1/1/1990,"",IF(Main[[#This Row],[Class]]="C",WORKDAY(Main[[#This Row],[Tech Start Date]],23),IF(Main[[#This Row],[Class]]="B", WORKDAY(Main[[#This Row],[Tech Start Date]],15),IF(Main[[#This Row],[Class]]="A",WORKDAY(Main[[#This Row],[Tech Start Date]],5),""))))</f>
        <v/>
      </c>
      <c r="P990" s="73" t="str">
        <f>IF(Main[[#This Row],[Tech Start Date]]&lt;1/1/1990,"",IF(Main[[#This Row],[Class]]="C",WORKDAY(Main[[#This Row],[Tech Start Date]],28),IF(Main[[#This Row],[Class]]="B", WORKDAY(Main[[#This Row],[Tech Start Date]],19),IF(Main[[#This Row],[Class]]="A",WORKDAY(Main[[#This Row],[Tech Start Date]],9),""))))</f>
        <v/>
      </c>
      <c r="Q990" s="85">
        <v>40672</v>
      </c>
      <c r="R990" s="112"/>
      <c r="S990" s="95" t="s">
        <v>6</v>
      </c>
      <c r="T990" s="74" t="s">
        <v>4</v>
      </c>
      <c r="U990" s="95" t="s">
        <v>14</v>
      </c>
      <c r="V990" s="95" t="s">
        <v>1913</v>
      </c>
      <c r="W990" s="95" t="s">
        <v>1912</v>
      </c>
      <c r="X990" s="95" t="s">
        <v>2797</v>
      </c>
      <c r="Y990" s="72" t="s">
        <v>2911</v>
      </c>
      <c r="Z990" s="72" t="s">
        <v>530</v>
      </c>
      <c r="AA990" s="95" t="s">
        <v>2797</v>
      </c>
      <c r="AB990" s="132"/>
      <c r="AC990" s="132"/>
      <c r="AD990" s="132"/>
      <c r="AE990" s="63"/>
      <c r="AF990" s="63"/>
      <c r="AG990" s="63"/>
    </row>
    <row r="991" spans="1:33" ht="17.2" customHeight="1">
      <c r="A991" s="64" t="str">
        <f>IF(priority(Main[[#This Row],[Comments]])&lt;&gt;0, priority(Main[[#This Row],[Comments]]),"")</f>
        <v/>
      </c>
      <c r="B991" s="60" t="s">
        <v>2683</v>
      </c>
      <c r="C991" s="72" t="s">
        <v>47</v>
      </c>
      <c r="D991" s="59" t="s">
        <v>3285</v>
      </c>
      <c r="E991" s="85">
        <v>40893.759675925925</v>
      </c>
      <c r="F991" s="85"/>
      <c r="G991" s="64" t="str">
        <f>IF(stdProdLT(Main[[#This Row],[Comments]])=0.1,"N/A",IF(stdProdLT(Main[[#This Row],[Comments]])=0,"",stdProdLT(Main[[#This Row],[Comments]])))</f>
        <v/>
      </c>
      <c r="H991" s="94" t="str">
        <f>IF(OR(Main[[#This Row],[Std. Prod. Lead Time]]="N/A",Main[[#This Row],[Std. Prod. Lead Time]]=""), "",IF(AND(Main[[#This Row],[In Stock Date]]&lt;&gt;"",Main[[#This Row],[Revised Due Date]]&lt;&gt;"",Main[[#This Row],[In Stock Date]]&lt;&gt;""),Main[[#This Row],[In Stock Date]]-Main[[#This Row],[Revised Due Date]],""))</f>
        <v/>
      </c>
      <c r="I991" s="101" t="s">
        <v>4</v>
      </c>
      <c r="J991" s="95" t="s">
        <v>4</v>
      </c>
      <c r="K991" s="95" t="s">
        <v>4</v>
      </c>
      <c r="L991" s="85"/>
      <c r="M991" s="73" t="str">
        <f>IF(Main[[#This Row],[Tech Start Date]]&lt;1/1/1990,"",IF(Main[[#This Row],[Class]]="C",WORKDAY(Main[[#This Row],[Tech Start Date]],9),IF(Main[[#This Row],[Class]]="B", WORKDAY(Main[[#This Row],[Tech Start Date]],6),IF(Main[[#This Row],[Class]]="A",WORKDAY(Main[[#This Row],[Tech Start Date]],2),""))))</f>
        <v/>
      </c>
      <c r="N991" s="73" t="str">
        <f>IF(Main[[#This Row],[Tech Start Date]]&lt;1/1/1990,"",IF(Main[[#This Row],[Class]]="C",WORKDAY(Main[[#This Row],[Tech Start Date]],19),IF(Main[[#This Row],[Class]]="B", WORKDAY(Main[[#This Row],[Tech Start Date]],12),IF(Main[[#This Row],[Class]]="A",WORKDAY(Main[[#This Row],[Tech Start Date]],4),""))))</f>
        <v/>
      </c>
      <c r="O991" s="73" t="str">
        <f>IF(Main[[#This Row],[Tech Start Date]]&lt;1/1/1990,"",IF(Main[[#This Row],[Class]]="C",WORKDAY(Main[[#This Row],[Tech Start Date]],23),IF(Main[[#This Row],[Class]]="B", WORKDAY(Main[[#This Row],[Tech Start Date]],15),IF(Main[[#This Row],[Class]]="A",WORKDAY(Main[[#This Row],[Tech Start Date]],5),""))))</f>
        <v/>
      </c>
      <c r="P991" s="73" t="str">
        <f>IF(Main[[#This Row],[Tech Start Date]]&lt;1/1/1990,"",IF(Main[[#This Row],[Class]]="C",WORKDAY(Main[[#This Row],[Tech Start Date]],28),IF(Main[[#This Row],[Class]]="B", WORKDAY(Main[[#This Row],[Tech Start Date]],19),IF(Main[[#This Row],[Class]]="A",WORKDAY(Main[[#This Row],[Tech Start Date]],9),""))))</f>
        <v/>
      </c>
      <c r="Q991" s="85">
        <v>40924</v>
      </c>
      <c r="R991" s="112"/>
      <c r="S991" s="95" t="s">
        <v>6</v>
      </c>
      <c r="T991" s="74" t="s">
        <v>4</v>
      </c>
      <c r="U991" s="95" t="s">
        <v>29</v>
      </c>
      <c r="V991" s="95" t="s">
        <v>2276</v>
      </c>
      <c r="W991" s="95" t="s">
        <v>4</v>
      </c>
      <c r="X991" s="95" t="s">
        <v>2840</v>
      </c>
      <c r="Y991" s="72" t="s">
        <v>2983</v>
      </c>
      <c r="Z991" s="72" t="s">
        <v>4</v>
      </c>
      <c r="AA991" s="95" t="s">
        <v>2840</v>
      </c>
      <c r="AB991" s="132"/>
      <c r="AC991" s="132"/>
      <c r="AD991" s="132"/>
      <c r="AE991" s="63"/>
      <c r="AF991" s="63"/>
      <c r="AG991" s="63"/>
    </row>
    <row r="992" spans="1:33" ht="17.2" customHeight="1">
      <c r="A992" s="64" t="str">
        <f>IF(priority(Main[[#This Row],[Comments]])&lt;&gt;0, priority(Main[[#This Row],[Comments]]),"")</f>
        <v/>
      </c>
      <c r="B992" s="60" t="s">
        <v>3286</v>
      </c>
      <c r="C992" s="72" t="s">
        <v>47</v>
      </c>
      <c r="D992" s="59" t="s">
        <v>3287</v>
      </c>
      <c r="E992" s="85">
        <v>40938.416261574072</v>
      </c>
      <c r="F992" s="85"/>
      <c r="G992" s="64" t="str">
        <f>IF(stdProdLT(Main[[#This Row],[Comments]])=0.1,"N/A",IF(stdProdLT(Main[[#This Row],[Comments]])=0,"",stdProdLT(Main[[#This Row],[Comments]])))</f>
        <v/>
      </c>
      <c r="H992" s="94" t="str">
        <f>IF(OR(Main[[#This Row],[Std. Prod. Lead Time]]="N/A",Main[[#This Row],[Std. Prod. Lead Time]]=""), "",IF(AND(Main[[#This Row],[In Stock Date]]&lt;&gt;"",Main[[#This Row],[Revised Due Date]]&lt;&gt;"",Main[[#This Row],[In Stock Date]]&lt;&gt;""),Main[[#This Row],[In Stock Date]]-Main[[#This Row],[Revised Due Date]],""))</f>
        <v/>
      </c>
      <c r="I992" s="101" t="s">
        <v>4</v>
      </c>
      <c r="J992" s="95" t="s">
        <v>4</v>
      </c>
      <c r="K992" s="95" t="s">
        <v>4</v>
      </c>
      <c r="L992" s="85"/>
      <c r="M992" s="73" t="str">
        <f>IF(Main[[#This Row],[Tech Start Date]]&lt;1/1/1990,"",IF(Main[[#This Row],[Class]]="C",WORKDAY(Main[[#This Row],[Tech Start Date]],9),IF(Main[[#This Row],[Class]]="B", WORKDAY(Main[[#This Row],[Tech Start Date]],6),IF(Main[[#This Row],[Class]]="A",WORKDAY(Main[[#This Row],[Tech Start Date]],2),""))))</f>
        <v/>
      </c>
      <c r="N992" s="73" t="str">
        <f>IF(Main[[#This Row],[Tech Start Date]]&lt;1/1/1990,"",IF(Main[[#This Row],[Class]]="C",WORKDAY(Main[[#This Row],[Tech Start Date]],19),IF(Main[[#This Row],[Class]]="B", WORKDAY(Main[[#This Row],[Tech Start Date]],12),IF(Main[[#This Row],[Class]]="A",WORKDAY(Main[[#This Row],[Tech Start Date]],4),""))))</f>
        <v/>
      </c>
      <c r="O992" s="73" t="str">
        <f>IF(Main[[#This Row],[Tech Start Date]]&lt;1/1/1990,"",IF(Main[[#This Row],[Class]]="C",WORKDAY(Main[[#This Row],[Tech Start Date]],23),IF(Main[[#This Row],[Class]]="B", WORKDAY(Main[[#This Row],[Tech Start Date]],15),IF(Main[[#This Row],[Class]]="A",WORKDAY(Main[[#This Row],[Tech Start Date]],5),""))))</f>
        <v/>
      </c>
      <c r="P992" s="73" t="str">
        <f>IF(Main[[#This Row],[Tech Start Date]]&lt;1/1/1990,"",IF(Main[[#This Row],[Class]]="C",WORKDAY(Main[[#This Row],[Tech Start Date]],28),IF(Main[[#This Row],[Class]]="B", WORKDAY(Main[[#This Row],[Tech Start Date]],19),IF(Main[[#This Row],[Class]]="A",WORKDAY(Main[[#This Row],[Tech Start Date]],9),""))))</f>
        <v/>
      </c>
      <c r="Q992" s="85">
        <v>40575</v>
      </c>
      <c r="R992" s="112"/>
      <c r="S992" s="95" t="s">
        <v>6</v>
      </c>
      <c r="T992" s="74" t="s">
        <v>4</v>
      </c>
      <c r="U992" s="95" t="s">
        <v>7</v>
      </c>
      <c r="V992" s="95" t="s">
        <v>2276</v>
      </c>
      <c r="W992" s="95" t="s">
        <v>4</v>
      </c>
      <c r="X992" s="95" t="s">
        <v>2840</v>
      </c>
      <c r="Y992" s="72" t="s">
        <v>2983</v>
      </c>
      <c r="Z992" s="72" t="s">
        <v>4</v>
      </c>
      <c r="AA992" s="95" t="s">
        <v>2840</v>
      </c>
      <c r="AB992" s="132"/>
      <c r="AC992" s="132"/>
      <c r="AD992" s="132"/>
      <c r="AE992" s="63"/>
      <c r="AF992" s="63"/>
      <c r="AG992" s="63"/>
    </row>
    <row r="993" spans="1:33" ht="17.2" customHeight="1">
      <c r="A993" s="64" t="str">
        <f>IF(priority(Main[[#This Row],[Comments]])&lt;&gt;0, priority(Main[[#This Row],[Comments]]),"")</f>
        <v/>
      </c>
      <c r="B993" s="60" t="s">
        <v>1749</v>
      </c>
      <c r="C993" s="72" t="s">
        <v>72</v>
      </c>
      <c r="D993" s="59" t="s">
        <v>800</v>
      </c>
      <c r="E993" s="85"/>
      <c r="F993" s="85"/>
      <c r="G993" s="64" t="str">
        <f>IF(stdProdLT(Main[[#This Row],[Comments]])=0.1,"N/A",IF(stdProdLT(Main[[#This Row],[Comments]])=0,"",stdProdLT(Main[[#This Row],[Comments]])))</f>
        <v/>
      </c>
      <c r="H993" s="94" t="str">
        <f>IF(OR(Main[[#This Row],[Std. Prod. Lead Time]]="N/A",Main[[#This Row],[Std. Prod. Lead Time]]=""), "",IF(AND(Main[[#This Row],[In Stock Date]]&lt;&gt;"",Main[[#This Row],[Revised Due Date]]&lt;&gt;"",Main[[#This Row],[In Stock Date]]&lt;&gt;""),Main[[#This Row],[In Stock Date]]-Main[[#This Row],[Revised Due Date]],""))</f>
        <v/>
      </c>
      <c r="I993" s="101" t="s">
        <v>4</v>
      </c>
      <c r="J993" s="95" t="s">
        <v>52</v>
      </c>
      <c r="K993" s="95" t="s">
        <v>4</v>
      </c>
      <c r="L993" s="85"/>
      <c r="M993" s="73" t="str">
        <f>IF(Main[[#This Row],[Tech Start Date]]&lt;1/1/1990,"",IF(Main[[#This Row],[Class]]="C",WORKDAY(Main[[#This Row],[Tech Start Date]],9),IF(Main[[#This Row],[Class]]="B", WORKDAY(Main[[#This Row],[Tech Start Date]],6),IF(Main[[#This Row],[Class]]="A",WORKDAY(Main[[#This Row],[Tech Start Date]],2),""))))</f>
        <v/>
      </c>
      <c r="N993" s="73" t="str">
        <f>IF(Main[[#This Row],[Tech Start Date]]&lt;1/1/1990,"",IF(Main[[#This Row],[Class]]="C",WORKDAY(Main[[#This Row],[Tech Start Date]],19),IF(Main[[#This Row],[Class]]="B", WORKDAY(Main[[#This Row],[Tech Start Date]],12),IF(Main[[#This Row],[Class]]="A",WORKDAY(Main[[#This Row],[Tech Start Date]],4),""))))</f>
        <v/>
      </c>
      <c r="O993" s="73" t="str">
        <f>IF(Main[[#This Row],[Tech Start Date]]&lt;1/1/1990,"",IF(Main[[#This Row],[Class]]="C",WORKDAY(Main[[#This Row],[Tech Start Date]],23),IF(Main[[#This Row],[Class]]="B", WORKDAY(Main[[#This Row],[Tech Start Date]],15),IF(Main[[#This Row],[Class]]="A",WORKDAY(Main[[#This Row],[Tech Start Date]],5),""))))</f>
        <v/>
      </c>
      <c r="P993" s="73" t="str">
        <f>IF(Main[[#This Row],[Tech Start Date]]&lt;1/1/1990,"",IF(Main[[#This Row],[Class]]="C",WORKDAY(Main[[#This Row],[Tech Start Date]],28),IF(Main[[#This Row],[Class]]="B", WORKDAY(Main[[#This Row],[Tech Start Date]],19),IF(Main[[#This Row],[Class]]="A",WORKDAY(Main[[#This Row],[Tech Start Date]],9),""))))</f>
        <v/>
      </c>
      <c r="Q993" s="85">
        <v>40482</v>
      </c>
      <c r="R993" s="112"/>
      <c r="S993" s="95" t="s">
        <v>11</v>
      </c>
      <c r="T993" s="74" t="s">
        <v>4</v>
      </c>
      <c r="U993" s="95" t="s">
        <v>14</v>
      </c>
      <c r="V993" s="95" t="s">
        <v>1913</v>
      </c>
      <c r="W993" s="95" t="s">
        <v>1918</v>
      </c>
      <c r="X993" s="95" t="s">
        <v>2876</v>
      </c>
      <c r="Y993" s="72" t="s">
        <v>2951</v>
      </c>
      <c r="Z993" s="72" t="s">
        <v>2044</v>
      </c>
      <c r="AA993" s="95" t="s">
        <v>2822</v>
      </c>
      <c r="AB993" s="132"/>
      <c r="AC993" s="132"/>
      <c r="AD993" s="132"/>
      <c r="AE993" s="63"/>
      <c r="AF993" s="63"/>
      <c r="AG993" s="63"/>
    </row>
    <row r="994" spans="1:33" ht="17.2" customHeight="1">
      <c r="A994" s="64" t="str">
        <f>IF(priority(Main[[#This Row],[Comments]])&lt;&gt;0, priority(Main[[#This Row],[Comments]]),"")</f>
        <v/>
      </c>
      <c r="B994" s="60" t="s">
        <v>1750</v>
      </c>
      <c r="C994" s="72" t="s">
        <v>4</v>
      </c>
      <c r="D994" s="138" t="s">
        <v>801</v>
      </c>
      <c r="E994" s="85"/>
      <c r="F994" s="85"/>
      <c r="G994" s="64" t="str">
        <f>IF(stdProdLT(Main[[#This Row],[Comments]])=0.1,"N/A",IF(stdProdLT(Main[[#This Row],[Comments]])=0,"",stdProdLT(Main[[#This Row],[Comments]])))</f>
        <v/>
      </c>
      <c r="H994" s="94" t="str">
        <f>IF(OR(Main[[#This Row],[Std. Prod. Lead Time]]="N/A",Main[[#This Row],[Std. Prod. Lead Time]]=""), "",IF(AND(Main[[#This Row],[In Stock Date]]&lt;&gt;"",Main[[#This Row],[Revised Due Date]]&lt;&gt;"",Main[[#This Row],[In Stock Date]]&lt;&gt;""),Main[[#This Row],[In Stock Date]]-Main[[#This Row],[Revised Due Date]],""))</f>
        <v/>
      </c>
      <c r="I994" s="101" t="s">
        <v>399</v>
      </c>
      <c r="J994" s="95" t="s">
        <v>4</v>
      </c>
      <c r="K994" s="95" t="s">
        <v>4</v>
      </c>
      <c r="L994" s="85"/>
      <c r="M994" s="73" t="str">
        <f>IF(Main[[#This Row],[Tech Start Date]]&lt;1/1/1990,"",IF(Main[[#This Row],[Class]]="C",WORKDAY(Main[[#This Row],[Tech Start Date]],9),IF(Main[[#This Row],[Class]]="B", WORKDAY(Main[[#This Row],[Tech Start Date]],6),IF(Main[[#This Row],[Class]]="A",WORKDAY(Main[[#This Row],[Tech Start Date]],2),""))))</f>
        <v/>
      </c>
      <c r="N994" s="73" t="str">
        <f>IF(Main[[#This Row],[Tech Start Date]]&lt;1/1/1990,"",IF(Main[[#This Row],[Class]]="C",WORKDAY(Main[[#This Row],[Tech Start Date]],19),IF(Main[[#This Row],[Class]]="B", WORKDAY(Main[[#This Row],[Tech Start Date]],12),IF(Main[[#This Row],[Class]]="A",WORKDAY(Main[[#This Row],[Tech Start Date]],4),""))))</f>
        <v/>
      </c>
      <c r="O994" s="73" t="str">
        <f>IF(Main[[#This Row],[Tech Start Date]]&lt;1/1/1990,"",IF(Main[[#This Row],[Class]]="C",WORKDAY(Main[[#This Row],[Tech Start Date]],23),IF(Main[[#This Row],[Class]]="B", WORKDAY(Main[[#This Row],[Tech Start Date]],15),IF(Main[[#This Row],[Class]]="A",WORKDAY(Main[[#This Row],[Tech Start Date]],5),""))))</f>
        <v/>
      </c>
      <c r="P994" s="73" t="str">
        <f>IF(Main[[#This Row],[Tech Start Date]]&lt;1/1/1990,"",IF(Main[[#This Row],[Class]]="C",WORKDAY(Main[[#This Row],[Tech Start Date]],28),IF(Main[[#This Row],[Class]]="B", WORKDAY(Main[[#This Row],[Tech Start Date]],19),IF(Main[[#This Row],[Class]]="A",WORKDAY(Main[[#This Row],[Tech Start Date]],9),""))))</f>
        <v/>
      </c>
      <c r="Q994" s="85">
        <v>40359</v>
      </c>
      <c r="R994" s="112"/>
      <c r="S994" s="95" t="s">
        <v>11</v>
      </c>
      <c r="T994" s="74" t="s">
        <v>4</v>
      </c>
      <c r="U994" s="95" t="s">
        <v>14</v>
      </c>
      <c r="V994" s="95" t="s">
        <v>1913</v>
      </c>
      <c r="W994" s="95" t="s">
        <v>1916</v>
      </c>
      <c r="X994" s="95" t="s">
        <v>2856</v>
      </c>
      <c r="Y994" s="72" t="s">
        <v>3003</v>
      </c>
      <c r="Z994" s="72" t="s">
        <v>306</v>
      </c>
      <c r="AA994" s="95" t="s">
        <v>2856</v>
      </c>
      <c r="AB994" s="132">
        <v>40357</v>
      </c>
      <c r="AC994" s="132">
        <v>40360</v>
      </c>
      <c r="AD994" s="132"/>
      <c r="AE994" s="63"/>
      <c r="AF994" s="63"/>
      <c r="AG994" s="63"/>
    </row>
    <row r="995" spans="1:33" ht="17.2" customHeight="1">
      <c r="A995" s="64" t="str">
        <f>IF(priority(Main[[#This Row],[Comments]])&lt;&gt;0, priority(Main[[#This Row],[Comments]]),"")</f>
        <v/>
      </c>
      <c r="B995" s="60" t="s">
        <v>1751</v>
      </c>
      <c r="C995" s="72" t="s">
        <v>42</v>
      </c>
      <c r="D995" s="59" t="s">
        <v>802</v>
      </c>
      <c r="E995" s="85">
        <v>39932.448611111111</v>
      </c>
      <c r="F995" s="85"/>
      <c r="G995" s="64" t="str">
        <f>IF(stdProdLT(Main[[#This Row],[Comments]])=0.1,"N/A",IF(stdProdLT(Main[[#This Row],[Comments]])=0,"",stdProdLT(Main[[#This Row],[Comments]])))</f>
        <v/>
      </c>
      <c r="H995" s="94" t="str">
        <f>IF(OR(Main[[#This Row],[Std. Prod. Lead Time]]="N/A",Main[[#This Row],[Std. Prod. Lead Time]]=""), "",IF(AND(Main[[#This Row],[In Stock Date]]&lt;&gt;"",Main[[#This Row],[Revised Due Date]]&lt;&gt;"",Main[[#This Row],[In Stock Date]]&lt;&gt;""),Main[[#This Row],[In Stock Date]]-Main[[#This Row],[Revised Due Date]],""))</f>
        <v/>
      </c>
      <c r="I995" s="101" t="s">
        <v>4</v>
      </c>
      <c r="J995" s="95" t="s">
        <v>4</v>
      </c>
      <c r="K995" s="96" t="s">
        <v>4</v>
      </c>
      <c r="L995" s="85"/>
      <c r="M995" s="73" t="str">
        <f>IF(Main[[#This Row],[Tech Start Date]]&lt;1/1/1990,"",IF(Main[[#This Row],[Class]]="C",WORKDAY(Main[[#This Row],[Tech Start Date]],9),IF(Main[[#This Row],[Class]]="B", WORKDAY(Main[[#This Row],[Tech Start Date]],6),IF(Main[[#This Row],[Class]]="A",WORKDAY(Main[[#This Row],[Tech Start Date]],2),""))))</f>
        <v/>
      </c>
      <c r="N995" s="73" t="str">
        <f>IF(Main[[#This Row],[Tech Start Date]]&lt;1/1/1990,"",IF(Main[[#This Row],[Class]]="C",WORKDAY(Main[[#This Row],[Tech Start Date]],19),IF(Main[[#This Row],[Class]]="B", WORKDAY(Main[[#This Row],[Tech Start Date]],12),IF(Main[[#This Row],[Class]]="A",WORKDAY(Main[[#This Row],[Tech Start Date]],4),""))))</f>
        <v/>
      </c>
      <c r="O995" s="73" t="str">
        <f>IF(Main[[#This Row],[Tech Start Date]]&lt;1/1/1990,"",IF(Main[[#This Row],[Class]]="C",WORKDAY(Main[[#This Row],[Tech Start Date]],23),IF(Main[[#This Row],[Class]]="B", WORKDAY(Main[[#This Row],[Tech Start Date]],15),IF(Main[[#This Row],[Class]]="A",WORKDAY(Main[[#This Row],[Tech Start Date]],5),""))))</f>
        <v/>
      </c>
      <c r="P995" s="73" t="str">
        <f>IF(Main[[#This Row],[Tech Start Date]]&lt;1/1/1990,"",IF(Main[[#This Row],[Class]]="C",WORKDAY(Main[[#This Row],[Tech Start Date]],28),IF(Main[[#This Row],[Class]]="B", WORKDAY(Main[[#This Row],[Tech Start Date]],19),IF(Main[[#This Row],[Class]]="A",WORKDAY(Main[[#This Row],[Tech Start Date]],9),""))))</f>
        <v/>
      </c>
      <c r="Q995" s="85"/>
      <c r="R995" s="112"/>
      <c r="S995" s="95" t="s">
        <v>17</v>
      </c>
      <c r="T995" s="74" t="s">
        <v>4</v>
      </c>
      <c r="U995" s="95" t="s">
        <v>7</v>
      </c>
      <c r="V995" s="95" t="s">
        <v>1913</v>
      </c>
      <c r="W995" s="95" t="s">
        <v>4</v>
      </c>
      <c r="X995" s="95" t="s">
        <v>399</v>
      </c>
      <c r="Y995" s="72" t="s">
        <v>4</v>
      </c>
      <c r="Z995" s="72" t="s">
        <v>4</v>
      </c>
      <c r="AA995" s="95" t="s">
        <v>4</v>
      </c>
      <c r="AB995" s="132"/>
      <c r="AC995" s="132"/>
      <c r="AD995" s="132"/>
      <c r="AE995" s="63"/>
      <c r="AF995" s="63"/>
      <c r="AG995" s="63"/>
    </row>
    <row r="996" spans="1:33" ht="17.2" customHeight="1">
      <c r="A996" s="64" t="str">
        <f>IF(priority(Main[[#This Row],[Comments]])&lt;&gt;0, priority(Main[[#This Row],[Comments]]),"")</f>
        <v/>
      </c>
      <c r="B996" s="60" t="s">
        <v>1756</v>
      </c>
      <c r="C996" s="72" t="s">
        <v>72</v>
      </c>
      <c r="D996" s="59" t="s">
        <v>806</v>
      </c>
      <c r="E996" s="85"/>
      <c r="F996" s="85">
        <v>40756</v>
      </c>
      <c r="G996" s="64" t="str">
        <f>IF(stdProdLT(Main[[#This Row],[Comments]])=0.1,"N/A",IF(stdProdLT(Main[[#This Row],[Comments]])=0,"",stdProdLT(Main[[#This Row],[Comments]])))</f>
        <v/>
      </c>
      <c r="H996" s="94" t="str">
        <f>IF(OR(Main[[#This Row],[Std. Prod. Lead Time]]="N/A",Main[[#This Row],[Std. Prod. Lead Time]]=""), "",IF(AND(Main[[#This Row],[In Stock Date]]&lt;&gt;"",Main[[#This Row],[Revised Due Date]]&lt;&gt;"",Main[[#This Row],[In Stock Date]]&lt;&gt;""),Main[[#This Row],[In Stock Date]]-Main[[#This Row],[Revised Due Date]],""))</f>
        <v/>
      </c>
      <c r="I996" s="101" t="s">
        <v>4</v>
      </c>
      <c r="J996" s="95" t="s">
        <v>28</v>
      </c>
      <c r="K996" s="95" t="s">
        <v>4</v>
      </c>
      <c r="L996" s="85"/>
      <c r="M996" s="73" t="str">
        <f>IF(Main[[#This Row],[Tech Start Date]]&lt;1/1/1990,"",IF(Main[[#This Row],[Class]]="C",WORKDAY(Main[[#This Row],[Tech Start Date]],9),IF(Main[[#This Row],[Class]]="B", WORKDAY(Main[[#This Row],[Tech Start Date]],6),IF(Main[[#This Row],[Class]]="A",WORKDAY(Main[[#This Row],[Tech Start Date]],2),""))))</f>
        <v/>
      </c>
      <c r="N996" s="73" t="str">
        <f>IF(Main[[#This Row],[Tech Start Date]]&lt;1/1/1990,"",IF(Main[[#This Row],[Class]]="C",WORKDAY(Main[[#This Row],[Tech Start Date]],19),IF(Main[[#This Row],[Class]]="B", WORKDAY(Main[[#This Row],[Tech Start Date]],12),IF(Main[[#This Row],[Class]]="A",WORKDAY(Main[[#This Row],[Tech Start Date]],4),""))))</f>
        <v/>
      </c>
      <c r="O996" s="73" t="str">
        <f>IF(Main[[#This Row],[Tech Start Date]]&lt;1/1/1990,"",IF(Main[[#This Row],[Class]]="C",WORKDAY(Main[[#This Row],[Tech Start Date]],23),IF(Main[[#This Row],[Class]]="B", WORKDAY(Main[[#This Row],[Tech Start Date]],15),IF(Main[[#This Row],[Class]]="A",WORKDAY(Main[[#This Row],[Tech Start Date]],5),""))))</f>
        <v/>
      </c>
      <c r="P996" s="73" t="str">
        <f>IF(Main[[#This Row],[Tech Start Date]]&lt;1/1/1990,"",IF(Main[[#This Row],[Class]]="C",WORKDAY(Main[[#This Row],[Tech Start Date]],28),IF(Main[[#This Row],[Class]]="B", WORKDAY(Main[[#This Row],[Tech Start Date]],19),IF(Main[[#This Row],[Class]]="A",WORKDAY(Main[[#This Row],[Tech Start Date]],9),""))))</f>
        <v/>
      </c>
      <c r="Q996" s="85"/>
      <c r="R996" s="112"/>
      <c r="S996" s="95" t="s">
        <v>11</v>
      </c>
      <c r="T996" s="74" t="s">
        <v>4</v>
      </c>
      <c r="U996" s="95" t="s">
        <v>14</v>
      </c>
      <c r="V996" s="95" t="s">
        <v>1913</v>
      </c>
      <c r="W996" s="95" t="s">
        <v>1915</v>
      </c>
      <c r="X996" s="95" t="s">
        <v>50</v>
      </c>
      <c r="Y996" s="72" t="s">
        <v>2951</v>
      </c>
      <c r="Z996" s="72" t="s">
        <v>30</v>
      </c>
      <c r="AA996" s="95" t="s">
        <v>2822</v>
      </c>
      <c r="AB996" s="132"/>
      <c r="AC996" s="132"/>
      <c r="AD996" s="132"/>
      <c r="AE996" s="63"/>
      <c r="AF996" s="63"/>
      <c r="AG996" s="63"/>
    </row>
    <row r="997" spans="1:33" ht="17.2" customHeight="1">
      <c r="A997" s="64" t="str">
        <f>IF(priority(Main[[#This Row],[Comments]])&lt;&gt;0, priority(Main[[#This Row],[Comments]]),"")</f>
        <v/>
      </c>
      <c r="B997" s="60" t="s">
        <v>1757</v>
      </c>
      <c r="C997" s="72" t="s">
        <v>47</v>
      </c>
      <c r="D997" s="59" t="s">
        <v>807</v>
      </c>
      <c r="E997" s="85"/>
      <c r="F997" s="85"/>
      <c r="G997" s="64" t="str">
        <f>IF(stdProdLT(Main[[#This Row],[Comments]])=0.1,"N/A",IF(stdProdLT(Main[[#This Row],[Comments]])=0,"",stdProdLT(Main[[#This Row],[Comments]])))</f>
        <v/>
      </c>
      <c r="H997" s="94" t="str">
        <f>IF(OR(Main[[#This Row],[Std. Prod. Lead Time]]="N/A",Main[[#This Row],[Std. Prod. Lead Time]]=""), "",IF(AND(Main[[#This Row],[In Stock Date]]&lt;&gt;"",Main[[#This Row],[Revised Due Date]]&lt;&gt;"",Main[[#This Row],[In Stock Date]]&lt;&gt;""),Main[[#This Row],[In Stock Date]]-Main[[#This Row],[Revised Due Date]],""))</f>
        <v/>
      </c>
      <c r="I997" s="101" t="s">
        <v>4</v>
      </c>
      <c r="J997" s="95" t="s">
        <v>4</v>
      </c>
      <c r="K997" s="95" t="s">
        <v>4</v>
      </c>
      <c r="L997" s="85"/>
      <c r="M997" s="73" t="str">
        <f>IF(Main[[#This Row],[Tech Start Date]]&lt;1/1/1990,"",IF(Main[[#This Row],[Class]]="C",WORKDAY(Main[[#This Row],[Tech Start Date]],9),IF(Main[[#This Row],[Class]]="B", WORKDAY(Main[[#This Row],[Tech Start Date]],6),IF(Main[[#This Row],[Class]]="A",WORKDAY(Main[[#This Row],[Tech Start Date]],2),""))))</f>
        <v/>
      </c>
      <c r="N997" s="73" t="str">
        <f>IF(Main[[#This Row],[Tech Start Date]]&lt;1/1/1990,"",IF(Main[[#This Row],[Class]]="C",WORKDAY(Main[[#This Row],[Tech Start Date]],19),IF(Main[[#This Row],[Class]]="B", WORKDAY(Main[[#This Row],[Tech Start Date]],12),IF(Main[[#This Row],[Class]]="A",WORKDAY(Main[[#This Row],[Tech Start Date]],4),""))))</f>
        <v/>
      </c>
      <c r="O997" s="73" t="str">
        <f>IF(Main[[#This Row],[Tech Start Date]]&lt;1/1/1990,"",IF(Main[[#This Row],[Class]]="C",WORKDAY(Main[[#This Row],[Tech Start Date]],23),IF(Main[[#This Row],[Class]]="B", WORKDAY(Main[[#This Row],[Tech Start Date]],15),IF(Main[[#This Row],[Class]]="A",WORKDAY(Main[[#This Row],[Tech Start Date]],5),""))))</f>
        <v/>
      </c>
      <c r="P997" s="73" t="str">
        <f>IF(Main[[#This Row],[Tech Start Date]]&lt;1/1/1990,"",IF(Main[[#This Row],[Class]]="C",WORKDAY(Main[[#This Row],[Tech Start Date]],28),IF(Main[[#This Row],[Class]]="B", WORKDAY(Main[[#This Row],[Tech Start Date]],19),IF(Main[[#This Row],[Class]]="A",WORKDAY(Main[[#This Row],[Tech Start Date]],9),""))))</f>
        <v/>
      </c>
      <c r="Q997" s="85"/>
      <c r="R997" s="112"/>
      <c r="S997" s="95" t="s">
        <v>17</v>
      </c>
      <c r="T997" s="74" t="s">
        <v>4</v>
      </c>
      <c r="U997" s="95" t="s">
        <v>14</v>
      </c>
      <c r="V997" s="95" t="s">
        <v>1911</v>
      </c>
      <c r="W997" s="95" t="s">
        <v>1918</v>
      </c>
      <c r="X997" s="95" t="s">
        <v>306</v>
      </c>
      <c r="Y997" s="72" t="s">
        <v>2914</v>
      </c>
      <c r="Z997" s="72" t="s">
        <v>4</v>
      </c>
      <c r="AA997" s="95" t="s">
        <v>3326</v>
      </c>
      <c r="AB997" s="132"/>
      <c r="AC997" s="132"/>
      <c r="AD997" s="132"/>
      <c r="AE997" s="63"/>
      <c r="AF997" s="63"/>
      <c r="AG997" s="63"/>
    </row>
    <row r="998" spans="1:33" ht="17.2" customHeight="1">
      <c r="A998" s="64" t="str">
        <f>IF(priority(Main[[#This Row],[Comments]])&lt;&gt;0, priority(Main[[#This Row],[Comments]]),"")</f>
        <v/>
      </c>
      <c r="B998" s="60" t="s">
        <v>1759</v>
      </c>
      <c r="C998" s="72" t="s">
        <v>31</v>
      </c>
      <c r="D998" s="59" t="s">
        <v>809</v>
      </c>
      <c r="E998" s="85"/>
      <c r="F998" s="85"/>
      <c r="G998" s="64" t="str">
        <f>IF(stdProdLT(Main[[#This Row],[Comments]])=0.1,"N/A",IF(stdProdLT(Main[[#This Row],[Comments]])=0,"",stdProdLT(Main[[#This Row],[Comments]])))</f>
        <v/>
      </c>
      <c r="H998" s="94" t="str">
        <f>IF(OR(Main[[#This Row],[Std. Prod. Lead Time]]="N/A",Main[[#This Row],[Std. Prod. Lead Time]]=""), "",IF(AND(Main[[#This Row],[In Stock Date]]&lt;&gt;"",Main[[#This Row],[Revised Due Date]]&lt;&gt;"",Main[[#This Row],[In Stock Date]]&lt;&gt;""),Main[[#This Row],[In Stock Date]]-Main[[#This Row],[Revised Due Date]],""))</f>
        <v/>
      </c>
      <c r="I998" s="101" t="s">
        <v>4</v>
      </c>
      <c r="J998" s="95" t="s">
        <v>4</v>
      </c>
      <c r="K998" s="95" t="s">
        <v>4</v>
      </c>
      <c r="L998" s="85"/>
      <c r="M998" s="73" t="str">
        <f>IF(Main[[#This Row],[Tech Start Date]]&lt;1/1/1990,"",IF(Main[[#This Row],[Class]]="C",WORKDAY(Main[[#This Row],[Tech Start Date]],9),IF(Main[[#This Row],[Class]]="B", WORKDAY(Main[[#This Row],[Tech Start Date]],6),IF(Main[[#This Row],[Class]]="A",WORKDAY(Main[[#This Row],[Tech Start Date]],2),""))))</f>
        <v/>
      </c>
      <c r="N998" s="73" t="str">
        <f>IF(Main[[#This Row],[Tech Start Date]]&lt;1/1/1990,"",IF(Main[[#This Row],[Class]]="C",WORKDAY(Main[[#This Row],[Tech Start Date]],19),IF(Main[[#This Row],[Class]]="B", WORKDAY(Main[[#This Row],[Tech Start Date]],12),IF(Main[[#This Row],[Class]]="A",WORKDAY(Main[[#This Row],[Tech Start Date]],4),""))))</f>
        <v/>
      </c>
      <c r="O998" s="73" t="str">
        <f>IF(Main[[#This Row],[Tech Start Date]]&lt;1/1/1990,"",IF(Main[[#This Row],[Class]]="C",WORKDAY(Main[[#This Row],[Tech Start Date]],23),IF(Main[[#This Row],[Class]]="B", WORKDAY(Main[[#This Row],[Tech Start Date]],15),IF(Main[[#This Row],[Class]]="A",WORKDAY(Main[[#This Row],[Tech Start Date]],5),""))))</f>
        <v/>
      </c>
      <c r="P998" s="73" t="str">
        <f>IF(Main[[#This Row],[Tech Start Date]]&lt;1/1/1990,"",IF(Main[[#This Row],[Class]]="C",WORKDAY(Main[[#This Row],[Tech Start Date]],28),IF(Main[[#This Row],[Class]]="B", WORKDAY(Main[[#This Row],[Tech Start Date]],19),IF(Main[[#This Row],[Class]]="A",WORKDAY(Main[[#This Row],[Tech Start Date]],9),""))))</f>
        <v/>
      </c>
      <c r="Q998" s="85">
        <v>40318</v>
      </c>
      <c r="R998" s="112"/>
      <c r="S998" s="95" t="s">
        <v>11</v>
      </c>
      <c r="T998" s="74" t="s">
        <v>4</v>
      </c>
      <c r="U998" s="95" t="s">
        <v>14</v>
      </c>
      <c r="V998" s="95" t="s">
        <v>1913</v>
      </c>
      <c r="W998" s="95" t="s">
        <v>1912</v>
      </c>
      <c r="X998" s="95" t="s">
        <v>2805</v>
      </c>
      <c r="Y998" s="72" t="s">
        <v>4</v>
      </c>
      <c r="Z998" s="72" t="s">
        <v>4</v>
      </c>
      <c r="AA998" s="95" t="s">
        <v>2805</v>
      </c>
      <c r="AB998" s="132"/>
      <c r="AC998" s="132"/>
      <c r="AD998" s="132"/>
      <c r="AE998" s="63"/>
      <c r="AF998" s="63"/>
      <c r="AG998" s="63"/>
    </row>
    <row r="999" spans="1:33" ht="17.2" customHeight="1">
      <c r="A999" s="64" t="str">
        <f>IF(priority(Main[[#This Row],[Comments]])&lt;&gt;0, priority(Main[[#This Row],[Comments]]),"")</f>
        <v/>
      </c>
      <c r="B999" s="60" t="s">
        <v>1760</v>
      </c>
      <c r="C999" s="72" t="s">
        <v>4</v>
      </c>
      <c r="D999" s="59" t="s">
        <v>120</v>
      </c>
      <c r="E999" s="85"/>
      <c r="F999" s="85"/>
      <c r="G999" s="64" t="str">
        <f>IF(stdProdLT(Main[[#This Row],[Comments]])=0.1,"N/A",IF(stdProdLT(Main[[#This Row],[Comments]])=0,"",stdProdLT(Main[[#This Row],[Comments]])))</f>
        <v/>
      </c>
      <c r="H999" s="94" t="str">
        <f>IF(OR(Main[[#This Row],[Std. Prod. Lead Time]]="N/A",Main[[#This Row],[Std. Prod. Lead Time]]=""), "",IF(AND(Main[[#This Row],[In Stock Date]]&lt;&gt;"",Main[[#This Row],[Revised Due Date]]&lt;&gt;"",Main[[#This Row],[In Stock Date]]&lt;&gt;""),Main[[#This Row],[In Stock Date]]-Main[[#This Row],[Revised Due Date]],""))</f>
        <v/>
      </c>
      <c r="I999" s="101" t="s">
        <v>4</v>
      </c>
      <c r="J999" s="95" t="s">
        <v>4</v>
      </c>
      <c r="K999" s="95" t="s">
        <v>4</v>
      </c>
      <c r="L999" s="85"/>
      <c r="M999" s="73" t="str">
        <f>IF(Main[[#This Row],[Tech Start Date]]&lt;1/1/1990,"",IF(Main[[#This Row],[Class]]="C",WORKDAY(Main[[#This Row],[Tech Start Date]],9),IF(Main[[#This Row],[Class]]="B", WORKDAY(Main[[#This Row],[Tech Start Date]],6),IF(Main[[#This Row],[Class]]="A",WORKDAY(Main[[#This Row],[Tech Start Date]],2),""))))</f>
        <v/>
      </c>
      <c r="N999" s="73" t="str">
        <f>IF(Main[[#This Row],[Tech Start Date]]&lt;1/1/1990,"",IF(Main[[#This Row],[Class]]="C",WORKDAY(Main[[#This Row],[Tech Start Date]],19),IF(Main[[#This Row],[Class]]="B", WORKDAY(Main[[#This Row],[Tech Start Date]],12),IF(Main[[#This Row],[Class]]="A",WORKDAY(Main[[#This Row],[Tech Start Date]],4),""))))</f>
        <v/>
      </c>
      <c r="O999" s="73" t="str">
        <f>IF(Main[[#This Row],[Tech Start Date]]&lt;1/1/1990,"",IF(Main[[#This Row],[Class]]="C",WORKDAY(Main[[#This Row],[Tech Start Date]],23),IF(Main[[#This Row],[Class]]="B", WORKDAY(Main[[#This Row],[Tech Start Date]],15),IF(Main[[#This Row],[Class]]="A",WORKDAY(Main[[#This Row],[Tech Start Date]],5),""))))</f>
        <v/>
      </c>
      <c r="P999" s="73" t="str">
        <f>IF(Main[[#This Row],[Tech Start Date]]&lt;1/1/1990,"",IF(Main[[#This Row],[Class]]="C",WORKDAY(Main[[#This Row],[Tech Start Date]],28),IF(Main[[#This Row],[Class]]="B", WORKDAY(Main[[#This Row],[Tech Start Date]],19),IF(Main[[#This Row],[Class]]="A",WORKDAY(Main[[#This Row],[Tech Start Date]],9),""))))</f>
        <v/>
      </c>
      <c r="Q999" s="85"/>
      <c r="R999" s="112"/>
      <c r="S999" s="95" t="s">
        <v>11</v>
      </c>
      <c r="T999" s="74" t="s">
        <v>4</v>
      </c>
      <c r="U999" s="95" t="s">
        <v>14</v>
      </c>
      <c r="V999" s="95" t="s">
        <v>1913</v>
      </c>
      <c r="W999" s="95" t="s">
        <v>1924</v>
      </c>
      <c r="X999" s="95" t="s">
        <v>2817</v>
      </c>
      <c r="Y999" s="72" t="s">
        <v>2947</v>
      </c>
      <c r="Z999" s="72" t="s">
        <v>4</v>
      </c>
      <c r="AA999" s="95" t="s">
        <v>2817</v>
      </c>
      <c r="AB999" s="132"/>
      <c r="AC999" s="132"/>
      <c r="AD999" s="132"/>
      <c r="AE999" s="63"/>
      <c r="AF999" s="63"/>
      <c r="AG999" s="63"/>
    </row>
    <row r="1000" spans="1:33" ht="17.2" customHeight="1">
      <c r="A1000" s="64" t="str">
        <f>IF(priority(Main[[#This Row],[Comments]])&lt;&gt;0, priority(Main[[#This Row],[Comments]]),"")</f>
        <v/>
      </c>
      <c r="B1000" s="60" t="s">
        <v>1761</v>
      </c>
      <c r="C1000" s="72" t="s">
        <v>4</v>
      </c>
      <c r="D1000" s="59" t="s">
        <v>810</v>
      </c>
      <c r="E1000" s="85">
        <v>40687.166759259257</v>
      </c>
      <c r="F1000" s="85"/>
      <c r="G1000" s="64" t="str">
        <f>IF(stdProdLT(Main[[#This Row],[Comments]])=0.1,"N/A",IF(stdProdLT(Main[[#This Row],[Comments]])=0,"",stdProdLT(Main[[#This Row],[Comments]])))</f>
        <v/>
      </c>
      <c r="H1000" s="94" t="str">
        <f>IF(OR(Main[[#This Row],[Std. Prod. Lead Time]]="N/A",Main[[#This Row],[Std. Prod. Lead Time]]=""), "",IF(AND(Main[[#This Row],[In Stock Date]]&lt;&gt;"",Main[[#This Row],[Revised Due Date]]&lt;&gt;"",Main[[#This Row],[In Stock Date]]&lt;&gt;""),Main[[#This Row],[In Stock Date]]-Main[[#This Row],[Revised Due Date]],""))</f>
        <v/>
      </c>
      <c r="I1000" s="101" t="s">
        <v>4</v>
      </c>
      <c r="J1000" s="95" t="s">
        <v>4</v>
      </c>
      <c r="K1000" s="95" t="s">
        <v>4</v>
      </c>
      <c r="L1000" s="85"/>
      <c r="M1000" s="73" t="str">
        <f>IF(Main[[#This Row],[Tech Start Date]]&lt;1/1/1990,"",IF(Main[[#This Row],[Class]]="C",WORKDAY(Main[[#This Row],[Tech Start Date]],9),IF(Main[[#This Row],[Class]]="B", WORKDAY(Main[[#This Row],[Tech Start Date]],6),IF(Main[[#This Row],[Class]]="A",WORKDAY(Main[[#This Row],[Tech Start Date]],2),""))))</f>
        <v/>
      </c>
      <c r="N1000" s="73" t="str">
        <f>IF(Main[[#This Row],[Tech Start Date]]&lt;1/1/1990,"",IF(Main[[#This Row],[Class]]="C",WORKDAY(Main[[#This Row],[Tech Start Date]],19),IF(Main[[#This Row],[Class]]="B", WORKDAY(Main[[#This Row],[Tech Start Date]],12),IF(Main[[#This Row],[Class]]="A",WORKDAY(Main[[#This Row],[Tech Start Date]],4),""))))</f>
        <v/>
      </c>
      <c r="O1000" s="73" t="str">
        <f>IF(Main[[#This Row],[Tech Start Date]]&lt;1/1/1990,"",IF(Main[[#This Row],[Class]]="C",WORKDAY(Main[[#This Row],[Tech Start Date]],23),IF(Main[[#This Row],[Class]]="B", WORKDAY(Main[[#This Row],[Tech Start Date]],15),IF(Main[[#This Row],[Class]]="A",WORKDAY(Main[[#This Row],[Tech Start Date]],5),""))))</f>
        <v/>
      </c>
      <c r="P1000" s="73" t="str">
        <f>IF(Main[[#This Row],[Tech Start Date]]&lt;1/1/1990,"",IF(Main[[#This Row],[Class]]="C",WORKDAY(Main[[#This Row],[Tech Start Date]],28),IF(Main[[#This Row],[Class]]="B", WORKDAY(Main[[#This Row],[Tech Start Date]],19),IF(Main[[#This Row],[Class]]="A",WORKDAY(Main[[#This Row],[Tech Start Date]],9),""))))</f>
        <v/>
      </c>
      <c r="Q1000" s="85">
        <v>40724</v>
      </c>
      <c r="R1000" s="112"/>
      <c r="S1000" s="95" t="s">
        <v>6</v>
      </c>
      <c r="T1000" s="74" t="s">
        <v>4</v>
      </c>
      <c r="U1000" s="95" t="s">
        <v>7</v>
      </c>
      <c r="V1000" s="95" t="s">
        <v>1910</v>
      </c>
      <c r="W1000" s="95" t="s">
        <v>4</v>
      </c>
      <c r="X1000" s="95" t="s">
        <v>2797</v>
      </c>
      <c r="Y1000" s="72" t="s">
        <v>2911</v>
      </c>
      <c r="Z1000" s="72" t="s">
        <v>4</v>
      </c>
      <c r="AA1000" s="95" t="s">
        <v>2797</v>
      </c>
      <c r="AB1000" s="132"/>
      <c r="AC1000" s="132"/>
      <c r="AD1000" s="132"/>
      <c r="AE1000" s="63"/>
      <c r="AF1000" s="63"/>
      <c r="AG1000" s="63"/>
    </row>
    <row r="1001" spans="1:33" ht="17.2" customHeight="1">
      <c r="A1001" s="64" t="str">
        <f>IF(priority(Main[[#This Row],[Comments]])&lt;&gt;0, priority(Main[[#This Row],[Comments]]),"")</f>
        <v/>
      </c>
      <c r="B1001" s="60" t="s">
        <v>1763</v>
      </c>
      <c r="C1001" s="72" t="s">
        <v>4</v>
      </c>
      <c r="D1001" s="59" t="s">
        <v>811</v>
      </c>
      <c r="E1001" s="85"/>
      <c r="F1001" s="85">
        <v>40598</v>
      </c>
      <c r="G1001" s="64" t="str">
        <f>IF(stdProdLT(Main[[#This Row],[Comments]])=0.1,"N/A",IF(stdProdLT(Main[[#This Row],[Comments]])=0,"",stdProdLT(Main[[#This Row],[Comments]])))</f>
        <v/>
      </c>
      <c r="H1001" s="94" t="str">
        <f>IF(OR(Main[[#This Row],[Std. Prod. Lead Time]]="N/A",Main[[#This Row],[Std. Prod. Lead Time]]=""), "",IF(AND(Main[[#This Row],[In Stock Date]]&lt;&gt;"",Main[[#This Row],[Revised Due Date]]&lt;&gt;"",Main[[#This Row],[In Stock Date]]&lt;&gt;""),Main[[#This Row],[In Stock Date]]-Main[[#This Row],[Revised Due Date]],""))</f>
        <v/>
      </c>
      <c r="I1001" s="101" t="s">
        <v>4</v>
      </c>
      <c r="J1001" s="95" t="s">
        <v>4</v>
      </c>
      <c r="K1001" s="95" t="s">
        <v>4</v>
      </c>
      <c r="L1001" s="85"/>
      <c r="M1001" s="73" t="str">
        <f>IF(Main[[#This Row],[Tech Start Date]]&lt;1/1/1990,"",IF(Main[[#This Row],[Class]]="C",WORKDAY(Main[[#This Row],[Tech Start Date]],9),IF(Main[[#This Row],[Class]]="B", WORKDAY(Main[[#This Row],[Tech Start Date]],6),IF(Main[[#This Row],[Class]]="A",WORKDAY(Main[[#This Row],[Tech Start Date]],2),""))))</f>
        <v/>
      </c>
      <c r="N1001" s="73" t="str">
        <f>IF(Main[[#This Row],[Tech Start Date]]&lt;1/1/1990,"",IF(Main[[#This Row],[Class]]="C",WORKDAY(Main[[#This Row],[Tech Start Date]],19),IF(Main[[#This Row],[Class]]="B", WORKDAY(Main[[#This Row],[Tech Start Date]],12),IF(Main[[#This Row],[Class]]="A",WORKDAY(Main[[#This Row],[Tech Start Date]],4),""))))</f>
        <v/>
      </c>
      <c r="O1001" s="73" t="str">
        <f>IF(Main[[#This Row],[Tech Start Date]]&lt;1/1/1990,"",IF(Main[[#This Row],[Class]]="C",WORKDAY(Main[[#This Row],[Tech Start Date]],23),IF(Main[[#This Row],[Class]]="B", WORKDAY(Main[[#This Row],[Tech Start Date]],15),IF(Main[[#This Row],[Class]]="A",WORKDAY(Main[[#This Row],[Tech Start Date]],5),""))))</f>
        <v/>
      </c>
      <c r="P1001" s="73" t="str">
        <f>IF(Main[[#This Row],[Tech Start Date]]&lt;1/1/1990,"",IF(Main[[#This Row],[Class]]="C",WORKDAY(Main[[#This Row],[Tech Start Date]],28),IF(Main[[#This Row],[Class]]="B", WORKDAY(Main[[#This Row],[Tech Start Date]],19),IF(Main[[#This Row],[Class]]="A",WORKDAY(Main[[#This Row],[Tech Start Date]],9),""))))</f>
        <v/>
      </c>
      <c r="Q1001" s="85">
        <v>40598</v>
      </c>
      <c r="R1001" s="112"/>
      <c r="S1001" s="95" t="s">
        <v>11</v>
      </c>
      <c r="T1001" s="74" t="s">
        <v>4</v>
      </c>
      <c r="U1001" s="95" t="s">
        <v>14</v>
      </c>
      <c r="V1001" s="95" t="s">
        <v>1920</v>
      </c>
      <c r="W1001" s="95" t="s">
        <v>1916</v>
      </c>
      <c r="X1001" s="95" t="s">
        <v>2823</v>
      </c>
      <c r="Y1001" s="72" t="s">
        <v>2952</v>
      </c>
      <c r="Z1001" s="72" t="s">
        <v>4</v>
      </c>
      <c r="AA1001" s="95" t="s">
        <v>2823</v>
      </c>
      <c r="AB1001" s="132"/>
      <c r="AC1001" s="132"/>
      <c r="AD1001" s="132"/>
      <c r="AE1001" s="63"/>
      <c r="AF1001" s="63"/>
      <c r="AG1001" s="63"/>
    </row>
    <row r="1002" spans="1:33" ht="17.2" customHeight="1">
      <c r="A1002" s="64" t="str">
        <f>IF(priority(Main[[#This Row],[Comments]])&lt;&gt;0, priority(Main[[#This Row],[Comments]]),"")</f>
        <v/>
      </c>
      <c r="B1002" s="60" t="s">
        <v>1764</v>
      </c>
      <c r="C1002" s="72" t="s">
        <v>4</v>
      </c>
      <c r="D1002" s="59" t="s">
        <v>812</v>
      </c>
      <c r="E1002" s="85"/>
      <c r="F1002" s="85"/>
      <c r="G1002" s="64" t="str">
        <f>IF(stdProdLT(Main[[#This Row],[Comments]])=0.1,"N/A",IF(stdProdLT(Main[[#This Row],[Comments]])=0,"",stdProdLT(Main[[#This Row],[Comments]])))</f>
        <v/>
      </c>
      <c r="H1002" s="94" t="str">
        <f>IF(OR(Main[[#This Row],[Std. Prod. Lead Time]]="N/A",Main[[#This Row],[Std. Prod. Lead Time]]=""), "",IF(AND(Main[[#This Row],[In Stock Date]]&lt;&gt;"",Main[[#This Row],[Revised Due Date]]&lt;&gt;"",Main[[#This Row],[In Stock Date]]&lt;&gt;""),Main[[#This Row],[In Stock Date]]-Main[[#This Row],[Revised Due Date]],""))</f>
        <v/>
      </c>
      <c r="I1002" s="101" t="s">
        <v>4</v>
      </c>
      <c r="J1002" s="95" t="s">
        <v>4</v>
      </c>
      <c r="K1002" s="95" t="s">
        <v>4</v>
      </c>
      <c r="L1002" s="85"/>
      <c r="M1002" s="73" t="str">
        <f>IF(Main[[#This Row],[Tech Start Date]]&lt;1/1/1990,"",IF(Main[[#This Row],[Class]]="C",WORKDAY(Main[[#This Row],[Tech Start Date]],9),IF(Main[[#This Row],[Class]]="B", WORKDAY(Main[[#This Row],[Tech Start Date]],6),IF(Main[[#This Row],[Class]]="A",WORKDAY(Main[[#This Row],[Tech Start Date]],2),""))))</f>
        <v/>
      </c>
      <c r="N1002" s="73" t="str">
        <f>IF(Main[[#This Row],[Tech Start Date]]&lt;1/1/1990,"",IF(Main[[#This Row],[Class]]="C",WORKDAY(Main[[#This Row],[Tech Start Date]],19),IF(Main[[#This Row],[Class]]="B", WORKDAY(Main[[#This Row],[Tech Start Date]],12),IF(Main[[#This Row],[Class]]="A",WORKDAY(Main[[#This Row],[Tech Start Date]],4),""))))</f>
        <v/>
      </c>
      <c r="O1002" s="73" t="str">
        <f>IF(Main[[#This Row],[Tech Start Date]]&lt;1/1/1990,"",IF(Main[[#This Row],[Class]]="C",WORKDAY(Main[[#This Row],[Tech Start Date]],23),IF(Main[[#This Row],[Class]]="B", WORKDAY(Main[[#This Row],[Tech Start Date]],15),IF(Main[[#This Row],[Class]]="A",WORKDAY(Main[[#This Row],[Tech Start Date]],5),""))))</f>
        <v/>
      </c>
      <c r="P1002" s="73" t="str">
        <f>IF(Main[[#This Row],[Tech Start Date]]&lt;1/1/1990,"",IF(Main[[#This Row],[Class]]="C",WORKDAY(Main[[#This Row],[Tech Start Date]],28),IF(Main[[#This Row],[Class]]="B", WORKDAY(Main[[#This Row],[Tech Start Date]],19),IF(Main[[#This Row],[Class]]="A",WORKDAY(Main[[#This Row],[Tech Start Date]],9),""))))</f>
        <v/>
      </c>
      <c r="Q1002" s="85">
        <v>40209</v>
      </c>
      <c r="R1002" s="112"/>
      <c r="S1002" s="95" t="s">
        <v>6</v>
      </c>
      <c r="T1002" s="74" t="s">
        <v>4</v>
      </c>
      <c r="U1002" s="95" t="s">
        <v>14</v>
      </c>
      <c r="V1002" s="95" t="s">
        <v>1913</v>
      </c>
      <c r="W1002" s="95" t="s">
        <v>4</v>
      </c>
      <c r="X1002" s="95" t="s">
        <v>2862</v>
      </c>
      <c r="Y1002" s="72" t="s">
        <v>3016</v>
      </c>
      <c r="Z1002" s="72" t="s">
        <v>4</v>
      </c>
      <c r="AA1002" s="95" t="s">
        <v>2862</v>
      </c>
      <c r="AB1002" s="132"/>
      <c r="AC1002" s="132"/>
      <c r="AD1002" s="132"/>
      <c r="AE1002" s="63"/>
      <c r="AF1002" s="63"/>
      <c r="AG1002" s="63"/>
    </row>
    <row r="1003" spans="1:33" ht="17.2" customHeight="1">
      <c r="A1003" s="64" t="str">
        <f>IF(priority(Main[[#This Row],[Comments]])&lt;&gt;0, priority(Main[[#This Row],[Comments]]),"")</f>
        <v/>
      </c>
      <c r="B1003" s="60" t="s">
        <v>1765</v>
      </c>
      <c r="C1003" s="72" t="s">
        <v>813</v>
      </c>
      <c r="D1003" s="59" t="s">
        <v>814</v>
      </c>
      <c r="E1003" s="85"/>
      <c r="F1003" s="85">
        <v>40678</v>
      </c>
      <c r="G1003" s="64" t="str">
        <f>IF(stdProdLT(Main[[#This Row],[Comments]])=0.1,"N/A",IF(stdProdLT(Main[[#This Row],[Comments]])=0,"",stdProdLT(Main[[#This Row],[Comments]])))</f>
        <v/>
      </c>
      <c r="H1003" s="94" t="str">
        <f>IF(OR(Main[[#This Row],[Std. Prod. Lead Time]]="N/A",Main[[#This Row],[Std. Prod. Lead Time]]=""), "",IF(AND(Main[[#This Row],[In Stock Date]]&lt;&gt;"",Main[[#This Row],[Revised Due Date]]&lt;&gt;"",Main[[#This Row],[In Stock Date]]&lt;&gt;""),Main[[#This Row],[In Stock Date]]-Main[[#This Row],[Revised Due Date]],""))</f>
        <v/>
      </c>
      <c r="I1003" s="101" t="s">
        <v>4</v>
      </c>
      <c r="J1003" s="95" t="s">
        <v>4</v>
      </c>
      <c r="K1003" s="96" t="s">
        <v>4</v>
      </c>
      <c r="L1003" s="85"/>
      <c r="M1003" s="73" t="str">
        <f>IF(Main[[#This Row],[Tech Start Date]]&lt;1/1/1990,"",IF(Main[[#This Row],[Class]]="C",WORKDAY(Main[[#This Row],[Tech Start Date]],9),IF(Main[[#This Row],[Class]]="B", WORKDAY(Main[[#This Row],[Tech Start Date]],6),IF(Main[[#This Row],[Class]]="A",WORKDAY(Main[[#This Row],[Tech Start Date]],2),""))))</f>
        <v/>
      </c>
      <c r="N1003" s="73" t="str">
        <f>IF(Main[[#This Row],[Tech Start Date]]&lt;1/1/1990,"",IF(Main[[#This Row],[Class]]="C",WORKDAY(Main[[#This Row],[Tech Start Date]],19),IF(Main[[#This Row],[Class]]="B", WORKDAY(Main[[#This Row],[Tech Start Date]],12),IF(Main[[#This Row],[Class]]="A",WORKDAY(Main[[#This Row],[Tech Start Date]],4),""))))</f>
        <v/>
      </c>
      <c r="O1003" s="73" t="str">
        <f>IF(Main[[#This Row],[Tech Start Date]]&lt;1/1/1990,"",IF(Main[[#This Row],[Class]]="C",WORKDAY(Main[[#This Row],[Tech Start Date]],23),IF(Main[[#This Row],[Class]]="B", WORKDAY(Main[[#This Row],[Tech Start Date]],15),IF(Main[[#This Row],[Class]]="A",WORKDAY(Main[[#This Row],[Tech Start Date]],5),""))))</f>
        <v/>
      </c>
      <c r="P1003" s="73" t="str">
        <f>IF(Main[[#This Row],[Tech Start Date]]&lt;1/1/1990,"",IF(Main[[#This Row],[Class]]="C",WORKDAY(Main[[#This Row],[Tech Start Date]],28),IF(Main[[#This Row],[Class]]="B", WORKDAY(Main[[#This Row],[Tech Start Date]],19),IF(Main[[#This Row],[Class]]="A",WORKDAY(Main[[#This Row],[Tech Start Date]],9),""))))</f>
        <v/>
      </c>
      <c r="Q1003" s="85">
        <v>40602</v>
      </c>
      <c r="R1003" s="112"/>
      <c r="S1003" s="95" t="s">
        <v>11</v>
      </c>
      <c r="T1003" s="74" t="s">
        <v>4</v>
      </c>
      <c r="U1003" s="95" t="s">
        <v>14</v>
      </c>
      <c r="V1003" s="95" t="s">
        <v>1910</v>
      </c>
      <c r="W1003" s="95" t="s">
        <v>1916</v>
      </c>
      <c r="X1003" s="95" t="s">
        <v>2799</v>
      </c>
      <c r="Y1003" s="72" t="s">
        <v>2916</v>
      </c>
      <c r="Z1003" s="72" t="s">
        <v>4</v>
      </c>
      <c r="AA1003" s="95" t="s">
        <v>2799</v>
      </c>
      <c r="AB1003" s="132"/>
      <c r="AC1003" s="132"/>
      <c r="AD1003" s="132"/>
      <c r="AE1003" s="63"/>
      <c r="AF1003" s="63"/>
      <c r="AG1003" s="63"/>
    </row>
    <row r="1004" spans="1:33" ht="17.2" customHeight="1">
      <c r="A1004" s="64" t="str">
        <f>IF(priority(Main[[#This Row],[Comments]])&lt;&gt;0, priority(Main[[#This Row],[Comments]]),"")</f>
        <v/>
      </c>
      <c r="B1004" s="60" t="s">
        <v>1768</v>
      </c>
      <c r="C1004" s="72" t="s">
        <v>815</v>
      </c>
      <c r="D1004" s="59" t="s">
        <v>816</v>
      </c>
      <c r="E1004" s="85"/>
      <c r="F1004" s="85"/>
      <c r="G1004" s="64" t="str">
        <f>IF(stdProdLT(Main[[#This Row],[Comments]])=0.1,"N/A",IF(stdProdLT(Main[[#This Row],[Comments]])=0,"",stdProdLT(Main[[#This Row],[Comments]])))</f>
        <v/>
      </c>
      <c r="H1004" s="94" t="str">
        <f>IF(OR(Main[[#This Row],[Std. Prod. Lead Time]]="N/A",Main[[#This Row],[Std. Prod. Lead Time]]=""), "",IF(AND(Main[[#This Row],[In Stock Date]]&lt;&gt;"",Main[[#This Row],[Revised Due Date]]&lt;&gt;"",Main[[#This Row],[In Stock Date]]&lt;&gt;""),Main[[#This Row],[In Stock Date]]-Main[[#This Row],[Revised Due Date]],""))</f>
        <v/>
      </c>
      <c r="I1004" s="101" t="s">
        <v>4</v>
      </c>
      <c r="J1004" s="95" t="s">
        <v>4</v>
      </c>
      <c r="K1004" s="95" t="s">
        <v>4</v>
      </c>
      <c r="L1004" s="85"/>
      <c r="M1004" s="73" t="str">
        <f>IF(Main[[#This Row],[Tech Start Date]]&lt;1/1/1990,"",IF(Main[[#This Row],[Class]]="C",WORKDAY(Main[[#This Row],[Tech Start Date]],9),IF(Main[[#This Row],[Class]]="B", WORKDAY(Main[[#This Row],[Tech Start Date]],6),IF(Main[[#This Row],[Class]]="A",WORKDAY(Main[[#This Row],[Tech Start Date]],2),""))))</f>
        <v/>
      </c>
      <c r="N1004" s="73" t="str">
        <f>IF(Main[[#This Row],[Tech Start Date]]&lt;1/1/1990,"",IF(Main[[#This Row],[Class]]="C",WORKDAY(Main[[#This Row],[Tech Start Date]],19),IF(Main[[#This Row],[Class]]="B", WORKDAY(Main[[#This Row],[Tech Start Date]],12),IF(Main[[#This Row],[Class]]="A",WORKDAY(Main[[#This Row],[Tech Start Date]],4),""))))</f>
        <v/>
      </c>
      <c r="O1004" s="73" t="str">
        <f>IF(Main[[#This Row],[Tech Start Date]]&lt;1/1/1990,"",IF(Main[[#This Row],[Class]]="C",WORKDAY(Main[[#This Row],[Tech Start Date]],23),IF(Main[[#This Row],[Class]]="B", WORKDAY(Main[[#This Row],[Tech Start Date]],15),IF(Main[[#This Row],[Class]]="A",WORKDAY(Main[[#This Row],[Tech Start Date]],5),""))))</f>
        <v/>
      </c>
      <c r="P1004" s="73" t="str">
        <f>IF(Main[[#This Row],[Tech Start Date]]&lt;1/1/1990,"",IF(Main[[#This Row],[Class]]="C",WORKDAY(Main[[#This Row],[Tech Start Date]],28),IF(Main[[#This Row],[Class]]="B", WORKDAY(Main[[#This Row],[Tech Start Date]],19),IF(Main[[#This Row],[Class]]="A",WORKDAY(Main[[#This Row],[Tech Start Date]],9),""))))</f>
        <v/>
      </c>
      <c r="Q1004" s="85">
        <v>40715</v>
      </c>
      <c r="R1004" s="112"/>
      <c r="S1004" s="95" t="s">
        <v>11</v>
      </c>
      <c r="T1004" s="74" t="s">
        <v>4</v>
      </c>
      <c r="U1004" s="95" t="s">
        <v>14</v>
      </c>
      <c r="V1004" s="95" t="s">
        <v>1911</v>
      </c>
      <c r="W1004" s="95" t="s">
        <v>1912</v>
      </c>
      <c r="X1004" s="95" t="s">
        <v>2791</v>
      </c>
      <c r="Y1004" s="72" t="s">
        <v>4</v>
      </c>
      <c r="Z1004" s="72" t="s">
        <v>4</v>
      </c>
      <c r="AA1004" s="95" t="s">
        <v>2791</v>
      </c>
      <c r="AB1004" s="132"/>
      <c r="AC1004" s="132"/>
      <c r="AD1004" s="132"/>
      <c r="AE1004" s="63"/>
      <c r="AF1004" s="63"/>
      <c r="AG1004" s="63"/>
    </row>
    <row r="1005" spans="1:33" ht="17.2" customHeight="1">
      <c r="A1005" s="64" t="str">
        <f>IF(priority(Main[[#This Row],[Comments]])&lt;&gt;0, priority(Main[[#This Row],[Comments]]),"")</f>
        <v/>
      </c>
      <c r="B1005" s="60" t="s">
        <v>1769</v>
      </c>
      <c r="C1005" s="72" t="s">
        <v>4</v>
      </c>
      <c r="D1005" s="59" t="s">
        <v>2113</v>
      </c>
      <c r="E1005" s="85"/>
      <c r="F1005" s="85"/>
      <c r="G1005" s="64" t="str">
        <f>IF(stdProdLT(Main[[#This Row],[Comments]])=0.1,"N/A",IF(stdProdLT(Main[[#This Row],[Comments]])=0,"",stdProdLT(Main[[#This Row],[Comments]])))</f>
        <v/>
      </c>
      <c r="H1005" s="94" t="str">
        <f>IF(OR(Main[[#This Row],[Std. Prod. Lead Time]]="N/A",Main[[#This Row],[Std. Prod. Lead Time]]=""), "",IF(AND(Main[[#This Row],[In Stock Date]]&lt;&gt;"",Main[[#This Row],[Revised Due Date]]&lt;&gt;"",Main[[#This Row],[In Stock Date]]&lt;&gt;""),Main[[#This Row],[In Stock Date]]-Main[[#This Row],[Revised Due Date]],""))</f>
        <v/>
      </c>
      <c r="I1005" s="101" t="s">
        <v>429</v>
      </c>
      <c r="J1005" s="95" t="s">
        <v>70</v>
      </c>
      <c r="K1005" s="95" t="s">
        <v>1919</v>
      </c>
      <c r="L1005" s="85"/>
      <c r="M1005" s="73" t="str">
        <f>IF(Main[[#This Row],[Tech Start Date]]&lt;1/1/1990,"",IF(Main[[#This Row],[Class]]="C",WORKDAY(Main[[#This Row],[Tech Start Date]],9),IF(Main[[#This Row],[Class]]="B", WORKDAY(Main[[#This Row],[Tech Start Date]],6),IF(Main[[#This Row],[Class]]="A",WORKDAY(Main[[#This Row],[Tech Start Date]],2),""))))</f>
        <v/>
      </c>
      <c r="N1005" s="73" t="str">
        <f>IF(Main[[#This Row],[Tech Start Date]]&lt;1/1/1990,"",IF(Main[[#This Row],[Class]]="C",WORKDAY(Main[[#This Row],[Tech Start Date]],19),IF(Main[[#This Row],[Class]]="B", WORKDAY(Main[[#This Row],[Tech Start Date]],12),IF(Main[[#This Row],[Class]]="A",WORKDAY(Main[[#This Row],[Tech Start Date]],4),""))))</f>
        <v/>
      </c>
      <c r="O1005" s="73" t="str">
        <f>IF(Main[[#This Row],[Tech Start Date]]&lt;1/1/1990,"",IF(Main[[#This Row],[Class]]="C",WORKDAY(Main[[#This Row],[Tech Start Date]],23),IF(Main[[#This Row],[Class]]="B", WORKDAY(Main[[#This Row],[Tech Start Date]],15),IF(Main[[#This Row],[Class]]="A",WORKDAY(Main[[#This Row],[Tech Start Date]],5),""))))</f>
        <v/>
      </c>
      <c r="P1005" s="73" t="str">
        <f>IF(Main[[#This Row],[Tech Start Date]]&lt;1/1/1990,"",IF(Main[[#This Row],[Class]]="C",WORKDAY(Main[[#This Row],[Tech Start Date]],28),IF(Main[[#This Row],[Class]]="B", WORKDAY(Main[[#This Row],[Tech Start Date]],19),IF(Main[[#This Row],[Class]]="A",WORKDAY(Main[[#This Row],[Tech Start Date]],9),""))))</f>
        <v/>
      </c>
      <c r="Q1005" s="85">
        <v>40714</v>
      </c>
      <c r="R1005" s="112"/>
      <c r="S1005" s="95" t="s">
        <v>6</v>
      </c>
      <c r="T1005" s="74" t="s">
        <v>4</v>
      </c>
      <c r="U1005" s="95" t="s">
        <v>14</v>
      </c>
      <c r="V1005" s="95" t="s">
        <v>1913</v>
      </c>
      <c r="W1005" s="95" t="s">
        <v>1914</v>
      </c>
      <c r="X1005" s="95" t="s">
        <v>2878</v>
      </c>
      <c r="Y1005" s="72" t="s">
        <v>3056</v>
      </c>
      <c r="Z1005" s="72" t="s">
        <v>30</v>
      </c>
      <c r="AA1005" s="95" t="s">
        <v>2878</v>
      </c>
      <c r="AB1005" s="132"/>
      <c r="AC1005" s="132"/>
      <c r="AD1005" s="132"/>
      <c r="AE1005" s="63"/>
      <c r="AF1005" s="63"/>
      <c r="AG1005" s="63"/>
    </row>
    <row r="1006" spans="1:33" ht="17.2" customHeight="1">
      <c r="A1006" s="64" t="str">
        <f>IF(priority(Main[[#This Row],[Comments]])&lt;&gt;0, priority(Main[[#This Row],[Comments]]),"")</f>
        <v/>
      </c>
      <c r="B1006" s="60" t="s">
        <v>1770</v>
      </c>
      <c r="C1006" s="72" t="s">
        <v>4</v>
      </c>
      <c r="D1006" s="59" t="s">
        <v>817</v>
      </c>
      <c r="E1006" s="85"/>
      <c r="F1006" s="85"/>
      <c r="G1006" s="64" t="str">
        <f>IF(stdProdLT(Main[[#This Row],[Comments]])=0.1,"N/A",IF(stdProdLT(Main[[#This Row],[Comments]])=0,"",stdProdLT(Main[[#This Row],[Comments]])))</f>
        <v/>
      </c>
      <c r="H1006" s="94" t="str">
        <f>IF(OR(Main[[#This Row],[Std. Prod. Lead Time]]="N/A",Main[[#This Row],[Std. Prod. Lead Time]]=""), "",IF(AND(Main[[#This Row],[In Stock Date]]&lt;&gt;"",Main[[#This Row],[Revised Due Date]]&lt;&gt;"",Main[[#This Row],[In Stock Date]]&lt;&gt;""),Main[[#This Row],[In Stock Date]]-Main[[#This Row],[Revised Due Date]],""))</f>
        <v/>
      </c>
      <c r="I1006" s="101" t="s">
        <v>4</v>
      </c>
      <c r="J1006" s="95" t="s">
        <v>4</v>
      </c>
      <c r="K1006" s="95" t="s">
        <v>4</v>
      </c>
      <c r="L1006" s="85"/>
      <c r="M1006" s="73" t="str">
        <f>IF(Main[[#This Row],[Tech Start Date]]&lt;1/1/1990,"",IF(Main[[#This Row],[Class]]="C",WORKDAY(Main[[#This Row],[Tech Start Date]],9),IF(Main[[#This Row],[Class]]="B", WORKDAY(Main[[#This Row],[Tech Start Date]],6),IF(Main[[#This Row],[Class]]="A",WORKDAY(Main[[#This Row],[Tech Start Date]],2),""))))</f>
        <v/>
      </c>
      <c r="N1006" s="73" t="str">
        <f>IF(Main[[#This Row],[Tech Start Date]]&lt;1/1/1990,"",IF(Main[[#This Row],[Class]]="C",WORKDAY(Main[[#This Row],[Tech Start Date]],19),IF(Main[[#This Row],[Class]]="B", WORKDAY(Main[[#This Row],[Tech Start Date]],12),IF(Main[[#This Row],[Class]]="A",WORKDAY(Main[[#This Row],[Tech Start Date]],4),""))))</f>
        <v/>
      </c>
      <c r="O1006" s="73" t="str">
        <f>IF(Main[[#This Row],[Tech Start Date]]&lt;1/1/1990,"",IF(Main[[#This Row],[Class]]="C",WORKDAY(Main[[#This Row],[Tech Start Date]],23),IF(Main[[#This Row],[Class]]="B", WORKDAY(Main[[#This Row],[Tech Start Date]],15),IF(Main[[#This Row],[Class]]="A",WORKDAY(Main[[#This Row],[Tech Start Date]],5),""))))</f>
        <v/>
      </c>
      <c r="P1006" s="73" t="str">
        <f>IF(Main[[#This Row],[Tech Start Date]]&lt;1/1/1990,"",IF(Main[[#This Row],[Class]]="C",WORKDAY(Main[[#This Row],[Tech Start Date]],28),IF(Main[[#This Row],[Class]]="B", WORKDAY(Main[[#This Row],[Tech Start Date]],19),IF(Main[[#This Row],[Class]]="A",WORKDAY(Main[[#This Row],[Tech Start Date]],9),""))))</f>
        <v/>
      </c>
      <c r="Q1006" s="85"/>
      <c r="R1006" s="112"/>
      <c r="S1006" s="95" t="s">
        <v>6</v>
      </c>
      <c r="T1006" s="74" t="s">
        <v>4</v>
      </c>
      <c r="U1006" s="95" t="s">
        <v>14</v>
      </c>
      <c r="V1006" s="95" t="s">
        <v>1910</v>
      </c>
      <c r="W1006" s="95" t="s">
        <v>1914</v>
      </c>
      <c r="X1006" s="95" t="s">
        <v>912</v>
      </c>
      <c r="Y1006" s="72" t="s">
        <v>3030</v>
      </c>
      <c r="Z1006" s="72" t="s">
        <v>4</v>
      </c>
      <c r="AA1006" s="95" t="s">
        <v>912</v>
      </c>
      <c r="AB1006" s="132"/>
      <c r="AC1006" s="132"/>
      <c r="AD1006" s="132"/>
      <c r="AE1006" s="63"/>
      <c r="AF1006" s="63"/>
      <c r="AG1006" s="63"/>
    </row>
    <row r="1007" spans="1:33" ht="17.2" customHeight="1">
      <c r="A1007" s="64" t="str">
        <f>IF(priority(Main[[#This Row],[Comments]])&lt;&gt;0, priority(Main[[#This Row],[Comments]]),"")</f>
        <v/>
      </c>
      <c r="B1007" s="60" t="s">
        <v>1609</v>
      </c>
      <c r="C1007" s="72" t="s">
        <v>4</v>
      </c>
      <c r="D1007" s="59" t="s">
        <v>684</v>
      </c>
      <c r="E1007" s="85">
        <v>40031.45721064815</v>
      </c>
      <c r="F1007" s="85"/>
      <c r="G1007" s="64" t="str">
        <f>IF(stdProdLT(Main[[#This Row],[Comments]])=0.1,"N/A",IF(stdProdLT(Main[[#This Row],[Comments]])=0,"",stdProdLT(Main[[#This Row],[Comments]])))</f>
        <v/>
      </c>
      <c r="H1007" s="94" t="str">
        <f>IF(OR(Main[[#This Row],[Std. Prod. Lead Time]]="N/A",Main[[#This Row],[Std. Prod. Lead Time]]=""), "",IF(AND(Main[[#This Row],[In Stock Date]]&lt;&gt;"",Main[[#This Row],[Revised Due Date]]&lt;&gt;"",Main[[#This Row],[In Stock Date]]&lt;&gt;""),Main[[#This Row],[In Stock Date]]-Main[[#This Row],[Revised Due Date]],""))</f>
        <v/>
      </c>
      <c r="I1007" s="101" t="s">
        <v>2037</v>
      </c>
      <c r="J1007" s="95" t="s">
        <v>21</v>
      </c>
      <c r="K1007" s="96" t="s">
        <v>1919</v>
      </c>
      <c r="L1007" s="85"/>
      <c r="M1007" s="73" t="str">
        <f>IF(Main[[#This Row],[Tech Start Date]]&lt;1/1/1990,"",IF(Main[[#This Row],[Class]]="C",WORKDAY(Main[[#This Row],[Tech Start Date]],9),IF(Main[[#This Row],[Class]]="B", WORKDAY(Main[[#This Row],[Tech Start Date]],6),IF(Main[[#This Row],[Class]]="A",WORKDAY(Main[[#This Row],[Tech Start Date]],2),""))))</f>
        <v/>
      </c>
      <c r="N1007" s="73" t="str">
        <f>IF(Main[[#This Row],[Tech Start Date]]&lt;1/1/1990,"",IF(Main[[#This Row],[Class]]="C",WORKDAY(Main[[#This Row],[Tech Start Date]],19),IF(Main[[#This Row],[Class]]="B", WORKDAY(Main[[#This Row],[Tech Start Date]],12),IF(Main[[#This Row],[Class]]="A",WORKDAY(Main[[#This Row],[Tech Start Date]],4),""))))</f>
        <v/>
      </c>
      <c r="O1007" s="73" t="str">
        <f>IF(Main[[#This Row],[Tech Start Date]]&lt;1/1/1990,"",IF(Main[[#This Row],[Class]]="C",WORKDAY(Main[[#This Row],[Tech Start Date]],23),IF(Main[[#This Row],[Class]]="B", WORKDAY(Main[[#This Row],[Tech Start Date]],15),IF(Main[[#This Row],[Class]]="A",WORKDAY(Main[[#This Row],[Tech Start Date]],5),""))))</f>
        <v/>
      </c>
      <c r="P1007" s="73" t="str">
        <f>IF(Main[[#This Row],[Tech Start Date]]&lt;1/1/1990,"",IF(Main[[#This Row],[Class]]="C",WORKDAY(Main[[#This Row],[Tech Start Date]],28),IF(Main[[#This Row],[Class]]="B", WORKDAY(Main[[#This Row],[Tech Start Date]],19),IF(Main[[#This Row],[Class]]="A",WORKDAY(Main[[#This Row],[Tech Start Date]],9),""))))</f>
        <v/>
      </c>
      <c r="Q1007" s="85"/>
      <c r="R1007" s="112"/>
      <c r="S1007" s="95" t="s">
        <v>6</v>
      </c>
      <c r="T1007" s="74" t="s">
        <v>4</v>
      </c>
      <c r="U1007" s="95" t="s">
        <v>29</v>
      </c>
      <c r="V1007" s="95" t="s">
        <v>1913</v>
      </c>
      <c r="W1007" s="95" t="s">
        <v>1914</v>
      </c>
      <c r="X1007" s="95" t="s">
        <v>2862</v>
      </c>
      <c r="Y1007" s="72" t="s">
        <v>3016</v>
      </c>
      <c r="Z1007" s="72" t="s">
        <v>30</v>
      </c>
      <c r="AA1007" s="95" t="s">
        <v>2862</v>
      </c>
      <c r="AB1007" s="132"/>
      <c r="AC1007" s="132"/>
      <c r="AD1007" s="132"/>
      <c r="AE1007" s="63"/>
      <c r="AF1007" s="63"/>
      <c r="AG1007" s="63"/>
    </row>
    <row r="1008" spans="1:33" ht="17.2" customHeight="1">
      <c r="A1008" s="64" t="str">
        <f>IF(priority(Main[[#This Row],[Comments]])&lt;&gt;0, priority(Main[[#This Row],[Comments]]),"")</f>
        <v/>
      </c>
      <c r="B1008" s="60" t="s">
        <v>1771</v>
      </c>
      <c r="C1008" s="72" t="s">
        <v>818</v>
      </c>
      <c r="D1008" s="59" t="s">
        <v>819</v>
      </c>
      <c r="E1008" s="85"/>
      <c r="F1008" s="85">
        <v>40421</v>
      </c>
      <c r="G1008" s="64" t="str">
        <f>IF(stdProdLT(Main[[#This Row],[Comments]])=0.1,"N/A",IF(stdProdLT(Main[[#This Row],[Comments]])=0,"",stdProdLT(Main[[#This Row],[Comments]])))</f>
        <v/>
      </c>
      <c r="H1008" s="94" t="str">
        <f>IF(OR(Main[[#This Row],[Std. Prod. Lead Time]]="N/A",Main[[#This Row],[Std. Prod. Lead Time]]=""), "",IF(AND(Main[[#This Row],[In Stock Date]]&lt;&gt;"",Main[[#This Row],[Revised Due Date]]&lt;&gt;"",Main[[#This Row],[In Stock Date]]&lt;&gt;""),Main[[#This Row],[In Stock Date]]-Main[[#This Row],[Revised Due Date]],""))</f>
        <v/>
      </c>
      <c r="I1008" s="101" t="s">
        <v>4</v>
      </c>
      <c r="J1008" s="95" t="s">
        <v>4</v>
      </c>
      <c r="K1008" s="95" t="s">
        <v>4</v>
      </c>
      <c r="L1008" s="85"/>
      <c r="M1008" s="73" t="str">
        <f>IF(Main[[#This Row],[Tech Start Date]]&lt;1/1/1990,"",IF(Main[[#This Row],[Class]]="C",WORKDAY(Main[[#This Row],[Tech Start Date]],9),IF(Main[[#This Row],[Class]]="B", WORKDAY(Main[[#This Row],[Tech Start Date]],6),IF(Main[[#This Row],[Class]]="A",WORKDAY(Main[[#This Row],[Tech Start Date]],2),""))))</f>
        <v/>
      </c>
      <c r="N1008" s="73" t="str">
        <f>IF(Main[[#This Row],[Tech Start Date]]&lt;1/1/1990,"",IF(Main[[#This Row],[Class]]="C",WORKDAY(Main[[#This Row],[Tech Start Date]],19),IF(Main[[#This Row],[Class]]="B", WORKDAY(Main[[#This Row],[Tech Start Date]],12),IF(Main[[#This Row],[Class]]="A",WORKDAY(Main[[#This Row],[Tech Start Date]],4),""))))</f>
        <v/>
      </c>
      <c r="O1008" s="73" t="str">
        <f>IF(Main[[#This Row],[Tech Start Date]]&lt;1/1/1990,"",IF(Main[[#This Row],[Class]]="C",WORKDAY(Main[[#This Row],[Tech Start Date]],23),IF(Main[[#This Row],[Class]]="B", WORKDAY(Main[[#This Row],[Tech Start Date]],15),IF(Main[[#This Row],[Class]]="A",WORKDAY(Main[[#This Row],[Tech Start Date]],5),""))))</f>
        <v/>
      </c>
      <c r="P1008" s="73" t="str">
        <f>IF(Main[[#This Row],[Tech Start Date]]&lt;1/1/1990,"",IF(Main[[#This Row],[Class]]="C",WORKDAY(Main[[#This Row],[Tech Start Date]],28),IF(Main[[#This Row],[Class]]="B", WORKDAY(Main[[#This Row],[Tech Start Date]],19),IF(Main[[#This Row],[Class]]="A",WORKDAY(Main[[#This Row],[Tech Start Date]],9),""))))</f>
        <v/>
      </c>
      <c r="Q1008" s="85"/>
      <c r="R1008" s="112"/>
      <c r="S1008" s="95" t="s">
        <v>11</v>
      </c>
      <c r="T1008" s="74" t="s">
        <v>4</v>
      </c>
      <c r="U1008" s="95" t="s">
        <v>12</v>
      </c>
      <c r="V1008" s="95" t="s">
        <v>1920</v>
      </c>
      <c r="W1008" s="95" t="s">
        <v>1916</v>
      </c>
      <c r="X1008" s="95" t="s">
        <v>2847</v>
      </c>
      <c r="Y1008" s="72" t="s">
        <v>2969</v>
      </c>
      <c r="Z1008" s="72" t="s">
        <v>4</v>
      </c>
      <c r="AA1008" s="95" t="s">
        <v>2847</v>
      </c>
      <c r="AB1008" s="132"/>
      <c r="AC1008" s="132"/>
      <c r="AD1008" s="132"/>
      <c r="AE1008" s="63"/>
      <c r="AF1008" s="63"/>
      <c r="AG1008" s="63"/>
    </row>
    <row r="1009" spans="1:33" ht="17.2" customHeight="1">
      <c r="A1009" s="64" t="str">
        <f>IF(priority(Main[[#This Row],[Comments]])&lt;&gt;0, priority(Main[[#This Row],[Comments]]),"")</f>
        <v/>
      </c>
      <c r="B1009" s="60" t="s">
        <v>1772</v>
      </c>
      <c r="C1009" s="72" t="s">
        <v>4</v>
      </c>
      <c r="D1009" s="59" t="s">
        <v>820</v>
      </c>
      <c r="E1009" s="85"/>
      <c r="F1009" s="85"/>
      <c r="G1009" s="64" t="str">
        <f>IF(stdProdLT(Main[[#This Row],[Comments]])=0.1,"N/A",IF(stdProdLT(Main[[#This Row],[Comments]])=0,"",stdProdLT(Main[[#This Row],[Comments]])))</f>
        <v/>
      </c>
      <c r="H1009" s="94" t="str">
        <f>IF(OR(Main[[#This Row],[Std. Prod. Lead Time]]="N/A",Main[[#This Row],[Std. Prod. Lead Time]]=""), "",IF(AND(Main[[#This Row],[In Stock Date]]&lt;&gt;"",Main[[#This Row],[Revised Due Date]]&lt;&gt;"",Main[[#This Row],[In Stock Date]]&lt;&gt;""),Main[[#This Row],[In Stock Date]]-Main[[#This Row],[Revised Due Date]],""))</f>
        <v/>
      </c>
      <c r="I1009" s="101" t="s">
        <v>417</v>
      </c>
      <c r="J1009" s="95" t="s">
        <v>75</v>
      </c>
      <c r="K1009" s="95" t="s">
        <v>1917</v>
      </c>
      <c r="L1009" s="85"/>
      <c r="M1009" s="73" t="str">
        <f>IF(Main[[#This Row],[Tech Start Date]]&lt;1/1/1990,"",IF(Main[[#This Row],[Class]]="C",WORKDAY(Main[[#This Row],[Tech Start Date]],9),IF(Main[[#This Row],[Class]]="B", WORKDAY(Main[[#This Row],[Tech Start Date]],6),IF(Main[[#This Row],[Class]]="A",WORKDAY(Main[[#This Row],[Tech Start Date]],2),""))))</f>
        <v/>
      </c>
      <c r="N1009" s="73" t="str">
        <f>IF(Main[[#This Row],[Tech Start Date]]&lt;1/1/1990,"",IF(Main[[#This Row],[Class]]="C",WORKDAY(Main[[#This Row],[Tech Start Date]],19),IF(Main[[#This Row],[Class]]="B", WORKDAY(Main[[#This Row],[Tech Start Date]],12),IF(Main[[#This Row],[Class]]="A",WORKDAY(Main[[#This Row],[Tech Start Date]],4),""))))</f>
        <v/>
      </c>
      <c r="O1009" s="73" t="str">
        <f>IF(Main[[#This Row],[Tech Start Date]]&lt;1/1/1990,"",IF(Main[[#This Row],[Class]]="C",WORKDAY(Main[[#This Row],[Tech Start Date]],23),IF(Main[[#This Row],[Class]]="B", WORKDAY(Main[[#This Row],[Tech Start Date]],15),IF(Main[[#This Row],[Class]]="A",WORKDAY(Main[[#This Row],[Tech Start Date]],5),""))))</f>
        <v/>
      </c>
      <c r="P1009" s="73" t="str">
        <f>IF(Main[[#This Row],[Tech Start Date]]&lt;1/1/1990,"",IF(Main[[#This Row],[Class]]="C",WORKDAY(Main[[#This Row],[Tech Start Date]],28),IF(Main[[#This Row],[Class]]="B", WORKDAY(Main[[#This Row],[Tech Start Date]],19),IF(Main[[#This Row],[Class]]="A",WORKDAY(Main[[#This Row],[Tech Start Date]],9),""))))</f>
        <v/>
      </c>
      <c r="Q1009" s="85">
        <v>40529</v>
      </c>
      <c r="R1009" s="112"/>
      <c r="S1009" s="95" t="s">
        <v>6</v>
      </c>
      <c r="T1009" s="74" t="s">
        <v>4</v>
      </c>
      <c r="U1009" s="95" t="s">
        <v>14</v>
      </c>
      <c r="V1009" s="95" t="s">
        <v>1913</v>
      </c>
      <c r="W1009" s="95" t="s">
        <v>1921</v>
      </c>
      <c r="X1009" s="95" t="s">
        <v>883</v>
      </c>
      <c r="Y1009" s="72" t="s">
        <v>2936</v>
      </c>
      <c r="Z1009" s="72" t="s">
        <v>306</v>
      </c>
      <c r="AA1009" s="95" t="s">
        <v>883</v>
      </c>
      <c r="AB1009" s="132">
        <v>40624</v>
      </c>
      <c r="AC1009" s="132">
        <v>40630</v>
      </c>
      <c r="AD1009" s="132"/>
      <c r="AE1009" s="63"/>
      <c r="AF1009" s="63"/>
      <c r="AG1009" s="63"/>
    </row>
    <row r="1010" spans="1:33" ht="17.2" customHeight="1">
      <c r="A1010" s="64" t="str">
        <f>IF(priority(Main[[#This Row],[Comments]])&lt;&gt;0, priority(Main[[#This Row],[Comments]]),"")</f>
        <v/>
      </c>
      <c r="B1010" s="60" t="s">
        <v>1773</v>
      </c>
      <c r="C1010" s="72" t="s">
        <v>4</v>
      </c>
      <c r="D1010" s="59" t="s">
        <v>821</v>
      </c>
      <c r="E1010" s="85"/>
      <c r="F1010" s="85">
        <v>40602</v>
      </c>
      <c r="G1010" s="64" t="str">
        <f>IF(stdProdLT(Main[[#This Row],[Comments]])=0.1,"N/A",IF(stdProdLT(Main[[#This Row],[Comments]])=0,"",stdProdLT(Main[[#This Row],[Comments]])))</f>
        <v/>
      </c>
      <c r="H1010" s="94" t="str">
        <f>IF(OR(Main[[#This Row],[Std. Prod. Lead Time]]="N/A",Main[[#This Row],[Std. Prod. Lead Time]]=""), "",IF(AND(Main[[#This Row],[In Stock Date]]&lt;&gt;"",Main[[#This Row],[Revised Due Date]]&lt;&gt;"",Main[[#This Row],[In Stock Date]]&lt;&gt;""),Main[[#This Row],[In Stock Date]]-Main[[#This Row],[Revised Due Date]],""))</f>
        <v/>
      </c>
      <c r="I1010" s="101" t="s">
        <v>4</v>
      </c>
      <c r="J1010" s="95" t="s">
        <v>28</v>
      </c>
      <c r="K1010" s="96" t="s">
        <v>4</v>
      </c>
      <c r="L1010" s="85"/>
      <c r="M1010" s="73" t="str">
        <f>IF(Main[[#This Row],[Tech Start Date]]&lt;1/1/1990,"",IF(Main[[#This Row],[Class]]="C",WORKDAY(Main[[#This Row],[Tech Start Date]],9),IF(Main[[#This Row],[Class]]="B", WORKDAY(Main[[#This Row],[Tech Start Date]],6),IF(Main[[#This Row],[Class]]="A",WORKDAY(Main[[#This Row],[Tech Start Date]],2),""))))</f>
        <v/>
      </c>
      <c r="N1010" s="73" t="str">
        <f>IF(Main[[#This Row],[Tech Start Date]]&lt;1/1/1990,"",IF(Main[[#This Row],[Class]]="C",WORKDAY(Main[[#This Row],[Tech Start Date]],19),IF(Main[[#This Row],[Class]]="B", WORKDAY(Main[[#This Row],[Tech Start Date]],12),IF(Main[[#This Row],[Class]]="A",WORKDAY(Main[[#This Row],[Tech Start Date]],4),""))))</f>
        <v/>
      </c>
      <c r="O1010" s="73" t="str">
        <f>IF(Main[[#This Row],[Tech Start Date]]&lt;1/1/1990,"",IF(Main[[#This Row],[Class]]="C",WORKDAY(Main[[#This Row],[Tech Start Date]],23),IF(Main[[#This Row],[Class]]="B", WORKDAY(Main[[#This Row],[Tech Start Date]],15),IF(Main[[#This Row],[Class]]="A",WORKDAY(Main[[#This Row],[Tech Start Date]],5),""))))</f>
        <v/>
      </c>
      <c r="P1010" s="73" t="str">
        <f>IF(Main[[#This Row],[Tech Start Date]]&lt;1/1/1990,"",IF(Main[[#This Row],[Class]]="C",WORKDAY(Main[[#This Row],[Tech Start Date]],28),IF(Main[[#This Row],[Class]]="B", WORKDAY(Main[[#This Row],[Tech Start Date]],19),IF(Main[[#This Row],[Class]]="A",WORKDAY(Main[[#This Row],[Tech Start Date]],9),""))))</f>
        <v/>
      </c>
      <c r="Q1010" s="85">
        <v>40612</v>
      </c>
      <c r="R1010" s="112"/>
      <c r="S1010" s="95" t="s">
        <v>6</v>
      </c>
      <c r="T1010" s="74" t="s">
        <v>4</v>
      </c>
      <c r="U1010" s="95" t="s">
        <v>14</v>
      </c>
      <c r="V1010" s="95" t="s">
        <v>1920</v>
      </c>
      <c r="W1010" s="95" t="s">
        <v>1914</v>
      </c>
      <c r="X1010" s="95" t="s">
        <v>50</v>
      </c>
      <c r="Y1010" s="72" t="s">
        <v>3081</v>
      </c>
      <c r="Z1010" s="72" t="s">
        <v>30</v>
      </c>
      <c r="AA1010" s="95" t="s">
        <v>3324</v>
      </c>
      <c r="AB1010" s="132"/>
      <c r="AC1010" s="132"/>
      <c r="AD1010" s="132"/>
      <c r="AE1010" s="63"/>
      <c r="AF1010" s="63"/>
      <c r="AG1010" s="63"/>
    </row>
    <row r="1011" spans="1:33" ht="17.2" customHeight="1">
      <c r="A1011" s="64" t="str">
        <f>IF(priority(Main[[#This Row],[Comments]])&lt;&gt;0, priority(Main[[#This Row],[Comments]]),"")</f>
        <v/>
      </c>
      <c r="B1011" s="60" t="s">
        <v>2433</v>
      </c>
      <c r="C1011" s="72" t="s">
        <v>4</v>
      </c>
      <c r="D1011" s="59" t="s">
        <v>3182</v>
      </c>
      <c r="E1011" s="85">
        <v>40820.793587962966</v>
      </c>
      <c r="F1011" s="85"/>
      <c r="G1011" s="64" t="str">
        <f>IF(stdProdLT(Main[[#This Row],[Comments]])=0.1,"N/A",IF(stdProdLT(Main[[#This Row],[Comments]])=0,"",stdProdLT(Main[[#This Row],[Comments]])))</f>
        <v/>
      </c>
      <c r="H1011" s="94" t="str">
        <f>IF(OR(Main[[#This Row],[Std. Prod. Lead Time]]="N/A",Main[[#This Row],[Std. Prod. Lead Time]]=""), "",IF(AND(Main[[#This Row],[In Stock Date]]&lt;&gt;"",Main[[#This Row],[Revised Due Date]]&lt;&gt;"",Main[[#This Row],[In Stock Date]]&lt;&gt;""),Main[[#This Row],[In Stock Date]]-Main[[#This Row],[Revised Due Date]],""))</f>
        <v/>
      </c>
      <c r="I1011" s="101" t="s">
        <v>2044</v>
      </c>
      <c r="J1011" s="95" t="s">
        <v>28</v>
      </c>
      <c r="K1011" s="95" t="s">
        <v>1919</v>
      </c>
      <c r="L1011" s="85"/>
      <c r="M1011" s="73" t="str">
        <f>IF(Main[[#This Row],[Tech Start Date]]&lt;1/1/1990,"",IF(Main[[#This Row],[Class]]="C",WORKDAY(Main[[#This Row],[Tech Start Date]],9),IF(Main[[#This Row],[Class]]="B", WORKDAY(Main[[#This Row],[Tech Start Date]],6),IF(Main[[#This Row],[Class]]="A",WORKDAY(Main[[#This Row],[Tech Start Date]],2),""))))</f>
        <v/>
      </c>
      <c r="N1011" s="73" t="str">
        <f>IF(Main[[#This Row],[Tech Start Date]]&lt;1/1/1990,"",IF(Main[[#This Row],[Class]]="C",WORKDAY(Main[[#This Row],[Tech Start Date]],19),IF(Main[[#This Row],[Class]]="B", WORKDAY(Main[[#This Row],[Tech Start Date]],12),IF(Main[[#This Row],[Class]]="A",WORKDAY(Main[[#This Row],[Tech Start Date]],4),""))))</f>
        <v/>
      </c>
      <c r="O1011" s="73" t="str">
        <f>IF(Main[[#This Row],[Tech Start Date]]&lt;1/1/1990,"",IF(Main[[#This Row],[Class]]="C",WORKDAY(Main[[#This Row],[Tech Start Date]],23),IF(Main[[#This Row],[Class]]="B", WORKDAY(Main[[#This Row],[Tech Start Date]],15),IF(Main[[#This Row],[Class]]="A",WORKDAY(Main[[#This Row],[Tech Start Date]],5),""))))</f>
        <v/>
      </c>
      <c r="P1011" s="73" t="str">
        <f>IF(Main[[#This Row],[Tech Start Date]]&lt;1/1/1990,"",IF(Main[[#This Row],[Class]]="C",WORKDAY(Main[[#This Row],[Tech Start Date]],28),IF(Main[[#This Row],[Class]]="B", WORKDAY(Main[[#This Row],[Tech Start Date]],19),IF(Main[[#This Row],[Class]]="A",WORKDAY(Main[[#This Row],[Tech Start Date]],9),""))))</f>
        <v/>
      </c>
      <c r="Q1011" s="85">
        <v>40847</v>
      </c>
      <c r="R1011" s="112"/>
      <c r="S1011" s="95" t="s">
        <v>6</v>
      </c>
      <c r="T1011" s="74" t="s">
        <v>4</v>
      </c>
      <c r="U1011" s="95" t="s">
        <v>29</v>
      </c>
      <c r="V1011" s="95" t="s">
        <v>1913</v>
      </c>
      <c r="W1011" s="95" t="s">
        <v>1914</v>
      </c>
      <c r="X1011" s="95" t="s">
        <v>30</v>
      </c>
      <c r="Y1011" s="72" t="s">
        <v>3105</v>
      </c>
      <c r="Z1011" s="72" t="s">
        <v>30</v>
      </c>
      <c r="AA1011" s="95" t="s">
        <v>3390</v>
      </c>
      <c r="AB1011" s="132"/>
      <c r="AC1011" s="132"/>
      <c r="AD1011" s="132"/>
      <c r="AE1011" s="63"/>
      <c r="AF1011" s="63"/>
      <c r="AG1011" s="63"/>
    </row>
    <row r="1012" spans="1:33" ht="17.2" customHeight="1">
      <c r="A1012" s="64" t="str">
        <f>IF(priority(Main[[#This Row],[Comments]])&lt;&gt;0, priority(Main[[#This Row],[Comments]]),"")</f>
        <v/>
      </c>
      <c r="B1012" s="60" t="s">
        <v>1798</v>
      </c>
      <c r="C1012" s="72" t="s">
        <v>351</v>
      </c>
      <c r="D1012" s="59" t="s">
        <v>822</v>
      </c>
      <c r="E1012" s="85"/>
      <c r="F1012" s="85">
        <v>40360</v>
      </c>
      <c r="G1012" s="64" t="str">
        <f>IF(stdProdLT(Main[[#This Row],[Comments]])=0.1,"N/A",IF(stdProdLT(Main[[#This Row],[Comments]])=0,"",stdProdLT(Main[[#This Row],[Comments]])))</f>
        <v/>
      </c>
      <c r="H1012" s="94" t="str">
        <f>IF(OR(Main[[#This Row],[Std. Prod. Lead Time]]="N/A",Main[[#This Row],[Std. Prod. Lead Time]]=""), "",IF(AND(Main[[#This Row],[In Stock Date]]&lt;&gt;"",Main[[#This Row],[Revised Due Date]]&lt;&gt;"",Main[[#This Row],[In Stock Date]]&lt;&gt;""),Main[[#This Row],[In Stock Date]]-Main[[#This Row],[Revised Due Date]],""))</f>
        <v/>
      </c>
      <c r="I1012" s="101" t="s">
        <v>4</v>
      </c>
      <c r="J1012" s="95" t="s">
        <v>4</v>
      </c>
      <c r="K1012" s="95" t="s">
        <v>4</v>
      </c>
      <c r="L1012" s="85"/>
      <c r="M1012" s="73" t="str">
        <f>IF(Main[[#This Row],[Tech Start Date]]&lt;1/1/1990,"",IF(Main[[#This Row],[Class]]="C",WORKDAY(Main[[#This Row],[Tech Start Date]],9),IF(Main[[#This Row],[Class]]="B", WORKDAY(Main[[#This Row],[Tech Start Date]],6),IF(Main[[#This Row],[Class]]="A",WORKDAY(Main[[#This Row],[Tech Start Date]],2),""))))</f>
        <v/>
      </c>
      <c r="N1012" s="73" t="str">
        <f>IF(Main[[#This Row],[Tech Start Date]]&lt;1/1/1990,"",IF(Main[[#This Row],[Class]]="C",WORKDAY(Main[[#This Row],[Tech Start Date]],19),IF(Main[[#This Row],[Class]]="B", WORKDAY(Main[[#This Row],[Tech Start Date]],12),IF(Main[[#This Row],[Class]]="A",WORKDAY(Main[[#This Row],[Tech Start Date]],4),""))))</f>
        <v/>
      </c>
      <c r="O1012" s="73" t="str">
        <f>IF(Main[[#This Row],[Tech Start Date]]&lt;1/1/1990,"",IF(Main[[#This Row],[Class]]="C",WORKDAY(Main[[#This Row],[Tech Start Date]],23),IF(Main[[#This Row],[Class]]="B", WORKDAY(Main[[#This Row],[Tech Start Date]],15),IF(Main[[#This Row],[Class]]="A",WORKDAY(Main[[#This Row],[Tech Start Date]],5),""))))</f>
        <v/>
      </c>
      <c r="P1012" s="73" t="str">
        <f>IF(Main[[#This Row],[Tech Start Date]]&lt;1/1/1990,"",IF(Main[[#This Row],[Class]]="C",WORKDAY(Main[[#This Row],[Tech Start Date]],28),IF(Main[[#This Row],[Class]]="B", WORKDAY(Main[[#This Row],[Tech Start Date]],19),IF(Main[[#This Row],[Class]]="A",WORKDAY(Main[[#This Row],[Tech Start Date]],9),""))))</f>
        <v/>
      </c>
      <c r="Q1012" s="85">
        <v>40329</v>
      </c>
      <c r="R1012" s="112"/>
      <c r="S1012" s="95" t="s">
        <v>11</v>
      </c>
      <c r="T1012" s="74" t="s">
        <v>4</v>
      </c>
      <c r="U1012" s="95" t="s">
        <v>12</v>
      </c>
      <c r="V1012" s="95" t="s">
        <v>1920</v>
      </c>
      <c r="W1012" s="95" t="s">
        <v>1916</v>
      </c>
      <c r="X1012" s="95" t="s">
        <v>2847</v>
      </c>
      <c r="Y1012" s="72" t="s">
        <v>2969</v>
      </c>
      <c r="Z1012" s="72" t="s">
        <v>4</v>
      </c>
      <c r="AA1012" s="95" t="s">
        <v>2847</v>
      </c>
      <c r="AB1012" s="132"/>
      <c r="AC1012" s="132"/>
      <c r="AD1012" s="132"/>
      <c r="AE1012" s="63"/>
      <c r="AF1012" s="63"/>
      <c r="AG1012" s="63"/>
    </row>
    <row r="1013" spans="1:33" ht="17.2" customHeight="1">
      <c r="A1013" s="64" t="str">
        <f>IF(priority(Main[[#This Row],[Comments]])&lt;&gt;0, priority(Main[[#This Row],[Comments]]),"")</f>
        <v/>
      </c>
      <c r="B1013" s="60" t="s">
        <v>1710</v>
      </c>
      <c r="C1013" s="72" t="s">
        <v>4</v>
      </c>
      <c r="D1013" s="59" t="s">
        <v>764</v>
      </c>
      <c r="E1013" s="85"/>
      <c r="F1013" s="85"/>
      <c r="G1013" s="64" t="str">
        <f>IF(stdProdLT(Main[[#This Row],[Comments]])=0.1,"N/A",IF(stdProdLT(Main[[#This Row],[Comments]])=0,"",stdProdLT(Main[[#This Row],[Comments]])))</f>
        <v/>
      </c>
      <c r="H1013" s="94" t="str">
        <f>IF(OR(Main[[#This Row],[Std. Prod. Lead Time]]="N/A",Main[[#This Row],[Std. Prod. Lead Time]]=""), "",IF(AND(Main[[#This Row],[In Stock Date]]&lt;&gt;"",Main[[#This Row],[Revised Due Date]]&lt;&gt;"",Main[[#This Row],[In Stock Date]]&lt;&gt;""),Main[[#This Row],[In Stock Date]]-Main[[#This Row],[Revised Due Date]],""))</f>
        <v/>
      </c>
      <c r="I1013" s="101" t="s">
        <v>399</v>
      </c>
      <c r="J1013" s="95" t="s">
        <v>75</v>
      </c>
      <c r="K1013" s="96" t="s">
        <v>4</v>
      </c>
      <c r="L1013" s="85"/>
      <c r="M1013" s="73" t="str">
        <f>IF(Main[[#This Row],[Tech Start Date]]&lt;1/1/1990,"",IF(Main[[#This Row],[Class]]="C",WORKDAY(Main[[#This Row],[Tech Start Date]],9),IF(Main[[#This Row],[Class]]="B", WORKDAY(Main[[#This Row],[Tech Start Date]],6),IF(Main[[#This Row],[Class]]="A",WORKDAY(Main[[#This Row],[Tech Start Date]],2),""))))</f>
        <v/>
      </c>
      <c r="N1013" s="73" t="str">
        <f>IF(Main[[#This Row],[Tech Start Date]]&lt;1/1/1990,"",IF(Main[[#This Row],[Class]]="C",WORKDAY(Main[[#This Row],[Tech Start Date]],19),IF(Main[[#This Row],[Class]]="B", WORKDAY(Main[[#This Row],[Tech Start Date]],12),IF(Main[[#This Row],[Class]]="A",WORKDAY(Main[[#This Row],[Tech Start Date]],4),""))))</f>
        <v/>
      </c>
      <c r="O1013" s="73" t="str">
        <f>IF(Main[[#This Row],[Tech Start Date]]&lt;1/1/1990,"",IF(Main[[#This Row],[Class]]="C",WORKDAY(Main[[#This Row],[Tech Start Date]],23),IF(Main[[#This Row],[Class]]="B", WORKDAY(Main[[#This Row],[Tech Start Date]],15),IF(Main[[#This Row],[Class]]="A",WORKDAY(Main[[#This Row],[Tech Start Date]],5),""))))</f>
        <v/>
      </c>
      <c r="P1013" s="73" t="str">
        <f>IF(Main[[#This Row],[Tech Start Date]]&lt;1/1/1990,"",IF(Main[[#This Row],[Class]]="C",WORKDAY(Main[[#This Row],[Tech Start Date]],28),IF(Main[[#This Row],[Class]]="B", WORKDAY(Main[[#This Row],[Tech Start Date]],19),IF(Main[[#This Row],[Class]]="A",WORKDAY(Main[[#This Row],[Tech Start Date]],9),""))))</f>
        <v/>
      </c>
      <c r="Q1013" s="85">
        <v>40401</v>
      </c>
      <c r="R1013" s="112"/>
      <c r="S1013" s="95" t="s">
        <v>6</v>
      </c>
      <c r="T1013" s="74" t="s">
        <v>4</v>
      </c>
      <c r="U1013" s="95" t="s">
        <v>14</v>
      </c>
      <c r="V1013" s="95" t="s">
        <v>1913</v>
      </c>
      <c r="W1013" s="95" t="s">
        <v>1914</v>
      </c>
      <c r="X1013" s="95" t="s">
        <v>399</v>
      </c>
      <c r="Y1013" s="72" t="s">
        <v>4</v>
      </c>
      <c r="Z1013" s="72" t="s">
        <v>306</v>
      </c>
      <c r="AA1013" s="95" t="s">
        <v>4</v>
      </c>
      <c r="AB1013" s="132">
        <v>40518</v>
      </c>
      <c r="AC1013" s="132">
        <v>40522</v>
      </c>
      <c r="AD1013" s="132"/>
      <c r="AE1013" s="63"/>
      <c r="AF1013" s="63"/>
      <c r="AG1013" s="63"/>
    </row>
    <row r="1014" spans="1:33" ht="17.2" customHeight="1">
      <c r="A1014" s="64" t="str">
        <f>IF(priority(Main[[#This Row],[Comments]])&lt;&gt;0, priority(Main[[#This Row],[Comments]]),"")</f>
        <v/>
      </c>
      <c r="B1014" s="60" t="s">
        <v>1204</v>
      </c>
      <c r="C1014" s="72" t="s">
        <v>116</v>
      </c>
      <c r="D1014" s="59" t="s">
        <v>263</v>
      </c>
      <c r="E1014" s="85">
        <v>40681.362476851849</v>
      </c>
      <c r="F1014" s="85">
        <v>40734</v>
      </c>
      <c r="G1014" s="64" t="str">
        <f>IF(stdProdLT(Main[[#This Row],[Comments]])=0.1,"N/A",IF(stdProdLT(Main[[#This Row],[Comments]])=0,"",stdProdLT(Main[[#This Row],[Comments]])))</f>
        <v/>
      </c>
      <c r="H1014" s="94" t="str">
        <f>IF(OR(Main[[#This Row],[Std. Prod. Lead Time]]="N/A",Main[[#This Row],[Std. Prod. Lead Time]]=""), "",IF(AND(Main[[#This Row],[In Stock Date]]&lt;&gt;"",Main[[#This Row],[Revised Due Date]]&lt;&gt;"",Main[[#This Row],[In Stock Date]]&lt;&gt;""),Main[[#This Row],[In Stock Date]]-Main[[#This Row],[Revised Due Date]],""))</f>
        <v/>
      </c>
      <c r="I1014" s="101" t="s">
        <v>4</v>
      </c>
      <c r="J1014" s="95" t="s">
        <v>4</v>
      </c>
      <c r="K1014" s="95" t="s">
        <v>4</v>
      </c>
      <c r="L1014" s="85"/>
      <c r="M1014" s="73" t="str">
        <f>IF(Main[[#This Row],[Tech Start Date]]&lt;1/1/1990,"",IF(Main[[#This Row],[Class]]="C",WORKDAY(Main[[#This Row],[Tech Start Date]],9),IF(Main[[#This Row],[Class]]="B", WORKDAY(Main[[#This Row],[Tech Start Date]],6),IF(Main[[#This Row],[Class]]="A",WORKDAY(Main[[#This Row],[Tech Start Date]],2),""))))</f>
        <v/>
      </c>
      <c r="N1014" s="73" t="str">
        <f>IF(Main[[#This Row],[Tech Start Date]]&lt;1/1/1990,"",IF(Main[[#This Row],[Class]]="C",WORKDAY(Main[[#This Row],[Tech Start Date]],19),IF(Main[[#This Row],[Class]]="B", WORKDAY(Main[[#This Row],[Tech Start Date]],12),IF(Main[[#This Row],[Class]]="A",WORKDAY(Main[[#This Row],[Tech Start Date]],4),""))))</f>
        <v/>
      </c>
      <c r="O1014" s="73" t="str">
        <f>IF(Main[[#This Row],[Tech Start Date]]&lt;1/1/1990,"",IF(Main[[#This Row],[Class]]="C",WORKDAY(Main[[#This Row],[Tech Start Date]],23),IF(Main[[#This Row],[Class]]="B", WORKDAY(Main[[#This Row],[Tech Start Date]],15),IF(Main[[#This Row],[Class]]="A",WORKDAY(Main[[#This Row],[Tech Start Date]],5),""))))</f>
        <v/>
      </c>
      <c r="P1014" s="73" t="str">
        <f>IF(Main[[#This Row],[Tech Start Date]]&lt;1/1/1990,"",IF(Main[[#This Row],[Class]]="C",WORKDAY(Main[[#This Row],[Tech Start Date]],28),IF(Main[[#This Row],[Class]]="B", WORKDAY(Main[[#This Row],[Tech Start Date]],19),IF(Main[[#This Row],[Class]]="A",WORKDAY(Main[[#This Row],[Tech Start Date]],9),""))))</f>
        <v/>
      </c>
      <c r="Q1014" s="85">
        <v>40724</v>
      </c>
      <c r="R1014" s="112"/>
      <c r="S1014" s="95" t="s">
        <v>17</v>
      </c>
      <c r="T1014" s="74" t="s">
        <v>4</v>
      </c>
      <c r="U1014" s="95" t="s">
        <v>7</v>
      </c>
      <c r="V1014" s="95" t="s">
        <v>1913</v>
      </c>
      <c r="W1014" s="95" t="s">
        <v>1914</v>
      </c>
      <c r="X1014" s="95" t="s">
        <v>50</v>
      </c>
      <c r="Y1014" s="72" t="s">
        <v>2934</v>
      </c>
      <c r="Z1014" s="72" t="s">
        <v>4</v>
      </c>
      <c r="AA1014" s="95" t="s">
        <v>50</v>
      </c>
      <c r="AB1014" s="132"/>
      <c r="AC1014" s="132"/>
      <c r="AD1014" s="132"/>
      <c r="AE1014" s="63"/>
      <c r="AF1014" s="63"/>
      <c r="AG1014" s="63"/>
    </row>
    <row r="1015" spans="1:33" ht="17.2" customHeight="1">
      <c r="A1015" s="64" t="str">
        <f>IF(priority(Main[[#This Row],[Comments]])&lt;&gt;0, priority(Main[[#This Row],[Comments]]),"")</f>
        <v/>
      </c>
      <c r="B1015" s="60" t="s">
        <v>2387</v>
      </c>
      <c r="C1015" s="72" t="s">
        <v>4</v>
      </c>
      <c r="D1015" s="59" t="s">
        <v>2388</v>
      </c>
      <c r="E1015" s="85"/>
      <c r="F1015" s="85"/>
      <c r="G1015" s="64" t="str">
        <f>IF(stdProdLT(Main[[#This Row],[Comments]])=0.1,"N/A",IF(stdProdLT(Main[[#This Row],[Comments]])=0,"",stdProdLT(Main[[#This Row],[Comments]])))</f>
        <v/>
      </c>
      <c r="H1015" s="94" t="str">
        <f>IF(OR(Main[[#This Row],[Std. Prod. Lead Time]]="N/A",Main[[#This Row],[Std. Prod. Lead Time]]=""), "",IF(AND(Main[[#This Row],[In Stock Date]]&lt;&gt;"",Main[[#This Row],[Revised Due Date]]&lt;&gt;"",Main[[#This Row],[In Stock Date]]&lt;&gt;""),Main[[#This Row],[In Stock Date]]-Main[[#This Row],[Revised Due Date]],""))</f>
        <v/>
      </c>
      <c r="I1015" s="101" t="s">
        <v>4</v>
      </c>
      <c r="J1015" s="95" t="s">
        <v>4</v>
      </c>
      <c r="K1015" s="95" t="s">
        <v>4</v>
      </c>
      <c r="L1015" s="85"/>
      <c r="M1015" s="73" t="str">
        <f>IF(Main[[#This Row],[Tech Start Date]]&lt;1/1/1990,"",IF(Main[[#This Row],[Class]]="C",WORKDAY(Main[[#This Row],[Tech Start Date]],9),IF(Main[[#This Row],[Class]]="B", WORKDAY(Main[[#This Row],[Tech Start Date]],6),IF(Main[[#This Row],[Class]]="A",WORKDAY(Main[[#This Row],[Tech Start Date]],2),""))))</f>
        <v/>
      </c>
      <c r="N1015" s="73" t="str">
        <f>IF(Main[[#This Row],[Tech Start Date]]&lt;1/1/1990,"",IF(Main[[#This Row],[Class]]="C",WORKDAY(Main[[#This Row],[Tech Start Date]],19),IF(Main[[#This Row],[Class]]="B", WORKDAY(Main[[#This Row],[Tech Start Date]],12),IF(Main[[#This Row],[Class]]="A",WORKDAY(Main[[#This Row],[Tech Start Date]],4),""))))</f>
        <v/>
      </c>
      <c r="O1015" s="73" t="str">
        <f>IF(Main[[#This Row],[Tech Start Date]]&lt;1/1/1990,"",IF(Main[[#This Row],[Class]]="C",WORKDAY(Main[[#This Row],[Tech Start Date]],23),IF(Main[[#This Row],[Class]]="B", WORKDAY(Main[[#This Row],[Tech Start Date]],15),IF(Main[[#This Row],[Class]]="A",WORKDAY(Main[[#This Row],[Tech Start Date]],5),""))))</f>
        <v/>
      </c>
      <c r="P1015" s="73" t="str">
        <f>IF(Main[[#This Row],[Tech Start Date]]&lt;1/1/1990,"",IF(Main[[#This Row],[Class]]="C",WORKDAY(Main[[#This Row],[Tech Start Date]],28),IF(Main[[#This Row],[Class]]="B", WORKDAY(Main[[#This Row],[Tech Start Date]],19),IF(Main[[#This Row],[Class]]="A",WORKDAY(Main[[#This Row],[Tech Start Date]],9),""))))</f>
        <v/>
      </c>
      <c r="Q1015" s="85"/>
      <c r="R1015" s="112"/>
      <c r="S1015" s="95" t="s">
        <v>11</v>
      </c>
      <c r="T1015" s="74" t="s">
        <v>4</v>
      </c>
      <c r="U1015" s="95" t="s">
        <v>14</v>
      </c>
      <c r="V1015" s="95" t="s">
        <v>1911</v>
      </c>
      <c r="W1015" s="95" t="s">
        <v>4</v>
      </c>
      <c r="X1015" s="95" t="s">
        <v>2242</v>
      </c>
      <c r="Y1015" s="72" t="s">
        <v>4</v>
      </c>
      <c r="Z1015" s="72" t="s">
        <v>4</v>
      </c>
      <c r="AA1015" s="95" t="s">
        <v>4</v>
      </c>
      <c r="AB1015" s="132"/>
      <c r="AC1015" s="132"/>
      <c r="AD1015" s="132"/>
      <c r="AE1015" s="63"/>
      <c r="AF1015" s="63"/>
      <c r="AG1015" s="63"/>
    </row>
    <row r="1016" spans="1:33" ht="17.2" customHeight="1">
      <c r="A1016" s="64" t="str">
        <f>IF(priority(Main[[#This Row],[Comments]])&lt;&gt;0, priority(Main[[#This Row],[Comments]]),"")</f>
        <v/>
      </c>
      <c r="B1016" s="60" t="s">
        <v>1775</v>
      </c>
      <c r="C1016" s="72" t="s">
        <v>4</v>
      </c>
      <c r="D1016" s="59" t="s">
        <v>846</v>
      </c>
      <c r="E1016" s="85"/>
      <c r="F1016" s="85"/>
      <c r="G1016" s="64" t="str">
        <f>IF(stdProdLT(Main[[#This Row],[Comments]])=0.1,"N/A",IF(stdProdLT(Main[[#This Row],[Comments]])=0,"",stdProdLT(Main[[#This Row],[Comments]])))</f>
        <v/>
      </c>
      <c r="H1016" s="94" t="str">
        <f>IF(OR(Main[[#This Row],[Std. Prod. Lead Time]]="N/A",Main[[#This Row],[Std. Prod. Lead Time]]=""), "",IF(AND(Main[[#This Row],[In Stock Date]]&lt;&gt;"",Main[[#This Row],[Revised Due Date]]&lt;&gt;"",Main[[#This Row],[In Stock Date]]&lt;&gt;""),Main[[#This Row],[In Stock Date]]-Main[[#This Row],[Revised Due Date]],""))</f>
        <v/>
      </c>
      <c r="I1016" s="101" t="s">
        <v>4</v>
      </c>
      <c r="J1016" s="95" t="s">
        <v>4</v>
      </c>
      <c r="K1016" s="95" t="s">
        <v>4</v>
      </c>
      <c r="L1016" s="85"/>
      <c r="M1016" s="73" t="str">
        <f>IF(Main[[#This Row],[Tech Start Date]]&lt;1/1/1990,"",IF(Main[[#This Row],[Class]]="C",WORKDAY(Main[[#This Row],[Tech Start Date]],9),IF(Main[[#This Row],[Class]]="B", WORKDAY(Main[[#This Row],[Tech Start Date]],6),IF(Main[[#This Row],[Class]]="A",WORKDAY(Main[[#This Row],[Tech Start Date]],2),""))))</f>
        <v/>
      </c>
      <c r="N1016" s="73" t="str">
        <f>IF(Main[[#This Row],[Tech Start Date]]&lt;1/1/1990,"",IF(Main[[#This Row],[Class]]="C",WORKDAY(Main[[#This Row],[Tech Start Date]],19),IF(Main[[#This Row],[Class]]="B", WORKDAY(Main[[#This Row],[Tech Start Date]],12),IF(Main[[#This Row],[Class]]="A",WORKDAY(Main[[#This Row],[Tech Start Date]],4),""))))</f>
        <v/>
      </c>
      <c r="O1016" s="73" t="str">
        <f>IF(Main[[#This Row],[Tech Start Date]]&lt;1/1/1990,"",IF(Main[[#This Row],[Class]]="C",WORKDAY(Main[[#This Row],[Tech Start Date]],23),IF(Main[[#This Row],[Class]]="B", WORKDAY(Main[[#This Row],[Tech Start Date]],15),IF(Main[[#This Row],[Class]]="A",WORKDAY(Main[[#This Row],[Tech Start Date]],5),""))))</f>
        <v/>
      </c>
      <c r="P1016" s="73" t="str">
        <f>IF(Main[[#This Row],[Tech Start Date]]&lt;1/1/1990,"",IF(Main[[#This Row],[Class]]="C",WORKDAY(Main[[#This Row],[Tech Start Date]],28),IF(Main[[#This Row],[Class]]="B", WORKDAY(Main[[#This Row],[Tech Start Date]],19),IF(Main[[#This Row],[Class]]="A",WORKDAY(Main[[#This Row],[Tech Start Date]],9),""))))</f>
        <v/>
      </c>
      <c r="Q1016" s="85"/>
      <c r="R1016" s="112"/>
      <c r="S1016" s="95" t="s">
        <v>49</v>
      </c>
      <c r="T1016" s="74" t="s">
        <v>4</v>
      </c>
      <c r="U1016" s="95" t="s">
        <v>14</v>
      </c>
      <c r="V1016" s="95" t="s">
        <v>1913</v>
      </c>
      <c r="W1016" s="95" t="s">
        <v>1914</v>
      </c>
      <c r="X1016" s="95" t="s">
        <v>306</v>
      </c>
      <c r="Y1016" s="72" t="s">
        <v>4</v>
      </c>
      <c r="Z1016" s="72" t="s">
        <v>4</v>
      </c>
      <c r="AA1016" s="95" t="s">
        <v>4</v>
      </c>
      <c r="AB1016" s="132"/>
      <c r="AC1016" s="132"/>
      <c r="AD1016" s="132"/>
      <c r="AE1016" s="63"/>
      <c r="AF1016" s="63"/>
      <c r="AG1016" s="63"/>
    </row>
    <row r="1017" spans="1:33" ht="17.2" customHeight="1">
      <c r="A1017" s="64" t="str">
        <f>IF(priority(Main[[#This Row],[Comments]])&lt;&gt;0, priority(Main[[#This Row],[Comments]]),"")</f>
        <v/>
      </c>
      <c r="B1017" s="60" t="s">
        <v>1776</v>
      </c>
      <c r="C1017" s="72" t="s">
        <v>4</v>
      </c>
      <c r="D1017" s="59" t="s">
        <v>847</v>
      </c>
      <c r="E1017" s="85"/>
      <c r="F1017" s="85"/>
      <c r="G1017" s="64" t="str">
        <f>IF(stdProdLT(Main[[#This Row],[Comments]])=0.1,"N/A",IF(stdProdLT(Main[[#This Row],[Comments]])=0,"",stdProdLT(Main[[#This Row],[Comments]])))</f>
        <v/>
      </c>
      <c r="H1017" s="94" t="str">
        <f>IF(OR(Main[[#This Row],[Std. Prod. Lead Time]]="N/A",Main[[#This Row],[Std. Prod. Lead Time]]=""), "",IF(AND(Main[[#This Row],[In Stock Date]]&lt;&gt;"",Main[[#This Row],[Revised Due Date]]&lt;&gt;"",Main[[#This Row],[In Stock Date]]&lt;&gt;""),Main[[#This Row],[In Stock Date]]-Main[[#This Row],[Revised Due Date]],""))</f>
        <v/>
      </c>
      <c r="I1017" s="101" t="s">
        <v>4</v>
      </c>
      <c r="J1017" s="95" t="s">
        <v>4</v>
      </c>
      <c r="K1017" s="95" t="s">
        <v>4</v>
      </c>
      <c r="L1017" s="85"/>
      <c r="M1017" s="73" t="str">
        <f>IF(Main[[#This Row],[Tech Start Date]]&lt;1/1/1990,"",IF(Main[[#This Row],[Class]]="C",WORKDAY(Main[[#This Row],[Tech Start Date]],9),IF(Main[[#This Row],[Class]]="B", WORKDAY(Main[[#This Row],[Tech Start Date]],6),IF(Main[[#This Row],[Class]]="A",WORKDAY(Main[[#This Row],[Tech Start Date]],2),""))))</f>
        <v/>
      </c>
      <c r="N1017" s="73" t="str">
        <f>IF(Main[[#This Row],[Tech Start Date]]&lt;1/1/1990,"",IF(Main[[#This Row],[Class]]="C",WORKDAY(Main[[#This Row],[Tech Start Date]],19),IF(Main[[#This Row],[Class]]="B", WORKDAY(Main[[#This Row],[Tech Start Date]],12),IF(Main[[#This Row],[Class]]="A",WORKDAY(Main[[#This Row],[Tech Start Date]],4),""))))</f>
        <v/>
      </c>
      <c r="O1017" s="73" t="str">
        <f>IF(Main[[#This Row],[Tech Start Date]]&lt;1/1/1990,"",IF(Main[[#This Row],[Class]]="C",WORKDAY(Main[[#This Row],[Tech Start Date]],23),IF(Main[[#This Row],[Class]]="B", WORKDAY(Main[[#This Row],[Tech Start Date]],15),IF(Main[[#This Row],[Class]]="A",WORKDAY(Main[[#This Row],[Tech Start Date]],5),""))))</f>
        <v/>
      </c>
      <c r="P1017" s="73" t="str">
        <f>IF(Main[[#This Row],[Tech Start Date]]&lt;1/1/1990,"",IF(Main[[#This Row],[Class]]="C",WORKDAY(Main[[#This Row],[Tech Start Date]],28),IF(Main[[#This Row],[Class]]="B", WORKDAY(Main[[#This Row],[Tech Start Date]],19),IF(Main[[#This Row],[Class]]="A",WORKDAY(Main[[#This Row],[Tech Start Date]],9),""))))</f>
        <v/>
      </c>
      <c r="Q1017" s="85"/>
      <c r="R1017" s="112"/>
      <c r="S1017" s="95" t="s">
        <v>23</v>
      </c>
      <c r="T1017" s="74" t="s">
        <v>4</v>
      </c>
      <c r="U1017" s="95" t="s">
        <v>14</v>
      </c>
      <c r="V1017" s="95" t="s">
        <v>1913</v>
      </c>
      <c r="W1017" s="95" t="s">
        <v>1914</v>
      </c>
      <c r="X1017" s="95" t="s">
        <v>399</v>
      </c>
      <c r="Y1017" s="72" t="s">
        <v>4</v>
      </c>
      <c r="Z1017" s="72" t="s">
        <v>765</v>
      </c>
      <c r="AA1017" s="95" t="s">
        <v>3340</v>
      </c>
      <c r="AB1017" s="132"/>
      <c r="AC1017" s="132"/>
      <c r="AD1017" s="132"/>
      <c r="AE1017" s="63"/>
      <c r="AF1017" s="63"/>
      <c r="AG1017" s="63"/>
    </row>
    <row r="1018" spans="1:33" ht="17.2" customHeight="1">
      <c r="A1018" s="64" t="str">
        <f>IF(priority(Main[[#This Row],[Comments]])&lt;&gt;0, priority(Main[[#This Row],[Comments]]),"")</f>
        <v/>
      </c>
      <c r="B1018" s="60" t="s">
        <v>2159</v>
      </c>
      <c r="C1018" s="72" t="s">
        <v>2153</v>
      </c>
      <c r="D1018" s="59" t="s">
        <v>2154</v>
      </c>
      <c r="E1018" s="85">
        <v>40781.39603009259</v>
      </c>
      <c r="F1018" s="85"/>
      <c r="G1018" s="64" t="str">
        <f>IF(stdProdLT(Main[[#This Row],[Comments]])=0.1,"N/A",IF(stdProdLT(Main[[#This Row],[Comments]])=0,"",stdProdLT(Main[[#This Row],[Comments]])))</f>
        <v/>
      </c>
      <c r="H1018" s="94" t="str">
        <f>IF(OR(Main[[#This Row],[Std. Prod. Lead Time]]="N/A",Main[[#This Row],[Std. Prod. Lead Time]]=""), "",IF(AND(Main[[#This Row],[In Stock Date]]&lt;&gt;"",Main[[#This Row],[Revised Due Date]]&lt;&gt;"",Main[[#This Row],[In Stock Date]]&lt;&gt;""),Main[[#This Row],[In Stock Date]]-Main[[#This Row],[Revised Due Date]],""))</f>
        <v/>
      </c>
      <c r="I1018" s="101" t="s">
        <v>69</v>
      </c>
      <c r="J1018" s="95" t="s">
        <v>1971</v>
      </c>
      <c r="K1018" s="95" t="s">
        <v>1919</v>
      </c>
      <c r="L1018" s="85"/>
      <c r="M1018" s="73" t="str">
        <f>IF(Main[[#This Row],[Tech Start Date]]&lt;1/1/1990,"",IF(Main[[#This Row],[Class]]="C",WORKDAY(Main[[#This Row],[Tech Start Date]],9),IF(Main[[#This Row],[Class]]="B", WORKDAY(Main[[#This Row],[Tech Start Date]],6),IF(Main[[#This Row],[Class]]="A",WORKDAY(Main[[#This Row],[Tech Start Date]],2),""))))</f>
        <v/>
      </c>
      <c r="N1018" s="73" t="str">
        <f>IF(Main[[#This Row],[Tech Start Date]]&lt;1/1/1990,"",IF(Main[[#This Row],[Class]]="C",WORKDAY(Main[[#This Row],[Tech Start Date]],19),IF(Main[[#This Row],[Class]]="B", WORKDAY(Main[[#This Row],[Tech Start Date]],12),IF(Main[[#This Row],[Class]]="A",WORKDAY(Main[[#This Row],[Tech Start Date]],4),""))))</f>
        <v/>
      </c>
      <c r="O1018" s="73" t="str">
        <f>IF(Main[[#This Row],[Tech Start Date]]&lt;1/1/1990,"",IF(Main[[#This Row],[Class]]="C",WORKDAY(Main[[#This Row],[Tech Start Date]],23),IF(Main[[#This Row],[Class]]="B", WORKDAY(Main[[#This Row],[Tech Start Date]],15),IF(Main[[#This Row],[Class]]="A",WORKDAY(Main[[#This Row],[Tech Start Date]],5),""))))</f>
        <v/>
      </c>
      <c r="P1018" s="73" t="str">
        <f>IF(Main[[#This Row],[Tech Start Date]]&lt;1/1/1990,"",IF(Main[[#This Row],[Class]]="C",WORKDAY(Main[[#This Row],[Tech Start Date]],28),IF(Main[[#This Row],[Class]]="B", WORKDAY(Main[[#This Row],[Tech Start Date]],19),IF(Main[[#This Row],[Class]]="A",WORKDAY(Main[[#This Row],[Tech Start Date]],9),""))))</f>
        <v/>
      </c>
      <c r="Q1018" s="85">
        <v>40836</v>
      </c>
      <c r="R1018" s="112"/>
      <c r="S1018" s="95" t="s">
        <v>6</v>
      </c>
      <c r="T1018" s="74" t="s">
        <v>4</v>
      </c>
      <c r="U1018" s="95" t="s">
        <v>29</v>
      </c>
      <c r="V1018" s="95" t="s">
        <v>1913</v>
      </c>
      <c r="W1018" s="95" t="s">
        <v>1914</v>
      </c>
      <c r="X1018" s="95" t="s">
        <v>2811</v>
      </c>
      <c r="Y1018" s="72" t="s">
        <v>2938</v>
      </c>
      <c r="Z1018" s="72" t="s">
        <v>30</v>
      </c>
      <c r="AA1018" s="95" t="s">
        <v>2811</v>
      </c>
      <c r="AB1018" s="132"/>
      <c r="AC1018" s="132"/>
      <c r="AD1018" s="132"/>
      <c r="AE1018" s="63"/>
      <c r="AF1018" s="63"/>
      <c r="AG1018" s="63"/>
    </row>
    <row r="1019" spans="1:33" ht="17.2" customHeight="1">
      <c r="A1019" s="64" t="str">
        <f>IF(priority(Main[[#This Row],[Comments]])&lt;&gt;0, priority(Main[[#This Row],[Comments]]),"")</f>
        <v/>
      </c>
      <c r="B1019" s="60" t="s">
        <v>1778</v>
      </c>
      <c r="C1019" s="72" t="s">
        <v>180</v>
      </c>
      <c r="D1019" s="59" t="s">
        <v>823</v>
      </c>
      <c r="E1019" s="85"/>
      <c r="F1019" s="85">
        <v>40389</v>
      </c>
      <c r="G1019" s="64" t="str">
        <f>IF(stdProdLT(Main[[#This Row],[Comments]])=0.1,"N/A",IF(stdProdLT(Main[[#This Row],[Comments]])=0,"",stdProdLT(Main[[#This Row],[Comments]])))</f>
        <v/>
      </c>
      <c r="H1019" s="94" t="str">
        <f>IF(OR(Main[[#This Row],[Std. Prod. Lead Time]]="N/A",Main[[#This Row],[Std. Prod. Lead Time]]=""), "",IF(AND(Main[[#This Row],[In Stock Date]]&lt;&gt;"",Main[[#This Row],[Revised Due Date]]&lt;&gt;"",Main[[#This Row],[In Stock Date]]&lt;&gt;""),Main[[#This Row],[In Stock Date]]-Main[[#This Row],[Revised Due Date]],""))</f>
        <v/>
      </c>
      <c r="I1019" s="101" t="s">
        <v>4</v>
      </c>
      <c r="J1019" s="95" t="s">
        <v>4</v>
      </c>
      <c r="K1019" s="95" t="s">
        <v>4</v>
      </c>
      <c r="L1019" s="85"/>
      <c r="M1019" s="73" t="str">
        <f>IF(Main[[#This Row],[Tech Start Date]]&lt;1/1/1990,"",IF(Main[[#This Row],[Class]]="C",WORKDAY(Main[[#This Row],[Tech Start Date]],9),IF(Main[[#This Row],[Class]]="B", WORKDAY(Main[[#This Row],[Tech Start Date]],6),IF(Main[[#This Row],[Class]]="A",WORKDAY(Main[[#This Row],[Tech Start Date]],2),""))))</f>
        <v/>
      </c>
      <c r="N1019" s="73" t="str">
        <f>IF(Main[[#This Row],[Tech Start Date]]&lt;1/1/1990,"",IF(Main[[#This Row],[Class]]="C",WORKDAY(Main[[#This Row],[Tech Start Date]],19),IF(Main[[#This Row],[Class]]="B", WORKDAY(Main[[#This Row],[Tech Start Date]],12),IF(Main[[#This Row],[Class]]="A",WORKDAY(Main[[#This Row],[Tech Start Date]],4),""))))</f>
        <v/>
      </c>
      <c r="O1019" s="73" t="str">
        <f>IF(Main[[#This Row],[Tech Start Date]]&lt;1/1/1990,"",IF(Main[[#This Row],[Class]]="C",WORKDAY(Main[[#This Row],[Tech Start Date]],23),IF(Main[[#This Row],[Class]]="B", WORKDAY(Main[[#This Row],[Tech Start Date]],15),IF(Main[[#This Row],[Class]]="A",WORKDAY(Main[[#This Row],[Tech Start Date]],5),""))))</f>
        <v/>
      </c>
      <c r="P1019" s="73" t="str">
        <f>IF(Main[[#This Row],[Tech Start Date]]&lt;1/1/1990,"",IF(Main[[#This Row],[Class]]="C",WORKDAY(Main[[#This Row],[Tech Start Date]],28),IF(Main[[#This Row],[Class]]="B", WORKDAY(Main[[#This Row],[Tech Start Date]],19),IF(Main[[#This Row],[Class]]="A",WORKDAY(Main[[#This Row],[Tech Start Date]],9),""))))</f>
        <v/>
      </c>
      <c r="Q1019" s="85">
        <v>40298</v>
      </c>
      <c r="R1019" s="112"/>
      <c r="S1019" s="95" t="s">
        <v>11</v>
      </c>
      <c r="T1019" s="74" t="s">
        <v>4</v>
      </c>
      <c r="U1019" s="95" t="s">
        <v>14</v>
      </c>
      <c r="V1019" s="95" t="s">
        <v>1910</v>
      </c>
      <c r="W1019" s="95" t="s">
        <v>1916</v>
      </c>
      <c r="X1019" s="95" t="s">
        <v>2799</v>
      </c>
      <c r="Y1019" s="72" t="s">
        <v>2916</v>
      </c>
      <c r="Z1019" s="72" t="s">
        <v>4</v>
      </c>
      <c r="AA1019" s="95" t="s">
        <v>2799</v>
      </c>
      <c r="AB1019" s="132"/>
      <c r="AC1019" s="132"/>
      <c r="AD1019" s="132"/>
      <c r="AE1019" s="63"/>
      <c r="AF1019" s="63"/>
      <c r="AG1019" s="63"/>
    </row>
    <row r="1020" spans="1:33" ht="17.2" customHeight="1">
      <c r="A1020" s="64" t="str">
        <f>IF(priority(Main[[#This Row],[Comments]])&lt;&gt;0, priority(Main[[#This Row],[Comments]]),"")</f>
        <v/>
      </c>
      <c r="B1020" s="60" t="s">
        <v>1779</v>
      </c>
      <c r="C1020" s="72" t="s">
        <v>824</v>
      </c>
      <c r="D1020" s="59" t="s">
        <v>825</v>
      </c>
      <c r="E1020" s="85"/>
      <c r="F1020" s="85"/>
      <c r="G1020" s="64" t="str">
        <f>IF(stdProdLT(Main[[#This Row],[Comments]])=0.1,"N/A",IF(stdProdLT(Main[[#This Row],[Comments]])=0,"",stdProdLT(Main[[#This Row],[Comments]])))</f>
        <v/>
      </c>
      <c r="H1020" s="94" t="str">
        <f>IF(OR(Main[[#This Row],[Std. Prod. Lead Time]]="N/A",Main[[#This Row],[Std. Prod. Lead Time]]=""), "",IF(AND(Main[[#This Row],[In Stock Date]]&lt;&gt;"",Main[[#This Row],[Revised Due Date]]&lt;&gt;"",Main[[#This Row],[In Stock Date]]&lt;&gt;""),Main[[#This Row],[In Stock Date]]-Main[[#This Row],[Revised Due Date]],""))</f>
        <v/>
      </c>
      <c r="I1020" s="101" t="s">
        <v>4</v>
      </c>
      <c r="J1020" s="95" t="s">
        <v>4</v>
      </c>
      <c r="K1020" s="96" t="s">
        <v>4</v>
      </c>
      <c r="L1020" s="85"/>
      <c r="M1020" s="73" t="str">
        <f>IF(Main[[#This Row],[Tech Start Date]]&lt;1/1/1990,"",IF(Main[[#This Row],[Class]]="C",WORKDAY(Main[[#This Row],[Tech Start Date]],9),IF(Main[[#This Row],[Class]]="B", WORKDAY(Main[[#This Row],[Tech Start Date]],6),IF(Main[[#This Row],[Class]]="A",WORKDAY(Main[[#This Row],[Tech Start Date]],2),""))))</f>
        <v/>
      </c>
      <c r="N1020" s="73" t="str">
        <f>IF(Main[[#This Row],[Tech Start Date]]&lt;1/1/1990,"",IF(Main[[#This Row],[Class]]="C",WORKDAY(Main[[#This Row],[Tech Start Date]],19),IF(Main[[#This Row],[Class]]="B", WORKDAY(Main[[#This Row],[Tech Start Date]],12),IF(Main[[#This Row],[Class]]="A",WORKDAY(Main[[#This Row],[Tech Start Date]],4),""))))</f>
        <v/>
      </c>
      <c r="O1020" s="73" t="str">
        <f>IF(Main[[#This Row],[Tech Start Date]]&lt;1/1/1990,"",IF(Main[[#This Row],[Class]]="C",WORKDAY(Main[[#This Row],[Tech Start Date]],23),IF(Main[[#This Row],[Class]]="B", WORKDAY(Main[[#This Row],[Tech Start Date]],15),IF(Main[[#This Row],[Class]]="A",WORKDAY(Main[[#This Row],[Tech Start Date]],5),""))))</f>
        <v/>
      </c>
      <c r="P1020" s="73" t="str">
        <f>IF(Main[[#This Row],[Tech Start Date]]&lt;1/1/1990,"",IF(Main[[#This Row],[Class]]="C",WORKDAY(Main[[#This Row],[Tech Start Date]],28),IF(Main[[#This Row],[Class]]="B", WORKDAY(Main[[#This Row],[Tech Start Date]],19),IF(Main[[#This Row],[Class]]="A",WORKDAY(Main[[#This Row],[Tech Start Date]],9),""))))</f>
        <v/>
      </c>
      <c r="Q1020" s="85"/>
      <c r="R1020" s="112"/>
      <c r="S1020" s="95" t="s">
        <v>11</v>
      </c>
      <c r="T1020" s="74" t="s">
        <v>4</v>
      </c>
      <c r="U1020" s="95" t="s">
        <v>14</v>
      </c>
      <c r="V1020" s="95" t="s">
        <v>1913</v>
      </c>
      <c r="W1020" s="95" t="s">
        <v>1921</v>
      </c>
      <c r="X1020" s="95" t="s">
        <v>2843</v>
      </c>
      <c r="Y1020" s="72" t="s">
        <v>2985</v>
      </c>
      <c r="Z1020" s="72" t="s">
        <v>4</v>
      </c>
      <c r="AA1020" s="95" t="s">
        <v>3391</v>
      </c>
      <c r="AB1020" s="132"/>
      <c r="AC1020" s="132"/>
      <c r="AD1020" s="132"/>
      <c r="AE1020" s="63"/>
      <c r="AF1020" s="63"/>
      <c r="AG1020" s="63"/>
    </row>
    <row r="1021" spans="1:33" ht="17.2" customHeight="1">
      <c r="A1021" s="64" t="str">
        <f>IF(priority(Main[[#This Row],[Comments]])&lt;&gt;0, priority(Main[[#This Row],[Comments]]),"")</f>
        <v/>
      </c>
      <c r="B1021" s="60" t="s">
        <v>1781</v>
      </c>
      <c r="C1021" s="72" t="s">
        <v>4</v>
      </c>
      <c r="D1021" s="59" t="s">
        <v>828</v>
      </c>
      <c r="E1021" s="85"/>
      <c r="F1021" s="85"/>
      <c r="G1021" s="64" t="str">
        <f>IF(stdProdLT(Main[[#This Row],[Comments]])=0.1,"N/A",IF(stdProdLT(Main[[#This Row],[Comments]])=0,"",stdProdLT(Main[[#This Row],[Comments]])))</f>
        <v/>
      </c>
      <c r="H1021" s="94" t="str">
        <f>IF(OR(Main[[#This Row],[Std. Prod. Lead Time]]="N/A",Main[[#This Row],[Std. Prod. Lead Time]]=""), "",IF(AND(Main[[#This Row],[In Stock Date]]&lt;&gt;"",Main[[#This Row],[Revised Due Date]]&lt;&gt;"",Main[[#This Row],[In Stock Date]]&lt;&gt;""),Main[[#This Row],[In Stock Date]]-Main[[#This Row],[Revised Due Date]],""))</f>
        <v/>
      </c>
      <c r="I1021" s="101" t="s">
        <v>4</v>
      </c>
      <c r="J1021" s="95" t="s">
        <v>4</v>
      </c>
      <c r="K1021" s="95" t="s">
        <v>4</v>
      </c>
      <c r="L1021" s="85"/>
      <c r="M1021" s="73" t="str">
        <f>IF(Main[[#This Row],[Tech Start Date]]&lt;1/1/1990,"",IF(Main[[#This Row],[Class]]="C",WORKDAY(Main[[#This Row],[Tech Start Date]],9),IF(Main[[#This Row],[Class]]="B", WORKDAY(Main[[#This Row],[Tech Start Date]],6),IF(Main[[#This Row],[Class]]="A",WORKDAY(Main[[#This Row],[Tech Start Date]],2),""))))</f>
        <v/>
      </c>
      <c r="N1021" s="73" t="str">
        <f>IF(Main[[#This Row],[Tech Start Date]]&lt;1/1/1990,"",IF(Main[[#This Row],[Class]]="C",WORKDAY(Main[[#This Row],[Tech Start Date]],19),IF(Main[[#This Row],[Class]]="B", WORKDAY(Main[[#This Row],[Tech Start Date]],12),IF(Main[[#This Row],[Class]]="A",WORKDAY(Main[[#This Row],[Tech Start Date]],4),""))))</f>
        <v/>
      </c>
      <c r="O1021" s="73" t="str">
        <f>IF(Main[[#This Row],[Tech Start Date]]&lt;1/1/1990,"",IF(Main[[#This Row],[Class]]="C",WORKDAY(Main[[#This Row],[Tech Start Date]],23),IF(Main[[#This Row],[Class]]="B", WORKDAY(Main[[#This Row],[Tech Start Date]],15),IF(Main[[#This Row],[Class]]="A",WORKDAY(Main[[#This Row],[Tech Start Date]],5),""))))</f>
        <v/>
      </c>
      <c r="P1021" s="73" t="str">
        <f>IF(Main[[#This Row],[Tech Start Date]]&lt;1/1/1990,"",IF(Main[[#This Row],[Class]]="C",WORKDAY(Main[[#This Row],[Tech Start Date]],28),IF(Main[[#This Row],[Class]]="B", WORKDAY(Main[[#This Row],[Tech Start Date]],19),IF(Main[[#This Row],[Class]]="A",WORKDAY(Main[[#This Row],[Tech Start Date]],9),""))))</f>
        <v/>
      </c>
      <c r="Q1021" s="85"/>
      <c r="R1021" s="112"/>
      <c r="S1021" s="95" t="s">
        <v>11</v>
      </c>
      <c r="T1021" s="74" t="s">
        <v>4</v>
      </c>
      <c r="U1021" s="95" t="s">
        <v>12</v>
      </c>
      <c r="V1021" s="95" t="s">
        <v>1911</v>
      </c>
      <c r="W1021" s="95" t="s">
        <v>1915</v>
      </c>
      <c r="X1021" s="95" t="s">
        <v>969</v>
      </c>
      <c r="Y1021" s="72" t="s">
        <v>3058</v>
      </c>
      <c r="Z1021" s="72" t="s">
        <v>4</v>
      </c>
      <c r="AA1021" s="95" t="s">
        <v>969</v>
      </c>
      <c r="AB1021" s="132"/>
      <c r="AC1021" s="132"/>
      <c r="AD1021" s="132"/>
      <c r="AE1021" s="63"/>
      <c r="AF1021" s="63"/>
      <c r="AG1021" s="63"/>
    </row>
    <row r="1022" spans="1:33" ht="17.2" customHeight="1">
      <c r="A1022" s="64" t="str">
        <f>IF(priority(Main[[#This Row],[Comments]])&lt;&gt;0, priority(Main[[#This Row],[Comments]]),"")</f>
        <v/>
      </c>
      <c r="B1022" s="60" t="s">
        <v>1783</v>
      </c>
      <c r="C1022" s="72" t="s">
        <v>830</v>
      </c>
      <c r="D1022" s="59" t="s">
        <v>831</v>
      </c>
      <c r="E1022" s="85"/>
      <c r="F1022" s="85"/>
      <c r="G1022" s="64" t="str">
        <f>IF(stdProdLT(Main[[#This Row],[Comments]])=0.1,"N/A",IF(stdProdLT(Main[[#This Row],[Comments]])=0,"",stdProdLT(Main[[#This Row],[Comments]])))</f>
        <v/>
      </c>
      <c r="H1022" s="94" t="str">
        <f>IF(OR(Main[[#This Row],[Std. Prod. Lead Time]]="N/A",Main[[#This Row],[Std. Prod. Lead Time]]=""), "",IF(AND(Main[[#This Row],[In Stock Date]]&lt;&gt;"",Main[[#This Row],[Revised Due Date]]&lt;&gt;"",Main[[#This Row],[In Stock Date]]&lt;&gt;""),Main[[#This Row],[In Stock Date]]-Main[[#This Row],[Revised Due Date]],""))</f>
        <v/>
      </c>
      <c r="I1022" s="101" t="s">
        <v>4</v>
      </c>
      <c r="J1022" s="95" t="s">
        <v>4</v>
      </c>
      <c r="K1022" s="95" t="s">
        <v>4</v>
      </c>
      <c r="L1022" s="85"/>
      <c r="M1022" s="73" t="str">
        <f>IF(Main[[#This Row],[Tech Start Date]]&lt;1/1/1990,"",IF(Main[[#This Row],[Class]]="C",WORKDAY(Main[[#This Row],[Tech Start Date]],9),IF(Main[[#This Row],[Class]]="B", WORKDAY(Main[[#This Row],[Tech Start Date]],6),IF(Main[[#This Row],[Class]]="A",WORKDAY(Main[[#This Row],[Tech Start Date]],2),""))))</f>
        <v/>
      </c>
      <c r="N1022" s="73" t="str">
        <f>IF(Main[[#This Row],[Tech Start Date]]&lt;1/1/1990,"",IF(Main[[#This Row],[Class]]="C",WORKDAY(Main[[#This Row],[Tech Start Date]],19),IF(Main[[#This Row],[Class]]="B", WORKDAY(Main[[#This Row],[Tech Start Date]],12),IF(Main[[#This Row],[Class]]="A",WORKDAY(Main[[#This Row],[Tech Start Date]],4),""))))</f>
        <v/>
      </c>
      <c r="O1022" s="73" t="str">
        <f>IF(Main[[#This Row],[Tech Start Date]]&lt;1/1/1990,"",IF(Main[[#This Row],[Class]]="C",WORKDAY(Main[[#This Row],[Tech Start Date]],23),IF(Main[[#This Row],[Class]]="B", WORKDAY(Main[[#This Row],[Tech Start Date]],15),IF(Main[[#This Row],[Class]]="A",WORKDAY(Main[[#This Row],[Tech Start Date]],5),""))))</f>
        <v/>
      </c>
      <c r="P1022" s="73" t="str">
        <f>IF(Main[[#This Row],[Tech Start Date]]&lt;1/1/1990,"",IF(Main[[#This Row],[Class]]="C",WORKDAY(Main[[#This Row],[Tech Start Date]],28),IF(Main[[#This Row],[Class]]="B", WORKDAY(Main[[#This Row],[Tech Start Date]],19),IF(Main[[#This Row],[Class]]="A",WORKDAY(Main[[#This Row],[Tech Start Date]],9),""))))</f>
        <v/>
      </c>
      <c r="Q1022" s="85"/>
      <c r="R1022" s="112"/>
      <c r="S1022" s="95" t="s">
        <v>11</v>
      </c>
      <c r="T1022" s="74" t="s">
        <v>4</v>
      </c>
      <c r="U1022" s="95" t="s">
        <v>14</v>
      </c>
      <c r="V1022" s="95" t="s">
        <v>1911</v>
      </c>
      <c r="W1022" s="95" t="s">
        <v>1918</v>
      </c>
      <c r="X1022" s="95" t="s">
        <v>2822</v>
      </c>
      <c r="Y1022" s="72" t="s">
        <v>2951</v>
      </c>
      <c r="Z1022" s="72" t="s">
        <v>4</v>
      </c>
      <c r="AA1022" s="95" t="s">
        <v>2822</v>
      </c>
      <c r="AB1022" s="132"/>
      <c r="AC1022" s="132"/>
      <c r="AD1022" s="132"/>
      <c r="AE1022" s="63"/>
      <c r="AF1022" s="63"/>
      <c r="AG1022" s="63"/>
    </row>
    <row r="1023" spans="1:33" ht="17.2" customHeight="1">
      <c r="A1023" s="64" t="str">
        <f>IF(priority(Main[[#This Row],[Comments]])&lt;&gt;0, priority(Main[[#This Row],[Comments]]),"")</f>
        <v/>
      </c>
      <c r="B1023" s="60" t="s">
        <v>1784</v>
      </c>
      <c r="C1023" s="72" t="s">
        <v>93</v>
      </c>
      <c r="D1023" s="59" t="s">
        <v>832</v>
      </c>
      <c r="E1023" s="85"/>
      <c r="F1023" s="85">
        <v>40299</v>
      </c>
      <c r="G1023" s="64" t="str">
        <f>IF(stdProdLT(Main[[#This Row],[Comments]])=0.1,"N/A",IF(stdProdLT(Main[[#This Row],[Comments]])=0,"",stdProdLT(Main[[#This Row],[Comments]])))</f>
        <v/>
      </c>
      <c r="H1023" s="94" t="str">
        <f>IF(OR(Main[[#This Row],[Std. Prod. Lead Time]]="N/A",Main[[#This Row],[Std. Prod. Lead Time]]=""), "",IF(AND(Main[[#This Row],[In Stock Date]]&lt;&gt;"",Main[[#This Row],[Revised Due Date]]&lt;&gt;"",Main[[#This Row],[In Stock Date]]&lt;&gt;""),Main[[#This Row],[In Stock Date]]-Main[[#This Row],[Revised Due Date]],""))</f>
        <v/>
      </c>
      <c r="I1023" s="101" t="s">
        <v>4</v>
      </c>
      <c r="J1023" s="95" t="s">
        <v>4</v>
      </c>
      <c r="K1023" s="95" t="s">
        <v>4</v>
      </c>
      <c r="L1023" s="85"/>
      <c r="M1023" s="73" t="str">
        <f>IF(Main[[#This Row],[Tech Start Date]]&lt;1/1/1990,"",IF(Main[[#This Row],[Class]]="C",WORKDAY(Main[[#This Row],[Tech Start Date]],9),IF(Main[[#This Row],[Class]]="B", WORKDAY(Main[[#This Row],[Tech Start Date]],6),IF(Main[[#This Row],[Class]]="A",WORKDAY(Main[[#This Row],[Tech Start Date]],2),""))))</f>
        <v/>
      </c>
      <c r="N1023" s="73" t="str">
        <f>IF(Main[[#This Row],[Tech Start Date]]&lt;1/1/1990,"",IF(Main[[#This Row],[Class]]="C",WORKDAY(Main[[#This Row],[Tech Start Date]],19),IF(Main[[#This Row],[Class]]="B", WORKDAY(Main[[#This Row],[Tech Start Date]],12),IF(Main[[#This Row],[Class]]="A",WORKDAY(Main[[#This Row],[Tech Start Date]],4),""))))</f>
        <v/>
      </c>
      <c r="O1023" s="73" t="str">
        <f>IF(Main[[#This Row],[Tech Start Date]]&lt;1/1/1990,"",IF(Main[[#This Row],[Class]]="C",WORKDAY(Main[[#This Row],[Tech Start Date]],23),IF(Main[[#This Row],[Class]]="B", WORKDAY(Main[[#This Row],[Tech Start Date]],15),IF(Main[[#This Row],[Class]]="A",WORKDAY(Main[[#This Row],[Tech Start Date]],5),""))))</f>
        <v/>
      </c>
      <c r="P1023" s="73" t="str">
        <f>IF(Main[[#This Row],[Tech Start Date]]&lt;1/1/1990,"",IF(Main[[#This Row],[Class]]="C",WORKDAY(Main[[#This Row],[Tech Start Date]],28),IF(Main[[#This Row],[Class]]="B", WORKDAY(Main[[#This Row],[Tech Start Date]],19),IF(Main[[#This Row],[Class]]="A",WORKDAY(Main[[#This Row],[Tech Start Date]],9),""))))</f>
        <v/>
      </c>
      <c r="Q1023" s="85">
        <v>40171</v>
      </c>
      <c r="R1023" s="112"/>
      <c r="S1023" s="95" t="s">
        <v>11</v>
      </c>
      <c r="T1023" s="74" t="s">
        <v>4</v>
      </c>
      <c r="U1023" s="95" t="s">
        <v>14</v>
      </c>
      <c r="V1023" s="95" t="s">
        <v>1913</v>
      </c>
      <c r="W1023" s="95" t="s">
        <v>1916</v>
      </c>
      <c r="X1023" s="95" t="s">
        <v>530</v>
      </c>
      <c r="Y1023" s="72" t="s">
        <v>3026</v>
      </c>
      <c r="Z1023" s="72" t="s">
        <v>4</v>
      </c>
      <c r="AA1023" s="95" t="s">
        <v>3366</v>
      </c>
      <c r="AB1023" s="132"/>
      <c r="AC1023" s="132"/>
      <c r="AD1023" s="132"/>
      <c r="AE1023" s="63"/>
      <c r="AF1023" s="63"/>
      <c r="AG1023" s="63"/>
    </row>
    <row r="1024" spans="1:33" ht="17.2" customHeight="1">
      <c r="A1024" s="64" t="str">
        <f>IF(priority(Main[[#This Row],[Comments]])&lt;&gt;0, priority(Main[[#This Row],[Comments]]),"")</f>
        <v/>
      </c>
      <c r="B1024" s="60" t="s">
        <v>1785</v>
      </c>
      <c r="C1024" s="72" t="s">
        <v>4</v>
      </c>
      <c r="D1024" s="59" t="s">
        <v>833</v>
      </c>
      <c r="E1024" s="85">
        <v>40682.311319444445</v>
      </c>
      <c r="F1024" s="85"/>
      <c r="G1024" s="64" t="str">
        <f>IF(stdProdLT(Main[[#This Row],[Comments]])=0.1,"N/A",IF(stdProdLT(Main[[#This Row],[Comments]])=0,"",stdProdLT(Main[[#This Row],[Comments]])))</f>
        <v/>
      </c>
      <c r="H1024" s="94" t="str">
        <f>IF(OR(Main[[#This Row],[Std. Prod. Lead Time]]="N/A",Main[[#This Row],[Std. Prod. Lead Time]]=""), "",IF(AND(Main[[#This Row],[In Stock Date]]&lt;&gt;"",Main[[#This Row],[Revised Due Date]]&lt;&gt;"",Main[[#This Row],[In Stock Date]]&lt;&gt;""),Main[[#This Row],[In Stock Date]]-Main[[#This Row],[Revised Due Date]],""))</f>
        <v/>
      </c>
      <c r="I1024" s="101" t="s">
        <v>4</v>
      </c>
      <c r="J1024" s="95" t="s">
        <v>4</v>
      </c>
      <c r="K1024" s="95" t="s">
        <v>4</v>
      </c>
      <c r="L1024" s="85"/>
      <c r="M1024" s="73" t="str">
        <f>IF(Main[[#This Row],[Tech Start Date]]&lt;1/1/1990,"",IF(Main[[#This Row],[Class]]="C",WORKDAY(Main[[#This Row],[Tech Start Date]],9),IF(Main[[#This Row],[Class]]="B", WORKDAY(Main[[#This Row],[Tech Start Date]],6),IF(Main[[#This Row],[Class]]="A",WORKDAY(Main[[#This Row],[Tech Start Date]],2),""))))</f>
        <v/>
      </c>
      <c r="N1024" s="73" t="str">
        <f>IF(Main[[#This Row],[Tech Start Date]]&lt;1/1/1990,"",IF(Main[[#This Row],[Class]]="C",WORKDAY(Main[[#This Row],[Tech Start Date]],19),IF(Main[[#This Row],[Class]]="B", WORKDAY(Main[[#This Row],[Tech Start Date]],12),IF(Main[[#This Row],[Class]]="A",WORKDAY(Main[[#This Row],[Tech Start Date]],4),""))))</f>
        <v/>
      </c>
      <c r="O1024" s="73" t="str">
        <f>IF(Main[[#This Row],[Tech Start Date]]&lt;1/1/1990,"",IF(Main[[#This Row],[Class]]="C",WORKDAY(Main[[#This Row],[Tech Start Date]],23),IF(Main[[#This Row],[Class]]="B", WORKDAY(Main[[#This Row],[Tech Start Date]],15),IF(Main[[#This Row],[Class]]="A",WORKDAY(Main[[#This Row],[Tech Start Date]],5),""))))</f>
        <v/>
      </c>
      <c r="P1024" s="73" t="str">
        <f>IF(Main[[#This Row],[Tech Start Date]]&lt;1/1/1990,"",IF(Main[[#This Row],[Class]]="C",WORKDAY(Main[[#This Row],[Tech Start Date]],28),IF(Main[[#This Row],[Class]]="B", WORKDAY(Main[[#This Row],[Tech Start Date]],19),IF(Main[[#This Row],[Class]]="A",WORKDAY(Main[[#This Row],[Tech Start Date]],9),""))))</f>
        <v/>
      </c>
      <c r="Q1024" s="85">
        <v>40724</v>
      </c>
      <c r="R1024" s="112"/>
      <c r="S1024" s="95" t="s">
        <v>6</v>
      </c>
      <c r="T1024" s="74" t="s">
        <v>4</v>
      </c>
      <c r="U1024" s="95" t="s">
        <v>7</v>
      </c>
      <c r="V1024" s="95" t="s">
        <v>1910</v>
      </c>
      <c r="W1024" s="95" t="s">
        <v>4</v>
      </c>
      <c r="X1024" s="95" t="s">
        <v>2797</v>
      </c>
      <c r="Y1024" s="72" t="s">
        <v>2911</v>
      </c>
      <c r="Z1024" s="72" t="s">
        <v>4</v>
      </c>
      <c r="AA1024" s="95" t="s">
        <v>2797</v>
      </c>
      <c r="AB1024" s="132"/>
      <c r="AC1024" s="132"/>
      <c r="AD1024" s="132"/>
      <c r="AE1024" s="63"/>
      <c r="AF1024" s="63"/>
      <c r="AG1024" s="63"/>
    </row>
    <row r="1025" spans="1:33" ht="17.2" customHeight="1">
      <c r="A1025" s="64" t="str">
        <f>IF(priority(Main[[#This Row],[Comments]])&lt;&gt;0, priority(Main[[#This Row],[Comments]]),"")</f>
        <v/>
      </c>
      <c r="B1025" s="60" t="s">
        <v>1786</v>
      </c>
      <c r="C1025" s="72" t="s">
        <v>4</v>
      </c>
      <c r="D1025" s="59" t="s">
        <v>834</v>
      </c>
      <c r="E1025" s="85"/>
      <c r="F1025" s="85"/>
      <c r="G1025" s="64" t="str">
        <f>IF(stdProdLT(Main[[#This Row],[Comments]])=0.1,"N/A",IF(stdProdLT(Main[[#This Row],[Comments]])=0,"",stdProdLT(Main[[#This Row],[Comments]])))</f>
        <v/>
      </c>
      <c r="H1025" s="94" t="str">
        <f>IF(OR(Main[[#This Row],[Std. Prod. Lead Time]]="N/A",Main[[#This Row],[Std. Prod. Lead Time]]=""), "",IF(AND(Main[[#This Row],[In Stock Date]]&lt;&gt;"",Main[[#This Row],[Revised Due Date]]&lt;&gt;"",Main[[#This Row],[In Stock Date]]&lt;&gt;""),Main[[#This Row],[In Stock Date]]-Main[[#This Row],[Revised Due Date]],""))</f>
        <v/>
      </c>
      <c r="I1025" s="101" t="s">
        <v>4</v>
      </c>
      <c r="J1025" s="95" t="s">
        <v>4</v>
      </c>
      <c r="K1025" s="95" t="s">
        <v>4</v>
      </c>
      <c r="L1025" s="85"/>
      <c r="M1025" s="73" t="str">
        <f>IF(Main[[#This Row],[Tech Start Date]]&lt;1/1/1990,"",IF(Main[[#This Row],[Class]]="C",WORKDAY(Main[[#This Row],[Tech Start Date]],9),IF(Main[[#This Row],[Class]]="B", WORKDAY(Main[[#This Row],[Tech Start Date]],6),IF(Main[[#This Row],[Class]]="A",WORKDAY(Main[[#This Row],[Tech Start Date]],2),""))))</f>
        <v/>
      </c>
      <c r="N1025" s="73" t="str">
        <f>IF(Main[[#This Row],[Tech Start Date]]&lt;1/1/1990,"",IF(Main[[#This Row],[Class]]="C",WORKDAY(Main[[#This Row],[Tech Start Date]],19),IF(Main[[#This Row],[Class]]="B", WORKDAY(Main[[#This Row],[Tech Start Date]],12),IF(Main[[#This Row],[Class]]="A",WORKDAY(Main[[#This Row],[Tech Start Date]],4),""))))</f>
        <v/>
      </c>
      <c r="O1025" s="73" t="str">
        <f>IF(Main[[#This Row],[Tech Start Date]]&lt;1/1/1990,"",IF(Main[[#This Row],[Class]]="C",WORKDAY(Main[[#This Row],[Tech Start Date]],23),IF(Main[[#This Row],[Class]]="B", WORKDAY(Main[[#This Row],[Tech Start Date]],15),IF(Main[[#This Row],[Class]]="A",WORKDAY(Main[[#This Row],[Tech Start Date]],5),""))))</f>
        <v/>
      </c>
      <c r="P1025" s="73" t="str">
        <f>IF(Main[[#This Row],[Tech Start Date]]&lt;1/1/1990,"",IF(Main[[#This Row],[Class]]="C",WORKDAY(Main[[#This Row],[Tech Start Date]],28),IF(Main[[#This Row],[Class]]="B", WORKDAY(Main[[#This Row],[Tech Start Date]],19),IF(Main[[#This Row],[Class]]="A",WORKDAY(Main[[#This Row],[Tech Start Date]],9),""))))</f>
        <v/>
      </c>
      <c r="Q1025" s="85"/>
      <c r="R1025" s="112"/>
      <c r="S1025" s="95" t="s">
        <v>6</v>
      </c>
      <c r="T1025" s="74" t="s">
        <v>4</v>
      </c>
      <c r="U1025" s="95" t="s">
        <v>14</v>
      </c>
      <c r="V1025" s="95" t="s">
        <v>1913</v>
      </c>
      <c r="W1025" s="95" t="s">
        <v>1914</v>
      </c>
      <c r="X1025" s="95" t="s">
        <v>50</v>
      </c>
      <c r="Y1025" s="72" t="s">
        <v>4</v>
      </c>
      <c r="Z1025" s="72" t="s">
        <v>4</v>
      </c>
      <c r="AA1025" s="95" t="s">
        <v>4</v>
      </c>
      <c r="AB1025" s="132"/>
      <c r="AC1025" s="132"/>
      <c r="AD1025" s="132"/>
      <c r="AE1025" s="63"/>
      <c r="AF1025" s="63"/>
      <c r="AG1025" s="63"/>
    </row>
    <row r="1026" spans="1:33" ht="17.2" customHeight="1">
      <c r="A1026" s="64" t="str">
        <f>IF(priority(Main[[#This Row],[Comments]])&lt;&gt;0, priority(Main[[#This Row],[Comments]]),"")</f>
        <v/>
      </c>
      <c r="B1026" s="60" t="s">
        <v>1787</v>
      </c>
      <c r="C1026" s="72" t="s">
        <v>4</v>
      </c>
      <c r="D1026" s="59" t="s">
        <v>835</v>
      </c>
      <c r="E1026" s="85">
        <v>40686.396180555559</v>
      </c>
      <c r="F1026" s="85"/>
      <c r="G1026" s="64" t="str">
        <f>IF(stdProdLT(Main[[#This Row],[Comments]])=0.1,"N/A",IF(stdProdLT(Main[[#This Row],[Comments]])=0,"",stdProdLT(Main[[#This Row],[Comments]])))</f>
        <v/>
      </c>
      <c r="H1026" s="94" t="str">
        <f>IF(OR(Main[[#This Row],[Std. Prod. Lead Time]]="N/A",Main[[#This Row],[Std. Prod. Lead Time]]=""), "",IF(AND(Main[[#This Row],[In Stock Date]]&lt;&gt;"",Main[[#This Row],[Revised Due Date]]&lt;&gt;"",Main[[#This Row],[In Stock Date]]&lt;&gt;""),Main[[#This Row],[In Stock Date]]-Main[[#This Row],[Revised Due Date]],""))</f>
        <v/>
      </c>
      <c r="I1026" s="101" t="s">
        <v>4</v>
      </c>
      <c r="J1026" s="95" t="s">
        <v>4</v>
      </c>
      <c r="K1026" s="96" t="s">
        <v>4</v>
      </c>
      <c r="L1026" s="85"/>
      <c r="M1026" s="73" t="str">
        <f>IF(Main[[#This Row],[Tech Start Date]]&lt;1/1/1990,"",IF(Main[[#This Row],[Class]]="C",WORKDAY(Main[[#This Row],[Tech Start Date]],9),IF(Main[[#This Row],[Class]]="B", WORKDAY(Main[[#This Row],[Tech Start Date]],6),IF(Main[[#This Row],[Class]]="A",WORKDAY(Main[[#This Row],[Tech Start Date]],2),""))))</f>
        <v/>
      </c>
      <c r="N1026" s="73" t="str">
        <f>IF(Main[[#This Row],[Tech Start Date]]&lt;1/1/1990,"",IF(Main[[#This Row],[Class]]="C",WORKDAY(Main[[#This Row],[Tech Start Date]],19),IF(Main[[#This Row],[Class]]="B", WORKDAY(Main[[#This Row],[Tech Start Date]],12),IF(Main[[#This Row],[Class]]="A",WORKDAY(Main[[#This Row],[Tech Start Date]],4),""))))</f>
        <v/>
      </c>
      <c r="O1026" s="73" t="str">
        <f>IF(Main[[#This Row],[Tech Start Date]]&lt;1/1/1990,"",IF(Main[[#This Row],[Class]]="C",WORKDAY(Main[[#This Row],[Tech Start Date]],23),IF(Main[[#This Row],[Class]]="B", WORKDAY(Main[[#This Row],[Tech Start Date]],15),IF(Main[[#This Row],[Class]]="A",WORKDAY(Main[[#This Row],[Tech Start Date]],5),""))))</f>
        <v/>
      </c>
      <c r="P1026" s="73" t="str">
        <f>IF(Main[[#This Row],[Tech Start Date]]&lt;1/1/1990,"",IF(Main[[#This Row],[Class]]="C",WORKDAY(Main[[#This Row],[Tech Start Date]],28),IF(Main[[#This Row],[Class]]="B", WORKDAY(Main[[#This Row],[Tech Start Date]],19),IF(Main[[#This Row],[Class]]="A",WORKDAY(Main[[#This Row],[Tech Start Date]],9),""))))</f>
        <v/>
      </c>
      <c r="Q1026" s="85">
        <v>40704</v>
      </c>
      <c r="R1026" s="112"/>
      <c r="S1026" s="95" t="s">
        <v>6</v>
      </c>
      <c r="T1026" s="74" t="s">
        <v>4</v>
      </c>
      <c r="U1026" s="95" t="s">
        <v>7</v>
      </c>
      <c r="V1026" s="95" t="s">
        <v>1910</v>
      </c>
      <c r="W1026" s="95" t="s">
        <v>1914</v>
      </c>
      <c r="X1026" s="95" t="s">
        <v>2841</v>
      </c>
      <c r="Y1026" s="72" t="s">
        <v>2973</v>
      </c>
      <c r="Z1026" s="72" t="s">
        <v>4</v>
      </c>
      <c r="AA1026" s="95" t="s">
        <v>2841</v>
      </c>
      <c r="AB1026" s="132"/>
      <c r="AC1026" s="132"/>
      <c r="AD1026" s="132"/>
      <c r="AE1026" s="63"/>
      <c r="AF1026" s="63"/>
      <c r="AG1026" s="63"/>
    </row>
    <row r="1027" spans="1:33" ht="17.2" customHeight="1">
      <c r="A1027" s="64" t="str">
        <f>IF(priority(Main[[#This Row],[Comments]])&lt;&gt;0, priority(Main[[#This Row],[Comments]]),"")</f>
        <v/>
      </c>
      <c r="B1027" s="60" t="s">
        <v>1151</v>
      </c>
      <c r="C1027" s="72" t="s">
        <v>4</v>
      </c>
      <c r="D1027" s="59" t="s">
        <v>97</v>
      </c>
      <c r="E1027" s="85">
        <v>40667.587465277778</v>
      </c>
      <c r="F1027" s="85"/>
      <c r="G1027" s="64" t="str">
        <f>IF(stdProdLT(Main[[#This Row],[Comments]])=0.1,"N/A",IF(stdProdLT(Main[[#This Row],[Comments]])=0,"",stdProdLT(Main[[#This Row],[Comments]])))</f>
        <v/>
      </c>
      <c r="H1027" s="94" t="str">
        <f>IF(OR(Main[[#This Row],[Std. Prod. Lead Time]]="N/A",Main[[#This Row],[Std. Prod. Lead Time]]=""), "",IF(AND(Main[[#This Row],[In Stock Date]]&lt;&gt;"",Main[[#This Row],[Revised Due Date]]&lt;&gt;"",Main[[#This Row],[In Stock Date]]&lt;&gt;""),Main[[#This Row],[In Stock Date]]-Main[[#This Row],[Revised Due Date]],""))</f>
        <v/>
      </c>
      <c r="I1027" s="101" t="s">
        <v>4</v>
      </c>
      <c r="J1027" s="95" t="s">
        <v>4</v>
      </c>
      <c r="K1027" s="95" t="s">
        <v>4</v>
      </c>
      <c r="L1027" s="85"/>
      <c r="M1027" s="73" t="str">
        <f>IF(Main[[#This Row],[Tech Start Date]]&lt;1/1/1990,"",IF(Main[[#This Row],[Class]]="C",WORKDAY(Main[[#This Row],[Tech Start Date]],9),IF(Main[[#This Row],[Class]]="B", WORKDAY(Main[[#This Row],[Tech Start Date]],6),IF(Main[[#This Row],[Class]]="A",WORKDAY(Main[[#This Row],[Tech Start Date]],2),""))))</f>
        <v/>
      </c>
      <c r="N1027" s="73" t="str">
        <f>IF(Main[[#This Row],[Tech Start Date]]&lt;1/1/1990,"",IF(Main[[#This Row],[Class]]="C",WORKDAY(Main[[#This Row],[Tech Start Date]],19),IF(Main[[#This Row],[Class]]="B", WORKDAY(Main[[#This Row],[Tech Start Date]],12),IF(Main[[#This Row],[Class]]="A",WORKDAY(Main[[#This Row],[Tech Start Date]],4),""))))</f>
        <v/>
      </c>
      <c r="O1027" s="73" t="str">
        <f>IF(Main[[#This Row],[Tech Start Date]]&lt;1/1/1990,"",IF(Main[[#This Row],[Class]]="C",WORKDAY(Main[[#This Row],[Tech Start Date]],23),IF(Main[[#This Row],[Class]]="B", WORKDAY(Main[[#This Row],[Tech Start Date]],15),IF(Main[[#This Row],[Class]]="A",WORKDAY(Main[[#This Row],[Tech Start Date]],5),""))))</f>
        <v/>
      </c>
      <c r="P1027" s="73" t="str">
        <f>IF(Main[[#This Row],[Tech Start Date]]&lt;1/1/1990,"",IF(Main[[#This Row],[Class]]="C",WORKDAY(Main[[#This Row],[Tech Start Date]],28),IF(Main[[#This Row],[Class]]="B", WORKDAY(Main[[#This Row],[Tech Start Date]],19),IF(Main[[#This Row],[Class]]="A",WORKDAY(Main[[#This Row],[Tech Start Date]],9),""))))</f>
        <v/>
      </c>
      <c r="Q1027" s="85">
        <v>40858</v>
      </c>
      <c r="R1027" s="112"/>
      <c r="S1027" s="95" t="s">
        <v>17</v>
      </c>
      <c r="T1027" s="74" t="s">
        <v>4</v>
      </c>
      <c r="U1027" s="95" t="s">
        <v>7</v>
      </c>
      <c r="V1027" s="95" t="s">
        <v>1910</v>
      </c>
      <c r="W1027" s="95" t="s">
        <v>1915</v>
      </c>
      <c r="X1027" s="95" t="s">
        <v>50</v>
      </c>
      <c r="Y1027" s="72" t="s">
        <v>2932</v>
      </c>
      <c r="Z1027" s="72" t="s">
        <v>4</v>
      </c>
      <c r="AA1027" s="95" t="s">
        <v>2803</v>
      </c>
      <c r="AB1027" s="132"/>
      <c r="AC1027" s="132"/>
      <c r="AD1027" s="132"/>
      <c r="AE1027" s="63"/>
      <c r="AF1027" s="63"/>
      <c r="AG1027" s="63"/>
    </row>
    <row r="1028" spans="1:33" ht="17.2" customHeight="1">
      <c r="A1028" s="64" t="str">
        <f>IF(priority(Main[[#This Row],[Comments]])&lt;&gt;0, priority(Main[[#This Row],[Comments]]),"")</f>
        <v/>
      </c>
      <c r="B1028" s="60" t="s">
        <v>1788</v>
      </c>
      <c r="C1028" s="72" t="s">
        <v>4</v>
      </c>
      <c r="D1028" s="59" t="s">
        <v>97</v>
      </c>
      <c r="E1028" s="85"/>
      <c r="F1028" s="85"/>
      <c r="G1028" s="64" t="str">
        <f>IF(stdProdLT(Main[[#This Row],[Comments]])=0.1,"N/A",IF(stdProdLT(Main[[#This Row],[Comments]])=0,"",stdProdLT(Main[[#This Row],[Comments]])))</f>
        <v/>
      </c>
      <c r="H1028" s="94" t="str">
        <f>IF(OR(Main[[#This Row],[Std. Prod. Lead Time]]="N/A",Main[[#This Row],[Std. Prod. Lead Time]]=""), "",IF(AND(Main[[#This Row],[In Stock Date]]&lt;&gt;"",Main[[#This Row],[Revised Due Date]]&lt;&gt;"",Main[[#This Row],[In Stock Date]]&lt;&gt;""),Main[[#This Row],[In Stock Date]]-Main[[#This Row],[Revised Due Date]],""))</f>
        <v/>
      </c>
      <c r="I1028" s="101" t="s">
        <v>4</v>
      </c>
      <c r="J1028" s="95" t="s">
        <v>4</v>
      </c>
      <c r="K1028" s="96" t="s">
        <v>4</v>
      </c>
      <c r="L1028" s="85"/>
      <c r="M1028" s="73" t="str">
        <f>IF(Main[[#This Row],[Tech Start Date]]&lt;1/1/1990,"",IF(Main[[#This Row],[Class]]="C",WORKDAY(Main[[#This Row],[Tech Start Date]],9),IF(Main[[#This Row],[Class]]="B", WORKDAY(Main[[#This Row],[Tech Start Date]],6),IF(Main[[#This Row],[Class]]="A",WORKDAY(Main[[#This Row],[Tech Start Date]],2),""))))</f>
        <v/>
      </c>
      <c r="N1028" s="73" t="str">
        <f>IF(Main[[#This Row],[Tech Start Date]]&lt;1/1/1990,"",IF(Main[[#This Row],[Class]]="C",WORKDAY(Main[[#This Row],[Tech Start Date]],19),IF(Main[[#This Row],[Class]]="B", WORKDAY(Main[[#This Row],[Tech Start Date]],12),IF(Main[[#This Row],[Class]]="A",WORKDAY(Main[[#This Row],[Tech Start Date]],4),""))))</f>
        <v/>
      </c>
      <c r="O1028" s="73" t="str">
        <f>IF(Main[[#This Row],[Tech Start Date]]&lt;1/1/1990,"",IF(Main[[#This Row],[Class]]="C",WORKDAY(Main[[#This Row],[Tech Start Date]],23),IF(Main[[#This Row],[Class]]="B", WORKDAY(Main[[#This Row],[Tech Start Date]],15),IF(Main[[#This Row],[Class]]="A",WORKDAY(Main[[#This Row],[Tech Start Date]],5),""))))</f>
        <v/>
      </c>
      <c r="P1028" s="73" t="str">
        <f>IF(Main[[#This Row],[Tech Start Date]]&lt;1/1/1990,"",IF(Main[[#This Row],[Class]]="C",WORKDAY(Main[[#This Row],[Tech Start Date]],28),IF(Main[[#This Row],[Class]]="B", WORKDAY(Main[[#This Row],[Tech Start Date]],19),IF(Main[[#This Row],[Class]]="A",WORKDAY(Main[[#This Row],[Tech Start Date]],9),""))))</f>
        <v/>
      </c>
      <c r="Q1028" s="85">
        <v>40858</v>
      </c>
      <c r="R1028" s="112"/>
      <c r="S1028" s="95" t="s">
        <v>17</v>
      </c>
      <c r="T1028" s="74" t="s">
        <v>4</v>
      </c>
      <c r="U1028" s="95" t="s">
        <v>14</v>
      </c>
      <c r="V1028" s="95" t="s">
        <v>1910</v>
      </c>
      <c r="W1028" s="95" t="s">
        <v>1915</v>
      </c>
      <c r="X1028" s="95" t="s">
        <v>50</v>
      </c>
      <c r="Y1028" s="72" t="s">
        <v>2932</v>
      </c>
      <c r="Z1028" s="72" t="s">
        <v>4</v>
      </c>
      <c r="AA1028" s="95" t="s">
        <v>2803</v>
      </c>
      <c r="AB1028" s="132"/>
      <c r="AC1028" s="132"/>
      <c r="AD1028" s="132"/>
      <c r="AE1028" s="63"/>
      <c r="AF1028" s="63"/>
      <c r="AG1028" s="63"/>
    </row>
    <row r="1029" spans="1:33" ht="17.2" customHeight="1">
      <c r="A1029" s="64" t="str">
        <f>IF(priority(Main[[#This Row],[Comments]])&lt;&gt;0, priority(Main[[#This Row],[Comments]]),"")</f>
        <v/>
      </c>
      <c r="B1029" s="60" t="s">
        <v>1789</v>
      </c>
      <c r="C1029" s="72" t="s">
        <v>4</v>
      </c>
      <c r="D1029" s="59" t="s">
        <v>836</v>
      </c>
      <c r="E1029" s="85"/>
      <c r="F1029" s="85">
        <v>40574</v>
      </c>
      <c r="G1029" s="64" t="str">
        <f>IF(stdProdLT(Main[[#This Row],[Comments]])=0.1,"N/A",IF(stdProdLT(Main[[#This Row],[Comments]])=0,"",stdProdLT(Main[[#This Row],[Comments]])))</f>
        <v/>
      </c>
      <c r="H1029" s="94" t="str">
        <f>IF(OR(Main[[#This Row],[Std. Prod. Lead Time]]="N/A",Main[[#This Row],[Std. Prod. Lead Time]]=""), "",IF(AND(Main[[#This Row],[In Stock Date]]&lt;&gt;"",Main[[#This Row],[Revised Due Date]]&lt;&gt;"",Main[[#This Row],[In Stock Date]]&lt;&gt;""),Main[[#This Row],[In Stock Date]]-Main[[#This Row],[Revised Due Date]],""))</f>
        <v/>
      </c>
      <c r="I1029" s="101" t="s">
        <v>4</v>
      </c>
      <c r="J1029" s="95" t="s">
        <v>4</v>
      </c>
      <c r="K1029" s="95" t="s">
        <v>4</v>
      </c>
      <c r="L1029" s="85"/>
      <c r="M1029" s="73" t="str">
        <f>IF(Main[[#This Row],[Tech Start Date]]&lt;1/1/1990,"",IF(Main[[#This Row],[Class]]="C",WORKDAY(Main[[#This Row],[Tech Start Date]],9),IF(Main[[#This Row],[Class]]="B", WORKDAY(Main[[#This Row],[Tech Start Date]],6),IF(Main[[#This Row],[Class]]="A",WORKDAY(Main[[#This Row],[Tech Start Date]],2),""))))</f>
        <v/>
      </c>
      <c r="N1029" s="73" t="str">
        <f>IF(Main[[#This Row],[Tech Start Date]]&lt;1/1/1990,"",IF(Main[[#This Row],[Class]]="C",WORKDAY(Main[[#This Row],[Tech Start Date]],19),IF(Main[[#This Row],[Class]]="B", WORKDAY(Main[[#This Row],[Tech Start Date]],12),IF(Main[[#This Row],[Class]]="A",WORKDAY(Main[[#This Row],[Tech Start Date]],4),""))))</f>
        <v/>
      </c>
      <c r="O1029" s="73" t="str">
        <f>IF(Main[[#This Row],[Tech Start Date]]&lt;1/1/1990,"",IF(Main[[#This Row],[Class]]="C",WORKDAY(Main[[#This Row],[Tech Start Date]],23),IF(Main[[#This Row],[Class]]="B", WORKDAY(Main[[#This Row],[Tech Start Date]],15),IF(Main[[#This Row],[Class]]="A",WORKDAY(Main[[#This Row],[Tech Start Date]],5),""))))</f>
        <v/>
      </c>
      <c r="P1029" s="73" t="str">
        <f>IF(Main[[#This Row],[Tech Start Date]]&lt;1/1/1990,"",IF(Main[[#This Row],[Class]]="C",WORKDAY(Main[[#This Row],[Tech Start Date]],28),IF(Main[[#This Row],[Class]]="B", WORKDAY(Main[[#This Row],[Tech Start Date]],19),IF(Main[[#This Row],[Class]]="A",WORKDAY(Main[[#This Row],[Tech Start Date]],9),""))))</f>
        <v/>
      </c>
      <c r="Q1029" s="85"/>
      <c r="R1029" s="112"/>
      <c r="S1029" s="95" t="s">
        <v>17</v>
      </c>
      <c r="T1029" s="74" t="s">
        <v>4</v>
      </c>
      <c r="U1029" s="95" t="s">
        <v>14</v>
      </c>
      <c r="V1029" s="95" t="s">
        <v>1913</v>
      </c>
      <c r="W1029" s="95" t="s">
        <v>1915</v>
      </c>
      <c r="X1029" s="95" t="s">
        <v>50</v>
      </c>
      <c r="Y1029" s="72" t="s">
        <v>2958</v>
      </c>
      <c r="Z1029" s="72" t="s">
        <v>4</v>
      </c>
      <c r="AA1029" s="95" t="s">
        <v>65</v>
      </c>
      <c r="AB1029" s="132"/>
      <c r="AC1029" s="132"/>
      <c r="AD1029" s="132"/>
      <c r="AE1029" s="63"/>
      <c r="AF1029" s="63"/>
      <c r="AG1029" s="63"/>
    </row>
    <row r="1030" spans="1:33" ht="17.2" customHeight="1">
      <c r="A1030" s="64" t="str">
        <f>IF(priority(Main[[#This Row],[Comments]])&lt;&gt;0, priority(Main[[#This Row],[Comments]]),"")</f>
        <v/>
      </c>
      <c r="B1030" s="60" t="s">
        <v>1790</v>
      </c>
      <c r="C1030" s="72" t="s">
        <v>93</v>
      </c>
      <c r="D1030" s="59" t="s">
        <v>837</v>
      </c>
      <c r="E1030" s="85"/>
      <c r="F1030" s="85">
        <v>40132</v>
      </c>
      <c r="G1030" s="64" t="str">
        <f>IF(stdProdLT(Main[[#This Row],[Comments]])=0.1,"N/A",IF(stdProdLT(Main[[#This Row],[Comments]])=0,"",stdProdLT(Main[[#This Row],[Comments]])))</f>
        <v/>
      </c>
      <c r="H1030" s="94" t="str">
        <f>IF(OR(Main[[#This Row],[Std. Prod. Lead Time]]="N/A",Main[[#This Row],[Std. Prod. Lead Time]]=""), "",IF(AND(Main[[#This Row],[In Stock Date]]&lt;&gt;"",Main[[#This Row],[Revised Due Date]]&lt;&gt;"",Main[[#This Row],[In Stock Date]]&lt;&gt;""),Main[[#This Row],[In Stock Date]]-Main[[#This Row],[Revised Due Date]],""))</f>
        <v/>
      </c>
      <c r="I1030" s="101" t="s">
        <v>4</v>
      </c>
      <c r="J1030" s="95" t="s">
        <v>4</v>
      </c>
      <c r="K1030" s="95" t="s">
        <v>4</v>
      </c>
      <c r="L1030" s="85"/>
      <c r="M1030" s="73" t="str">
        <f>IF(Main[[#This Row],[Tech Start Date]]&lt;1/1/1990,"",IF(Main[[#This Row],[Class]]="C",WORKDAY(Main[[#This Row],[Tech Start Date]],9),IF(Main[[#This Row],[Class]]="B", WORKDAY(Main[[#This Row],[Tech Start Date]],6),IF(Main[[#This Row],[Class]]="A",WORKDAY(Main[[#This Row],[Tech Start Date]],2),""))))</f>
        <v/>
      </c>
      <c r="N1030" s="73" t="str">
        <f>IF(Main[[#This Row],[Tech Start Date]]&lt;1/1/1990,"",IF(Main[[#This Row],[Class]]="C",WORKDAY(Main[[#This Row],[Tech Start Date]],19),IF(Main[[#This Row],[Class]]="B", WORKDAY(Main[[#This Row],[Tech Start Date]],12),IF(Main[[#This Row],[Class]]="A",WORKDAY(Main[[#This Row],[Tech Start Date]],4),""))))</f>
        <v/>
      </c>
      <c r="O1030" s="73" t="str">
        <f>IF(Main[[#This Row],[Tech Start Date]]&lt;1/1/1990,"",IF(Main[[#This Row],[Class]]="C",WORKDAY(Main[[#This Row],[Tech Start Date]],23),IF(Main[[#This Row],[Class]]="B", WORKDAY(Main[[#This Row],[Tech Start Date]],15),IF(Main[[#This Row],[Class]]="A",WORKDAY(Main[[#This Row],[Tech Start Date]],5),""))))</f>
        <v/>
      </c>
      <c r="P1030" s="73" t="str">
        <f>IF(Main[[#This Row],[Tech Start Date]]&lt;1/1/1990,"",IF(Main[[#This Row],[Class]]="C",WORKDAY(Main[[#This Row],[Tech Start Date]],28),IF(Main[[#This Row],[Class]]="B", WORKDAY(Main[[#This Row],[Tech Start Date]],19),IF(Main[[#This Row],[Class]]="A",WORKDAY(Main[[#This Row],[Tech Start Date]],9),""))))</f>
        <v/>
      </c>
      <c r="Q1030" s="85">
        <v>40132</v>
      </c>
      <c r="R1030" s="112"/>
      <c r="S1030" s="95" t="s">
        <v>11</v>
      </c>
      <c r="T1030" s="74" t="s">
        <v>4</v>
      </c>
      <c r="U1030" s="95" t="s">
        <v>14</v>
      </c>
      <c r="V1030" s="95" t="s">
        <v>1913</v>
      </c>
      <c r="W1030" s="95" t="s">
        <v>1921</v>
      </c>
      <c r="X1030" s="95" t="s">
        <v>2831</v>
      </c>
      <c r="Y1030" s="72" t="s">
        <v>4</v>
      </c>
      <c r="Z1030" s="72" t="s">
        <v>4</v>
      </c>
      <c r="AA1030" s="95" t="s">
        <v>2831</v>
      </c>
      <c r="AB1030" s="132"/>
      <c r="AC1030" s="132"/>
      <c r="AD1030" s="132"/>
      <c r="AE1030" s="63"/>
      <c r="AF1030" s="63"/>
      <c r="AG1030" s="63"/>
    </row>
    <row r="1031" spans="1:33" ht="17.2" customHeight="1">
      <c r="A1031" s="64" t="str">
        <f>IF(priority(Main[[#This Row],[Comments]])&lt;&gt;0, priority(Main[[#This Row],[Comments]]),"")</f>
        <v/>
      </c>
      <c r="B1031" s="60" t="s">
        <v>1791</v>
      </c>
      <c r="C1031" s="72" t="s">
        <v>113</v>
      </c>
      <c r="D1031" s="59" t="s">
        <v>838</v>
      </c>
      <c r="E1031" s="85"/>
      <c r="F1031" s="85"/>
      <c r="G1031" s="64" t="str">
        <f>IF(stdProdLT(Main[[#This Row],[Comments]])=0.1,"N/A",IF(stdProdLT(Main[[#This Row],[Comments]])=0,"",stdProdLT(Main[[#This Row],[Comments]])))</f>
        <v/>
      </c>
      <c r="H1031" s="94" t="str">
        <f>IF(OR(Main[[#This Row],[Std. Prod. Lead Time]]="N/A",Main[[#This Row],[Std. Prod. Lead Time]]=""), "",IF(AND(Main[[#This Row],[In Stock Date]]&lt;&gt;"",Main[[#This Row],[Revised Due Date]]&lt;&gt;"",Main[[#This Row],[In Stock Date]]&lt;&gt;""),Main[[#This Row],[In Stock Date]]-Main[[#This Row],[Revised Due Date]],""))</f>
        <v/>
      </c>
      <c r="I1031" s="101" t="s">
        <v>4</v>
      </c>
      <c r="J1031" s="95" t="s">
        <v>28</v>
      </c>
      <c r="K1031" s="95" t="s">
        <v>1922</v>
      </c>
      <c r="L1031" s="85"/>
      <c r="M1031" s="73" t="str">
        <f>IF(Main[[#This Row],[Tech Start Date]]&lt;1/1/1990,"",IF(Main[[#This Row],[Class]]="C",WORKDAY(Main[[#This Row],[Tech Start Date]],9),IF(Main[[#This Row],[Class]]="B", WORKDAY(Main[[#This Row],[Tech Start Date]],6),IF(Main[[#This Row],[Class]]="A",WORKDAY(Main[[#This Row],[Tech Start Date]],2),""))))</f>
        <v/>
      </c>
      <c r="N1031" s="73" t="str">
        <f>IF(Main[[#This Row],[Tech Start Date]]&lt;1/1/1990,"",IF(Main[[#This Row],[Class]]="C",WORKDAY(Main[[#This Row],[Tech Start Date]],19),IF(Main[[#This Row],[Class]]="B", WORKDAY(Main[[#This Row],[Tech Start Date]],12),IF(Main[[#This Row],[Class]]="A",WORKDAY(Main[[#This Row],[Tech Start Date]],4),""))))</f>
        <v/>
      </c>
      <c r="O1031" s="73" t="str">
        <f>IF(Main[[#This Row],[Tech Start Date]]&lt;1/1/1990,"",IF(Main[[#This Row],[Class]]="C",WORKDAY(Main[[#This Row],[Tech Start Date]],23),IF(Main[[#This Row],[Class]]="B", WORKDAY(Main[[#This Row],[Tech Start Date]],15),IF(Main[[#This Row],[Class]]="A",WORKDAY(Main[[#This Row],[Tech Start Date]],5),""))))</f>
        <v/>
      </c>
      <c r="P1031" s="73" t="str">
        <f>IF(Main[[#This Row],[Tech Start Date]]&lt;1/1/1990,"",IF(Main[[#This Row],[Class]]="C",WORKDAY(Main[[#This Row],[Tech Start Date]],28),IF(Main[[#This Row],[Class]]="B", WORKDAY(Main[[#This Row],[Tech Start Date]],19),IF(Main[[#This Row],[Class]]="A",WORKDAY(Main[[#This Row],[Tech Start Date]],9),""))))</f>
        <v/>
      </c>
      <c r="Q1031" s="85"/>
      <c r="R1031" s="112"/>
      <c r="S1031" s="95" t="s">
        <v>17</v>
      </c>
      <c r="T1031" s="74" t="s">
        <v>4</v>
      </c>
      <c r="U1031" s="95" t="s">
        <v>14</v>
      </c>
      <c r="V1031" s="95" t="s">
        <v>1911</v>
      </c>
      <c r="W1031" s="95" t="s">
        <v>1918</v>
      </c>
      <c r="X1031" s="95" t="s">
        <v>50</v>
      </c>
      <c r="Y1031" s="72" t="s">
        <v>3082</v>
      </c>
      <c r="Z1031" s="72" t="s">
        <v>975</v>
      </c>
      <c r="AA1031" s="95" t="s">
        <v>50</v>
      </c>
      <c r="AB1031" s="132"/>
      <c r="AC1031" s="132"/>
      <c r="AD1031" s="132"/>
      <c r="AE1031" s="63"/>
      <c r="AF1031" s="63"/>
      <c r="AG1031" s="63"/>
    </row>
    <row r="1032" spans="1:33" ht="17.2" customHeight="1">
      <c r="A1032" s="64" t="str">
        <f>IF(priority(Main[[#This Row],[Comments]])&lt;&gt;0, priority(Main[[#This Row],[Comments]]),"")</f>
        <v/>
      </c>
      <c r="B1032" s="60" t="s">
        <v>1793</v>
      </c>
      <c r="C1032" s="72" t="s">
        <v>4</v>
      </c>
      <c r="D1032" s="59" t="s">
        <v>840</v>
      </c>
      <c r="E1032" s="85"/>
      <c r="F1032" s="85">
        <v>40435</v>
      </c>
      <c r="G1032" s="64" t="str">
        <f>IF(stdProdLT(Main[[#This Row],[Comments]])=0.1,"N/A",IF(stdProdLT(Main[[#This Row],[Comments]])=0,"",stdProdLT(Main[[#This Row],[Comments]])))</f>
        <v/>
      </c>
      <c r="H1032" s="94" t="str">
        <f>IF(OR(Main[[#This Row],[Std. Prod. Lead Time]]="N/A",Main[[#This Row],[Std. Prod. Lead Time]]=""), "",IF(AND(Main[[#This Row],[In Stock Date]]&lt;&gt;"",Main[[#This Row],[Revised Due Date]]&lt;&gt;"",Main[[#This Row],[In Stock Date]]&lt;&gt;""),Main[[#This Row],[In Stock Date]]-Main[[#This Row],[Revised Due Date]],""))</f>
        <v/>
      </c>
      <c r="I1032" s="101" t="s">
        <v>4</v>
      </c>
      <c r="J1032" s="95" t="s">
        <v>28</v>
      </c>
      <c r="K1032" s="95" t="s">
        <v>4</v>
      </c>
      <c r="L1032" s="85"/>
      <c r="M1032" s="73" t="str">
        <f>IF(Main[[#This Row],[Tech Start Date]]&lt;1/1/1990,"",IF(Main[[#This Row],[Class]]="C",WORKDAY(Main[[#This Row],[Tech Start Date]],9),IF(Main[[#This Row],[Class]]="B", WORKDAY(Main[[#This Row],[Tech Start Date]],6),IF(Main[[#This Row],[Class]]="A",WORKDAY(Main[[#This Row],[Tech Start Date]],2),""))))</f>
        <v/>
      </c>
      <c r="N1032" s="73" t="str">
        <f>IF(Main[[#This Row],[Tech Start Date]]&lt;1/1/1990,"",IF(Main[[#This Row],[Class]]="C",WORKDAY(Main[[#This Row],[Tech Start Date]],19),IF(Main[[#This Row],[Class]]="B", WORKDAY(Main[[#This Row],[Tech Start Date]],12),IF(Main[[#This Row],[Class]]="A",WORKDAY(Main[[#This Row],[Tech Start Date]],4),""))))</f>
        <v/>
      </c>
      <c r="O1032" s="73" t="str">
        <f>IF(Main[[#This Row],[Tech Start Date]]&lt;1/1/1990,"",IF(Main[[#This Row],[Class]]="C",WORKDAY(Main[[#This Row],[Tech Start Date]],23),IF(Main[[#This Row],[Class]]="B", WORKDAY(Main[[#This Row],[Tech Start Date]],15),IF(Main[[#This Row],[Class]]="A",WORKDAY(Main[[#This Row],[Tech Start Date]],5),""))))</f>
        <v/>
      </c>
      <c r="P1032" s="73" t="str">
        <f>IF(Main[[#This Row],[Tech Start Date]]&lt;1/1/1990,"",IF(Main[[#This Row],[Class]]="C",WORKDAY(Main[[#This Row],[Tech Start Date]],28),IF(Main[[#This Row],[Class]]="B", WORKDAY(Main[[#This Row],[Tech Start Date]],19),IF(Main[[#This Row],[Class]]="A",WORKDAY(Main[[#This Row],[Tech Start Date]],9),""))))</f>
        <v/>
      </c>
      <c r="Q1032" s="85"/>
      <c r="R1032" s="112"/>
      <c r="S1032" s="95" t="s">
        <v>11</v>
      </c>
      <c r="T1032" s="74" t="s">
        <v>4</v>
      </c>
      <c r="U1032" s="95" t="s">
        <v>14</v>
      </c>
      <c r="V1032" s="95" t="s">
        <v>1913</v>
      </c>
      <c r="W1032" s="95" t="s">
        <v>1915</v>
      </c>
      <c r="X1032" s="95" t="s">
        <v>2812</v>
      </c>
      <c r="Y1032" s="72" t="s">
        <v>2939</v>
      </c>
      <c r="Z1032" s="72" t="s">
        <v>530</v>
      </c>
      <c r="AA1032" s="95" t="s">
        <v>2809</v>
      </c>
      <c r="AB1032" s="132"/>
      <c r="AC1032" s="132"/>
      <c r="AD1032" s="132"/>
      <c r="AE1032" s="63"/>
      <c r="AF1032" s="63"/>
      <c r="AG1032" s="63"/>
    </row>
    <row r="1033" spans="1:33" ht="17.2" customHeight="1">
      <c r="A1033" s="64" t="str">
        <f>IF(priority(Main[[#This Row],[Comments]])&lt;&gt;0, priority(Main[[#This Row],[Comments]]),"")</f>
        <v/>
      </c>
      <c r="B1033" s="60" t="s">
        <v>1794</v>
      </c>
      <c r="C1033" s="72" t="s">
        <v>99</v>
      </c>
      <c r="D1033" s="59" t="s">
        <v>841</v>
      </c>
      <c r="E1033" s="85"/>
      <c r="F1033" s="85">
        <v>40435</v>
      </c>
      <c r="G1033" s="64" t="str">
        <f>IF(stdProdLT(Main[[#This Row],[Comments]])=0.1,"N/A",IF(stdProdLT(Main[[#This Row],[Comments]])=0,"",stdProdLT(Main[[#This Row],[Comments]])))</f>
        <v/>
      </c>
      <c r="H1033" s="94" t="str">
        <f>IF(OR(Main[[#This Row],[Std. Prod. Lead Time]]="N/A",Main[[#This Row],[Std. Prod. Lead Time]]=""), "",IF(AND(Main[[#This Row],[In Stock Date]]&lt;&gt;"",Main[[#This Row],[Revised Due Date]]&lt;&gt;"",Main[[#This Row],[In Stock Date]]&lt;&gt;""),Main[[#This Row],[In Stock Date]]-Main[[#This Row],[Revised Due Date]],""))</f>
        <v/>
      </c>
      <c r="I1033" s="101" t="s">
        <v>4</v>
      </c>
      <c r="J1033" s="95" t="s">
        <v>28</v>
      </c>
      <c r="K1033" s="96" t="s">
        <v>4</v>
      </c>
      <c r="L1033" s="85"/>
      <c r="M1033" s="73" t="str">
        <f>IF(Main[[#This Row],[Tech Start Date]]&lt;1/1/1990,"",IF(Main[[#This Row],[Class]]="C",WORKDAY(Main[[#This Row],[Tech Start Date]],9),IF(Main[[#This Row],[Class]]="B", WORKDAY(Main[[#This Row],[Tech Start Date]],6),IF(Main[[#This Row],[Class]]="A",WORKDAY(Main[[#This Row],[Tech Start Date]],2),""))))</f>
        <v/>
      </c>
      <c r="N1033" s="73" t="str">
        <f>IF(Main[[#This Row],[Tech Start Date]]&lt;1/1/1990,"",IF(Main[[#This Row],[Class]]="C",WORKDAY(Main[[#This Row],[Tech Start Date]],19),IF(Main[[#This Row],[Class]]="B", WORKDAY(Main[[#This Row],[Tech Start Date]],12),IF(Main[[#This Row],[Class]]="A",WORKDAY(Main[[#This Row],[Tech Start Date]],4),""))))</f>
        <v/>
      </c>
      <c r="O1033" s="73" t="str">
        <f>IF(Main[[#This Row],[Tech Start Date]]&lt;1/1/1990,"",IF(Main[[#This Row],[Class]]="C",WORKDAY(Main[[#This Row],[Tech Start Date]],23),IF(Main[[#This Row],[Class]]="B", WORKDAY(Main[[#This Row],[Tech Start Date]],15),IF(Main[[#This Row],[Class]]="A",WORKDAY(Main[[#This Row],[Tech Start Date]],5),""))))</f>
        <v/>
      </c>
      <c r="P1033" s="73" t="str">
        <f>IF(Main[[#This Row],[Tech Start Date]]&lt;1/1/1990,"",IF(Main[[#This Row],[Class]]="C",WORKDAY(Main[[#This Row],[Tech Start Date]],28),IF(Main[[#This Row],[Class]]="B", WORKDAY(Main[[#This Row],[Tech Start Date]],19),IF(Main[[#This Row],[Class]]="A",WORKDAY(Main[[#This Row],[Tech Start Date]],9),""))))</f>
        <v/>
      </c>
      <c r="Q1033" s="85">
        <v>40435</v>
      </c>
      <c r="R1033" s="112"/>
      <c r="S1033" s="95" t="s">
        <v>11</v>
      </c>
      <c r="T1033" s="74" t="s">
        <v>4</v>
      </c>
      <c r="U1033" s="95" t="s">
        <v>14</v>
      </c>
      <c r="V1033" s="95" t="s">
        <v>1913</v>
      </c>
      <c r="W1033" s="95" t="s">
        <v>1915</v>
      </c>
      <c r="X1033" s="95" t="s">
        <v>2812</v>
      </c>
      <c r="Y1033" s="72" t="s">
        <v>2939</v>
      </c>
      <c r="Z1033" s="72" t="s">
        <v>530</v>
      </c>
      <c r="AA1033" s="95" t="s">
        <v>3360</v>
      </c>
      <c r="AB1033" s="132"/>
      <c r="AC1033" s="132"/>
      <c r="AD1033" s="132"/>
      <c r="AE1033" s="63"/>
      <c r="AF1033" s="63"/>
      <c r="AG1033" s="63"/>
    </row>
    <row r="1034" spans="1:33" ht="17.2" customHeight="1">
      <c r="A1034" s="64" t="str">
        <f>IF(priority(Main[[#This Row],[Comments]])&lt;&gt;0, priority(Main[[#This Row],[Comments]]),"")</f>
        <v/>
      </c>
      <c r="B1034" s="60" t="s">
        <v>3650</v>
      </c>
      <c r="C1034" s="72" t="s">
        <v>4</v>
      </c>
      <c r="D1034" s="59" t="s">
        <v>3902</v>
      </c>
      <c r="E1034" s="85">
        <v>40967.485150462962</v>
      </c>
      <c r="F1034" s="85"/>
      <c r="G1034" s="64" t="str">
        <f>IF(stdProdLT(Main[[#This Row],[Comments]])=0.1,"N/A",IF(stdProdLT(Main[[#This Row],[Comments]])=0,"",stdProdLT(Main[[#This Row],[Comments]])))</f>
        <v/>
      </c>
      <c r="H1034" s="94" t="str">
        <f>IF(OR(Main[[#This Row],[Std. Prod. Lead Time]]="N/A",Main[[#This Row],[Std. Prod. Lead Time]]=""), "",IF(AND(Main[[#This Row],[In Stock Date]]&lt;&gt;"",Main[[#This Row],[Revised Due Date]]&lt;&gt;"",Main[[#This Row],[In Stock Date]]&lt;&gt;""),Main[[#This Row],[In Stock Date]]-Main[[#This Row],[Revised Due Date]],""))</f>
        <v/>
      </c>
      <c r="I1034" s="101" t="s">
        <v>2044</v>
      </c>
      <c r="J1034" s="95" t="s">
        <v>28</v>
      </c>
      <c r="K1034" s="96" t="s">
        <v>4</v>
      </c>
      <c r="L1034" s="85"/>
      <c r="M1034" s="73" t="str">
        <f>IF(Main[[#This Row],[Tech Start Date]]&lt;1/1/1990,"",IF(Main[[#This Row],[Class]]="C",WORKDAY(Main[[#This Row],[Tech Start Date]],9),IF(Main[[#This Row],[Class]]="B", WORKDAY(Main[[#This Row],[Tech Start Date]],6),IF(Main[[#This Row],[Class]]="A",WORKDAY(Main[[#This Row],[Tech Start Date]],2),""))))</f>
        <v/>
      </c>
      <c r="N1034" s="73" t="str">
        <f>IF(Main[[#This Row],[Tech Start Date]]&lt;1/1/1990,"",IF(Main[[#This Row],[Class]]="C",WORKDAY(Main[[#This Row],[Tech Start Date]],19),IF(Main[[#This Row],[Class]]="B", WORKDAY(Main[[#This Row],[Tech Start Date]],12),IF(Main[[#This Row],[Class]]="A",WORKDAY(Main[[#This Row],[Tech Start Date]],4),""))))</f>
        <v/>
      </c>
      <c r="O1034" s="73" t="str">
        <f>IF(Main[[#This Row],[Tech Start Date]]&lt;1/1/1990,"",IF(Main[[#This Row],[Class]]="C",WORKDAY(Main[[#This Row],[Tech Start Date]],23),IF(Main[[#This Row],[Class]]="B", WORKDAY(Main[[#This Row],[Tech Start Date]],15),IF(Main[[#This Row],[Class]]="A",WORKDAY(Main[[#This Row],[Tech Start Date]],5),""))))</f>
        <v/>
      </c>
      <c r="P1034" s="73" t="str">
        <f>IF(Main[[#This Row],[Tech Start Date]]&lt;1/1/1990,"",IF(Main[[#This Row],[Class]]="C",WORKDAY(Main[[#This Row],[Tech Start Date]],28),IF(Main[[#This Row],[Class]]="B", WORKDAY(Main[[#This Row],[Tech Start Date]],19),IF(Main[[#This Row],[Class]]="A",WORKDAY(Main[[#This Row],[Tech Start Date]],9),""))))</f>
        <v/>
      </c>
      <c r="Q1034" s="85">
        <v>40999</v>
      </c>
      <c r="R1034" s="112"/>
      <c r="S1034" s="95" t="s">
        <v>6</v>
      </c>
      <c r="T1034" s="74" t="s">
        <v>4</v>
      </c>
      <c r="U1034" s="95" t="s">
        <v>29</v>
      </c>
      <c r="V1034" s="95" t="s">
        <v>1913</v>
      </c>
      <c r="W1034" s="95" t="s">
        <v>1914</v>
      </c>
      <c r="X1034" s="95" t="s">
        <v>81</v>
      </c>
      <c r="Y1034" s="72" t="s">
        <v>2942</v>
      </c>
      <c r="Z1034" s="72" t="s">
        <v>81</v>
      </c>
      <c r="AA1034" s="95" t="s">
        <v>81</v>
      </c>
      <c r="AB1034" s="132"/>
      <c r="AC1034" s="132"/>
      <c r="AD1034" s="132"/>
      <c r="AE1034" s="63"/>
      <c r="AF1034" s="63"/>
      <c r="AG1034" s="63"/>
    </row>
    <row r="1035" spans="1:33" ht="17.2" customHeight="1">
      <c r="A1035" s="64" t="str">
        <f>IF(priority(Main[[#This Row],[Comments]])&lt;&gt;0, priority(Main[[#This Row],[Comments]]),"")</f>
        <v/>
      </c>
      <c r="B1035" s="60" t="s">
        <v>1724</v>
      </c>
      <c r="C1035" s="72" t="s">
        <v>4</v>
      </c>
      <c r="D1035" s="59" t="s">
        <v>783</v>
      </c>
      <c r="E1035" s="85">
        <v>40584.407268518517</v>
      </c>
      <c r="F1035" s="85"/>
      <c r="G1035" s="64" t="str">
        <f>IF(stdProdLT(Main[[#This Row],[Comments]])=0.1,"N/A",IF(stdProdLT(Main[[#This Row],[Comments]])=0,"",stdProdLT(Main[[#This Row],[Comments]])))</f>
        <v/>
      </c>
      <c r="H1035" s="94" t="str">
        <f>IF(OR(Main[[#This Row],[Std. Prod. Lead Time]]="N/A",Main[[#This Row],[Std. Prod. Lead Time]]=""), "",IF(AND(Main[[#This Row],[In Stock Date]]&lt;&gt;"",Main[[#This Row],[Revised Due Date]]&lt;&gt;"",Main[[#This Row],[In Stock Date]]&lt;&gt;""),Main[[#This Row],[In Stock Date]]-Main[[#This Row],[Revised Due Date]],""))</f>
        <v/>
      </c>
      <c r="I1035" s="101" t="s">
        <v>4</v>
      </c>
      <c r="J1035" s="95" t="s">
        <v>4</v>
      </c>
      <c r="K1035" s="95" t="s">
        <v>4</v>
      </c>
      <c r="L1035" s="85"/>
      <c r="M1035" s="73" t="str">
        <f>IF(Main[[#This Row],[Tech Start Date]]&lt;1/1/1990,"",IF(Main[[#This Row],[Class]]="C",WORKDAY(Main[[#This Row],[Tech Start Date]],9),IF(Main[[#This Row],[Class]]="B", WORKDAY(Main[[#This Row],[Tech Start Date]],6),IF(Main[[#This Row],[Class]]="A",WORKDAY(Main[[#This Row],[Tech Start Date]],2),""))))</f>
        <v/>
      </c>
      <c r="N1035" s="73" t="str">
        <f>IF(Main[[#This Row],[Tech Start Date]]&lt;1/1/1990,"",IF(Main[[#This Row],[Class]]="C",WORKDAY(Main[[#This Row],[Tech Start Date]],19),IF(Main[[#This Row],[Class]]="B", WORKDAY(Main[[#This Row],[Tech Start Date]],12),IF(Main[[#This Row],[Class]]="A",WORKDAY(Main[[#This Row],[Tech Start Date]],4),""))))</f>
        <v/>
      </c>
      <c r="O1035" s="73" t="str">
        <f>IF(Main[[#This Row],[Tech Start Date]]&lt;1/1/1990,"",IF(Main[[#This Row],[Class]]="C",WORKDAY(Main[[#This Row],[Tech Start Date]],23),IF(Main[[#This Row],[Class]]="B", WORKDAY(Main[[#This Row],[Tech Start Date]],15),IF(Main[[#This Row],[Class]]="A",WORKDAY(Main[[#This Row],[Tech Start Date]],5),""))))</f>
        <v/>
      </c>
      <c r="P1035" s="73" t="str">
        <f>IF(Main[[#This Row],[Tech Start Date]]&lt;1/1/1990,"",IF(Main[[#This Row],[Class]]="C",WORKDAY(Main[[#This Row],[Tech Start Date]],28),IF(Main[[#This Row],[Class]]="B", WORKDAY(Main[[#This Row],[Tech Start Date]],19),IF(Main[[#This Row],[Class]]="A",WORKDAY(Main[[#This Row],[Tech Start Date]],9),""))))</f>
        <v/>
      </c>
      <c r="Q1035" s="85">
        <v>40602</v>
      </c>
      <c r="R1035" s="112"/>
      <c r="S1035" s="95" t="s">
        <v>17</v>
      </c>
      <c r="T1035" s="74" t="s">
        <v>4</v>
      </c>
      <c r="U1035" s="95" t="s">
        <v>7</v>
      </c>
      <c r="V1035" s="95" t="s">
        <v>1910</v>
      </c>
      <c r="W1035" s="95" t="s">
        <v>1918</v>
      </c>
      <c r="X1035" s="95" t="s">
        <v>2803</v>
      </c>
      <c r="Y1035" s="72" t="s">
        <v>2923</v>
      </c>
      <c r="Z1035" s="72" t="s">
        <v>4</v>
      </c>
      <c r="AA1035" s="95" t="s">
        <v>2803</v>
      </c>
      <c r="AB1035" s="132"/>
      <c r="AC1035" s="132"/>
      <c r="AD1035" s="132"/>
      <c r="AE1035" s="63"/>
      <c r="AF1035" s="63"/>
      <c r="AG1035" s="63"/>
    </row>
    <row r="1036" spans="1:33" ht="17.2" customHeight="1">
      <c r="A1036" s="64" t="str">
        <f>IF(priority(Main[[#This Row],[Comments]])&lt;&gt;0, priority(Main[[#This Row],[Comments]]),"")</f>
        <v/>
      </c>
      <c r="B1036" s="60" t="s">
        <v>1782</v>
      </c>
      <c r="C1036" s="72" t="s">
        <v>4</v>
      </c>
      <c r="D1036" s="59" t="s">
        <v>829</v>
      </c>
      <c r="E1036" s="85"/>
      <c r="F1036" s="85"/>
      <c r="G1036" s="64" t="str">
        <f>IF(stdProdLT(Main[[#This Row],[Comments]])=0.1,"N/A",IF(stdProdLT(Main[[#This Row],[Comments]])=0,"",stdProdLT(Main[[#This Row],[Comments]])))</f>
        <v/>
      </c>
      <c r="H1036" s="94" t="str">
        <f>IF(OR(Main[[#This Row],[Std. Prod. Lead Time]]="N/A",Main[[#This Row],[Std. Prod. Lead Time]]=""), "",IF(AND(Main[[#This Row],[In Stock Date]]&lt;&gt;"",Main[[#This Row],[Revised Due Date]]&lt;&gt;"",Main[[#This Row],[In Stock Date]]&lt;&gt;""),Main[[#This Row],[In Stock Date]]-Main[[#This Row],[Revised Due Date]],""))</f>
        <v/>
      </c>
      <c r="I1036" s="101" t="s">
        <v>4</v>
      </c>
      <c r="J1036" s="95" t="s">
        <v>4</v>
      </c>
      <c r="K1036" s="95" t="s">
        <v>4</v>
      </c>
      <c r="L1036" s="85"/>
      <c r="M1036" s="73" t="str">
        <f>IF(Main[[#This Row],[Tech Start Date]]&lt;1/1/1990,"",IF(Main[[#This Row],[Class]]="C",WORKDAY(Main[[#This Row],[Tech Start Date]],9),IF(Main[[#This Row],[Class]]="B", WORKDAY(Main[[#This Row],[Tech Start Date]],6),IF(Main[[#This Row],[Class]]="A",WORKDAY(Main[[#This Row],[Tech Start Date]],2),""))))</f>
        <v/>
      </c>
      <c r="N1036" s="73" t="str">
        <f>IF(Main[[#This Row],[Tech Start Date]]&lt;1/1/1990,"",IF(Main[[#This Row],[Class]]="C",WORKDAY(Main[[#This Row],[Tech Start Date]],19),IF(Main[[#This Row],[Class]]="B", WORKDAY(Main[[#This Row],[Tech Start Date]],12),IF(Main[[#This Row],[Class]]="A",WORKDAY(Main[[#This Row],[Tech Start Date]],4),""))))</f>
        <v/>
      </c>
      <c r="O1036" s="73" t="str">
        <f>IF(Main[[#This Row],[Tech Start Date]]&lt;1/1/1990,"",IF(Main[[#This Row],[Class]]="C",WORKDAY(Main[[#This Row],[Tech Start Date]],23),IF(Main[[#This Row],[Class]]="B", WORKDAY(Main[[#This Row],[Tech Start Date]],15),IF(Main[[#This Row],[Class]]="A",WORKDAY(Main[[#This Row],[Tech Start Date]],5),""))))</f>
        <v/>
      </c>
      <c r="P1036" s="73" t="str">
        <f>IF(Main[[#This Row],[Tech Start Date]]&lt;1/1/1990,"",IF(Main[[#This Row],[Class]]="C",WORKDAY(Main[[#This Row],[Tech Start Date]],28),IF(Main[[#This Row],[Class]]="B", WORKDAY(Main[[#This Row],[Tech Start Date]],19),IF(Main[[#This Row],[Class]]="A",WORKDAY(Main[[#This Row],[Tech Start Date]],9),""))))</f>
        <v/>
      </c>
      <c r="Q1036" s="85"/>
      <c r="R1036" s="112"/>
      <c r="S1036" s="95" t="s">
        <v>23</v>
      </c>
      <c r="T1036" s="74" t="s">
        <v>4</v>
      </c>
      <c r="U1036" s="95" t="s">
        <v>14</v>
      </c>
      <c r="V1036" s="95" t="s">
        <v>1910</v>
      </c>
      <c r="W1036" s="95" t="s">
        <v>1914</v>
      </c>
      <c r="X1036" s="95" t="s">
        <v>306</v>
      </c>
      <c r="Y1036" s="72" t="s">
        <v>4</v>
      </c>
      <c r="Z1036" s="72" t="s">
        <v>4</v>
      </c>
      <c r="AA1036" s="95" t="s">
        <v>3392</v>
      </c>
      <c r="AB1036" s="132"/>
      <c r="AC1036" s="132"/>
      <c r="AD1036" s="132"/>
      <c r="AE1036" s="63"/>
      <c r="AF1036" s="63"/>
      <c r="AG1036" s="63"/>
    </row>
    <row r="1037" spans="1:33" ht="17.2" customHeight="1">
      <c r="A1037" s="64" t="str">
        <f>IF(priority(Main[[#This Row],[Comments]])&lt;&gt;0, priority(Main[[#This Row],[Comments]]),"")</f>
        <v/>
      </c>
      <c r="B1037" s="60" t="s">
        <v>1801</v>
      </c>
      <c r="C1037" s="72" t="s">
        <v>95</v>
      </c>
      <c r="D1037" s="59" t="s">
        <v>851</v>
      </c>
      <c r="E1037" s="85">
        <v>40060.34884259259</v>
      </c>
      <c r="F1037" s="85">
        <v>40195</v>
      </c>
      <c r="G1037" s="64" t="str">
        <f>IF(stdProdLT(Main[[#This Row],[Comments]])=0.1,"N/A",IF(stdProdLT(Main[[#This Row],[Comments]])=0,"",stdProdLT(Main[[#This Row],[Comments]])))</f>
        <v/>
      </c>
      <c r="H1037" s="94" t="str">
        <f>IF(OR(Main[[#This Row],[Std. Prod. Lead Time]]="N/A",Main[[#This Row],[Std. Prod. Lead Time]]=""), "",IF(AND(Main[[#This Row],[In Stock Date]]&lt;&gt;"",Main[[#This Row],[Revised Due Date]]&lt;&gt;"",Main[[#This Row],[In Stock Date]]&lt;&gt;""),Main[[#This Row],[In Stock Date]]-Main[[#This Row],[Revised Due Date]],""))</f>
        <v/>
      </c>
      <c r="I1037" s="101" t="s">
        <v>852</v>
      </c>
      <c r="J1037" s="95" t="s">
        <v>4</v>
      </c>
      <c r="K1037" s="95" t="s">
        <v>4</v>
      </c>
      <c r="L1037" s="85"/>
      <c r="M1037" s="73" t="str">
        <f>IF(Main[[#This Row],[Tech Start Date]]&lt;1/1/1990,"",IF(Main[[#This Row],[Class]]="C",WORKDAY(Main[[#This Row],[Tech Start Date]],9),IF(Main[[#This Row],[Class]]="B", WORKDAY(Main[[#This Row],[Tech Start Date]],6),IF(Main[[#This Row],[Class]]="A",WORKDAY(Main[[#This Row],[Tech Start Date]],2),""))))</f>
        <v/>
      </c>
      <c r="N1037" s="73" t="str">
        <f>IF(Main[[#This Row],[Tech Start Date]]&lt;1/1/1990,"",IF(Main[[#This Row],[Class]]="C",WORKDAY(Main[[#This Row],[Tech Start Date]],19),IF(Main[[#This Row],[Class]]="B", WORKDAY(Main[[#This Row],[Tech Start Date]],12),IF(Main[[#This Row],[Class]]="A",WORKDAY(Main[[#This Row],[Tech Start Date]],4),""))))</f>
        <v/>
      </c>
      <c r="O1037" s="73" t="str">
        <f>IF(Main[[#This Row],[Tech Start Date]]&lt;1/1/1990,"",IF(Main[[#This Row],[Class]]="C",WORKDAY(Main[[#This Row],[Tech Start Date]],23),IF(Main[[#This Row],[Class]]="B", WORKDAY(Main[[#This Row],[Tech Start Date]],15),IF(Main[[#This Row],[Class]]="A",WORKDAY(Main[[#This Row],[Tech Start Date]],5),""))))</f>
        <v/>
      </c>
      <c r="P1037" s="73" t="str">
        <f>IF(Main[[#This Row],[Tech Start Date]]&lt;1/1/1990,"",IF(Main[[#This Row],[Class]]="C",WORKDAY(Main[[#This Row],[Tech Start Date]],28),IF(Main[[#This Row],[Class]]="B", WORKDAY(Main[[#This Row],[Tech Start Date]],19),IF(Main[[#This Row],[Class]]="A",WORKDAY(Main[[#This Row],[Tech Start Date]],9),""))))</f>
        <v/>
      </c>
      <c r="Q1037" s="85">
        <v>40080</v>
      </c>
      <c r="R1037" s="112">
        <v>40178</v>
      </c>
      <c r="S1037" s="95" t="s">
        <v>17</v>
      </c>
      <c r="T1037" s="74" t="s">
        <v>4</v>
      </c>
      <c r="U1037" s="95" t="s">
        <v>29</v>
      </c>
      <c r="V1037" s="95" t="s">
        <v>1913</v>
      </c>
      <c r="W1037" s="95" t="s">
        <v>1918</v>
      </c>
      <c r="X1037" s="95" t="s">
        <v>2851</v>
      </c>
      <c r="Y1037" s="72" t="s">
        <v>4</v>
      </c>
      <c r="Z1037" s="72" t="s">
        <v>81</v>
      </c>
      <c r="AA1037" s="95" t="s">
        <v>3356</v>
      </c>
      <c r="AB1037" s="132"/>
      <c r="AC1037" s="132"/>
      <c r="AD1037" s="132"/>
      <c r="AE1037" s="63"/>
      <c r="AF1037" s="63"/>
      <c r="AG1037" s="63"/>
    </row>
    <row r="1038" spans="1:33" ht="17.2" customHeight="1">
      <c r="A1038" s="64" t="str">
        <f>IF(priority(Main[[#This Row],[Comments]])&lt;&gt;0, priority(Main[[#This Row],[Comments]]),"")</f>
        <v/>
      </c>
      <c r="B1038" s="60" t="s">
        <v>3145</v>
      </c>
      <c r="C1038" s="72" t="s">
        <v>4</v>
      </c>
      <c r="D1038" s="59" t="s">
        <v>3218</v>
      </c>
      <c r="E1038" s="85">
        <v>40919.388969907406</v>
      </c>
      <c r="F1038" s="85"/>
      <c r="G1038" s="64" t="str">
        <f>IF(stdProdLT(Main[[#This Row],[Comments]])=0.1,"N/A",IF(stdProdLT(Main[[#This Row],[Comments]])=0,"",stdProdLT(Main[[#This Row],[Comments]])))</f>
        <v/>
      </c>
      <c r="H1038" s="94" t="str">
        <f>IF(OR(Main[[#This Row],[Std. Prod. Lead Time]]="N/A",Main[[#This Row],[Std. Prod. Lead Time]]=""), "",IF(AND(Main[[#This Row],[In Stock Date]]&lt;&gt;"",Main[[#This Row],[Revised Due Date]]&lt;&gt;"",Main[[#This Row],[In Stock Date]]&lt;&gt;""),Main[[#This Row],[In Stock Date]]-Main[[#This Row],[Revised Due Date]],""))</f>
        <v/>
      </c>
      <c r="I1038" s="101" t="s">
        <v>30</v>
      </c>
      <c r="J1038" s="95" t="s">
        <v>28</v>
      </c>
      <c r="K1038" s="95" t="s">
        <v>1919</v>
      </c>
      <c r="L1038" s="85"/>
      <c r="M1038" s="73" t="str">
        <f>IF(Main[[#This Row],[Tech Start Date]]&lt;1/1/1990,"",IF(Main[[#This Row],[Class]]="C",WORKDAY(Main[[#This Row],[Tech Start Date]],9),IF(Main[[#This Row],[Class]]="B", WORKDAY(Main[[#This Row],[Tech Start Date]],6),IF(Main[[#This Row],[Class]]="A",WORKDAY(Main[[#This Row],[Tech Start Date]],2),""))))</f>
        <v/>
      </c>
      <c r="N1038" s="73" t="str">
        <f>IF(Main[[#This Row],[Tech Start Date]]&lt;1/1/1990,"",IF(Main[[#This Row],[Class]]="C",WORKDAY(Main[[#This Row],[Tech Start Date]],19),IF(Main[[#This Row],[Class]]="B", WORKDAY(Main[[#This Row],[Tech Start Date]],12),IF(Main[[#This Row],[Class]]="A",WORKDAY(Main[[#This Row],[Tech Start Date]],4),""))))</f>
        <v/>
      </c>
      <c r="O1038" s="73" t="str">
        <f>IF(Main[[#This Row],[Tech Start Date]]&lt;1/1/1990,"",IF(Main[[#This Row],[Class]]="C",WORKDAY(Main[[#This Row],[Tech Start Date]],23),IF(Main[[#This Row],[Class]]="B", WORKDAY(Main[[#This Row],[Tech Start Date]],15),IF(Main[[#This Row],[Class]]="A",WORKDAY(Main[[#This Row],[Tech Start Date]],5),""))))</f>
        <v/>
      </c>
      <c r="P1038" s="73" t="str">
        <f>IF(Main[[#This Row],[Tech Start Date]]&lt;1/1/1990,"",IF(Main[[#This Row],[Class]]="C",WORKDAY(Main[[#This Row],[Tech Start Date]],28),IF(Main[[#This Row],[Class]]="B", WORKDAY(Main[[#This Row],[Tech Start Date]],19),IF(Main[[#This Row],[Class]]="A",WORKDAY(Main[[#This Row],[Tech Start Date]],9),""))))</f>
        <v/>
      </c>
      <c r="Q1038" s="85">
        <v>40928</v>
      </c>
      <c r="R1038" s="112"/>
      <c r="S1038" s="95" t="s">
        <v>6</v>
      </c>
      <c r="T1038" s="74" t="s">
        <v>4</v>
      </c>
      <c r="U1038" s="95" t="s">
        <v>29</v>
      </c>
      <c r="V1038" s="95" t="s">
        <v>1913</v>
      </c>
      <c r="W1038" s="95" t="s">
        <v>1914</v>
      </c>
      <c r="X1038" s="95" t="s">
        <v>2878</v>
      </c>
      <c r="Y1038" s="72" t="s">
        <v>3056</v>
      </c>
      <c r="Z1038" s="72" t="s">
        <v>30</v>
      </c>
      <c r="AA1038" s="95" t="s">
        <v>2878</v>
      </c>
      <c r="AB1038" s="132"/>
      <c r="AC1038" s="132"/>
      <c r="AD1038" s="132"/>
      <c r="AE1038" s="63"/>
      <c r="AF1038" s="63"/>
      <c r="AG1038" s="63"/>
    </row>
    <row r="1039" spans="1:33" ht="17.2" customHeight="1">
      <c r="A1039" s="64" t="str">
        <f>IF(priority(Main[[#This Row],[Comments]])&lt;&gt;0, priority(Main[[#This Row],[Comments]]),"")</f>
        <v/>
      </c>
      <c r="B1039" s="60" t="s">
        <v>2121</v>
      </c>
      <c r="C1039" s="72" t="s">
        <v>951</v>
      </c>
      <c r="D1039" s="59" t="s">
        <v>2122</v>
      </c>
      <c r="E1039" s="85"/>
      <c r="F1039" s="85">
        <v>40871</v>
      </c>
      <c r="G1039" s="64" t="str">
        <f>IF(stdProdLT(Main[[#This Row],[Comments]])=0.1,"N/A",IF(stdProdLT(Main[[#This Row],[Comments]])=0,"",stdProdLT(Main[[#This Row],[Comments]])))</f>
        <v/>
      </c>
      <c r="H1039" s="94" t="str">
        <f>IF(OR(Main[[#This Row],[Std. Prod. Lead Time]]="N/A",Main[[#This Row],[Std. Prod. Lead Time]]=""), "",IF(AND(Main[[#This Row],[In Stock Date]]&lt;&gt;"",Main[[#This Row],[Revised Due Date]]&lt;&gt;"",Main[[#This Row],[In Stock Date]]&lt;&gt;""),Main[[#This Row],[In Stock Date]]-Main[[#This Row],[Revised Due Date]],""))</f>
        <v/>
      </c>
      <c r="I1039" s="101" t="s">
        <v>399</v>
      </c>
      <c r="J1039" s="95" t="s">
        <v>51</v>
      </c>
      <c r="K1039" s="95" t="s">
        <v>1919</v>
      </c>
      <c r="L1039" s="85"/>
      <c r="M1039" s="73" t="str">
        <f>IF(Main[[#This Row],[Tech Start Date]]&lt;1/1/1990,"",IF(Main[[#This Row],[Class]]="C",WORKDAY(Main[[#This Row],[Tech Start Date]],9),IF(Main[[#This Row],[Class]]="B", WORKDAY(Main[[#This Row],[Tech Start Date]],6),IF(Main[[#This Row],[Class]]="A",WORKDAY(Main[[#This Row],[Tech Start Date]],2),""))))</f>
        <v/>
      </c>
      <c r="N1039" s="73" t="str">
        <f>IF(Main[[#This Row],[Tech Start Date]]&lt;1/1/1990,"",IF(Main[[#This Row],[Class]]="C",WORKDAY(Main[[#This Row],[Tech Start Date]],19),IF(Main[[#This Row],[Class]]="B", WORKDAY(Main[[#This Row],[Tech Start Date]],12),IF(Main[[#This Row],[Class]]="A",WORKDAY(Main[[#This Row],[Tech Start Date]],4),""))))</f>
        <v/>
      </c>
      <c r="O1039" s="73" t="str">
        <f>IF(Main[[#This Row],[Tech Start Date]]&lt;1/1/1990,"",IF(Main[[#This Row],[Class]]="C",WORKDAY(Main[[#This Row],[Tech Start Date]],23),IF(Main[[#This Row],[Class]]="B", WORKDAY(Main[[#This Row],[Tech Start Date]],15),IF(Main[[#This Row],[Class]]="A",WORKDAY(Main[[#This Row],[Tech Start Date]],5),""))))</f>
        <v/>
      </c>
      <c r="P1039" s="73" t="str">
        <f>IF(Main[[#This Row],[Tech Start Date]]&lt;1/1/1990,"",IF(Main[[#This Row],[Class]]="C",WORKDAY(Main[[#This Row],[Tech Start Date]],28),IF(Main[[#This Row],[Class]]="B", WORKDAY(Main[[#This Row],[Tech Start Date]],19),IF(Main[[#This Row],[Class]]="A",WORKDAY(Main[[#This Row],[Tech Start Date]],9),""))))</f>
        <v/>
      </c>
      <c r="Q1039" s="85"/>
      <c r="R1039" s="112"/>
      <c r="S1039" s="95" t="s">
        <v>11</v>
      </c>
      <c r="T1039" s="74" t="s">
        <v>4</v>
      </c>
      <c r="U1039" s="95" t="s">
        <v>14</v>
      </c>
      <c r="V1039" s="95" t="s">
        <v>1910</v>
      </c>
      <c r="W1039" s="95" t="s">
        <v>1916</v>
      </c>
      <c r="X1039" s="95" t="s">
        <v>50</v>
      </c>
      <c r="Y1039" s="72" t="s">
        <v>2934</v>
      </c>
      <c r="Z1039" s="72" t="s">
        <v>306</v>
      </c>
      <c r="AA1039" s="95" t="s">
        <v>50</v>
      </c>
      <c r="AB1039" s="132">
        <v>40766</v>
      </c>
      <c r="AC1039" s="132">
        <v>40773</v>
      </c>
      <c r="AD1039" s="132"/>
      <c r="AE1039" s="63"/>
      <c r="AF1039" s="63"/>
      <c r="AG1039" s="63"/>
    </row>
    <row r="1040" spans="1:33" ht="17.2" customHeight="1">
      <c r="A1040" s="64" t="str">
        <f>IF(priority(Main[[#This Row],[Comments]])&lt;&gt;0, priority(Main[[#This Row],[Comments]]),"")</f>
        <v/>
      </c>
      <c r="B1040" s="60" t="s">
        <v>2123</v>
      </c>
      <c r="C1040" s="72" t="s">
        <v>951</v>
      </c>
      <c r="D1040" s="59" t="s">
        <v>2124</v>
      </c>
      <c r="E1040" s="85"/>
      <c r="F1040" s="85">
        <v>40871</v>
      </c>
      <c r="G1040" s="64" t="str">
        <f>IF(stdProdLT(Main[[#This Row],[Comments]])=0.1,"N/A",IF(stdProdLT(Main[[#This Row],[Comments]])=0,"",stdProdLT(Main[[#This Row],[Comments]])))</f>
        <v/>
      </c>
      <c r="H1040" s="94" t="str">
        <f>IF(OR(Main[[#This Row],[Std. Prod. Lead Time]]="N/A",Main[[#This Row],[Std. Prod. Lead Time]]=""), "",IF(AND(Main[[#This Row],[In Stock Date]]&lt;&gt;"",Main[[#This Row],[Revised Due Date]]&lt;&gt;"",Main[[#This Row],[In Stock Date]]&lt;&gt;""),Main[[#This Row],[In Stock Date]]-Main[[#This Row],[Revised Due Date]],""))</f>
        <v/>
      </c>
      <c r="I1040" s="101" t="s">
        <v>4</v>
      </c>
      <c r="J1040" s="95" t="s">
        <v>4</v>
      </c>
      <c r="K1040" s="96" t="s">
        <v>4</v>
      </c>
      <c r="L1040" s="85"/>
      <c r="M1040" s="73" t="str">
        <f>IF(Main[[#This Row],[Tech Start Date]]&lt;1/1/1990,"",IF(Main[[#This Row],[Class]]="C",WORKDAY(Main[[#This Row],[Tech Start Date]],9),IF(Main[[#This Row],[Class]]="B", WORKDAY(Main[[#This Row],[Tech Start Date]],6),IF(Main[[#This Row],[Class]]="A",WORKDAY(Main[[#This Row],[Tech Start Date]],2),""))))</f>
        <v/>
      </c>
      <c r="N1040" s="73" t="str">
        <f>IF(Main[[#This Row],[Tech Start Date]]&lt;1/1/1990,"",IF(Main[[#This Row],[Class]]="C",WORKDAY(Main[[#This Row],[Tech Start Date]],19),IF(Main[[#This Row],[Class]]="B", WORKDAY(Main[[#This Row],[Tech Start Date]],12),IF(Main[[#This Row],[Class]]="A",WORKDAY(Main[[#This Row],[Tech Start Date]],4),""))))</f>
        <v/>
      </c>
      <c r="O1040" s="73" t="str">
        <f>IF(Main[[#This Row],[Tech Start Date]]&lt;1/1/1990,"",IF(Main[[#This Row],[Class]]="C",WORKDAY(Main[[#This Row],[Tech Start Date]],23),IF(Main[[#This Row],[Class]]="B", WORKDAY(Main[[#This Row],[Tech Start Date]],15),IF(Main[[#This Row],[Class]]="A",WORKDAY(Main[[#This Row],[Tech Start Date]],5),""))))</f>
        <v/>
      </c>
      <c r="P1040" s="73" t="str">
        <f>IF(Main[[#This Row],[Tech Start Date]]&lt;1/1/1990,"",IF(Main[[#This Row],[Class]]="C",WORKDAY(Main[[#This Row],[Tech Start Date]],28),IF(Main[[#This Row],[Class]]="B", WORKDAY(Main[[#This Row],[Tech Start Date]],19),IF(Main[[#This Row],[Class]]="A",WORKDAY(Main[[#This Row],[Tech Start Date]],9),""))))</f>
        <v/>
      </c>
      <c r="Q1040" s="85"/>
      <c r="R1040" s="112"/>
      <c r="S1040" s="95" t="s">
        <v>11</v>
      </c>
      <c r="T1040" s="74" t="s">
        <v>4</v>
      </c>
      <c r="U1040" s="95" t="s">
        <v>14</v>
      </c>
      <c r="V1040" s="95" t="s">
        <v>1913</v>
      </c>
      <c r="W1040" s="95" t="s">
        <v>1918</v>
      </c>
      <c r="X1040" s="95" t="s">
        <v>50</v>
      </c>
      <c r="Y1040" s="72" t="s">
        <v>2934</v>
      </c>
      <c r="Z1040" s="72" t="s">
        <v>4</v>
      </c>
      <c r="AA1040" s="95" t="s">
        <v>50</v>
      </c>
      <c r="AB1040" s="132"/>
      <c r="AC1040" s="132"/>
      <c r="AD1040" s="132"/>
      <c r="AE1040" s="63"/>
      <c r="AF1040" s="63"/>
      <c r="AG1040" s="63"/>
    </row>
    <row r="1041" spans="1:33" ht="17.2" customHeight="1">
      <c r="A1041" s="64" t="str">
        <f>IF(priority(Main[[#This Row],[Comments]])&lt;&gt;0, priority(Main[[#This Row],[Comments]]),"")</f>
        <v/>
      </c>
      <c r="B1041" s="60" t="s">
        <v>2118</v>
      </c>
      <c r="C1041" s="72" t="s">
        <v>4</v>
      </c>
      <c r="D1041" s="59" t="s">
        <v>3537</v>
      </c>
      <c r="E1041" s="85">
        <v>40764.690844907411</v>
      </c>
      <c r="F1041" s="85"/>
      <c r="G1041" s="64" t="str">
        <f>IF(stdProdLT(Main[[#This Row],[Comments]])=0.1,"N/A",IF(stdProdLT(Main[[#This Row],[Comments]])=0,"",stdProdLT(Main[[#This Row],[Comments]])))</f>
        <v/>
      </c>
      <c r="H1041" s="94" t="str">
        <f>IF(OR(Main[[#This Row],[Std. Prod. Lead Time]]="N/A",Main[[#This Row],[Std. Prod. Lead Time]]=""), "",IF(AND(Main[[#This Row],[In Stock Date]]&lt;&gt;"",Main[[#This Row],[Revised Due Date]]&lt;&gt;"",Main[[#This Row],[In Stock Date]]&lt;&gt;""),Main[[#This Row],[In Stock Date]]-Main[[#This Row],[Revised Due Date]],""))</f>
        <v/>
      </c>
      <c r="I1041" s="101" t="s">
        <v>2204</v>
      </c>
      <c r="J1041" s="95" t="s">
        <v>4</v>
      </c>
      <c r="K1041" s="95" t="s">
        <v>4</v>
      </c>
      <c r="L1041" s="85"/>
      <c r="M1041" s="73" t="str">
        <f>IF(Main[[#This Row],[Tech Start Date]]&lt;1/1/1990,"",IF(Main[[#This Row],[Class]]="C",WORKDAY(Main[[#This Row],[Tech Start Date]],9),IF(Main[[#This Row],[Class]]="B", WORKDAY(Main[[#This Row],[Tech Start Date]],6),IF(Main[[#This Row],[Class]]="A",WORKDAY(Main[[#This Row],[Tech Start Date]],2),""))))</f>
        <v/>
      </c>
      <c r="N1041" s="73" t="str">
        <f>IF(Main[[#This Row],[Tech Start Date]]&lt;1/1/1990,"",IF(Main[[#This Row],[Class]]="C",WORKDAY(Main[[#This Row],[Tech Start Date]],19),IF(Main[[#This Row],[Class]]="B", WORKDAY(Main[[#This Row],[Tech Start Date]],12),IF(Main[[#This Row],[Class]]="A",WORKDAY(Main[[#This Row],[Tech Start Date]],4),""))))</f>
        <v/>
      </c>
      <c r="O1041" s="73" t="str">
        <f>IF(Main[[#This Row],[Tech Start Date]]&lt;1/1/1990,"",IF(Main[[#This Row],[Class]]="C",WORKDAY(Main[[#This Row],[Tech Start Date]],23),IF(Main[[#This Row],[Class]]="B", WORKDAY(Main[[#This Row],[Tech Start Date]],15),IF(Main[[#This Row],[Class]]="A",WORKDAY(Main[[#This Row],[Tech Start Date]],5),""))))</f>
        <v/>
      </c>
      <c r="P1041" s="73" t="str">
        <f>IF(Main[[#This Row],[Tech Start Date]]&lt;1/1/1990,"",IF(Main[[#This Row],[Class]]="C",WORKDAY(Main[[#This Row],[Tech Start Date]],28),IF(Main[[#This Row],[Class]]="B", WORKDAY(Main[[#This Row],[Tech Start Date]],19),IF(Main[[#This Row],[Class]]="A",WORKDAY(Main[[#This Row],[Tech Start Date]],9),""))))</f>
        <v/>
      </c>
      <c r="Q1041" s="85"/>
      <c r="R1041" s="112"/>
      <c r="S1041" s="95" t="s">
        <v>6</v>
      </c>
      <c r="T1041" s="74" t="s">
        <v>4</v>
      </c>
      <c r="U1041" s="95" t="s">
        <v>7</v>
      </c>
      <c r="V1041" s="95" t="s">
        <v>1925</v>
      </c>
      <c r="W1041" s="95" t="s">
        <v>1912</v>
      </c>
      <c r="X1041" s="95" t="s">
        <v>306</v>
      </c>
      <c r="Y1041" s="72" t="s">
        <v>4</v>
      </c>
      <c r="Z1041" s="72" t="s">
        <v>2204</v>
      </c>
      <c r="AA1041" s="95" t="s">
        <v>4</v>
      </c>
      <c r="AB1041" s="132"/>
      <c r="AC1041" s="132"/>
      <c r="AD1041" s="132"/>
      <c r="AE1041" s="63"/>
      <c r="AF1041" s="63"/>
      <c r="AG1041" s="63"/>
    </row>
    <row r="1042" spans="1:33" ht="17.2" customHeight="1">
      <c r="A1042" s="64" t="str">
        <f>IF(priority(Main[[#This Row],[Comments]])&lt;&gt;0, priority(Main[[#This Row],[Comments]]),"")</f>
        <v/>
      </c>
      <c r="B1042" s="60" t="s">
        <v>3462</v>
      </c>
      <c r="C1042" s="72" t="s">
        <v>4</v>
      </c>
      <c r="D1042" s="59" t="s">
        <v>3463</v>
      </c>
      <c r="E1042" s="85"/>
      <c r="F1042" s="85"/>
      <c r="G1042" s="64" t="str">
        <f>IF(stdProdLT(Main[[#This Row],[Comments]])=0.1,"N/A",IF(stdProdLT(Main[[#This Row],[Comments]])=0,"",stdProdLT(Main[[#This Row],[Comments]])))</f>
        <v/>
      </c>
      <c r="H1042" s="94" t="str">
        <f>IF(OR(Main[[#This Row],[Std. Prod. Lead Time]]="N/A",Main[[#This Row],[Std. Prod. Lead Time]]=""), "",IF(AND(Main[[#This Row],[In Stock Date]]&lt;&gt;"",Main[[#This Row],[Revised Due Date]]&lt;&gt;"",Main[[#This Row],[In Stock Date]]&lt;&gt;""),Main[[#This Row],[In Stock Date]]-Main[[#This Row],[Revised Due Date]],""))</f>
        <v/>
      </c>
      <c r="I1042" s="101" t="s">
        <v>4</v>
      </c>
      <c r="J1042" s="95" t="s">
        <v>4</v>
      </c>
      <c r="K1042" s="95" t="s">
        <v>4</v>
      </c>
      <c r="L1042" s="85"/>
      <c r="M1042" s="73" t="str">
        <f>IF(Main[[#This Row],[Tech Start Date]]&lt;1/1/1990,"",IF(Main[[#This Row],[Class]]="C",WORKDAY(Main[[#This Row],[Tech Start Date]],9),IF(Main[[#This Row],[Class]]="B", WORKDAY(Main[[#This Row],[Tech Start Date]],6),IF(Main[[#This Row],[Class]]="A",WORKDAY(Main[[#This Row],[Tech Start Date]],2),""))))</f>
        <v/>
      </c>
      <c r="N1042" s="73" t="str">
        <f>IF(Main[[#This Row],[Tech Start Date]]&lt;1/1/1990,"",IF(Main[[#This Row],[Class]]="C",WORKDAY(Main[[#This Row],[Tech Start Date]],19),IF(Main[[#This Row],[Class]]="B", WORKDAY(Main[[#This Row],[Tech Start Date]],12),IF(Main[[#This Row],[Class]]="A",WORKDAY(Main[[#This Row],[Tech Start Date]],4),""))))</f>
        <v/>
      </c>
      <c r="O1042" s="73" t="str">
        <f>IF(Main[[#This Row],[Tech Start Date]]&lt;1/1/1990,"",IF(Main[[#This Row],[Class]]="C",WORKDAY(Main[[#This Row],[Tech Start Date]],23),IF(Main[[#This Row],[Class]]="B", WORKDAY(Main[[#This Row],[Tech Start Date]],15),IF(Main[[#This Row],[Class]]="A",WORKDAY(Main[[#This Row],[Tech Start Date]],5),""))))</f>
        <v/>
      </c>
      <c r="P1042" s="73" t="str">
        <f>IF(Main[[#This Row],[Tech Start Date]]&lt;1/1/1990,"",IF(Main[[#This Row],[Class]]="C",WORKDAY(Main[[#This Row],[Tech Start Date]],28),IF(Main[[#This Row],[Class]]="B", WORKDAY(Main[[#This Row],[Tech Start Date]],19),IF(Main[[#This Row],[Class]]="A",WORKDAY(Main[[#This Row],[Tech Start Date]],9),""))))</f>
        <v/>
      </c>
      <c r="Q1042" s="85"/>
      <c r="R1042" s="112"/>
      <c r="S1042" s="95" t="s">
        <v>6</v>
      </c>
      <c r="T1042" s="74" t="s">
        <v>4</v>
      </c>
      <c r="U1042" s="95" t="s">
        <v>14</v>
      </c>
      <c r="V1042" s="95" t="s">
        <v>2276</v>
      </c>
      <c r="W1042" s="95" t="s">
        <v>1914</v>
      </c>
      <c r="X1042" s="95" t="s">
        <v>2816</v>
      </c>
      <c r="Y1042" s="72" t="s">
        <v>2944</v>
      </c>
      <c r="Z1042" s="72" t="s">
        <v>4</v>
      </c>
      <c r="AA1042" s="95" t="s">
        <v>2816</v>
      </c>
      <c r="AB1042" s="132"/>
      <c r="AC1042" s="132"/>
      <c r="AD1042" s="132"/>
      <c r="AE1042" s="63"/>
      <c r="AF1042" s="63"/>
      <c r="AG1042" s="63"/>
    </row>
    <row r="1043" spans="1:33" ht="17.2" customHeight="1">
      <c r="A1043" s="64" t="str">
        <f>IF(priority(Main[[#This Row],[Comments]])&lt;&gt;0, priority(Main[[#This Row],[Comments]]),"")</f>
        <v/>
      </c>
      <c r="B1043" s="60" t="s">
        <v>2499</v>
      </c>
      <c r="C1043" s="72" t="s">
        <v>47</v>
      </c>
      <c r="D1043" s="59" t="s">
        <v>3444</v>
      </c>
      <c r="E1043" s="85">
        <v>40857.653622685182</v>
      </c>
      <c r="F1043" s="85"/>
      <c r="G1043" s="64" t="str">
        <f>IF(stdProdLT(Main[[#This Row],[Comments]])=0.1,"N/A",IF(stdProdLT(Main[[#This Row],[Comments]])=0,"",stdProdLT(Main[[#This Row],[Comments]])))</f>
        <v/>
      </c>
      <c r="H1043" s="94" t="str">
        <f>IF(OR(Main[[#This Row],[Std. Prod. Lead Time]]="N/A",Main[[#This Row],[Std. Prod. Lead Time]]=""), "",IF(AND(Main[[#This Row],[In Stock Date]]&lt;&gt;"",Main[[#This Row],[Revised Due Date]]&lt;&gt;"",Main[[#This Row],[In Stock Date]]&lt;&gt;""),Main[[#This Row],[In Stock Date]]-Main[[#This Row],[Revised Due Date]],""))</f>
        <v/>
      </c>
      <c r="I1043" s="101" t="s">
        <v>4</v>
      </c>
      <c r="J1043" s="95" t="s">
        <v>4</v>
      </c>
      <c r="K1043" s="95" t="s">
        <v>4</v>
      </c>
      <c r="L1043" s="85"/>
      <c r="M1043" s="73" t="str">
        <f>IF(Main[[#This Row],[Tech Start Date]]&lt;1/1/1990,"",IF(Main[[#This Row],[Class]]="C",WORKDAY(Main[[#This Row],[Tech Start Date]],9),IF(Main[[#This Row],[Class]]="B", WORKDAY(Main[[#This Row],[Tech Start Date]],6),IF(Main[[#This Row],[Class]]="A",WORKDAY(Main[[#This Row],[Tech Start Date]],2),""))))</f>
        <v/>
      </c>
      <c r="N1043" s="73" t="str">
        <f>IF(Main[[#This Row],[Tech Start Date]]&lt;1/1/1990,"",IF(Main[[#This Row],[Class]]="C",WORKDAY(Main[[#This Row],[Tech Start Date]],19),IF(Main[[#This Row],[Class]]="B", WORKDAY(Main[[#This Row],[Tech Start Date]],12),IF(Main[[#This Row],[Class]]="A",WORKDAY(Main[[#This Row],[Tech Start Date]],4),""))))</f>
        <v/>
      </c>
      <c r="O1043" s="73" t="str">
        <f>IF(Main[[#This Row],[Tech Start Date]]&lt;1/1/1990,"",IF(Main[[#This Row],[Class]]="C",WORKDAY(Main[[#This Row],[Tech Start Date]],23),IF(Main[[#This Row],[Class]]="B", WORKDAY(Main[[#This Row],[Tech Start Date]],15),IF(Main[[#This Row],[Class]]="A",WORKDAY(Main[[#This Row],[Tech Start Date]],5),""))))</f>
        <v/>
      </c>
      <c r="P1043" s="73" t="str">
        <f>IF(Main[[#This Row],[Tech Start Date]]&lt;1/1/1990,"",IF(Main[[#This Row],[Class]]="C",WORKDAY(Main[[#This Row],[Tech Start Date]],28),IF(Main[[#This Row],[Class]]="B", WORKDAY(Main[[#This Row],[Tech Start Date]],19),IF(Main[[#This Row],[Class]]="A",WORKDAY(Main[[#This Row],[Tech Start Date]],9),""))))</f>
        <v/>
      </c>
      <c r="Q1043" s="85">
        <v>40892</v>
      </c>
      <c r="R1043" s="112"/>
      <c r="S1043" s="95" t="s">
        <v>6</v>
      </c>
      <c r="T1043" s="74" t="s">
        <v>4</v>
      </c>
      <c r="U1043" s="95" t="s">
        <v>29</v>
      </c>
      <c r="V1043" s="95" t="s">
        <v>2276</v>
      </c>
      <c r="W1043" s="95" t="s">
        <v>4</v>
      </c>
      <c r="X1043" s="95" t="s">
        <v>2840</v>
      </c>
      <c r="Y1043" s="72" t="s">
        <v>2983</v>
      </c>
      <c r="Z1043" s="72" t="s">
        <v>4</v>
      </c>
      <c r="AA1043" s="95" t="s">
        <v>2840</v>
      </c>
      <c r="AB1043" s="132"/>
      <c r="AC1043" s="132"/>
      <c r="AD1043" s="132"/>
      <c r="AE1043" s="63"/>
      <c r="AF1043" s="63"/>
      <c r="AG1043" s="63"/>
    </row>
    <row r="1044" spans="1:33" ht="17.2" customHeight="1">
      <c r="A1044" s="64" t="str">
        <f>IF(priority(Main[[#This Row],[Comments]])&lt;&gt;0, priority(Main[[#This Row],[Comments]]),"")</f>
        <v/>
      </c>
      <c r="B1044" s="60" t="s">
        <v>2108</v>
      </c>
      <c r="C1044" s="72" t="s">
        <v>4</v>
      </c>
      <c r="D1044" s="59" t="s">
        <v>2109</v>
      </c>
      <c r="E1044" s="85"/>
      <c r="F1044" s="85"/>
      <c r="G1044" s="64" t="str">
        <f>IF(stdProdLT(Main[[#This Row],[Comments]])=0.1,"N/A",IF(stdProdLT(Main[[#This Row],[Comments]])=0,"",stdProdLT(Main[[#This Row],[Comments]])))</f>
        <v/>
      </c>
      <c r="H1044" s="94" t="str">
        <f>IF(OR(Main[[#This Row],[Std. Prod. Lead Time]]="N/A",Main[[#This Row],[Std. Prod. Lead Time]]=""), "",IF(AND(Main[[#This Row],[In Stock Date]]&lt;&gt;"",Main[[#This Row],[Revised Due Date]]&lt;&gt;"",Main[[#This Row],[In Stock Date]]&lt;&gt;""),Main[[#This Row],[In Stock Date]]-Main[[#This Row],[Revised Due Date]],""))</f>
        <v/>
      </c>
      <c r="I1044" s="101" t="s">
        <v>69</v>
      </c>
      <c r="J1044" s="95" t="s">
        <v>70</v>
      </c>
      <c r="K1044" s="95" t="s">
        <v>1919</v>
      </c>
      <c r="L1044" s="85"/>
      <c r="M1044" s="73" t="str">
        <f>IF(Main[[#This Row],[Tech Start Date]]&lt;1/1/1990,"",IF(Main[[#This Row],[Class]]="C",WORKDAY(Main[[#This Row],[Tech Start Date]],9),IF(Main[[#This Row],[Class]]="B", WORKDAY(Main[[#This Row],[Tech Start Date]],6),IF(Main[[#This Row],[Class]]="A",WORKDAY(Main[[#This Row],[Tech Start Date]],2),""))))</f>
        <v/>
      </c>
      <c r="N1044" s="73" t="str">
        <f>IF(Main[[#This Row],[Tech Start Date]]&lt;1/1/1990,"",IF(Main[[#This Row],[Class]]="C",WORKDAY(Main[[#This Row],[Tech Start Date]],19),IF(Main[[#This Row],[Class]]="B", WORKDAY(Main[[#This Row],[Tech Start Date]],12),IF(Main[[#This Row],[Class]]="A",WORKDAY(Main[[#This Row],[Tech Start Date]],4),""))))</f>
        <v/>
      </c>
      <c r="O1044" s="73" t="str">
        <f>IF(Main[[#This Row],[Tech Start Date]]&lt;1/1/1990,"",IF(Main[[#This Row],[Class]]="C",WORKDAY(Main[[#This Row],[Tech Start Date]],23),IF(Main[[#This Row],[Class]]="B", WORKDAY(Main[[#This Row],[Tech Start Date]],15),IF(Main[[#This Row],[Class]]="A",WORKDAY(Main[[#This Row],[Tech Start Date]],5),""))))</f>
        <v/>
      </c>
      <c r="P1044" s="73" t="str">
        <f>IF(Main[[#This Row],[Tech Start Date]]&lt;1/1/1990,"",IF(Main[[#This Row],[Class]]="C",WORKDAY(Main[[#This Row],[Tech Start Date]],28),IF(Main[[#This Row],[Class]]="B", WORKDAY(Main[[#This Row],[Tech Start Date]],19),IF(Main[[#This Row],[Class]]="A",WORKDAY(Main[[#This Row],[Tech Start Date]],9),""))))</f>
        <v/>
      </c>
      <c r="Q1044" s="85">
        <v>40816</v>
      </c>
      <c r="R1044" s="112"/>
      <c r="S1044" s="95" t="s">
        <v>6</v>
      </c>
      <c r="T1044" s="74" t="s">
        <v>4</v>
      </c>
      <c r="U1044" s="95" t="s">
        <v>14</v>
      </c>
      <c r="V1044" s="95" t="s">
        <v>1913</v>
      </c>
      <c r="W1044" s="95" t="s">
        <v>1914</v>
      </c>
      <c r="X1044" s="95" t="s">
        <v>306</v>
      </c>
      <c r="Y1044" s="72" t="s">
        <v>3084</v>
      </c>
      <c r="Z1044" s="72" t="s">
        <v>30</v>
      </c>
      <c r="AA1044" s="95" t="s">
        <v>3336</v>
      </c>
      <c r="AB1044" s="132"/>
      <c r="AC1044" s="132"/>
      <c r="AD1044" s="132"/>
      <c r="AE1044" s="63"/>
      <c r="AF1044" s="63"/>
      <c r="AG1044" s="63"/>
    </row>
    <row r="1045" spans="1:33" ht="17.2" customHeight="1">
      <c r="A1045" s="64" t="str">
        <f>IF(priority(Main[[#This Row],[Comments]])&lt;&gt;0, priority(Main[[#This Row],[Comments]]),"")</f>
        <v/>
      </c>
      <c r="B1045" s="60" t="s">
        <v>2175</v>
      </c>
      <c r="C1045" s="72" t="s">
        <v>4</v>
      </c>
      <c r="D1045" s="59" t="s">
        <v>2176</v>
      </c>
      <c r="E1045" s="85">
        <v>40784.630833333336</v>
      </c>
      <c r="F1045" s="85">
        <v>41153</v>
      </c>
      <c r="G1045" s="64" t="str">
        <f>IF(stdProdLT(Main[[#This Row],[Comments]])=0.1,"N/A",IF(stdProdLT(Main[[#This Row],[Comments]])=0,"",stdProdLT(Main[[#This Row],[Comments]])))</f>
        <v/>
      </c>
      <c r="H1045" s="94" t="str">
        <f>IF(OR(Main[[#This Row],[Std. Prod. Lead Time]]="N/A",Main[[#This Row],[Std. Prod. Lead Time]]=""), "",IF(AND(Main[[#This Row],[In Stock Date]]&lt;&gt;"",Main[[#This Row],[Revised Due Date]]&lt;&gt;"",Main[[#This Row],[In Stock Date]]&lt;&gt;""),Main[[#This Row],[In Stock Date]]-Main[[#This Row],[Revised Due Date]],""))</f>
        <v/>
      </c>
      <c r="I1045" s="101" t="s">
        <v>4</v>
      </c>
      <c r="J1045" s="95" t="s">
        <v>4</v>
      </c>
      <c r="K1045" s="96" t="s">
        <v>4</v>
      </c>
      <c r="L1045" s="85"/>
      <c r="M1045" s="73" t="str">
        <f>IF(Main[[#This Row],[Tech Start Date]]&lt;1/1/1990,"",IF(Main[[#This Row],[Class]]="C",WORKDAY(Main[[#This Row],[Tech Start Date]],9),IF(Main[[#This Row],[Class]]="B", WORKDAY(Main[[#This Row],[Tech Start Date]],6),IF(Main[[#This Row],[Class]]="A",WORKDAY(Main[[#This Row],[Tech Start Date]],2),""))))</f>
        <v/>
      </c>
      <c r="N1045" s="73" t="str">
        <f>IF(Main[[#This Row],[Tech Start Date]]&lt;1/1/1990,"",IF(Main[[#This Row],[Class]]="C",WORKDAY(Main[[#This Row],[Tech Start Date]],19),IF(Main[[#This Row],[Class]]="B", WORKDAY(Main[[#This Row],[Tech Start Date]],12),IF(Main[[#This Row],[Class]]="A",WORKDAY(Main[[#This Row],[Tech Start Date]],4),""))))</f>
        <v/>
      </c>
      <c r="O1045" s="73" t="str">
        <f>IF(Main[[#This Row],[Tech Start Date]]&lt;1/1/1990,"",IF(Main[[#This Row],[Class]]="C",WORKDAY(Main[[#This Row],[Tech Start Date]],23),IF(Main[[#This Row],[Class]]="B", WORKDAY(Main[[#This Row],[Tech Start Date]],15),IF(Main[[#This Row],[Class]]="A",WORKDAY(Main[[#This Row],[Tech Start Date]],5),""))))</f>
        <v/>
      </c>
      <c r="P1045" s="73" t="str">
        <f>IF(Main[[#This Row],[Tech Start Date]]&lt;1/1/1990,"",IF(Main[[#This Row],[Class]]="C",WORKDAY(Main[[#This Row],[Tech Start Date]],28),IF(Main[[#This Row],[Class]]="B", WORKDAY(Main[[#This Row],[Tech Start Date]],19),IF(Main[[#This Row],[Class]]="A",WORKDAY(Main[[#This Row],[Tech Start Date]],9),""))))</f>
        <v/>
      </c>
      <c r="Q1045" s="85"/>
      <c r="R1045" s="112"/>
      <c r="S1045" s="95" t="s">
        <v>17</v>
      </c>
      <c r="T1045" s="74" t="s">
        <v>4</v>
      </c>
      <c r="U1045" s="95" t="s">
        <v>7</v>
      </c>
      <c r="V1045" s="95" t="s">
        <v>1913</v>
      </c>
      <c r="W1045" s="95" t="s">
        <v>1915</v>
      </c>
      <c r="X1045" s="95" t="s">
        <v>2860</v>
      </c>
      <c r="Y1045" s="72" t="s">
        <v>3014</v>
      </c>
      <c r="Z1045" s="72" t="s">
        <v>4</v>
      </c>
      <c r="AA1045" s="95" t="s">
        <v>2860</v>
      </c>
      <c r="AB1045" s="132"/>
      <c r="AC1045" s="132"/>
      <c r="AD1045" s="132"/>
      <c r="AE1045" s="63"/>
      <c r="AF1045" s="63"/>
      <c r="AG1045" s="63"/>
    </row>
    <row r="1046" spans="1:33" ht="17.2" customHeight="1">
      <c r="A1046" s="64" t="str">
        <f>IF(priority(Main[[#This Row],[Comments]])&lt;&gt;0, priority(Main[[#This Row],[Comments]]),"")</f>
        <v/>
      </c>
      <c r="B1046" s="60" t="s">
        <v>2052</v>
      </c>
      <c r="C1046" s="72" t="s">
        <v>4</v>
      </c>
      <c r="D1046" s="59" t="s">
        <v>2053</v>
      </c>
      <c r="E1046" s="85">
        <v>40758.348310185182</v>
      </c>
      <c r="F1046" s="85"/>
      <c r="G1046" s="64" t="str">
        <f>IF(stdProdLT(Main[[#This Row],[Comments]])=0.1,"N/A",IF(stdProdLT(Main[[#This Row],[Comments]])=0,"",stdProdLT(Main[[#This Row],[Comments]])))</f>
        <v/>
      </c>
      <c r="H1046" s="94" t="str">
        <f>IF(OR(Main[[#This Row],[Std. Prod. Lead Time]]="N/A",Main[[#This Row],[Std. Prod. Lead Time]]=""), "",IF(AND(Main[[#This Row],[In Stock Date]]&lt;&gt;"",Main[[#This Row],[Revised Due Date]]&lt;&gt;"",Main[[#This Row],[In Stock Date]]&lt;&gt;""),Main[[#This Row],[In Stock Date]]-Main[[#This Row],[Revised Due Date]],""))</f>
        <v/>
      </c>
      <c r="I1046" s="101" t="s">
        <v>415</v>
      </c>
      <c r="J1046" s="95" t="s">
        <v>28</v>
      </c>
      <c r="K1046" s="95" t="s">
        <v>1917</v>
      </c>
      <c r="L1046" s="85"/>
      <c r="M1046" s="73" t="str">
        <f>IF(Main[[#This Row],[Tech Start Date]]&lt;1/1/1990,"",IF(Main[[#This Row],[Class]]="C",WORKDAY(Main[[#This Row],[Tech Start Date]],9),IF(Main[[#This Row],[Class]]="B", WORKDAY(Main[[#This Row],[Tech Start Date]],6),IF(Main[[#This Row],[Class]]="A",WORKDAY(Main[[#This Row],[Tech Start Date]],2),""))))</f>
        <v/>
      </c>
      <c r="N1046" s="73" t="str">
        <f>IF(Main[[#This Row],[Tech Start Date]]&lt;1/1/1990,"",IF(Main[[#This Row],[Class]]="C",WORKDAY(Main[[#This Row],[Tech Start Date]],19),IF(Main[[#This Row],[Class]]="B", WORKDAY(Main[[#This Row],[Tech Start Date]],12),IF(Main[[#This Row],[Class]]="A",WORKDAY(Main[[#This Row],[Tech Start Date]],4),""))))</f>
        <v/>
      </c>
      <c r="O1046" s="73" t="str">
        <f>IF(Main[[#This Row],[Tech Start Date]]&lt;1/1/1990,"",IF(Main[[#This Row],[Class]]="C",WORKDAY(Main[[#This Row],[Tech Start Date]],23),IF(Main[[#This Row],[Class]]="B", WORKDAY(Main[[#This Row],[Tech Start Date]],15),IF(Main[[#This Row],[Class]]="A",WORKDAY(Main[[#This Row],[Tech Start Date]],5),""))))</f>
        <v/>
      </c>
      <c r="P1046" s="73" t="str">
        <f>IF(Main[[#This Row],[Tech Start Date]]&lt;1/1/1990,"",IF(Main[[#This Row],[Class]]="C",WORKDAY(Main[[#This Row],[Tech Start Date]],28),IF(Main[[#This Row],[Class]]="B", WORKDAY(Main[[#This Row],[Tech Start Date]],19),IF(Main[[#This Row],[Class]]="A",WORKDAY(Main[[#This Row],[Tech Start Date]],9),""))))</f>
        <v/>
      </c>
      <c r="Q1046" s="85"/>
      <c r="R1046" s="112"/>
      <c r="S1046" s="95" t="s">
        <v>6</v>
      </c>
      <c r="T1046" s="74" t="s">
        <v>4</v>
      </c>
      <c r="U1046" s="95" t="s">
        <v>29</v>
      </c>
      <c r="V1046" s="95" t="s">
        <v>1913</v>
      </c>
      <c r="W1046" s="95" t="s">
        <v>1912</v>
      </c>
      <c r="X1046" s="95" t="s">
        <v>2841</v>
      </c>
      <c r="Y1046" s="72" t="s">
        <v>2973</v>
      </c>
      <c r="Z1046" s="72" t="s">
        <v>415</v>
      </c>
      <c r="AA1046" s="95" t="s">
        <v>2841</v>
      </c>
      <c r="AB1046" s="132"/>
      <c r="AC1046" s="132"/>
      <c r="AD1046" s="132"/>
      <c r="AE1046" s="63"/>
      <c r="AF1046" s="63"/>
      <c r="AG1046" s="63"/>
    </row>
    <row r="1047" spans="1:33" ht="17.2" customHeight="1">
      <c r="A1047" s="64" t="str">
        <f>IF(priority(Main[[#This Row],[Comments]])&lt;&gt;0, priority(Main[[#This Row],[Comments]]),"")</f>
        <v/>
      </c>
      <c r="B1047" s="60" t="s">
        <v>2192</v>
      </c>
      <c r="C1047" s="72" t="s">
        <v>4</v>
      </c>
      <c r="D1047" s="59" t="s">
        <v>2193</v>
      </c>
      <c r="E1047" s="85">
        <v>40784.953148148146</v>
      </c>
      <c r="F1047" s="85"/>
      <c r="G1047" s="64" t="str">
        <f>IF(stdProdLT(Main[[#This Row],[Comments]])=0.1,"N/A",IF(stdProdLT(Main[[#This Row],[Comments]])=0,"",stdProdLT(Main[[#This Row],[Comments]])))</f>
        <v/>
      </c>
      <c r="H1047" s="94" t="str">
        <f>IF(OR(Main[[#This Row],[Std. Prod. Lead Time]]="N/A",Main[[#This Row],[Std. Prod. Lead Time]]=""), "",IF(AND(Main[[#This Row],[In Stock Date]]&lt;&gt;"",Main[[#This Row],[Revised Due Date]]&lt;&gt;"",Main[[#This Row],[In Stock Date]]&lt;&gt;""),Main[[#This Row],[In Stock Date]]-Main[[#This Row],[Revised Due Date]],""))</f>
        <v/>
      </c>
      <c r="I1047" s="101" t="s">
        <v>489</v>
      </c>
      <c r="J1047" s="95" t="s">
        <v>70</v>
      </c>
      <c r="K1047" s="95" t="s">
        <v>1919</v>
      </c>
      <c r="L1047" s="85"/>
      <c r="M1047" s="73" t="str">
        <f>IF(Main[[#This Row],[Tech Start Date]]&lt;1/1/1990,"",IF(Main[[#This Row],[Class]]="C",WORKDAY(Main[[#This Row],[Tech Start Date]],9),IF(Main[[#This Row],[Class]]="B", WORKDAY(Main[[#This Row],[Tech Start Date]],6),IF(Main[[#This Row],[Class]]="A",WORKDAY(Main[[#This Row],[Tech Start Date]],2),""))))</f>
        <v/>
      </c>
      <c r="N1047" s="73" t="str">
        <f>IF(Main[[#This Row],[Tech Start Date]]&lt;1/1/1990,"",IF(Main[[#This Row],[Class]]="C",WORKDAY(Main[[#This Row],[Tech Start Date]],19),IF(Main[[#This Row],[Class]]="B", WORKDAY(Main[[#This Row],[Tech Start Date]],12),IF(Main[[#This Row],[Class]]="A",WORKDAY(Main[[#This Row],[Tech Start Date]],4),""))))</f>
        <v/>
      </c>
      <c r="O1047" s="73" t="str">
        <f>IF(Main[[#This Row],[Tech Start Date]]&lt;1/1/1990,"",IF(Main[[#This Row],[Class]]="C",WORKDAY(Main[[#This Row],[Tech Start Date]],23),IF(Main[[#This Row],[Class]]="B", WORKDAY(Main[[#This Row],[Tech Start Date]],15),IF(Main[[#This Row],[Class]]="A",WORKDAY(Main[[#This Row],[Tech Start Date]],5),""))))</f>
        <v/>
      </c>
      <c r="P1047" s="73" t="str">
        <f>IF(Main[[#This Row],[Tech Start Date]]&lt;1/1/1990,"",IF(Main[[#This Row],[Class]]="C",WORKDAY(Main[[#This Row],[Tech Start Date]],28),IF(Main[[#This Row],[Class]]="B", WORKDAY(Main[[#This Row],[Tech Start Date]],19),IF(Main[[#This Row],[Class]]="A",WORKDAY(Main[[#This Row],[Tech Start Date]],9),""))))</f>
        <v/>
      </c>
      <c r="Q1047" s="85">
        <v>40847</v>
      </c>
      <c r="R1047" s="112"/>
      <c r="S1047" s="95" t="s">
        <v>6</v>
      </c>
      <c r="T1047" s="74" t="s">
        <v>4</v>
      </c>
      <c r="U1047" s="95" t="s">
        <v>29</v>
      </c>
      <c r="V1047" s="95" t="s">
        <v>1913</v>
      </c>
      <c r="W1047" s="95" t="s">
        <v>1914</v>
      </c>
      <c r="X1047" s="95" t="s">
        <v>30</v>
      </c>
      <c r="Y1047" s="72" t="s">
        <v>3085</v>
      </c>
      <c r="Z1047" s="72" t="s">
        <v>30</v>
      </c>
      <c r="AA1047" s="95" t="s">
        <v>3393</v>
      </c>
      <c r="AB1047" s="132"/>
      <c r="AC1047" s="132"/>
      <c r="AD1047" s="132"/>
      <c r="AE1047" s="63"/>
      <c r="AF1047" s="63"/>
      <c r="AG1047" s="63"/>
    </row>
    <row r="1048" spans="1:33" ht="17.2" customHeight="1">
      <c r="A1048" s="64" t="str">
        <f>IF(priority(Main[[#This Row],[Comments]])&lt;&gt;0, priority(Main[[#This Row],[Comments]]),"")</f>
        <v/>
      </c>
      <c r="B1048" s="60" t="s">
        <v>1975</v>
      </c>
      <c r="C1048" s="72" t="s">
        <v>4</v>
      </c>
      <c r="D1048" s="59" t="s">
        <v>2009</v>
      </c>
      <c r="E1048" s="85">
        <v>40737.35056712963</v>
      </c>
      <c r="F1048" s="85"/>
      <c r="G1048" s="64" t="str">
        <f>IF(stdProdLT(Main[[#This Row],[Comments]])=0.1,"N/A",IF(stdProdLT(Main[[#This Row],[Comments]])=0,"",stdProdLT(Main[[#This Row],[Comments]])))</f>
        <v/>
      </c>
      <c r="H1048" s="94" t="str">
        <f>IF(OR(Main[[#This Row],[Std. Prod. Lead Time]]="N/A",Main[[#This Row],[Std. Prod. Lead Time]]=""), "",IF(AND(Main[[#This Row],[In Stock Date]]&lt;&gt;"",Main[[#This Row],[Revised Due Date]]&lt;&gt;"",Main[[#This Row],[In Stock Date]]&lt;&gt;""),Main[[#This Row],[In Stock Date]]-Main[[#This Row],[Revised Due Date]],""))</f>
        <v/>
      </c>
      <c r="I1048" s="101" t="s">
        <v>2007</v>
      </c>
      <c r="J1048" s="95" t="s">
        <v>28</v>
      </c>
      <c r="K1048" s="95" t="s">
        <v>4</v>
      </c>
      <c r="L1048" s="85"/>
      <c r="M1048" s="73" t="str">
        <f>IF(Main[[#This Row],[Tech Start Date]]&lt;1/1/1990,"",IF(Main[[#This Row],[Class]]="C",WORKDAY(Main[[#This Row],[Tech Start Date]],9),IF(Main[[#This Row],[Class]]="B", WORKDAY(Main[[#This Row],[Tech Start Date]],6),IF(Main[[#This Row],[Class]]="A",WORKDAY(Main[[#This Row],[Tech Start Date]],2),""))))</f>
        <v/>
      </c>
      <c r="N1048" s="73" t="str">
        <f>IF(Main[[#This Row],[Tech Start Date]]&lt;1/1/1990,"",IF(Main[[#This Row],[Class]]="C",WORKDAY(Main[[#This Row],[Tech Start Date]],19),IF(Main[[#This Row],[Class]]="B", WORKDAY(Main[[#This Row],[Tech Start Date]],12),IF(Main[[#This Row],[Class]]="A",WORKDAY(Main[[#This Row],[Tech Start Date]],4),""))))</f>
        <v/>
      </c>
      <c r="O1048" s="73" t="str">
        <f>IF(Main[[#This Row],[Tech Start Date]]&lt;1/1/1990,"",IF(Main[[#This Row],[Class]]="C",WORKDAY(Main[[#This Row],[Tech Start Date]],23),IF(Main[[#This Row],[Class]]="B", WORKDAY(Main[[#This Row],[Tech Start Date]],15),IF(Main[[#This Row],[Class]]="A",WORKDAY(Main[[#This Row],[Tech Start Date]],5),""))))</f>
        <v/>
      </c>
      <c r="P1048" s="73" t="str">
        <f>IF(Main[[#This Row],[Tech Start Date]]&lt;1/1/1990,"",IF(Main[[#This Row],[Class]]="C",WORKDAY(Main[[#This Row],[Tech Start Date]],28),IF(Main[[#This Row],[Class]]="B", WORKDAY(Main[[#This Row],[Tech Start Date]],19),IF(Main[[#This Row],[Class]]="A",WORKDAY(Main[[#This Row],[Tech Start Date]],9),""))))</f>
        <v/>
      </c>
      <c r="Q1048" s="85"/>
      <c r="R1048" s="112"/>
      <c r="S1048" s="95" t="s">
        <v>17</v>
      </c>
      <c r="T1048" s="74" t="s">
        <v>4</v>
      </c>
      <c r="U1048" s="95" t="s">
        <v>7</v>
      </c>
      <c r="V1048" s="95" t="s">
        <v>1925</v>
      </c>
      <c r="W1048" s="95" t="s">
        <v>1914</v>
      </c>
      <c r="X1048" s="95" t="s">
        <v>922</v>
      </c>
      <c r="Y1048" s="72" t="s">
        <v>3086</v>
      </c>
      <c r="Z1048" s="72" t="s">
        <v>2204</v>
      </c>
      <c r="AA1048" s="95" t="s">
        <v>3394</v>
      </c>
      <c r="AB1048" s="132"/>
      <c r="AC1048" s="132"/>
      <c r="AD1048" s="132"/>
      <c r="AE1048" s="63"/>
      <c r="AF1048" s="63"/>
      <c r="AG1048" s="63"/>
    </row>
    <row r="1049" spans="1:33" ht="17.2" customHeight="1">
      <c r="A1049" s="64" t="str">
        <f>IF(priority(Main[[#This Row],[Comments]])&lt;&gt;0, priority(Main[[#This Row],[Comments]]),"")</f>
        <v/>
      </c>
      <c r="B1049" s="60" t="s">
        <v>1077</v>
      </c>
      <c r="C1049" s="72" t="s">
        <v>4</v>
      </c>
      <c r="D1049" s="59" t="s">
        <v>2155</v>
      </c>
      <c r="E1049" s="85">
        <v>40696.780057870368</v>
      </c>
      <c r="F1049" s="85"/>
      <c r="G1049" s="64" t="str">
        <f>IF(stdProdLT(Main[[#This Row],[Comments]])=0.1,"N/A",IF(stdProdLT(Main[[#This Row],[Comments]])=0,"",stdProdLT(Main[[#This Row],[Comments]])))</f>
        <v/>
      </c>
      <c r="H1049" s="94" t="str">
        <f>IF(OR(Main[[#This Row],[Std. Prod. Lead Time]]="N/A",Main[[#This Row],[Std. Prod. Lead Time]]=""), "",IF(AND(Main[[#This Row],[In Stock Date]]&lt;&gt;"",Main[[#This Row],[Revised Due Date]]&lt;&gt;"",Main[[#This Row],[In Stock Date]]&lt;&gt;""),Main[[#This Row],[In Stock Date]]-Main[[#This Row],[Revised Due Date]],""))</f>
        <v/>
      </c>
      <c r="I1049" s="101" t="s">
        <v>489</v>
      </c>
      <c r="J1049" s="95" t="s">
        <v>52</v>
      </c>
      <c r="K1049" s="95" t="s">
        <v>1919</v>
      </c>
      <c r="L1049" s="85"/>
      <c r="M1049" s="73" t="str">
        <f>IF(Main[[#This Row],[Tech Start Date]]&lt;1/1/1990,"",IF(Main[[#This Row],[Class]]="C",WORKDAY(Main[[#This Row],[Tech Start Date]],9),IF(Main[[#This Row],[Class]]="B", WORKDAY(Main[[#This Row],[Tech Start Date]],6),IF(Main[[#This Row],[Class]]="A",WORKDAY(Main[[#This Row],[Tech Start Date]],2),""))))</f>
        <v/>
      </c>
      <c r="N1049" s="73" t="str">
        <f>IF(Main[[#This Row],[Tech Start Date]]&lt;1/1/1990,"",IF(Main[[#This Row],[Class]]="C",WORKDAY(Main[[#This Row],[Tech Start Date]],19),IF(Main[[#This Row],[Class]]="B", WORKDAY(Main[[#This Row],[Tech Start Date]],12),IF(Main[[#This Row],[Class]]="A",WORKDAY(Main[[#This Row],[Tech Start Date]],4),""))))</f>
        <v/>
      </c>
      <c r="O1049" s="73" t="str">
        <f>IF(Main[[#This Row],[Tech Start Date]]&lt;1/1/1990,"",IF(Main[[#This Row],[Class]]="C",WORKDAY(Main[[#This Row],[Tech Start Date]],23),IF(Main[[#This Row],[Class]]="B", WORKDAY(Main[[#This Row],[Tech Start Date]],15),IF(Main[[#This Row],[Class]]="A",WORKDAY(Main[[#This Row],[Tech Start Date]],5),""))))</f>
        <v/>
      </c>
      <c r="P1049" s="73" t="str">
        <f>IF(Main[[#This Row],[Tech Start Date]]&lt;1/1/1990,"",IF(Main[[#This Row],[Class]]="C",WORKDAY(Main[[#This Row],[Tech Start Date]],28),IF(Main[[#This Row],[Class]]="B", WORKDAY(Main[[#This Row],[Tech Start Date]],19),IF(Main[[#This Row],[Class]]="A",WORKDAY(Main[[#This Row],[Tech Start Date]],9),""))))</f>
        <v/>
      </c>
      <c r="Q1049" s="85">
        <v>40753</v>
      </c>
      <c r="R1049" s="112"/>
      <c r="S1049" s="95" t="s">
        <v>6</v>
      </c>
      <c r="T1049" s="74" t="s">
        <v>4</v>
      </c>
      <c r="U1049" s="95" t="s">
        <v>29</v>
      </c>
      <c r="V1049" s="95" t="s">
        <v>1920</v>
      </c>
      <c r="W1049" s="95" t="s">
        <v>1914</v>
      </c>
      <c r="X1049" s="95" t="s">
        <v>30</v>
      </c>
      <c r="Y1049" s="72" t="s">
        <v>2930</v>
      </c>
      <c r="Z1049" s="72" t="s">
        <v>44</v>
      </c>
      <c r="AA1049" s="95" t="s">
        <v>30</v>
      </c>
      <c r="AB1049" s="132"/>
      <c r="AC1049" s="132"/>
      <c r="AD1049" s="132"/>
      <c r="AE1049" s="63"/>
      <c r="AF1049" s="63"/>
      <c r="AG1049" s="63"/>
    </row>
    <row r="1050" spans="1:33" ht="17.2" customHeight="1">
      <c r="A1050" s="64" t="str">
        <f>IF(priority(Main[[#This Row],[Comments]])&lt;&gt;0, priority(Main[[#This Row],[Comments]]),"")</f>
        <v/>
      </c>
      <c r="B1050" s="60" t="s">
        <v>1809</v>
      </c>
      <c r="C1050" s="72" t="s">
        <v>67</v>
      </c>
      <c r="D1050" s="59" t="s">
        <v>861</v>
      </c>
      <c r="E1050" s="85">
        <v>39981.506990740738</v>
      </c>
      <c r="F1050" s="85"/>
      <c r="G1050" s="64" t="str">
        <f>IF(stdProdLT(Main[[#This Row],[Comments]])=0.1,"N/A",IF(stdProdLT(Main[[#This Row],[Comments]])=0,"",stdProdLT(Main[[#This Row],[Comments]])))</f>
        <v/>
      </c>
      <c r="H1050" s="94" t="str">
        <f>IF(OR(Main[[#This Row],[Std. Prod. Lead Time]]="N/A",Main[[#This Row],[Std. Prod. Lead Time]]=""), "",IF(AND(Main[[#This Row],[In Stock Date]]&lt;&gt;"",Main[[#This Row],[Revised Due Date]]&lt;&gt;"",Main[[#This Row],[In Stock Date]]&lt;&gt;""),Main[[#This Row],[In Stock Date]]-Main[[#This Row],[Revised Due Date]],""))</f>
        <v/>
      </c>
      <c r="I1050" s="101" t="s">
        <v>852</v>
      </c>
      <c r="J1050" s="95" t="s">
        <v>4</v>
      </c>
      <c r="K1050" s="95" t="s">
        <v>1923</v>
      </c>
      <c r="L1050" s="85"/>
      <c r="M1050" s="73" t="str">
        <f>IF(Main[[#This Row],[Tech Start Date]]&lt;1/1/1990,"",IF(Main[[#This Row],[Class]]="C",WORKDAY(Main[[#This Row],[Tech Start Date]],9),IF(Main[[#This Row],[Class]]="B", WORKDAY(Main[[#This Row],[Tech Start Date]],6),IF(Main[[#This Row],[Class]]="A",WORKDAY(Main[[#This Row],[Tech Start Date]],2),""))))</f>
        <v/>
      </c>
      <c r="N1050" s="73" t="str">
        <f>IF(Main[[#This Row],[Tech Start Date]]&lt;1/1/1990,"",IF(Main[[#This Row],[Class]]="C",WORKDAY(Main[[#This Row],[Tech Start Date]],19),IF(Main[[#This Row],[Class]]="B", WORKDAY(Main[[#This Row],[Tech Start Date]],12),IF(Main[[#This Row],[Class]]="A",WORKDAY(Main[[#This Row],[Tech Start Date]],4),""))))</f>
        <v/>
      </c>
      <c r="O1050" s="73" t="str">
        <f>IF(Main[[#This Row],[Tech Start Date]]&lt;1/1/1990,"",IF(Main[[#This Row],[Class]]="C",WORKDAY(Main[[#This Row],[Tech Start Date]],23),IF(Main[[#This Row],[Class]]="B", WORKDAY(Main[[#This Row],[Tech Start Date]],15),IF(Main[[#This Row],[Class]]="A",WORKDAY(Main[[#This Row],[Tech Start Date]],5),""))))</f>
        <v/>
      </c>
      <c r="P1050" s="73" t="str">
        <f>IF(Main[[#This Row],[Tech Start Date]]&lt;1/1/1990,"",IF(Main[[#This Row],[Class]]="C",WORKDAY(Main[[#This Row],[Tech Start Date]],28),IF(Main[[#This Row],[Class]]="B", WORKDAY(Main[[#This Row],[Tech Start Date]],19),IF(Main[[#This Row],[Class]]="A",WORKDAY(Main[[#This Row],[Tech Start Date]],9),""))))</f>
        <v/>
      </c>
      <c r="Q1050" s="85">
        <v>40142</v>
      </c>
      <c r="R1050" s="112">
        <v>40259</v>
      </c>
      <c r="S1050" s="95" t="s">
        <v>17</v>
      </c>
      <c r="T1050" s="74" t="s">
        <v>4</v>
      </c>
      <c r="U1050" s="95" t="s">
        <v>29</v>
      </c>
      <c r="V1050" s="95" t="s">
        <v>1920</v>
      </c>
      <c r="W1050" s="95" t="s">
        <v>1915</v>
      </c>
      <c r="X1050" s="95" t="s">
        <v>2795</v>
      </c>
      <c r="Y1050" s="72" t="s">
        <v>3001</v>
      </c>
      <c r="Z1050" s="72" t="s">
        <v>81</v>
      </c>
      <c r="AA1050" s="95" t="s">
        <v>3359</v>
      </c>
      <c r="AB1050" s="132">
        <v>40268</v>
      </c>
      <c r="AC1050" s="132">
        <v>40270</v>
      </c>
      <c r="AD1050" s="132"/>
      <c r="AE1050" s="63"/>
      <c r="AF1050" s="63"/>
      <c r="AG1050" s="63"/>
    </row>
    <row r="1051" spans="1:33" ht="17.2" customHeight="1">
      <c r="A1051" s="64" t="str">
        <f>IF(priority(Main[[#This Row],[Comments]])&lt;&gt;0, priority(Main[[#This Row],[Comments]]),"")</f>
        <v/>
      </c>
      <c r="B1051" s="60" t="s">
        <v>2245</v>
      </c>
      <c r="C1051" s="72" t="s">
        <v>4</v>
      </c>
      <c r="D1051" s="59" t="s">
        <v>2246</v>
      </c>
      <c r="E1051" s="85">
        <v>40806.34847222222</v>
      </c>
      <c r="F1051" s="85"/>
      <c r="G1051" s="64" t="str">
        <f>IF(stdProdLT(Main[[#This Row],[Comments]])=0.1,"N/A",IF(stdProdLT(Main[[#This Row],[Comments]])=0,"",stdProdLT(Main[[#This Row],[Comments]])))</f>
        <v/>
      </c>
      <c r="H1051" s="94" t="str">
        <f>IF(OR(Main[[#This Row],[Std. Prod. Lead Time]]="N/A",Main[[#This Row],[Std. Prod. Lead Time]]=""), "",IF(AND(Main[[#This Row],[In Stock Date]]&lt;&gt;"",Main[[#This Row],[Revised Due Date]]&lt;&gt;"",Main[[#This Row],[In Stock Date]]&lt;&gt;""),Main[[#This Row],[In Stock Date]]-Main[[#This Row],[Revised Due Date]],""))</f>
        <v/>
      </c>
      <c r="I1051" s="101" t="s">
        <v>4</v>
      </c>
      <c r="J1051" s="95" t="s">
        <v>4</v>
      </c>
      <c r="K1051" s="95" t="s">
        <v>4</v>
      </c>
      <c r="L1051" s="85"/>
      <c r="M1051" s="73" t="str">
        <f>IF(Main[[#This Row],[Tech Start Date]]&lt;1/1/1990,"",IF(Main[[#This Row],[Class]]="C",WORKDAY(Main[[#This Row],[Tech Start Date]],9),IF(Main[[#This Row],[Class]]="B", WORKDAY(Main[[#This Row],[Tech Start Date]],6),IF(Main[[#This Row],[Class]]="A",WORKDAY(Main[[#This Row],[Tech Start Date]],2),""))))</f>
        <v/>
      </c>
      <c r="N1051" s="73" t="str">
        <f>IF(Main[[#This Row],[Tech Start Date]]&lt;1/1/1990,"",IF(Main[[#This Row],[Class]]="C",WORKDAY(Main[[#This Row],[Tech Start Date]],19),IF(Main[[#This Row],[Class]]="B", WORKDAY(Main[[#This Row],[Tech Start Date]],12),IF(Main[[#This Row],[Class]]="A",WORKDAY(Main[[#This Row],[Tech Start Date]],4),""))))</f>
        <v/>
      </c>
      <c r="O1051" s="73" t="str">
        <f>IF(Main[[#This Row],[Tech Start Date]]&lt;1/1/1990,"",IF(Main[[#This Row],[Class]]="C",WORKDAY(Main[[#This Row],[Tech Start Date]],23),IF(Main[[#This Row],[Class]]="B", WORKDAY(Main[[#This Row],[Tech Start Date]],15),IF(Main[[#This Row],[Class]]="A",WORKDAY(Main[[#This Row],[Tech Start Date]],5),""))))</f>
        <v/>
      </c>
      <c r="P1051" s="73" t="str">
        <f>IF(Main[[#This Row],[Tech Start Date]]&lt;1/1/1990,"",IF(Main[[#This Row],[Class]]="C",WORKDAY(Main[[#This Row],[Tech Start Date]],28),IF(Main[[#This Row],[Class]]="B", WORKDAY(Main[[#This Row],[Tech Start Date]],19),IF(Main[[#This Row],[Class]]="A",WORKDAY(Main[[#This Row],[Tech Start Date]],9),""))))</f>
        <v/>
      </c>
      <c r="Q1051" s="85">
        <v>40820</v>
      </c>
      <c r="R1051" s="112"/>
      <c r="S1051" s="95" t="s">
        <v>6</v>
      </c>
      <c r="T1051" s="74" t="s">
        <v>4</v>
      </c>
      <c r="U1051" s="95" t="s">
        <v>7</v>
      </c>
      <c r="V1051" s="95" t="s">
        <v>1910</v>
      </c>
      <c r="W1051" s="95" t="s">
        <v>4</v>
      </c>
      <c r="X1051" s="95" t="s">
        <v>2826</v>
      </c>
      <c r="Y1051" s="72" t="s">
        <v>2959</v>
      </c>
      <c r="Z1051" s="72" t="s">
        <v>4</v>
      </c>
      <c r="AA1051" s="95" t="s">
        <v>2826</v>
      </c>
      <c r="AB1051" s="132"/>
      <c r="AC1051" s="132"/>
      <c r="AD1051" s="132"/>
      <c r="AE1051" s="63"/>
      <c r="AF1051" s="63"/>
      <c r="AG1051" s="63"/>
    </row>
    <row r="1052" spans="1:33" ht="17.2" customHeight="1">
      <c r="A1052" s="64" t="str">
        <f>IF(priority(Main[[#This Row],[Comments]])&lt;&gt;0, priority(Main[[#This Row],[Comments]]),"")</f>
        <v/>
      </c>
      <c r="B1052" s="60" t="s">
        <v>2114</v>
      </c>
      <c r="C1052" s="72" t="s">
        <v>4</v>
      </c>
      <c r="D1052" s="59" t="s">
        <v>2115</v>
      </c>
      <c r="E1052" s="85">
        <v>40764.689583333333</v>
      </c>
      <c r="F1052" s="85"/>
      <c r="G1052" s="64" t="str">
        <f>IF(stdProdLT(Main[[#This Row],[Comments]])=0.1,"N/A",IF(stdProdLT(Main[[#This Row],[Comments]])=0,"",stdProdLT(Main[[#This Row],[Comments]])))</f>
        <v/>
      </c>
      <c r="H1052" s="94" t="str">
        <f>IF(OR(Main[[#This Row],[Std. Prod. Lead Time]]="N/A",Main[[#This Row],[Std. Prod. Lead Time]]=""), "",IF(AND(Main[[#This Row],[In Stock Date]]&lt;&gt;"",Main[[#This Row],[Revised Due Date]]&lt;&gt;"",Main[[#This Row],[In Stock Date]]&lt;&gt;""),Main[[#This Row],[In Stock Date]]-Main[[#This Row],[Revised Due Date]],""))</f>
        <v/>
      </c>
      <c r="I1052" s="101" t="s">
        <v>877</v>
      </c>
      <c r="J1052" s="95" t="s">
        <v>4</v>
      </c>
      <c r="K1052" s="95" t="s">
        <v>4</v>
      </c>
      <c r="L1052" s="85"/>
      <c r="M1052" s="73" t="str">
        <f>IF(Main[[#This Row],[Tech Start Date]]&lt;1/1/1990,"",IF(Main[[#This Row],[Class]]="C",WORKDAY(Main[[#This Row],[Tech Start Date]],9),IF(Main[[#This Row],[Class]]="B", WORKDAY(Main[[#This Row],[Tech Start Date]],6),IF(Main[[#This Row],[Class]]="A",WORKDAY(Main[[#This Row],[Tech Start Date]],2),""))))</f>
        <v/>
      </c>
      <c r="N1052" s="73" t="str">
        <f>IF(Main[[#This Row],[Tech Start Date]]&lt;1/1/1990,"",IF(Main[[#This Row],[Class]]="C",WORKDAY(Main[[#This Row],[Tech Start Date]],19),IF(Main[[#This Row],[Class]]="B", WORKDAY(Main[[#This Row],[Tech Start Date]],12),IF(Main[[#This Row],[Class]]="A",WORKDAY(Main[[#This Row],[Tech Start Date]],4),""))))</f>
        <v/>
      </c>
      <c r="O1052" s="73" t="str">
        <f>IF(Main[[#This Row],[Tech Start Date]]&lt;1/1/1990,"",IF(Main[[#This Row],[Class]]="C",WORKDAY(Main[[#This Row],[Tech Start Date]],23),IF(Main[[#This Row],[Class]]="B", WORKDAY(Main[[#This Row],[Tech Start Date]],15),IF(Main[[#This Row],[Class]]="A",WORKDAY(Main[[#This Row],[Tech Start Date]],5),""))))</f>
        <v/>
      </c>
      <c r="P1052" s="73" t="str">
        <f>IF(Main[[#This Row],[Tech Start Date]]&lt;1/1/1990,"",IF(Main[[#This Row],[Class]]="C",WORKDAY(Main[[#This Row],[Tech Start Date]],28),IF(Main[[#This Row],[Class]]="B", WORKDAY(Main[[#This Row],[Tech Start Date]],19),IF(Main[[#This Row],[Class]]="A",WORKDAY(Main[[#This Row],[Tech Start Date]],9),""))))</f>
        <v/>
      </c>
      <c r="Q1052" s="85"/>
      <c r="R1052" s="112"/>
      <c r="S1052" s="95" t="s">
        <v>6</v>
      </c>
      <c r="T1052" s="74" t="s">
        <v>4</v>
      </c>
      <c r="U1052" s="95" t="s">
        <v>7</v>
      </c>
      <c r="V1052" s="95" t="s">
        <v>1910</v>
      </c>
      <c r="W1052" s="95" t="s">
        <v>1912</v>
      </c>
      <c r="X1052" s="95" t="s">
        <v>306</v>
      </c>
      <c r="Y1052" s="72" t="s">
        <v>4</v>
      </c>
      <c r="Z1052" s="72" t="s">
        <v>877</v>
      </c>
      <c r="AA1052" s="95" t="s">
        <v>4</v>
      </c>
      <c r="AB1052" s="132"/>
      <c r="AC1052" s="132"/>
      <c r="AD1052" s="132"/>
      <c r="AE1052" s="63"/>
      <c r="AF1052" s="63"/>
      <c r="AG1052" s="63"/>
    </row>
    <row r="1053" spans="1:33" ht="17.2" customHeight="1">
      <c r="A1053" s="64" t="str">
        <f>IF(priority(Main[[#This Row],[Comments]])&lt;&gt;0, priority(Main[[#This Row],[Comments]]),"")</f>
        <v/>
      </c>
      <c r="B1053" s="60" t="s">
        <v>1075</v>
      </c>
      <c r="C1053" s="72" t="s">
        <v>4</v>
      </c>
      <c r="D1053" s="59" t="s">
        <v>2226</v>
      </c>
      <c r="E1053" s="85">
        <v>40659.528229166666</v>
      </c>
      <c r="F1053" s="85"/>
      <c r="G1053" s="64" t="str">
        <f>IF(stdProdLT(Main[[#This Row],[Comments]])=0.1,"N/A",IF(stdProdLT(Main[[#This Row],[Comments]])=0,"",stdProdLT(Main[[#This Row],[Comments]])))</f>
        <v/>
      </c>
      <c r="H1053" s="94" t="str">
        <f>IF(OR(Main[[#This Row],[Std. Prod. Lead Time]]="N/A",Main[[#This Row],[Std. Prod. Lead Time]]=""), "",IF(AND(Main[[#This Row],[In Stock Date]]&lt;&gt;"",Main[[#This Row],[Revised Due Date]]&lt;&gt;"",Main[[#This Row],[In Stock Date]]&lt;&gt;""),Main[[#This Row],[In Stock Date]]-Main[[#This Row],[Revised Due Date]],""))</f>
        <v/>
      </c>
      <c r="I1053" s="101" t="s">
        <v>102</v>
      </c>
      <c r="J1053" s="95" t="s">
        <v>51</v>
      </c>
      <c r="K1053" s="95" t="s">
        <v>1919</v>
      </c>
      <c r="L1053" s="85"/>
      <c r="M1053" s="73" t="str">
        <f>IF(Main[[#This Row],[Tech Start Date]]&lt;1/1/1990,"",IF(Main[[#This Row],[Class]]="C",WORKDAY(Main[[#This Row],[Tech Start Date]],9),IF(Main[[#This Row],[Class]]="B", WORKDAY(Main[[#This Row],[Tech Start Date]],6),IF(Main[[#This Row],[Class]]="A",WORKDAY(Main[[#This Row],[Tech Start Date]],2),""))))</f>
        <v/>
      </c>
      <c r="N1053" s="73" t="str">
        <f>IF(Main[[#This Row],[Tech Start Date]]&lt;1/1/1990,"",IF(Main[[#This Row],[Class]]="C",WORKDAY(Main[[#This Row],[Tech Start Date]],19),IF(Main[[#This Row],[Class]]="B", WORKDAY(Main[[#This Row],[Tech Start Date]],12),IF(Main[[#This Row],[Class]]="A",WORKDAY(Main[[#This Row],[Tech Start Date]],4),""))))</f>
        <v/>
      </c>
      <c r="O1053" s="73" t="str">
        <f>IF(Main[[#This Row],[Tech Start Date]]&lt;1/1/1990,"",IF(Main[[#This Row],[Class]]="C",WORKDAY(Main[[#This Row],[Tech Start Date]],23),IF(Main[[#This Row],[Class]]="B", WORKDAY(Main[[#This Row],[Tech Start Date]],15),IF(Main[[#This Row],[Class]]="A",WORKDAY(Main[[#This Row],[Tech Start Date]],5),""))))</f>
        <v/>
      </c>
      <c r="P1053" s="73" t="str">
        <f>IF(Main[[#This Row],[Tech Start Date]]&lt;1/1/1990,"",IF(Main[[#This Row],[Class]]="C",WORKDAY(Main[[#This Row],[Tech Start Date]],28),IF(Main[[#This Row],[Class]]="B", WORKDAY(Main[[#This Row],[Tech Start Date]],19),IF(Main[[#This Row],[Class]]="A",WORKDAY(Main[[#This Row],[Tech Start Date]],9),""))))</f>
        <v/>
      </c>
      <c r="Q1053" s="85"/>
      <c r="R1053" s="112"/>
      <c r="S1053" s="95" t="s">
        <v>6</v>
      </c>
      <c r="T1053" s="74" t="s">
        <v>4</v>
      </c>
      <c r="U1053" s="95" t="s">
        <v>29</v>
      </c>
      <c r="V1053" s="95" t="s">
        <v>1913</v>
      </c>
      <c r="W1053" s="95" t="s">
        <v>1914</v>
      </c>
      <c r="X1053" s="95" t="s">
        <v>102</v>
      </c>
      <c r="Y1053" s="72" t="s">
        <v>3087</v>
      </c>
      <c r="Z1053" s="72" t="s">
        <v>306</v>
      </c>
      <c r="AA1053" s="95" t="s">
        <v>3395</v>
      </c>
      <c r="AB1053" s="132"/>
      <c r="AC1053" s="132"/>
      <c r="AD1053" s="132"/>
      <c r="AE1053" s="63"/>
      <c r="AF1053" s="63"/>
      <c r="AG1053" s="63"/>
    </row>
    <row r="1054" spans="1:33" ht="17.2" customHeight="1">
      <c r="A1054" s="64" t="str">
        <f>IF(priority(Main[[#This Row],[Comments]])&lt;&gt;0, priority(Main[[#This Row],[Comments]]),"")</f>
        <v/>
      </c>
      <c r="B1054" s="60" t="s">
        <v>3209</v>
      </c>
      <c r="C1054" s="72" t="s">
        <v>4</v>
      </c>
      <c r="D1054" s="59" t="s">
        <v>3538</v>
      </c>
      <c r="E1054" s="85">
        <v>40935.463946759257</v>
      </c>
      <c r="F1054" s="85"/>
      <c r="G1054" s="64" t="str">
        <f>IF(stdProdLT(Main[[#This Row],[Comments]])=0.1,"N/A",IF(stdProdLT(Main[[#This Row],[Comments]])=0,"",stdProdLT(Main[[#This Row],[Comments]])))</f>
        <v/>
      </c>
      <c r="H1054" s="94" t="str">
        <f>IF(OR(Main[[#This Row],[Std. Prod. Lead Time]]="N/A",Main[[#This Row],[Std. Prod. Lead Time]]=""), "",IF(AND(Main[[#This Row],[In Stock Date]]&lt;&gt;"",Main[[#This Row],[Revised Due Date]]&lt;&gt;"",Main[[#This Row],[In Stock Date]]&lt;&gt;""),Main[[#This Row],[In Stock Date]]-Main[[#This Row],[Revised Due Date]],""))</f>
        <v/>
      </c>
      <c r="I1054" s="101" t="s">
        <v>69</v>
      </c>
      <c r="J1054" s="95" t="s">
        <v>70</v>
      </c>
      <c r="K1054" s="96" t="s">
        <v>1919</v>
      </c>
      <c r="L1054" s="85"/>
      <c r="M1054" s="73" t="str">
        <f>IF(Main[[#This Row],[Tech Start Date]]&lt;1/1/1990,"",IF(Main[[#This Row],[Class]]="C",WORKDAY(Main[[#This Row],[Tech Start Date]],9),IF(Main[[#This Row],[Class]]="B", WORKDAY(Main[[#This Row],[Tech Start Date]],6),IF(Main[[#This Row],[Class]]="A",WORKDAY(Main[[#This Row],[Tech Start Date]],2),""))))</f>
        <v/>
      </c>
      <c r="N1054" s="73" t="str">
        <f>IF(Main[[#This Row],[Tech Start Date]]&lt;1/1/1990,"",IF(Main[[#This Row],[Class]]="C",WORKDAY(Main[[#This Row],[Tech Start Date]],19),IF(Main[[#This Row],[Class]]="B", WORKDAY(Main[[#This Row],[Tech Start Date]],12),IF(Main[[#This Row],[Class]]="A",WORKDAY(Main[[#This Row],[Tech Start Date]],4),""))))</f>
        <v/>
      </c>
      <c r="O1054" s="73" t="str">
        <f>IF(Main[[#This Row],[Tech Start Date]]&lt;1/1/1990,"",IF(Main[[#This Row],[Class]]="C",WORKDAY(Main[[#This Row],[Tech Start Date]],23),IF(Main[[#This Row],[Class]]="B", WORKDAY(Main[[#This Row],[Tech Start Date]],15),IF(Main[[#This Row],[Class]]="A",WORKDAY(Main[[#This Row],[Tech Start Date]],5),""))))</f>
        <v/>
      </c>
      <c r="P1054" s="73" t="str">
        <f>IF(Main[[#This Row],[Tech Start Date]]&lt;1/1/1990,"",IF(Main[[#This Row],[Class]]="C",WORKDAY(Main[[#This Row],[Tech Start Date]],28),IF(Main[[#This Row],[Class]]="B", WORKDAY(Main[[#This Row],[Tech Start Date]],19),IF(Main[[#This Row],[Class]]="A",WORKDAY(Main[[#This Row],[Tech Start Date]],9),""))))</f>
        <v/>
      </c>
      <c r="Q1054" s="85">
        <v>40999</v>
      </c>
      <c r="R1054" s="112"/>
      <c r="S1054" s="95" t="s">
        <v>6</v>
      </c>
      <c r="T1054" s="74" t="s">
        <v>4</v>
      </c>
      <c r="U1054" s="95" t="s">
        <v>29</v>
      </c>
      <c r="V1054" s="95" t="s">
        <v>1920</v>
      </c>
      <c r="W1054" s="95" t="s">
        <v>1914</v>
      </c>
      <c r="X1054" s="95" t="s">
        <v>2816</v>
      </c>
      <c r="Y1054" s="72" t="s">
        <v>2944</v>
      </c>
      <c r="Z1054" s="72" t="s">
        <v>30</v>
      </c>
      <c r="AA1054" s="95" t="s">
        <v>2816</v>
      </c>
      <c r="AB1054" s="132"/>
      <c r="AC1054" s="132"/>
      <c r="AD1054" s="132"/>
      <c r="AE1054" s="63"/>
      <c r="AF1054" s="63"/>
      <c r="AG1054" s="63"/>
    </row>
    <row r="1055" spans="1:33" ht="17.2" customHeight="1">
      <c r="A1055" s="64" t="str">
        <f>IF(priority(Main[[#This Row],[Comments]])&lt;&gt;0, priority(Main[[#This Row],[Comments]]),"")</f>
        <v/>
      </c>
      <c r="B1055" s="60" t="s">
        <v>1512</v>
      </c>
      <c r="C1055" s="72" t="s">
        <v>4</v>
      </c>
      <c r="D1055" s="59" t="s">
        <v>589</v>
      </c>
      <c r="E1055" s="85"/>
      <c r="F1055" s="85"/>
      <c r="G1055" s="64" t="str">
        <f>IF(stdProdLT(Main[[#This Row],[Comments]])=0.1,"N/A",IF(stdProdLT(Main[[#This Row],[Comments]])=0,"",stdProdLT(Main[[#This Row],[Comments]])))</f>
        <v/>
      </c>
      <c r="H1055" s="94" t="str">
        <f>IF(OR(Main[[#This Row],[Std. Prod. Lead Time]]="N/A",Main[[#This Row],[Std. Prod. Lead Time]]=""), "",IF(AND(Main[[#This Row],[In Stock Date]]&lt;&gt;"",Main[[#This Row],[Revised Due Date]]&lt;&gt;"",Main[[#This Row],[In Stock Date]]&lt;&gt;""),Main[[#This Row],[In Stock Date]]-Main[[#This Row],[Revised Due Date]],""))</f>
        <v/>
      </c>
      <c r="I1055" s="101" t="s">
        <v>306</v>
      </c>
      <c r="J1055" s="95" t="s">
        <v>28</v>
      </c>
      <c r="K1055" s="95" t="s">
        <v>4</v>
      </c>
      <c r="L1055" s="85"/>
      <c r="M1055" s="73" t="str">
        <f>IF(Main[[#This Row],[Tech Start Date]]&lt;1/1/1990,"",IF(Main[[#This Row],[Class]]="C",WORKDAY(Main[[#This Row],[Tech Start Date]],9),IF(Main[[#This Row],[Class]]="B", WORKDAY(Main[[#This Row],[Tech Start Date]],6),IF(Main[[#This Row],[Class]]="A",WORKDAY(Main[[#This Row],[Tech Start Date]],2),""))))</f>
        <v/>
      </c>
      <c r="N1055" s="73" t="str">
        <f>IF(Main[[#This Row],[Tech Start Date]]&lt;1/1/1990,"",IF(Main[[#This Row],[Class]]="C",WORKDAY(Main[[#This Row],[Tech Start Date]],19),IF(Main[[#This Row],[Class]]="B", WORKDAY(Main[[#This Row],[Tech Start Date]],12),IF(Main[[#This Row],[Class]]="A",WORKDAY(Main[[#This Row],[Tech Start Date]],4),""))))</f>
        <v/>
      </c>
      <c r="O1055" s="73" t="str">
        <f>IF(Main[[#This Row],[Tech Start Date]]&lt;1/1/1990,"",IF(Main[[#This Row],[Class]]="C",WORKDAY(Main[[#This Row],[Tech Start Date]],23),IF(Main[[#This Row],[Class]]="B", WORKDAY(Main[[#This Row],[Tech Start Date]],15),IF(Main[[#This Row],[Class]]="A",WORKDAY(Main[[#This Row],[Tech Start Date]],5),""))))</f>
        <v/>
      </c>
      <c r="P1055" s="73" t="str">
        <f>IF(Main[[#This Row],[Tech Start Date]]&lt;1/1/1990,"",IF(Main[[#This Row],[Class]]="C",WORKDAY(Main[[#This Row],[Tech Start Date]],28),IF(Main[[#This Row],[Class]]="B", WORKDAY(Main[[#This Row],[Tech Start Date]],19),IF(Main[[#This Row],[Class]]="A",WORKDAY(Main[[#This Row],[Tech Start Date]],9),""))))</f>
        <v/>
      </c>
      <c r="Q1055" s="85"/>
      <c r="R1055" s="112"/>
      <c r="S1055" s="95" t="s">
        <v>6</v>
      </c>
      <c r="T1055" s="74" t="s">
        <v>4</v>
      </c>
      <c r="U1055" s="95" t="s">
        <v>14</v>
      </c>
      <c r="V1055" s="95" t="s">
        <v>1913</v>
      </c>
      <c r="W1055" s="95" t="s">
        <v>1912</v>
      </c>
      <c r="X1055" s="95" t="s">
        <v>306</v>
      </c>
      <c r="Y1055" s="72" t="s">
        <v>3077</v>
      </c>
      <c r="Z1055" s="72" t="s">
        <v>306</v>
      </c>
      <c r="AA1055" s="95" t="s">
        <v>306</v>
      </c>
      <c r="AB1055" s="132"/>
      <c r="AC1055" s="132"/>
      <c r="AD1055" s="132"/>
      <c r="AE1055" s="63"/>
      <c r="AF1055" s="63"/>
      <c r="AG1055" s="63"/>
    </row>
    <row r="1056" spans="1:33" ht="17.2" customHeight="1">
      <c r="A1056" s="12" t="str">
        <f>IF(priority(Main[[#This Row],[Comments]])&lt;&gt;0, priority(Main[[#This Row],[Comments]]),"")</f>
        <v/>
      </c>
      <c r="B1056" s="60" t="s">
        <v>1780</v>
      </c>
      <c r="C1056" s="75" t="s">
        <v>826</v>
      </c>
      <c r="D1056" s="110" t="s">
        <v>827</v>
      </c>
      <c r="E1056" s="86"/>
      <c r="F1056" s="86"/>
      <c r="G1056" s="12" t="str">
        <f>IF(stdProdLT(Main[[#This Row],[Comments]])=0.1,"N/A",IF(stdProdLT(Main[[#This Row],[Comments]])=0,"",stdProdLT(Main[[#This Row],[Comments]])))</f>
        <v/>
      </c>
      <c r="H1056" s="97" t="str">
        <f>IF(OR(Main[[#This Row],[Std. Prod. Lead Time]]="N/A",Main[[#This Row],[Std. Prod. Lead Time]]=""), "",IF(AND(Main[[#This Row],[In Stock Date]]&lt;&gt;"",Main[[#This Row],[Revised Due Date]]&lt;&gt;"",Main[[#This Row],[In Stock Date]]&lt;&gt;""),Main[[#This Row],[In Stock Date]]-Main[[#This Row],[Revised Due Date]],""))</f>
        <v/>
      </c>
      <c r="I1056" s="102" t="s">
        <v>4</v>
      </c>
      <c r="J1056" s="12" t="s">
        <v>4</v>
      </c>
      <c r="K1056" s="12" t="s">
        <v>4</v>
      </c>
      <c r="L1056" s="86"/>
      <c r="M1056" s="73" t="str">
        <f>IF(Main[[#This Row],[Tech Start Date]]&lt;1/1/1990,"",IF(Main[[#This Row],[Class]]="C",WORKDAY(Main[[#This Row],[Tech Start Date]],9),IF(Main[[#This Row],[Class]]="B", WORKDAY(Main[[#This Row],[Tech Start Date]],6),IF(Main[[#This Row],[Class]]="A",WORKDAY(Main[[#This Row],[Tech Start Date]],2),""))))</f>
        <v/>
      </c>
      <c r="N1056" s="73" t="str">
        <f>IF(Main[[#This Row],[Tech Start Date]]&lt;1/1/1990,"",IF(Main[[#This Row],[Class]]="C",WORKDAY(Main[[#This Row],[Tech Start Date]],19),IF(Main[[#This Row],[Class]]="B", WORKDAY(Main[[#This Row],[Tech Start Date]],12),IF(Main[[#This Row],[Class]]="A",WORKDAY(Main[[#This Row],[Tech Start Date]],4),""))))</f>
        <v/>
      </c>
      <c r="O1056" s="73" t="str">
        <f>IF(Main[[#This Row],[Tech Start Date]]&lt;1/1/1990,"",IF(Main[[#This Row],[Class]]="C",WORKDAY(Main[[#This Row],[Tech Start Date]],23),IF(Main[[#This Row],[Class]]="B", WORKDAY(Main[[#This Row],[Tech Start Date]],15),IF(Main[[#This Row],[Class]]="A",WORKDAY(Main[[#This Row],[Tech Start Date]],5),""))))</f>
        <v/>
      </c>
      <c r="P1056" s="73" t="str">
        <f>IF(Main[[#This Row],[Tech Start Date]]&lt;1/1/1990,"",IF(Main[[#This Row],[Class]]="C",WORKDAY(Main[[#This Row],[Tech Start Date]],28),IF(Main[[#This Row],[Class]]="B", WORKDAY(Main[[#This Row],[Tech Start Date]],19),IF(Main[[#This Row],[Class]]="A",WORKDAY(Main[[#This Row],[Tech Start Date]],9),""))))</f>
        <v/>
      </c>
      <c r="Q1056" s="86"/>
      <c r="R1056" s="115"/>
      <c r="S1056" s="12" t="s">
        <v>11</v>
      </c>
      <c r="T1056" s="76" t="s">
        <v>4</v>
      </c>
      <c r="U1056" s="12" t="s">
        <v>14</v>
      </c>
      <c r="V1056" s="12" t="s">
        <v>1911</v>
      </c>
      <c r="W1056" s="12" t="s">
        <v>1915</v>
      </c>
      <c r="X1056" s="12" t="s">
        <v>2864</v>
      </c>
      <c r="Y1056" s="75" t="s">
        <v>4</v>
      </c>
      <c r="Z1056" s="75" t="s">
        <v>4</v>
      </c>
      <c r="AA1056" s="95" t="s">
        <v>3396</v>
      </c>
      <c r="AB1056" s="132"/>
      <c r="AC1056" s="132"/>
      <c r="AD1056" s="132"/>
      <c r="AE1056" s="63"/>
      <c r="AF1056" s="63"/>
      <c r="AG1056" s="63"/>
    </row>
    <row r="1057" spans="1:33" ht="17.2" customHeight="1">
      <c r="A1057" s="64" t="str">
        <f>IF(priority(Main[[#This Row],[Comments]])&lt;&gt;0, priority(Main[[#This Row],[Comments]]),"")</f>
        <v/>
      </c>
      <c r="B1057" s="60" t="s">
        <v>2119</v>
      </c>
      <c r="C1057" s="72" t="s">
        <v>4</v>
      </c>
      <c r="D1057" s="59" t="s">
        <v>2120</v>
      </c>
      <c r="E1057" s="85">
        <v>40760.662685185183</v>
      </c>
      <c r="F1057" s="85"/>
      <c r="G1057" s="64" t="str">
        <f>IF(stdProdLT(Main[[#This Row],[Comments]])=0.1,"N/A",IF(stdProdLT(Main[[#This Row],[Comments]])=0,"",stdProdLT(Main[[#This Row],[Comments]])))</f>
        <v/>
      </c>
      <c r="H1057" s="94" t="str">
        <f>IF(OR(Main[[#This Row],[Std. Prod. Lead Time]]="N/A",Main[[#This Row],[Std. Prod. Lead Time]]=""), "",IF(AND(Main[[#This Row],[In Stock Date]]&lt;&gt;"",Main[[#This Row],[Revised Due Date]]&lt;&gt;"",Main[[#This Row],[In Stock Date]]&lt;&gt;""),Main[[#This Row],[In Stock Date]]-Main[[#This Row],[Revised Due Date]],""))</f>
        <v/>
      </c>
      <c r="I1057" s="101" t="s">
        <v>4</v>
      </c>
      <c r="J1057" s="95" t="s">
        <v>4</v>
      </c>
      <c r="K1057" s="95" t="s">
        <v>4</v>
      </c>
      <c r="L1057" s="85"/>
      <c r="M1057" s="73" t="str">
        <f>IF(Main[[#This Row],[Tech Start Date]]&lt;1/1/1990,"",IF(Main[[#This Row],[Class]]="C",WORKDAY(Main[[#This Row],[Tech Start Date]],9),IF(Main[[#This Row],[Class]]="B", WORKDAY(Main[[#This Row],[Tech Start Date]],6),IF(Main[[#This Row],[Class]]="A",WORKDAY(Main[[#This Row],[Tech Start Date]],2),""))))</f>
        <v/>
      </c>
      <c r="N1057" s="73" t="str">
        <f>IF(Main[[#This Row],[Tech Start Date]]&lt;1/1/1990,"",IF(Main[[#This Row],[Class]]="C",WORKDAY(Main[[#This Row],[Tech Start Date]],19),IF(Main[[#This Row],[Class]]="B", WORKDAY(Main[[#This Row],[Tech Start Date]],12),IF(Main[[#This Row],[Class]]="A",WORKDAY(Main[[#This Row],[Tech Start Date]],4),""))))</f>
        <v/>
      </c>
      <c r="O1057" s="73" t="str">
        <f>IF(Main[[#This Row],[Tech Start Date]]&lt;1/1/1990,"",IF(Main[[#This Row],[Class]]="C",WORKDAY(Main[[#This Row],[Tech Start Date]],23),IF(Main[[#This Row],[Class]]="B", WORKDAY(Main[[#This Row],[Tech Start Date]],15),IF(Main[[#This Row],[Class]]="A",WORKDAY(Main[[#This Row],[Tech Start Date]],5),""))))</f>
        <v/>
      </c>
      <c r="P1057" s="73" t="str">
        <f>IF(Main[[#This Row],[Tech Start Date]]&lt;1/1/1990,"",IF(Main[[#This Row],[Class]]="C",WORKDAY(Main[[#This Row],[Tech Start Date]],28),IF(Main[[#This Row],[Class]]="B", WORKDAY(Main[[#This Row],[Tech Start Date]],19),IF(Main[[#This Row],[Class]]="A",WORKDAY(Main[[#This Row],[Tech Start Date]],9),""))))</f>
        <v/>
      </c>
      <c r="Q1057" s="85"/>
      <c r="R1057" s="112"/>
      <c r="S1057" s="95" t="s">
        <v>6</v>
      </c>
      <c r="T1057" s="74" t="s">
        <v>4</v>
      </c>
      <c r="U1057" s="95" t="s">
        <v>7</v>
      </c>
      <c r="V1057" s="95" t="s">
        <v>1910</v>
      </c>
      <c r="W1057" s="95" t="s">
        <v>4</v>
      </c>
      <c r="X1057" s="95" t="s">
        <v>306</v>
      </c>
      <c r="Y1057" s="72" t="s">
        <v>4</v>
      </c>
      <c r="Z1057" s="72" t="s">
        <v>4</v>
      </c>
      <c r="AA1057" s="95" t="s">
        <v>3340</v>
      </c>
      <c r="AB1057" s="132"/>
      <c r="AC1057" s="132"/>
      <c r="AD1057" s="132"/>
      <c r="AE1057" s="63"/>
      <c r="AF1057" s="63"/>
      <c r="AG1057" s="63"/>
    </row>
    <row r="1058" spans="1:33" ht="17.2" customHeight="1">
      <c r="A1058" s="64" t="str">
        <f>IF(priority(Main[[#This Row],[Comments]])&lt;&gt;0, priority(Main[[#This Row],[Comments]]),"")</f>
        <v/>
      </c>
      <c r="B1058" s="60" t="s">
        <v>1795</v>
      </c>
      <c r="C1058" s="72" t="s">
        <v>4</v>
      </c>
      <c r="D1058" s="59" t="s">
        <v>842</v>
      </c>
      <c r="E1058" s="85"/>
      <c r="F1058" s="85"/>
      <c r="G1058" s="64" t="str">
        <f>IF(stdProdLT(Main[[#This Row],[Comments]])=0.1,"N/A",IF(stdProdLT(Main[[#This Row],[Comments]])=0,"",stdProdLT(Main[[#This Row],[Comments]])))</f>
        <v/>
      </c>
      <c r="H1058" s="94" t="str">
        <f>IF(OR(Main[[#This Row],[Std. Prod. Lead Time]]="N/A",Main[[#This Row],[Std. Prod. Lead Time]]=""), "",IF(AND(Main[[#This Row],[In Stock Date]]&lt;&gt;"",Main[[#This Row],[Revised Due Date]]&lt;&gt;"",Main[[#This Row],[In Stock Date]]&lt;&gt;""),Main[[#This Row],[In Stock Date]]-Main[[#This Row],[Revised Due Date]],""))</f>
        <v/>
      </c>
      <c r="I1058" s="101" t="s">
        <v>50</v>
      </c>
      <c r="J1058" s="95" t="s">
        <v>28</v>
      </c>
      <c r="K1058" s="95" t="s">
        <v>1919</v>
      </c>
      <c r="L1058" s="85"/>
      <c r="M1058" s="73" t="str">
        <f>IF(Main[[#This Row],[Tech Start Date]]&lt;1/1/1990,"",IF(Main[[#This Row],[Class]]="C",WORKDAY(Main[[#This Row],[Tech Start Date]],9),IF(Main[[#This Row],[Class]]="B", WORKDAY(Main[[#This Row],[Tech Start Date]],6),IF(Main[[#This Row],[Class]]="A",WORKDAY(Main[[#This Row],[Tech Start Date]],2),""))))</f>
        <v/>
      </c>
      <c r="N1058" s="73" t="str">
        <f>IF(Main[[#This Row],[Tech Start Date]]&lt;1/1/1990,"",IF(Main[[#This Row],[Class]]="C",WORKDAY(Main[[#This Row],[Tech Start Date]],19),IF(Main[[#This Row],[Class]]="B", WORKDAY(Main[[#This Row],[Tech Start Date]],12),IF(Main[[#This Row],[Class]]="A",WORKDAY(Main[[#This Row],[Tech Start Date]],4),""))))</f>
        <v/>
      </c>
      <c r="O1058" s="73" t="str">
        <f>IF(Main[[#This Row],[Tech Start Date]]&lt;1/1/1990,"",IF(Main[[#This Row],[Class]]="C",WORKDAY(Main[[#This Row],[Tech Start Date]],23),IF(Main[[#This Row],[Class]]="B", WORKDAY(Main[[#This Row],[Tech Start Date]],15),IF(Main[[#This Row],[Class]]="A",WORKDAY(Main[[#This Row],[Tech Start Date]],5),""))))</f>
        <v/>
      </c>
      <c r="P1058" s="73" t="str">
        <f>IF(Main[[#This Row],[Tech Start Date]]&lt;1/1/1990,"",IF(Main[[#This Row],[Class]]="C",WORKDAY(Main[[#This Row],[Tech Start Date]],28),IF(Main[[#This Row],[Class]]="B", WORKDAY(Main[[#This Row],[Tech Start Date]],19),IF(Main[[#This Row],[Class]]="A",WORKDAY(Main[[#This Row],[Tech Start Date]],9),""))))</f>
        <v/>
      </c>
      <c r="Q1058" s="85"/>
      <c r="R1058" s="112"/>
      <c r="S1058" s="95" t="s">
        <v>6</v>
      </c>
      <c r="T1058" s="74" t="s">
        <v>4</v>
      </c>
      <c r="U1058" s="95" t="s">
        <v>14</v>
      </c>
      <c r="V1058" s="95" t="s">
        <v>1913</v>
      </c>
      <c r="W1058" s="95" t="s">
        <v>1914</v>
      </c>
      <c r="X1058" s="95" t="s">
        <v>2841</v>
      </c>
      <c r="Y1058" s="72" t="s">
        <v>2973</v>
      </c>
      <c r="Z1058" s="72" t="s">
        <v>44</v>
      </c>
      <c r="AA1058" s="95" t="s">
        <v>2841</v>
      </c>
      <c r="AB1058" s="132"/>
      <c r="AC1058" s="132"/>
      <c r="AD1058" s="132"/>
      <c r="AE1058" s="63"/>
      <c r="AF1058" s="63"/>
      <c r="AG1058" s="63"/>
    </row>
    <row r="1059" spans="1:33" ht="17.2" customHeight="1">
      <c r="A1059" s="64" t="str">
        <f>IF(priority(Main[[#This Row],[Comments]])&lt;&gt;0, priority(Main[[#This Row],[Comments]]),"")</f>
        <v/>
      </c>
      <c r="B1059" s="60" t="s">
        <v>1796</v>
      </c>
      <c r="C1059" s="72" t="s">
        <v>493</v>
      </c>
      <c r="D1059" s="59" t="s">
        <v>843</v>
      </c>
      <c r="E1059" s="85"/>
      <c r="F1059" s="85"/>
      <c r="G1059" s="64" t="str">
        <f>IF(stdProdLT(Main[[#This Row],[Comments]])=0.1,"N/A",IF(stdProdLT(Main[[#This Row],[Comments]])=0,"",stdProdLT(Main[[#This Row],[Comments]])))</f>
        <v/>
      </c>
      <c r="H1059" s="94" t="str">
        <f>IF(OR(Main[[#This Row],[Std. Prod. Lead Time]]="N/A",Main[[#This Row],[Std. Prod. Lead Time]]=""), "",IF(AND(Main[[#This Row],[In Stock Date]]&lt;&gt;"",Main[[#This Row],[Revised Due Date]]&lt;&gt;"",Main[[#This Row],[In Stock Date]]&lt;&gt;""),Main[[#This Row],[In Stock Date]]-Main[[#This Row],[Revised Due Date]],""))</f>
        <v/>
      </c>
      <c r="I1059" s="101" t="s">
        <v>4</v>
      </c>
      <c r="J1059" s="95" t="s">
        <v>4</v>
      </c>
      <c r="K1059" s="95" t="s">
        <v>4</v>
      </c>
      <c r="L1059" s="85"/>
      <c r="M1059" s="73" t="str">
        <f>IF(Main[[#This Row],[Tech Start Date]]&lt;1/1/1990,"",IF(Main[[#This Row],[Class]]="C",WORKDAY(Main[[#This Row],[Tech Start Date]],9),IF(Main[[#This Row],[Class]]="B", WORKDAY(Main[[#This Row],[Tech Start Date]],6),IF(Main[[#This Row],[Class]]="A",WORKDAY(Main[[#This Row],[Tech Start Date]],2),""))))</f>
        <v/>
      </c>
      <c r="N1059" s="73" t="str">
        <f>IF(Main[[#This Row],[Tech Start Date]]&lt;1/1/1990,"",IF(Main[[#This Row],[Class]]="C",WORKDAY(Main[[#This Row],[Tech Start Date]],19),IF(Main[[#This Row],[Class]]="B", WORKDAY(Main[[#This Row],[Tech Start Date]],12),IF(Main[[#This Row],[Class]]="A",WORKDAY(Main[[#This Row],[Tech Start Date]],4),""))))</f>
        <v/>
      </c>
      <c r="O1059" s="73" t="str">
        <f>IF(Main[[#This Row],[Tech Start Date]]&lt;1/1/1990,"",IF(Main[[#This Row],[Class]]="C",WORKDAY(Main[[#This Row],[Tech Start Date]],23),IF(Main[[#This Row],[Class]]="B", WORKDAY(Main[[#This Row],[Tech Start Date]],15),IF(Main[[#This Row],[Class]]="A",WORKDAY(Main[[#This Row],[Tech Start Date]],5),""))))</f>
        <v/>
      </c>
      <c r="P1059" s="73" t="str">
        <f>IF(Main[[#This Row],[Tech Start Date]]&lt;1/1/1990,"",IF(Main[[#This Row],[Class]]="C",WORKDAY(Main[[#This Row],[Tech Start Date]],28),IF(Main[[#This Row],[Class]]="B", WORKDAY(Main[[#This Row],[Tech Start Date]],19),IF(Main[[#This Row],[Class]]="A",WORKDAY(Main[[#This Row],[Tech Start Date]],9),""))))</f>
        <v/>
      </c>
      <c r="Q1059" s="85">
        <v>40239</v>
      </c>
      <c r="R1059" s="112"/>
      <c r="S1059" s="95" t="s">
        <v>11</v>
      </c>
      <c r="T1059" s="74" t="s">
        <v>4</v>
      </c>
      <c r="U1059" s="95" t="s">
        <v>14</v>
      </c>
      <c r="V1059" s="95" t="s">
        <v>1913</v>
      </c>
      <c r="W1059" s="95" t="s">
        <v>1912</v>
      </c>
      <c r="X1059" s="95" t="s">
        <v>2871</v>
      </c>
      <c r="Y1059" s="72" t="s">
        <v>4</v>
      </c>
      <c r="Z1059" s="72" t="s">
        <v>4</v>
      </c>
      <c r="AA1059" s="95" t="s">
        <v>2871</v>
      </c>
      <c r="AB1059" s="132"/>
      <c r="AC1059" s="132"/>
      <c r="AD1059" s="132"/>
      <c r="AE1059" s="63"/>
      <c r="AF1059" s="63"/>
      <c r="AG1059" s="63"/>
    </row>
    <row r="1060" spans="1:33" ht="17.2" customHeight="1">
      <c r="A1060" s="64" t="str">
        <f>IF(priority(Main[[#This Row],[Comments]])&lt;&gt;0, priority(Main[[#This Row],[Comments]]),"")</f>
        <v/>
      </c>
      <c r="B1060" s="60" t="s">
        <v>3775</v>
      </c>
      <c r="C1060" s="72" t="s">
        <v>4</v>
      </c>
      <c r="D1060" s="59" t="s">
        <v>3776</v>
      </c>
      <c r="E1060" s="85">
        <v>40973.78056712963</v>
      </c>
      <c r="F1060" s="85"/>
      <c r="G1060" s="64" t="str">
        <f>IF(stdProdLT(Main[[#This Row],[Comments]])=0.1,"N/A",IF(stdProdLT(Main[[#This Row],[Comments]])=0,"",stdProdLT(Main[[#This Row],[Comments]])))</f>
        <v/>
      </c>
      <c r="H1060" s="94" t="str">
        <f>IF(OR(Main[[#This Row],[Std. Prod. Lead Time]]="N/A",Main[[#This Row],[Std. Prod. Lead Time]]=""), "",IF(AND(Main[[#This Row],[In Stock Date]]&lt;&gt;"",Main[[#This Row],[Revised Due Date]]&lt;&gt;"",Main[[#This Row],[In Stock Date]]&lt;&gt;""),Main[[#This Row],[In Stock Date]]-Main[[#This Row],[Revised Due Date]],""))</f>
        <v/>
      </c>
      <c r="I1060" s="101" t="s">
        <v>4</v>
      </c>
      <c r="J1060" s="95" t="s">
        <v>4</v>
      </c>
      <c r="K1060" s="95" t="s">
        <v>4</v>
      </c>
      <c r="L1060" s="85"/>
      <c r="M1060" s="73" t="str">
        <f>IF(Main[[#This Row],[Tech Start Date]]&lt;1/1/1990,"",IF(Main[[#This Row],[Class]]="C",WORKDAY(Main[[#This Row],[Tech Start Date]],9),IF(Main[[#This Row],[Class]]="B", WORKDAY(Main[[#This Row],[Tech Start Date]],6),IF(Main[[#This Row],[Class]]="A",WORKDAY(Main[[#This Row],[Tech Start Date]],2),""))))</f>
        <v/>
      </c>
      <c r="N1060" s="73" t="str">
        <f>IF(Main[[#This Row],[Tech Start Date]]&lt;1/1/1990,"",IF(Main[[#This Row],[Class]]="C",WORKDAY(Main[[#This Row],[Tech Start Date]],19),IF(Main[[#This Row],[Class]]="B", WORKDAY(Main[[#This Row],[Tech Start Date]],12),IF(Main[[#This Row],[Class]]="A",WORKDAY(Main[[#This Row],[Tech Start Date]],4),""))))</f>
        <v/>
      </c>
      <c r="O1060" s="73" t="str">
        <f>IF(Main[[#This Row],[Tech Start Date]]&lt;1/1/1990,"",IF(Main[[#This Row],[Class]]="C",WORKDAY(Main[[#This Row],[Tech Start Date]],23),IF(Main[[#This Row],[Class]]="B", WORKDAY(Main[[#This Row],[Tech Start Date]],15),IF(Main[[#This Row],[Class]]="A",WORKDAY(Main[[#This Row],[Tech Start Date]],5),""))))</f>
        <v/>
      </c>
      <c r="P1060" s="73" t="str">
        <f>IF(Main[[#This Row],[Tech Start Date]]&lt;1/1/1990,"",IF(Main[[#This Row],[Class]]="C",WORKDAY(Main[[#This Row],[Tech Start Date]],28),IF(Main[[#This Row],[Class]]="B", WORKDAY(Main[[#This Row],[Tech Start Date]],19),IF(Main[[#This Row],[Class]]="A",WORKDAY(Main[[#This Row],[Tech Start Date]],9),""))))</f>
        <v/>
      </c>
      <c r="Q1060" s="85"/>
      <c r="R1060" s="112"/>
      <c r="S1060" s="95" t="s">
        <v>6</v>
      </c>
      <c r="T1060" s="74" t="s">
        <v>4</v>
      </c>
      <c r="U1060" s="95" t="s">
        <v>29</v>
      </c>
      <c r="V1060" s="95" t="s">
        <v>1913</v>
      </c>
      <c r="W1060" s="95" t="s">
        <v>1914</v>
      </c>
      <c r="X1060" s="95" t="s">
        <v>2044</v>
      </c>
      <c r="Y1060" s="72" t="s">
        <v>3777</v>
      </c>
      <c r="Z1060" s="72" t="s">
        <v>4</v>
      </c>
      <c r="AA1060" s="95" t="s">
        <v>2044</v>
      </c>
      <c r="AB1060" s="132"/>
      <c r="AC1060" s="132"/>
      <c r="AD1060" s="132"/>
      <c r="AE1060" s="63"/>
      <c r="AF1060" s="63"/>
      <c r="AG1060" s="63"/>
    </row>
    <row r="1061" spans="1:33" ht="17.2" customHeight="1">
      <c r="A1061" s="64" t="str">
        <f>IF(priority(Main[[#This Row],[Comments]])&lt;&gt;0, priority(Main[[#This Row],[Comments]]),"")</f>
        <v/>
      </c>
      <c r="B1061" s="60" t="s">
        <v>1797</v>
      </c>
      <c r="C1061" s="72" t="s">
        <v>4</v>
      </c>
      <c r="D1061" s="59" t="s">
        <v>844</v>
      </c>
      <c r="E1061" s="85"/>
      <c r="F1061" s="85"/>
      <c r="G1061" s="64" t="str">
        <f>IF(stdProdLT(Main[[#This Row],[Comments]])=0.1,"N/A",IF(stdProdLT(Main[[#This Row],[Comments]])=0,"",stdProdLT(Main[[#This Row],[Comments]])))</f>
        <v/>
      </c>
      <c r="H1061" s="94" t="str">
        <f>IF(OR(Main[[#This Row],[Std. Prod. Lead Time]]="N/A",Main[[#This Row],[Std. Prod. Lead Time]]=""), "",IF(AND(Main[[#This Row],[In Stock Date]]&lt;&gt;"",Main[[#This Row],[Revised Due Date]]&lt;&gt;"",Main[[#This Row],[In Stock Date]]&lt;&gt;""),Main[[#This Row],[In Stock Date]]-Main[[#This Row],[Revised Due Date]],""))</f>
        <v/>
      </c>
      <c r="I1061" s="101" t="s">
        <v>4</v>
      </c>
      <c r="J1061" s="95" t="s">
        <v>4</v>
      </c>
      <c r="K1061" s="95" t="s">
        <v>4</v>
      </c>
      <c r="L1061" s="85"/>
      <c r="M1061" s="73" t="str">
        <f>IF(Main[[#This Row],[Tech Start Date]]&lt;1/1/1990,"",IF(Main[[#This Row],[Class]]="C",WORKDAY(Main[[#This Row],[Tech Start Date]],9),IF(Main[[#This Row],[Class]]="B", WORKDAY(Main[[#This Row],[Tech Start Date]],6),IF(Main[[#This Row],[Class]]="A",WORKDAY(Main[[#This Row],[Tech Start Date]],2),""))))</f>
        <v/>
      </c>
      <c r="N1061" s="73" t="str">
        <f>IF(Main[[#This Row],[Tech Start Date]]&lt;1/1/1990,"",IF(Main[[#This Row],[Class]]="C",WORKDAY(Main[[#This Row],[Tech Start Date]],19),IF(Main[[#This Row],[Class]]="B", WORKDAY(Main[[#This Row],[Tech Start Date]],12),IF(Main[[#This Row],[Class]]="A",WORKDAY(Main[[#This Row],[Tech Start Date]],4),""))))</f>
        <v/>
      </c>
      <c r="O1061" s="73" t="str">
        <f>IF(Main[[#This Row],[Tech Start Date]]&lt;1/1/1990,"",IF(Main[[#This Row],[Class]]="C",WORKDAY(Main[[#This Row],[Tech Start Date]],23),IF(Main[[#This Row],[Class]]="B", WORKDAY(Main[[#This Row],[Tech Start Date]],15),IF(Main[[#This Row],[Class]]="A",WORKDAY(Main[[#This Row],[Tech Start Date]],5),""))))</f>
        <v/>
      </c>
      <c r="P1061" s="73" t="str">
        <f>IF(Main[[#This Row],[Tech Start Date]]&lt;1/1/1990,"",IF(Main[[#This Row],[Class]]="C",WORKDAY(Main[[#This Row],[Tech Start Date]],28),IF(Main[[#This Row],[Class]]="B", WORKDAY(Main[[#This Row],[Tech Start Date]],19),IF(Main[[#This Row],[Class]]="A",WORKDAY(Main[[#This Row],[Tech Start Date]],9),""))))</f>
        <v/>
      </c>
      <c r="Q1061" s="85">
        <v>40349</v>
      </c>
      <c r="R1061" s="112"/>
      <c r="S1061" s="95" t="s">
        <v>6</v>
      </c>
      <c r="T1061" s="74" t="s">
        <v>4</v>
      </c>
      <c r="U1061" s="95" t="s">
        <v>14</v>
      </c>
      <c r="V1061" s="95" t="s">
        <v>1913</v>
      </c>
      <c r="W1061" s="95" t="s">
        <v>4</v>
      </c>
      <c r="X1061" s="95" t="s">
        <v>2794</v>
      </c>
      <c r="Y1061" s="72" t="s">
        <v>2905</v>
      </c>
      <c r="Z1061" s="72" t="s">
        <v>4</v>
      </c>
      <c r="AA1061" s="95" t="s">
        <v>2794</v>
      </c>
      <c r="AB1061" s="132"/>
      <c r="AC1061" s="132"/>
      <c r="AD1061" s="132"/>
      <c r="AE1061" s="63"/>
      <c r="AF1061" s="63"/>
      <c r="AG1061" s="63"/>
    </row>
    <row r="1062" spans="1:33" ht="17.2" customHeight="1">
      <c r="A1062" s="64" t="str">
        <f>IF(priority(Main[[#This Row],[Comments]])&lt;&gt;0, priority(Main[[#This Row],[Comments]]),"")</f>
        <v/>
      </c>
      <c r="B1062" s="60" t="s">
        <v>2190</v>
      </c>
      <c r="C1062" s="72" t="s">
        <v>4</v>
      </c>
      <c r="D1062" s="59" t="s">
        <v>2191</v>
      </c>
      <c r="E1062" s="85"/>
      <c r="F1062" s="85"/>
      <c r="G1062" s="64" t="str">
        <f>IF(stdProdLT(Main[[#This Row],[Comments]])=0.1,"N/A",IF(stdProdLT(Main[[#This Row],[Comments]])=0,"",stdProdLT(Main[[#This Row],[Comments]])))</f>
        <v/>
      </c>
      <c r="H1062" s="94" t="str">
        <f>IF(OR(Main[[#This Row],[Std. Prod. Lead Time]]="N/A",Main[[#This Row],[Std. Prod. Lead Time]]=""), "",IF(AND(Main[[#This Row],[In Stock Date]]&lt;&gt;"",Main[[#This Row],[Revised Due Date]]&lt;&gt;"",Main[[#This Row],[In Stock Date]]&lt;&gt;""),Main[[#This Row],[In Stock Date]]-Main[[#This Row],[Revised Due Date]],""))</f>
        <v/>
      </c>
      <c r="I1062" s="101" t="s">
        <v>4</v>
      </c>
      <c r="J1062" s="95" t="s">
        <v>4</v>
      </c>
      <c r="K1062" s="96" t="s">
        <v>4</v>
      </c>
      <c r="L1062" s="85"/>
      <c r="M1062" s="73" t="str">
        <f>IF(Main[[#This Row],[Tech Start Date]]&lt;1/1/1990,"",IF(Main[[#This Row],[Class]]="C",WORKDAY(Main[[#This Row],[Tech Start Date]],9),IF(Main[[#This Row],[Class]]="B", WORKDAY(Main[[#This Row],[Tech Start Date]],6),IF(Main[[#This Row],[Class]]="A",WORKDAY(Main[[#This Row],[Tech Start Date]],2),""))))</f>
        <v/>
      </c>
      <c r="N1062" s="73" t="str">
        <f>IF(Main[[#This Row],[Tech Start Date]]&lt;1/1/1990,"",IF(Main[[#This Row],[Class]]="C",WORKDAY(Main[[#This Row],[Tech Start Date]],19),IF(Main[[#This Row],[Class]]="B", WORKDAY(Main[[#This Row],[Tech Start Date]],12),IF(Main[[#This Row],[Class]]="A",WORKDAY(Main[[#This Row],[Tech Start Date]],4),""))))</f>
        <v/>
      </c>
      <c r="O1062" s="73" t="str">
        <f>IF(Main[[#This Row],[Tech Start Date]]&lt;1/1/1990,"",IF(Main[[#This Row],[Class]]="C",WORKDAY(Main[[#This Row],[Tech Start Date]],23),IF(Main[[#This Row],[Class]]="B", WORKDAY(Main[[#This Row],[Tech Start Date]],15),IF(Main[[#This Row],[Class]]="A",WORKDAY(Main[[#This Row],[Tech Start Date]],5),""))))</f>
        <v/>
      </c>
      <c r="P1062" s="73" t="str">
        <f>IF(Main[[#This Row],[Tech Start Date]]&lt;1/1/1990,"",IF(Main[[#This Row],[Class]]="C",WORKDAY(Main[[#This Row],[Tech Start Date]],28),IF(Main[[#This Row],[Class]]="B", WORKDAY(Main[[#This Row],[Tech Start Date]],19),IF(Main[[#This Row],[Class]]="A",WORKDAY(Main[[#This Row],[Tech Start Date]],9),""))))</f>
        <v/>
      </c>
      <c r="Q1062" s="85"/>
      <c r="R1062" s="112"/>
      <c r="S1062" s="95" t="s">
        <v>6</v>
      </c>
      <c r="T1062" s="74" t="s">
        <v>4</v>
      </c>
      <c r="U1062" s="95" t="s">
        <v>14</v>
      </c>
      <c r="V1062" s="95" t="s">
        <v>1911</v>
      </c>
      <c r="W1062" s="95" t="s">
        <v>4</v>
      </c>
      <c r="X1062" s="95" t="s">
        <v>306</v>
      </c>
      <c r="Y1062" s="72" t="s">
        <v>4</v>
      </c>
      <c r="Z1062" s="72" t="s">
        <v>4</v>
      </c>
      <c r="AA1062" s="95" t="s">
        <v>4</v>
      </c>
      <c r="AB1062" s="132"/>
      <c r="AC1062" s="132"/>
      <c r="AD1062" s="132"/>
      <c r="AE1062" s="63"/>
      <c r="AF1062" s="63"/>
      <c r="AG1062" s="63"/>
    </row>
    <row r="1063" spans="1:33" ht="17.2" customHeight="1">
      <c r="A1063" s="64" t="str">
        <f>IF(priority(Main[[#This Row],[Comments]])&lt;&gt;0, priority(Main[[#This Row],[Comments]]),"")</f>
        <v/>
      </c>
      <c r="B1063" s="60" t="s">
        <v>1799</v>
      </c>
      <c r="C1063" s="72" t="s">
        <v>47</v>
      </c>
      <c r="D1063" s="59" t="s">
        <v>849</v>
      </c>
      <c r="E1063" s="85"/>
      <c r="F1063" s="85"/>
      <c r="G1063" s="64" t="str">
        <f>IF(stdProdLT(Main[[#This Row],[Comments]])=0.1,"N/A",IF(stdProdLT(Main[[#This Row],[Comments]])=0,"",stdProdLT(Main[[#This Row],[Comments]])))</f>
        <v/>
      </c>
      <c r="H1063" s="94" t="str">
        <f>IF(OR(Main[[#This Row],[Std. Prod. Lead Time]]="N/A",Main[[#This Row],[Std. Prod. Lead Time]]=""), "",IF(AND(Main[[#This Row],[In Stock Date]]&lt;&gt;"",Main[[#This Row],[Revised Due Date]]&lt;&gt;"",Main[[#This Row],[In Stock Date]]&lt;&gt;""),Main[[#This Row],[In Stock Date]]-Main[[#This Row],[Revised Due Date]],""))</f>
        <v/>
      </c>
      <c r="I1063" s="101" t="s">
        <v>4</v>
      </c>
      <c r="J1063" s="95" t="s">
        <v>4</v>
      </c>
      <c r="K1063" s="95" t="s">
        <v>4</v>
      </c>
      <c r="L1063" s="85"/>
      <c r="M1063" s="73" t="str">
        <f>IF(Main[[#This Row],[Tech Start Date]]&lt;1/1/1990,"",IF(Main[[#This Row],[Class]]="C",WORKDAY(Main[[#This Row],[Tech Start Date]],9),IF(Main[[#This Row],[Class]]="B", WORKDAY(Main[[#This Row],[Tech Start Date]],6),IF(Main[[#This Row],[Class]]="A",WORKDAY(Main[[#This Row],[Tech Start Date]],2),""))))</f>
        <v/>
      </c>
      <c r="N1063" s="73" t="str">
        <f>IF(Main[[#This Row],[Tech Start Date]]&lt;1/1/1990,"",IF(Main[[#This Row],[Class]]="C",WORKDAY(Main[[#This Row],[Tech Start Date]],19),IF(Main[[#This Row],[Class]]="B", WORKDAY(Main[[#This Row],[Tech Start Date]],12),IF(Main[[#This Row],[Class]]="A",WORKDAY(Main[[#This Row],[Tech Start Date]],4),""))))</f>
        <v/>
      </c>
      <c r="O1063" s="73" t="str">
        <f>IF(Main[[#This Row],[Tech Start Date]]&lt;1/1/1990,"",IF(Main[[#This Row],[Class]]="C",WORKDAY(Main[[#This Row],[Tech Start Date]],23),IF(Main[[#This Row],[Class]]="B", WORKDAY(Main[[#This Row],[Tech Start Date]],15),IF(Main[[#This Row],[Class]]="A",WORKDAY(Main[[#This Row],[Tech Start Date]],5),""))))</f>
        <v/>
      </c>
      <c r="P1063" s="73" t="str">
        <f>IF(Main[[#This Row],[Tech Start Date]]&lt;1/1/1990,"",IF(Main[[#This Row],[Class]]="C",WORKDAY(Main[[#This Row],[Tech Start Date]],28),IF(Main[[#This Row],[Class]]="B", WORKDAY(Main[[#This Row],[Tech Start Date]],19),IF(Main[[#This Row],[Class]]="A",WORKDAY(Main[[#This Row],[Tech Start Date]],9),""))))</f>
        <v/>
      </c>
      <c r="Q1063" s="85"/>
      <c r="R1063" s="112"/>
      <c r="S1063" s="95" t="s">
        <v>17</v>
      </c>
      <c r="T1063" s="74" t="s">
        <v>4</v>
      </c>
      <c r="U1063" s="95" t="s">
        <v>14</v>
      </c>
      <c r="V1063" s="95" t="s">
        <v>1913</v>
      </c>
      <c r="W1063" s="95" t="s">
        <v>1915</v>
      </c>
      <c r="X1063" s="95" t="s">
        <v>2802</v>
      </c>
      <c r="Y1063" s="72" t="s">
        <v>3083</v>
      </c>
      <c r="Z1063" s="72" t="s">
        <v>4</v>
      </c>
      <c r="AA1063" s="95" t="s">
        <v>2802</v>
      </c>
      <c r="AB1063" s="132"/>
      <c r="AC1063" s="132"/>
      <c r="AD1063" s="132"/>
      <c r="AE1063" s="63"/>
      <c r="AF1063" s="63"/>
      <c r="AG1063" s="63"/>
    </row>
    <row r="1064" spans="1:33" ht="17.2" customHeight="1">
      <c r="A1064" s="64" t="str">
        <f>IF(priority(Main[[#This Row],[Comments]])&lt;&gt;0, priority(Main[[#This Row],[Comments]]),"")</f>
        <v/>
      </c>
      <c r="B1064" s="60" t="s">
        <v>1752</v>
      </c>
      <c r="C1064" s="72" t="s">
        <v>4</v>
      </c>
      <c r="D1064" s="59" t="s">
        <v>803</v>
      </c>
      <c r="E1064" s="85">
        <v>40584.403622685182</v>
      </c>
      <c r="F1064" s="85">
        <v>40602</v>
      </c>
      <c r="G1064" s="64" t="str">
        <f>IF(stdProdLT(Main[[#This Row],[Comments]])=0.1,"N/A",IF(stdProdLT(Main[[#This Row],[Comments]])=0,"",stdProdLT(Main[[#This Row],[Comments]])))</f>
        <v/>
      </c>
      <c r="H1064" s="94" t="str">
        <f>IF(OR(Main[[#This Row],[Std. Prod. Lead Time]]="N/A",Main[[#This Row],[Std. Prod. Lead Time]]=""), "",IF(AND(Main[[#This Row],[In Stock Date]]&lt;&gt;"",Main[[#This Row],[Revised Due Date]]&lt;&gt;"",Main[[#This Row],[In Stock Date]]&lt;&gt;""),Main[[#This Row],[In Stock Date]]-Main[[#This Row],[Revised Due Date]],""))</f>
        <v/>
      </c>
      <c r="I1064" s="101" t="s">
        <v>4</v>
      </c>
      <c r="J1064" s="95" t="s">
        <v>28</v>
      </c>
      <c r="K1064" s="95" t="s">
        <v>1922</v>
      </c>
      <c r="L1064" s="85"/>
      <c r="M1064" s="73" t="str">
        <f>IF(Main[[#This Row],[Tech Start Date]]&lt;1/1/1990,"",IF(Main[[#This Row],[Class]]="C",WORKDAY(Main[[#This Row],[Tech Start Date]],9),IF(Main[[#This Row],[Class]]="B", WORKDAY(Main[[#This Row],[Tech Start Date]],6),IF(Main[[#This Row],[Class]]="A",WORKDAY(Main[[#This Row],[Tech Start Date]],2),""))))</f>
        <v/>
      </c>
      <c r="N1064" s="73" t="str">
        <f>IF(Main[[#This Row],[Tech Start Date]]&lt;1/1/1990,"",IF(Main[[#This Row],[Class]]="C",WORKDAY(Main[[#This Row],[Tech Start Date]],19),IF(Main[[#This Row],[Class]]="B", WORKDAY(Main[[#This Row],[Tech Start Date]],12),IF(Main[[#This Row],[Class]]="A",WORKDAY(Main[[#This Row],[Tech Start Date]],4),""))))</f>
        <v/>
      </c>
      <c r="O1064" s="73" t="str">
        <f>IF(Main[[#This Row],[Tech Start Date]]&lt;1/1/1990,"",IF(Main[[#This Row],[Class]]="C",WORKDAY(Main[[#This Row],[Tech Start Date]],23),IF(Main[[#This Row],[Class]]="B", WORKDAY(Main[[#This Row],[Tech Start Date]],15),IF(Main[[#This Row],[Class]]="A",WORKDAY(Main[[#This Row],[Tech Start Date]],5),""))))</f>
        <v/>
      </c>
      <c r="P1064" s="73" t="str">
        <f>IF(Main[[#This Row],[Tech Start Date]]&lt;1/1/1990,"",IF(Main[[#This Row],[Class]]="C",WORKDAY(Main[[#This Row],[Tech Start Date]],28),IF(Main[[#This Row],[Class]]="B", WORKDAY(Main[[#This Row],[Tech Start Date]],19),IF(Main[[#This Row],[Class]]="A",WORKDAY(Main[[#This Row],[Tech Start Date]],9),""))))</f>
        <v/>
      </c>
      <c r="Q1064" s="85">
        <v>40602</v>
      </c>
      <c r="R1064" s="112"/>
      <c r="S1064" s="95" t="s">
        <v>17</v>
      </c>
      <c r="T1064" s="74" t="s">
        <v>4</v>
      </c>
      <c r="U1064" s="95" t="s">
        <v>7</v>
      </c>
      <c r="V1064" s="95" t="s">
        <v>1910</v>
      </c>
      <c r="W1064" s="95" t="s">
        <v>1918</v>
      </c>
      <c r="X1064" s="95" t="s">
        <v>2803</v>
      </c>
      <c r="Y1064" s="72" t="s">
        <v>2923</v>
      </c>
      <c r="Z1064" s="72" t="s">
        <v>129</v>
      </c>
      <c r="AA1064" s="95" t="s">
        <v>2803</v>
      </c>
      <c r="AB1064" s="132"/>
      <c r="AC1064" s="132"/>
      <c r="AD1064" s="132"/>
      <c r="AE1064" s="63"/>
      <c r="AF1064" s="63"/>
      <c r="AG1064" s="63"/>
    </row>
    <row r="1065" spans="1:33" ht="17.2" customHeight="1">
      <c r="A1065" s="64" t="str">
        <f>IF(priority(Main[[#This Row],[Comments]])&lt;&gt;0, priority(Main[[#This Row],[Comments]]),"")</f>
        <v/>
      </c>
      <c r="B1065" s="60" t="s">
        <v>1729</v>
      </c>
      <c r="C1065" s="72" t="s">
        <v>4</v>
      </c>
      <c r="D1065" s="59" t="s">
        <v>2221</v>
      </c>
      <c r="E1065" s="85"/>
      <c r="F1065" s="85"/>
      <c r="G1065" s="64" t="str">
        <f>IF(stdProdLT(Main[[#This Row],[Comments]])=0.1,"N/A",IF(stdProdLT(Main[[#This Row],[Comments]])=0,"",stdProdLT(Main[[#This Row],[Comments]])))</f>
        <v/>
      </c>
      <c r="H1065" s="94" t="str">
        <f>IF(OR(Main[[#This Row],[Std. Prod. Lead Time]]="N/A",Main[[#This Row],[Std. Prod. Lead Time]]=""), "",IF(AND(Main[[#This Row],[In Stock Date]]&lt;&gt;"",Main[[#This Row],[Revised Due Date]]&lt;&gt;"",Main[[#This Row],[In Stock Date]]&lt;&gt;""),Main[[#This Row],[In Stock Date]]-Main[[#This Row],[Revised Due Date]],""))</f>
        <v/>
      </c>
      <c r="I1065" s="101" t="s">
        <v>912</v>
      </c>
      <c r="J1065" s="95" t="s">
        <v>21</v>
      </c>
      <c r="K1065" s="95" t="s">
        <v>1919</v>
      </c>
      <c r="L1065" s="85"/>
      <c r="M1065" s="73" t="str">
        <f>IF(Main[[#This Row],[Tech Start Date]]&lt;1/1/1990,"",IF(Main[[#This Row],[Class]]="C",WORKDAY(Main[[#This Row],[Tech Start Date]],9),IF(Main[[#This Row],[Class]]="B", WORKDAY(Main[[#This Row],[Tech Start Date]],6),IF(Main[[#This Row],[Class]]="A",WORKDAY(Main[[#This Row],[Tech Start Date]],2),""))))</f>
        <v/>
      </c>
      <c r="N1065" s="73" t="str">
        <f>IF(Main[[#This Row],[Tech Start Date]]&lt;1/1/1990,"",IF(Main[[#This Row],[Class]]="C",WORKDAY(Main[[#This Row],[Tech Start Date]],19),IF(Main[[#This Row],[Class]]="B", WORKDAY(Main[[#This Row],[Tech Start Date]],12),IF(Main[[#This Row],[Class]]="A",WORKDAY(Main[[#This Row],[Tech Start Date]],4),""))))</f>
        <v/>
      </c>
      <c r="O1065" s="73" t="str">
        <f>IF(Main[[#This Row],[Tech Start Date]]&lt;1/1/1990,"",IF(Main[[#This Row],[Class]]="C",WORKDAY(Main[[#This Row],[Tech Start Date]],23),IF(Main[[#This Row],[Class]]="B", WORKDAY(Main[[#This Row],[Tech Start Date]],15),IF(Main[[#This Row],[Class]]="A",WORKDAY(Main[[#This Row],[Tech Start Date]],5),""))))</f>
        <v/>
      </c>
      <c r="P1065" s="73" t="str">
        <f>IF(Main[[#This Row],[Tech Start Date]]&lt;1/1/1990,"",IF(Main[[#This Row],[Class]]="C",WORKDAY(Main[[#This Row],[Tech Start Date]],28),IF(Main[[#This Row],[Class]]="B", WORKDAY(Main[[#This Row],[Tech Start Date]],19),IF(Main[[#This Row],[Class]]="A",WORKDAY(Main[[#This Row],[Tech Start Date]],9),""))))</f>
        <v/>
      </c>
      <c r="Q1065" s="85"/>
      <c r="R1065" s="112"/>
      <c r="S1065" s="95" t="s">
        <v>23</v>
      </c>
      <c r="T1065" s="74" t="s">
        <v>4</v>
      </c>
      <c r="U1065" s="95" t="s">
        <v>14</v>
      </c>
      <c r="V1065" s="95" t="s">
        <v>1910</v>
      </c>
      <c r="W1065" s="95" t="s">
        <v>1914</v>
      </c>
      <c r="X1065" s="95" t="s">
        <v>399</v>
      </c>
      <c r="Y1065" s="72" t="s">
        <v>4</v>
      </c>
      <c r="Z1065" s="72" t="s">
        <v>912</v>
      </c>
      <c r="AA1065" s="95" t="s">
        <v>3397</v>
      </c>
      <c r="AB1065" s="132"/>
      <c r="AC1065" s="132"/>
      <c r="AD1065" s="132"/>
      <c r="AE1065" s="63"/>
      <c r="AF1065" s="63"/>
      <c r="AG1065" s="63"/>
    </row>
    <row r="1066" spans="1:33" ht="17.2" customHeight="1">
      <c r="A1066" s="64" t="str">
        <f>IF(priority(Main[[#This Row],[Comments]])&lt;&gt;0, priority(Main[[#This Row],[Comments]]),"")</f>
        <v/>
      </c>
      <c r="B1066" s="60" t="s">
        <v>1400</v>
      </c>
      <c r="C1066" s="72" t="s">
        <v>4</v>
      </c>
      <c r="D1066" s="59" t="s">
        <v>2189</v>
      </c>
      <c r="E1066" s="85"/>
      <c r="F1066" s="85"/>
      <c r="G1066" s="64" t="str">
        <f>IF(stdProdLT(Main[[#This Row],[Comments]])=0.1,"N/A",IF(stdProdLT(Main[[#This Row],[Comments]])=0,"",stdProdLT(Main[[#This Row],[Comments]])))</f>
        <v/>
      </c>
      <c r="H1066" s="94" t="str">
        <f>IF(OR(Main[[#This Row],[Std. Prod. Lead Time]]="N/A",Main[[#This Row],[Std. Prod. Lead Time]]=""), "",IF(AND(Main[[#This Row],[In Stock Date]]&lt;&gt;"",Main[[#This Row],[Revised Due Date]]&lt;&gt;"",Main[[#This Row],[In Stock Date]]&lt;&gt;""),Main[[#This Row],[In Stock Date]]-Main[[#This Row],[Revised Due Date]],""))</f>
        <v/>
      </c>
      <c r="I1066" s="101" t="s">
        <v>530</v>
      </c>
      <c r="J1066" s="95" t="s">
        <v>52</v>
      </c>
      <c r="K1066" s="95" t="s">
        <v>1919</v>
      </c>
      <c r="L1066" s="85"/>
      <c r="M1066" s="73" t="str">
        <f>IF(Main[[#This Row],[Tech Start Date]]&lt;1/1/1990,"",IF(Main[[#This Row],[Class]]="C",WORKDAY(Main[[#This Row],[Tech Start Date]],9),IF(Main[[#This Row],[Class]]="B", WORKDAY(Main[[#This Row],[Tech Start Date]],6),IF(Main[[#This Row],[Class]]="A",WORKDAY(Main[[#This Row],[Tech Start Date]],2),""))))</f>
        <v/>
      </c>
      <c r="N1066" s="73" t="str">
        <f>IF(Main[[#This Row],[Tech Start Date]]&lt;1/1/1990,"",IF(Main[[#This Row],[Class]]="C",WORKDAY(Main[[#This Row],[Tech Start Date]],19),IF(Main[[#This Row],[Class]]="B", WORKDAY(Main[[#This Row],[Tech Start Date]],12),IF(Main[[#This Row],[Class]]="A",WORKDAY(Main[[#This Row],[Tech Start Date]],4),""))))</f>
        <v/>
      </c>
      <c r="O1066" s="73" t="str">
        <f>IF(Main[[#This Row],[Tech Start Date]]&lt;1/1/1990,"",IF(Main[[#This Row],[Class]]="C",WORKDAY(Main[[#This Row],[Tech Start Date]],23),IF(Main[[#This Row],[Class]]="B", WORKDAY(Main[[#This Row],[Tech Start Date]],15),IF(Main[[#This Row],[Class]]="A",WORKDAY(Main[[#This Row],[Tech Start Date]],5),""))))</f>
        <v/>
      </c>
      <c r="P1066" s="73" t="str">
        <f>IF(Main[[#This Row],[Tech Start Date]]&lt;1/1/1990,"",IF(Main[[#This Row],[Class]]="C",WORKDAY(Main[[#This Row],[Tech Start Date]],28),IF(Main[[#This Row],[Class]]="B", WORKDAY(Main[[#This Row],[Tech Start Date]],19),IF(Main[[#This Row],[Class]]="A",WORKDAY(Main[[#This Row],[Tech Start Date]],9),""))))</f>
        <v/>
      </c>
      <c r="Q1066" s="85">
        <v>40390</v>
      </c>
      <c r="R1066" s="112"/>
      <c r="S1066" s="95" t="s">
        <v>6</v>
      </c>
      <c r="T1066" s="74" t="s">
        <v>4</v>
      </c>
      <c r="U1066" s="95" t="s">
        <v>14</v>
      </c>
      <c r="V1066" s="95" t="s">
        <v>1913</v>
      </c>
      <c r="W1066" s="95" t="s">
        <v>1914</v>
      </c>
      <c r="X1066" s="95" t="s">
        <v>2794</v>
      </c>
      <c r="Y1066" s="72" t="s">
        <v>2905</v>
      </c>
      <c r="Z1066" s="72" t="s">
        <v>44</v>
      </c>
      <c r="AA1066" s="95" t="s">
        <v>2794</v>
      </c>
      <c r="AB1066" s="132"/>
      <c r="AC1066" s="132"/>
      <c r="AD1066" s="132"/>
      <c r="AE1066" s="63"/>
      <c r="AF1066" s="63"/>
      <c r="AG1066" s="63"/>
    </row>
    <row r="1067" spans="1:33" ht="17.2" customHeight="1">
      <c r="A1067" s="64" t="str">
        <f>IF(priority(Main[[#This Row],[Comments]])&lt;&gt;0, priority(Main[[#This Row],[Comments]]),"")</f>
        <v/>
      </c>
      <c r="B1067" s="60" t="s">
        <v>1644</v>
      </c>
      <c r="C1067" s="72" t="s">
        <v>499</v>
      </c>
      <c r="D1067" s="59" t="s">
        <v>2167</v>
      </c>
      <c r="E1067" s="85">
        <v>40655.401631944442</v>
      </c>
      <c r="F1067" s="85"/>
      <c r="G1067" s="64" t="str">
        <f>IF(stdProdLT(Main[[#This Row],[Comments]])=0.1,"N/A",IF(stdProdLT(Main[[#This Row],[Comments]])=0,"",stdProdLT(Main[[#This Row],[Comments]])))</f>
        <v/>
      </c>
      <c r="H1067" s="94" t="str">
        <f>IF(OR(Main[[#This Row],[Std. Prod. Lead Time]]="N/A",Main[[#This Row],[Std. Prod. Lead Time]]=""), "",IF(AND(Main[[#This Row],[In Stock Date]]&lt;&gt;"",Main[[#This Row],[Revised Due Date]]&lt;&gt;"",Main[[#This Row],[In Stock Date]]&lt;&gt;""),Main[[#This Row],[In Stock Date]]-Main[[#This Row],[Revised Due Date]],""))</f>
        <v/>
      </c>
      <c r="I1067" s="101" t="s">
        <v>50</v>
      </c>
      <c r="J1067" s="95" t="s">
        <v>52</v>
      </c>
      <c r="K1067" s="95" t="s">
        <v>1919</v>
      </c>
      <c r="L1067" s="85"/>
      <c r="M1067" s="73" t="str">
        <f>IF(Main[[#This Row],[Tech Start Date]]&lt;1/1/1990,"",IF(Main[[#This Row],[Class]]="C",WORKDAY(Main[[#This Row],[Tech Start Date]],9),IF(Main[[#This Row],[Class]]="B", WORKDAY(Main[[#This Row],[Tech Start Date]],6),IF(Main[[#This Row],[Class]]="A",WORKDAY(Main[[#This Row],[Tech Start Date]],2),""))))</f>
        <v/>
      </c>
      <c r="N1067" s="73" t="str">
        <f>IF(Main[[#This Row],[Tech Start Date]]&lt;1/1/1990,"",IF(Main[[#This Row],[Class]]="C",WORKDAY(Main[[#This Row],[Tech Start Date]],19),IF(Main[[#This Row],[Class]]="B", WORKDAY(Main[[#This Row],[Tech Start Date]],12),IF(Main[[#This Row],[Class]]="A",WORKDAY(Main[[#This Row],[Tech Start Date]],4),""))))</f>
        <v/>
      </c>
      <c r="O1067" s="73" t="str">
        <f>IF(Main[[#This Row],[Tech Start Date]]&lt;1/1/1990,"",IF(Main[[#This Row],[Class]]="C",WORKDAY(Main[[#This Row],[Tech Start Date]],23),IF(Main[[#This Row],[Class]]="B", WORKDAY(Main[[#This Row],[Tech Start Date]],15),IF(Main[[#This Row],[Class]]="A",WORKDAY(Main[[#This Row],[Tech Start Date]],5),""))))</f>
        <v/>
      </c>
      <c r="P1067" s="73" t="str">
        <f>IF(Main[[#This Row],[Tech Start Date]]&lt;1/1/1990,"",IF(Main[[#This Row],[Class]]="C",WORKDAY(Main[[#This Row],[Tech Start Date]],28),IF(Main[[#This Row],[Class]]="B", WORKDAY(Main[[#This Row],[Tech Start Date]],19),IF(Main[[#This Row],[Class]]="A",WORKDAY(Main[[#This Row],[Tech Start Date]],9),""))))</f>
        <v/>
      </c>
      <c r="Q1067" s="85"/>
      <c r="R1067" s="112"/>
      <c r="S1067" s="95" t="s">
        <v>6</v>
      </c>
      <c r="T1067" s="74" t="s">
        <v>4</v>
      </c>
      <c r="U1067" s="95" t="s">
        <v>534</v>
      </c>
      <c r="V1067" s="95" t="s">
        <v>1910</v>
      </c>
      <c r="W1067" s="95" t="s">
        <v>1916</v>
      </c>
      <c r="X1067" s="95" t="s">
        <v>399</v>
      </c>
      <c r="Y1067" s="72" t="s">
        <v>4</v>
      </c>
      <c r="Z1067" s="72" t="s">
        <v>129</v>
      </c>
      <c r="AA1067" s="95" t="s">
        <v>3398</v>
      </c>
      <c r="AB1067" s="132">
        <v>40773</v>
      </c>
      <c r="AC1067" s="132">
        <v>40792</v>
      </c>
      <c r="AD1067" s="132"/>
      <c r="AE1067" s="63"/>
      <c r="AF1067" s="63"/>
      <c r="AG1067" s="63"/>
    </row>
    <row r="1068" spans="1:33" ht="17.2" customHeight="1">
      <c r="A1068" s="64" t="str">
        <f>IF(priority(Main[[#This Row],[Comments]])&lt;&gt;0, priority(Main[[#This Row],[Comments]]),"")</f>
        <v/>
      </c>
      <c r="B1068" s="60" t="s">
        <v>2227</v>
      </c>
      <c r="C1068" s="72" t="s">
        <v>4</v>
      </c>
      <c r="D1068" s="59" t="s">
        <v>2228</v>
      </c>
      <c r="E1068" s="85"/>
      <c r="F1068" s="85"/>
      <c r="G1068" s="64" t="str">
        <f>IF(stdProdLT(Main[[#This Row],[Comments]])=0.1,"N/A",IF(stdProdLT(Main[[#This Row],[Comments]])=0,"",stdProdLT(Main[[#This Row],[Comments]])))</f>
        <v/>
      </c>
      <c r="H1068" s="94" t="str">
        <f>IF(OR(Main[[#This Row],[Std. Prod. Lead Time]]="N/A",Main[[#This Row],[Std. Prod. Lead Time]]=""), "",IF(AND(Main[[#This Row],[In Stock Date]]&lt;&gt;"",Main[[#This Row],[Revised Due Date]]&lt;&gt;"",Main[[#This Row],[In Stock Date]]&lt;&gt;""),Main[[#This Row],[In Stock Date]]-Main[[#This Row],[Revised Due Date]],""))</f>
        <v/>
      </c>
      <c r="I1068" s="101" t="s">
        <v>4</v>
      </c>
      <c r="J1068" s="95" t="s">
        <v>4</v>
      </c>
      <c r="K1068" s="95" t="s">
        <v>4</v>
      </c>
      <c r="L1068" s="85"/>
      <c r="M1068" s="73" t="str">
        <f>IF(Main[[#This Row],[Tech Start Date]]&lt;1/1/1990,"",IF(Main[[#This Row],[Class]]="C",WORKDAY(Main[[#This Row],[Tech Start Date]],9),IF(Main[[#This Row],[Class]]="B", WORKDAY(Main[[#This Row],[Tech Start Date]],6),IF(Main[[#This Row],[Class]]="A",WORKDAY(Main[[#This Row],[Tech Start Date]],2),""))))</f>
        <v/>
      </c>
      <c r="N1068" s="73" t="str">
        <f>IF(Main[[#This Row],[Tech Start Date]]&lt;1/1/1990,"",IF(Main[[#This Row],[Class]]="C",WORKDAY(Main[[#This Row],[Tech Start Date]],19),IF(Main[[#This Row],[Class]]="B", WORKDAY(Main[[#This Row],[Tech Start Date]],12),IF(Main[[#This Row],[Class]]="A",WORKDAY(Main[[#This Row],[Tech Start Date]],4),""))))</f>
        <v/>
      </c>
      <c r="O1068" s="73" t="str">
        <f>IF(Main[[#This Row],[Tech Start Date]]&lt;1/1/1990,"",IF(Main[[#This Row],[Class]]="C",WORKDAY(Main[[#This Row],[Tech Start Date]],23),IF(Main[[#This Row],[Class]]="B", WORKDAY(Main[[#This Row],[Tech Start Date]],15),IF(Main[[#This Row],[Class]]="A",WORKDAY(Main[[#This Row],[Tech Start Date]],5),""))))</f>
        <v/>
      </c>
      <c r="P1068" s="73" t="str">
        <f>IF(Main[[#This Row],[Tech Start Date]]&lt;1/1/1990,"",IF(Main[[#This Row],[Class]]="C",WORKDAY(Main[[#This Row],[Tech Start Date]],28),IF(Main[[#This Row],[Class]]="B", WORKDAY(Main[[#This Row],[Tech Start Date]],19),IF(Main[[#This Row],[Class]]="A",WORKDAY(Main[[#This Row],[Tech Start Date]],9),""))))</f>
        <v/>
      </c>
      <c r="Q1068" s="85"/>
      <c r="R1068" s="112"/>
      <c r="S1068" s="95" t="s">
        <v>49</v>
      </c>
      <c r="T1068" s="74" t="s">
        <v>4</v>
      </c>
      <c r="U1068" s="95" t="s">
        <v>14</v>
      </c>
      <c r="V1068" s="95" t="s">
        <v>1925</v>
      </c>
      <c r="W1068" s="95" t="s">
        <v>1914</v>
      </c>
      <c r="X1068" s="95" t="s">
        <v>306</v>
      </c>
      <c r="Y1068" s="72" t="s">
        <v>4</v>
      </c>
      <c r="Z1068" s="72" t="s">
        <v>4</v>
      </c>
      <c r="AA1068" s="95" t="s">
        <v>4</v>
      </c>
      <c r="AB1068" s="132"/>
      <c r="AC1068" s="132"/>
      <c r="AD1068" s="132"/>
      <c r="AE1068" s="63"/>
      <c r="AF1068" s="63"/>
      <c r="AG1068" s="63"/>
    </row>
    <row r="1069" spans="1:33" ht="17.2" customHeight="1">
      <c r="A1069" s="64" t="str">
        <f>IF(priority(Main[[#This Row],[Comments]])&lt;&gt;0, priority(Main[[#This Row],[Comments]]),"")</f>
        <v/>
      </c>
      <c r="B1069" s="60" t="s">
        <v>2397</v>
      </c>
      <c r="C1069" s="72" t="s">
        <v>2001</v>
      </c>
      <c r="D1069" s="59" t="s">
        <v>2370</v>
      </c>
      <c r="E1069" s="85"/>
      <c r="F1069" s="85"/>
      <c r="G1069" s="64" t="str">
        <f>IF(stdProdLT(Main[[#This Row],[Comments]])=0.1,"N/A",IF(stdProdLT(Main[[#This Row],[Comments]])=0,"",stdProdLT(Main[[#This Row],[Comments]])))</f>
        <v/>
      </c>
      <c r="H1069" s="94" t="str">
        <f>IF(OR(Main[[#This Row],[Std. Prod. Lead Time]]="N/A",Main[[#This Row],[Std. Prod. Lead Time]]=""), "",IF(AND(Main[[#This Row],[In Stock Date]]&lt;&gt;"",Main[[#This Row],[Revised Due Date]]&lt;&gt;"",Main[[#This Row],[In Stock Date]]&lt;&gt;""),Main[[#This Row],[In Stock Date]]-Main[[#This Row],[Revised Due Date]],""))</f>
        <v/>
      </c>
      <c r="I1069" s="101" t="s">
        <v>4</v>
      </c>
      <c r="J1069" s="95" t="s">
        <v>4</v>
      </c>
      <c r="K1069" s="95" t="s">
        <v>4</v>
      </c>
      <c r="L1069" s="85"/>
      <c r="M1069" s="73" t="str">
        <f>IF(Main[[#This Row],[Tech Start Date]]&lt;1/1/1990,"",IF(Main[[#This Row],[Class]]="C",WORKDAY(Main[[#This Row],[Tech Start Date]],9),IF(Main[[#This Row],[Class]]="B", WORKDAY(Main[[#This Row],[Tech Start Date]],6),IF(Main[[#This Row],[Class]]="A",WORKDAY(Main[[#This Row],[Tech Start Date]],2),""))))</f>
        <v/>
      </c>
      <c r="N1069" s="73" t="str">
        <f>IF(Main[[#This Row],[Tech Start Date]]&lt;1/1/1990,"",IF(Main[[#This Row],[Class]]="C",WORKDAY(Main[[#This Row],[Tech Start Date]],19),IF(Main[[#This Row],[Class]]="B", WORKDAY(Main[[#This Row],[Tech Start Date]],12),IF(Main[[#This Row],[Class]]="A",WORKDAY(Main[[#This Row],[Tech Start Date]],4),""))))</f>
        <v/>
      </c>
      <c r="O1069" s="73" t="str">
        <f>IF(Main[[#This Row],[Tech Start Date]]&lt;1/1/1990,"",IF(Main[[#This Row],[Class]]="C",WORKDAY(Main[[#This Row],[Tech Start Date]],23),IF(Main[[#This Row],[Class]]="B", WORKDAY(Main[[#This Row],[Tech Start Date]],15),IF(Main[[#This Row],[Class]]="A",WORKDAY(Main[[#This Row],[Tech Start Date]],5),""))))</f>
        <v/>
      </c>
      <c r="P1069" s="73" t="str">
        <f>IF(Main[[#This Row],[Tech Start Date]]&lt;1/1/1990,"",IF(Main[[#This Row],[Class]]="C",WORKDAY(Main[[#This Row],[Tech Start Date]],28),IF(Main[[#This Row],[Class]]="B", WORKDAY(Main[[#This Row],[Tech Start Date]],19),IF(Main[[#This Row],[Class]]="A",WORKDAY(Main[[#This Row],[Tech Start Date]],9),""))))</f>
        <v/>
      </c>
      <c r="Q1069" s="85">
        <v>40908</v>
      </c>
      <c r="R1069" s="112"/>
      <c r="S1069" s="95" t="s">
        <v>11</v>
      </c>
      <c r="T1069" s="74" t="s">
        <v>4</v>
      </c>
      <c r="U1069" s="95" t="s">
        <v>14</v>
      </c>
      <c r="V1069" s="95" t="s">
        <v>1913</v>
      </c>
      <c r="W1069" s="95" t="s">
        <v>1912</v>
      </c>
      <c r="X1069" s="95" t="s">
        <v>553</v>
      </c>
      <c r="Y1069" s="72" t="s">
        <v>2925</v>
      </c>
      <c r="Z1069" s="72" t="s">
        <v>4</v>
      </c>
      <c r="AA1069" s="95" t="s">
        <v>553</v>
      </c>
      <c r="AB1069" s="132"/>
      <c r="AC1069" s="132"/>
      <c r="AD1069" s="132"/>
      <c r="AE1069" s="63"/>
      <c r="AF1069" s="63"/>
      <c r="AG1069" s="63"/>
    </row>
    <row r="1070" spans="1:33" ht="17.2" customHeight="1">
      <c r="A1070" s="64" t="str">
        <f>IF(priority(Main[[#This Row],[Comments]])&lt;&gt;0, priority(Main[[#This Row],[Comments]]),"")</f>
        <v/>
      </c>
      <c r="B1070" s="60" t="s">
        <v>2273</v>
      </c>
      <c r="C1070" s="72" t="s">
        <v>2271</v>
      </c>
      <c r="D1070" s="59" t="s">
        <v>2274</v>
      </c>
      <c r="E1070" s="85"/>
      <c r="F1070" s="85">
        <v>40907</v>
      </c>
      <c r="G1070" s="64" t="str">
        <f>IF(stdProdLT(Main[[#This Row],[Comments]])=0.1,"N/A",IF(stdProdLT(Main[[#This Row],[Comments]])=0,"",stdProdLT(Main[[#This Row],[Comments]])))</f>
        <v/>
      </c>
      <c r="H1070" s="94" t="str">
        <f>IF(OR(Main[[#This Row],[Std. Prod. Lead Time]]="N/A",Main[[#This Row],[Std. Prod. Lead Time]]=""), "",IF(AND(Main[[#This Row],[In Stock Date]]&lt;&gt;"",Main[[#This Row],[Revised Due Date]]&lt;&gt;"",Main[[#This Row],[In Stock Date]]&lt;&gt;""),Main[[#This Row],[In Stock Date]]-Main[[#This Row],[Revised Due Date]],""))</f>
        <v/>
      </c>
      <c r="I1070" s="101" t="s">
        <v>4</v>
      </c>
      <c r="J1070" s="95" t="s">
        <v>4</v>
      </c>
      <c r="K1070" s="95" t="s">
        <v>4</v>
      </c>
      <c r="L1070" s="85"/>
      <c r="M1070" s="73" t="str">
        <f>IF(Main[[#This Row],[Tech Start Date]]&lt;1/1/1990,"",IF(Main[[#This Row],[Class]]="C",WORKDAY(Main[[#This Row],[Tech Start Date]],9),IF(Main[[#This Row],[Class]]="B", WORKDAY(Main[[#This Row],[Tech Start Date]],6),IF(Main[[#This Row],[Class]]="A",WORKDAY(Main[[#This Row],[Tech Start Date]],2),""))))</f>
        <v/>
      </c>
      <c r="N1070" s="73" t="str">
        <f>IF(Main[[#This Row],[Tech Start Date]]&lt;1/1/1990,"",IF(Main[[#This Row],[Class]]="C",WORKDAY(Main[[#This Row],[Tech Start Date]],19),IF(Main[[#This Row],[Class]]="B", WORKDAY(Main[[#This Row],[Tech Start Date]],12),IF(Main[[#This Row],[Class]]="A",WORKDAY(Main[[#This Row],[Tech Start Date]],4),""))))</f>
        <v/>
      </c>
      <c r="O1070" s="73" t="str">
        <f>IF(Main[[#This Row],[Tech Start Date]]&lt;1/1/1990,"",IF(Main[[#This Row],[Class]]="C",WORKDAY(Main[[#This Row],[Tech Start Date]],23),IF(Main[[#This Row],[Class]]="B", WORKDAY(Main[[#This Row],[Tech Start Date]],15),IF(Main[[#This Row],[Class]]="A",WORKDAY(Main[[#This Row],[Tech Start Date]],5),""))))</f>
        <v/>
      </c>
      <c r="P1070" s="73" t="str">
        <f>IF(Main[[#This Row],[Tech Start Date]]&lt;1/1/1990,"",IF(Main[[#This Row],[Class]]="C",WORKDAY(Main[[#This Row],[Tech Start Date]],28),IF(Main[[#This Row],[Class]]="B", WORKDAY(Main[[#This Row],[Tech Start Date]],19),IF(Main[[#This Row],[Class]]="A",WORKDAY(Main[[#This Row],[Tech Start Date]],9),""))))</f>
        <v/>
      </c>
      <c r="Q1070" s="85">
        <v>40816</v>
      </c>
      <c r="R1070" s="112"/>
      <c r="S1070" s="95" t="s">
        <v>296</v>
      </c>
      <c r="T1070" s="74" t="s">
        <v>4</v>
      </c>
      <c r="U1070" s="95" t="s">
        <v>14</v>
      </c>
      <c r="V1070" s="95" t="s">
        <v>1920</v>
      </c>
      <c r="W1070" s="95" t="s">
        <v>1918</v>
      </c>
      <c r="X1070" s="95" t="s">
        <v>2884</v>
      </c>
      <c r="Y1070" s="72" t="s">
        <v>3090</v>
      </c>
      <c r="Z1070" s="72" t="s">
        <v>4</v>
      </c>
      <c r="AA1070" s="95" t="s">
        <v>3399</v>
      </c>
      <c r="AB1070" s="132"/>
      <c r="AC1070" s="132"/>
      <c r="AD1070" s="132"/>
      <c r="AE1070" s="63"/>
      <c r="AF1070" s="63"/>
      <c r="AG1070" s="63"/>
    </row>
    <row r="1071" spans="1:33" ht="17.2" customHeight="1">
      <c r="A1071" s="64" t="str">
        <f>IF(priority(Main[[#This Row],[Comments]])&lt;&gt;0, priority(Main[[#This Row],[Comments]]),"")</f>
        <v/>
      </c>
      <c r="B1071" s="60" t="s">
        <v>2267</v>
      </c>
      <c r="C1071" s="72" t="s">
        <v>518</v>
      </c>
      <c r="D1071" s="59" t="s">
        <v>2268</v>
      </c>
      <c r="E1071" s="85"/>
      <c r="F1071" s="85">
        <v>40854</v>
      </c>
      <c r="G1071" s="64" t="str">
        <f>IF(stdProdLT(Main[[#This Row],[Comments]])=0.1,"N/A",IF(stdProdLT(Main[[#This Row],[Comments]])=0,"",stdProdLT(Main[[#This Row],[Comments]])))</f>
        <v/>
      </c>
      <c r="H1071" s="94" t="str">
        <f>IF(OR(Main[[#This Row],[Std. Prod. Lead Time]]="N/A",Main[[#This Row],[Std. Prod. Lead Time]]=""), "",IF(AND(Main[[#This Row],[In Stock Date]]&lt;&gt;"",Main[[#This Row],[Revised Due Date]]&lt;&gt;"",Main[[#This Row],[In Stock Date]]&lt;&gt;""),Main[[#This Row],[In Stock Date]]-Main[[#This Row],[Revised Due Date]],""))</f>
        <v/>
      </c>
      <c r="I1071" s="101" t="s">
        <v>4</v>
      </c>
      <c r="J1071" s="95" t="s">
        <v>4</v>
      </c>
      <c r="K1071" s="95" t="s">
        <v>4</v>
      </c>
      <c r="L1071" s="85"/>
      <c r="M1071" s="73" t="str">
        <f>IF(Main[[#This Row],[Tech Start Date]]&lt;1/1/1990,"",IF(Main[[#This Row],[Class]]="C",WORKDAY(Main[[#This Row],[Tech Start Date]],9),IF(Main[[#This Row],[Class]]="B", WORKDAY(Main[[#This Row],[Tech Start Date]],6),IF(Main[[#This Row],[Class]]="A",WORKDAY(Main[[#This Row],[Tech Start Date]],2),""))))</f>
        <v/>
      </c>
      <c r="N1071" s="73" t="str">
        <f>IF(Main[[#This Row],[Tech Start Date]]&lt;1/1/1990,"",IF(Main[[#This Row],[Class]]="C",WORKDAY(Main[[#This Row],[Tech Start Date]],19),IF(Main[[#This Row],[Class]]="B", WORKDAY(Main[[#This Row],[Tech Start Date]],12),IF(Main[[#This Row],[Class]]="A",WORKDAY(Main[[#This Row],[Tech Start Date]],4),""))))</f>
        <v/>
      </c>
      <c r="O1071" s="73" t="str">
        <f>IF(Main[[#This Row],[Tech Start Date]]&lt;1/1/1990,"",IF(Main[[#This Row],[Class]]="C",WORKDAY(Main[[#This Row],[Tech Start Date]],23),IF(Main[[#This Row],[Class]]="B", WORKDAY(Main[[#This Row],[Tech Start Date]],15),IF(Main[[#This Row],[Class]]="A",WORKDAY(Main[[#This Row],[Tech Start Date]],5),""))))</f>
        <v/>
      </c>
      <c r="P1071" s="73" t="str">
        <f>IF(Main[[#This Row],[Tech Start Date]]&lt;1/1/1990,"",IF(Main[[#This Row],[Class]]="C",WORKDAY(Main[[#This Row],[Tech Start Date]],28),IF(Main[[#This Row],[Class]]="B", WORKDAY(Main[[#This Row],[Tech Start Date]],19),IF(Main[[#This Row],[Class]]="A",WORKDAY(Main[[#This Row],[Tech Start Date]],9),""))))</f>
        <v/>
      </c>
      <c r="Q1071" s="85">
        <v>40816</v>
      </c>
      <c r="R1071" s="112"/>
      <c r="S1071" s="95" t="s">
        <v>296</v>
      </c>
      <c r="T1071" s="74" t="s">
        <v>4</v>
      </c>
      <c r="U1071" s="95" t="s">
        <v>14</v>
      </c>
      <c r="V1071" s="95" t="s">
        <v>1920</v>
      </c>
      <c r="W1071" s="95" t="s">
        <v>1918</v>
      </c>
      <c r="X1071" s="95" t="s">
        <v>2884</v>
      </c>
      <c r="Y1071" s="72" t="s">
        <v>3091</v>
      </c>
      <c r="Z1071" s="72" t="s">
        <v>4</v>
      </c>
      <c r="AA1071" s="95" t="s">
        <v>3399</v>
      </c>
      <c r="AB1071" s="132"/>
      <c r="AC1071" s="132"/>
      <c r="AD1071" s="132"/>
      <c r="AE1071" s="63"/>
      <c r="AF1071" s="63"/>
      <c r="AG1071" s="63"/>
    </row>
    <row r="1072" spans="1:33" ht="17.2" customHeight="1">
      <c r="A1072" s="64" t="str">
        <f>IF(priority(Main[[#This Row],[Comments]])&lt;&gt;0, priority(Main[[#This Row],[Comments]]),"")</f>
        <v/>
      </c>
      <c r="B1072" s="60" t="s">
        <v>2229</v>
      </c>
      <c r="C1072" s="72" t="s">
        <v>4</v>
      </c>
      <c r="D1072" s="59" t="s">
        <v>2230</v>
      </c>
      <c r="E1072" s="85"/>
      <c r="F1072" s="85"/>
      <c r="G1072" s="64" t="str">
        <f>IF(stdProdLT(Main[[#This Row],[Comments]])=0.1,"N/A",IF(stdProdLT(Main[[#This Row],[Comments]])=0,"",stdProdLT(Main[[#This Row],[Comments]])))</f>
        <v/>
      </c>
      <c r="H1072" s="94" t="str">
        <f>IF(OR(Main[[#This Row],[Std. Prod. Lead Time]]="N/A",Main[[#This Row],[Std. Prod. Lead Time]]=""), "",IF(AND(Main[[#This Row],[In Stock Date]]&lt;&gt;"",Main[[#This Row],[Revised Due Date]]&lt;&gt;"",Main[[#This Row],[In Stock Date]]&lt;&gt;""),Main[[#This Row],[In Stock Date]]-Main[[#This Row],[Revised Due Date]],""))</f>
        <v/>
      </c>
      <c r="I1072" s="101" t="s">
        <v>4</v>
      </c>
      <c r="J1072" s="95" t="s">
        <v>4</v>
      </c>
      <c r="K1072" s="95" t="s">
        <v>4</v>
      </c>
      <c r="L1072" s="85"/>
      <c r="M1072" s="73" t="str">
        <f>IF(Main[[#This Row],[Tech Start Date]]&lt;1/1/1990,"",IF(Main[[#This Row],[Class]]="C",WORKDAY(Main[[#This Row],[Tech Start Date]],9),IF(Main[[#This Row],[Class]]="B", WORKDAY(Main[[#This Row],[Tech Start Date]],6),IF(Main[[#This Row],[Class]]="A",WORKDAY(Main[[#This Row],[Tech Start Date]],2),""))))</f>
        <v/>
      </c>
      <c r="N1072" s="73" t="str">
        <f>IF(Main[[#This Row],[Tech Start Date]]&lt;1/1/1990,"",IF(Main[[#This Row],[Class]]="C",WORKDAY(Main[[#This Row],[Tech Start Date]],19),IF(Main[[#This Row],[Class]]="B", WORKDAY(Main[[#This Row],[Tech Start Date]],12),IF(Main[[#This Row],[Class]]="A",WORKDAY(Main[[#This Row],[Tech Start Date]],4),""))))</f>
        <v/>
      </c>
      <c r="O1072" s="73" t="str">
        <f>IF(Main[[#This Row],[Tech Start Date]]&lt;1/1/1990,"",IF(Main[[#This Row],[Class]]="C",WORKDAY(Main[[#This Row],[Tech Start Date]],23),IF(Main[[#This Row],[Class]]="B", WORKDAY(Main[[#This Row],[Tech Start Date]],15),IF(Main[[#This Row],[Class]]="A",WORKDAY(Main[[#This Row],[Tech Start Date]],5),""))))</f>
        <v/>
      </c>
      <c r="P1072" s="73" t="str">
        <f>IF(Main[[#This Row],[Tech Start Date]]&lt;1/1/1990,"",IF(Main[[#This Row],[Class]]="C",WORKDAY(Main[[#This Row],[Tech Start Date]],28),IF(Main[[#This Row],[Class]]="B", WORKDAY(Main[[#This Row],[Tech Start Date]],19),IF(Main[[#This Row],[Class]]="A",WORKDAY(Main[[#This Row],[Tech Start Date]],9),""))))</f>
        <v/>
      </c>
      <c r="Q1072" s="85"/>
      <c r="R1072" s="112"/>
      <c r="S1072" s="95" t="s">
        <v>49</v>
      </c>
      <c r="T1072" s="74" t="s">
        <v>4</v>
      </c>
      <c r="U1072" s="95" t="s">
        <v>14</v>
      </c>
      <c r="V1072" s="95" t="s">
        <v>1910</v>
      </c>
      <c r="W1072" s="95" t="s">
        <v>1914</v>
      </c>
      <c r="X1072" s="95" t="s">
        <v>306</v>
      </c>
      <c r="Y1072" s="72" t="s">
        <v>4</v>
      </c>
      <c r="Z1072" s="72" t="s">
        <v>4</v>
      </c>
      <c r="AA1072" s="95" t="s">
        <v>4</v>
      </c>
      <c r="AB1072" s="132"/>
      <c r="AC1072" s="132"/>
      <c r="AD1072" s="132"/>
      <c r="AE1072" s="63"/>
      <c r="AF1072" s="63"/>
      <c r="AG1072" s="63"/>
    </row>
    <row r="1073" spans="1:33" ht="17.2" customHeight="1">
      <c r="A1073" s="64" t="str">
        <f>IF(priority(Main[[#This Row],[Comments]])&lt;&gt;0, priority(Main[[#This Row],[Comments]]),"")</f>
        <v/>
      </c>
      <c r="B1073" s="60" t="s">
        <v>1345</v>
      </c>
      <c r="C1073" s="72" t="s">
        <v>433</v>
      </c>
      <c r="D1073" s="59" t="s">
        <v>434</v>
      </c>
      <c r="E1073" s="85">
        <v>40505.653032407405</v>
      </c>
      <c r="F1073" s="85"/>
      <c r="G1073" s="64" t="str">
        <f>IF(stdProdLT(Main[[#This Row],[Comments]])=0.1,"N/A",IF(stdProdLT(Main[[#This Row],[Comments]])=0,"",stdProdLT(Main[[#This Row],[Comments]])))</f>
        <v/>
      </c>
      <c r="H1073" s="94" t="str">
        <f>IF(OR(Main[[#This Row],[Std. Prod. Lead Time]]="N/A",Main[[#This Row],[Std. Prod. Lead Time]]=""), "",IF(AND(Main[[#This Row],[In Stock Date]]&lt;&gt;"",Main[[#This Row],[Revised Due Date]]&lt;&gt;"",Main[[#This Row],[In Stock Date]]&lt;&gt;""),Main[[#This Row],[In Stock Date]]-Main[[#This Row],[Revised Due Date]],""))</f>
        <v/>
      </c>
      <c r="I1073" s="101" t="s">
        <v>30</v>
      </c>
      <c r="J1073" s="95" t="s">
        <v>28</v>
      </c>
      <c r="K1073" s="95" t="s">
        <v>1922</v>
      </c>
      <c r="L1073" s="85"/>
      <c r="M1073" s="73" t="str">
        <f>IF(Main[[#This Row],[Tech Start Date]]&lt;1/1/1990,"",IF(Main[[#This Row],[Class]]="C",WORKDAY(Main[[#This Row],[Tech Start Date]],9),IF(Main[[#This Row],[Class]]="B", WORKDAY(Main[[#This Row],[Tech Start Date]],6),IF(Main[[#This Row],[Class]]="A",WORKDAY(Main[[#This Row],[Tech Start Date]],2),""))))</f>
        <v/>
      </c>
      <c r="N1073" s="73" t="str">
        <f>IF(Main[[#This Row],[Tech Start Date]]&lt;1/1/1990,"",IF(Main[[#This Row],[Class]]="C",WORKDAY(Main[[#This Row],[Tech Start Date]],19),IF(Main[[#This Row],[Class]]="B", WORKDAY(Main[[#This Row],[Tech Start Date]],12),IF(Main[[#This Row],[Class]]="A",WORKDAY(Main[[#This Row],[Tech Start Date]],4),""))))</f>
        <v/>
      </c>
      <c r="O1073" s="73" t="str">
        <f>IF(Main[[#This Row],[Tech Start Date]]&lt;1/1/1990,"",IF(Main[[#This Row],[Class]]="C",WORKDAY(Main[[#This Row],[Tech Start Date]],23),IF(Main[[#This Row],[Class]]="B", WORKDAY(Main[[#This Row],[Tech Start Date]],15),IF(Main[[#This Row],[Class]]="A",WORKDAY(Main[[#This Row],[Tech Start Date]],5),""))))</f>
        <v/>
      </c>
      <c r="P1073" s="73" t="str">
        <f>IF(Main[[#This Row],[Tech Start Date]]&lt;1/1/1990,"",IF(Main[[#This Row],[Class]]="C",WORKDAY(Main[[#This Row],[Tech Start Date]],28),IF(Main[[#This Row],[Class]]="B", WORKDAY(Main[[#This Row],[Tech Start Date]],19),IF(Main[[#This Row],[Class]]="A",WORKDAY(Main[[#This Row],[Tech Start Date]],9),""))))</f>
        <v/>
      </c>
      <c r="Q1073" s="85">
        <v>40620</v>
      </c>
      <c r="R1073" s="112"/>
      <c r="S1073" s="95" t="s">
        <v>17</v>
      </c>
      <c r="T1073" s="74" t="s">
        <v>4</v>
      </c>
      <c r="U1073" s="95" t="s">
        <v>29</v>
      </c>
      <c r="V1073" s="95" t="s">
        <v>1913</v>
      </c>
      <c r="W1073" s="95" t="s">
        <v>1915</v>
      </c>
      <c r="X1073" s="95" t="s">
        <v>765</v>
      </c>
      <c r="Y1073" s="72" t="s">
        <v>3092</v>
      </c>
      <c r="Z1073" s="72" t="s">
        <v>30</v>
      </c>
      <c r="AA1073" s="95" t="s">
        <v>3400</v>
      </c>
      <c r="AB1073" s="132"/>
      <c r="AC1073" s="132"/>
      <c r="AD1073" s="132"/>
      <c r="AE1073" s="63"/>
      <c r="AF1073" s="63"/>
      <c r="AG1073" s="63"/>
    </row>
    <row r="1074" spans="1:33" ht="17.2" customHeight="1">
      <c r="A1074" s="64" t="str">
        <f>IF(priority(Main[[#This Row],[Comments]])&lt;&gt;0, priority(Main[[#This Row],[Comments]]),"")</f>
        <v/>
      </c>
      <c r="B1074" s="60" t="s">
        <v>1472</v>
      </c>
      <c r="C1074" s="72" t="s">
        <v>4</v>
      </c>
      <c r="D1074" s="59" t="s">
        <v>2399</v>
      </c>
      <c r="E1074" s="85">
        <v>40627.399282407408</v>
      </c>
      <c r="F1074" s="85"/>
      <c r="G1074" s="64" t="str">
        <f>IF(stdProdLT(Main[[#This Row],[Comments]])=0.1,"N/A",IF(stdProdLT(Main[[#This Row],[Comments]])=0,"",stdProdLT(Main[[#This Row],[Comments]])))</f>
        <v/>
      </c>
      <c r="H1074" s="94" t="str">
        <f>IF(OR(Main[[#This Row],[Std. Prod. Lead Time]]="N/A",Main[[#This Row],[Std. Prod. Lead Time]]=""), "",IF(AND(Main[[#This Row],[In Stock Date]]&lt;&gt;"",Main[[#This Row],[Revised Due Date]]&lt;&gt;"",Main[[#This Row],[In Stock Date]]&lt;&gt;""),Main[[#This Row],[In Stock Date]]-Main[[#This Row],[Revised Due Date]],""))</f>
        <v/>
      </c>
      <c r="I1074" s="101" t="s">
        <v>912</v>
      </c>
      <c r="J1074" s="95" t="s">
        <v>52</v>
      </c>
      <c r="K1074" s="96" t="s">
        <v>1919</v>
      </c>
      <c r="L1074" s="85"/>
      <c r="M1074" s="73" t="str">
        <f>IF(Main[[#This Row],[Tech Start Date]]&lt;1/1/1990,"",IF(Main[[#This Row],[Class]]="C",WORKDAY(Main[[#This Row],[Tech Start Date]],9),IF(Main[[#This Row],[Class]]="B", WORKDAY(Main[[#This Row],[Tech Start Date]],6),IF(Main[[#This Row],[Class]]="A",WORKDAY(Main[[#This Row],[Tech Start Date]],2),""))))</f>
        <v/>
      </c>
      <c r="N1074" s="73" t="str">
        <f>IF(Main[[#This Row],[Tech Start Date]]&lt;1/1/1990,"",IF(Main[[#This Row],[Class]]="C",WORKDAY(Main[[#This Row],[Tech Start Date]],19),IF(Main[[#This Row],[Class]]="B", WORKDAY(Main[[#This Row],[Tech Start Date]],12),IF(Main[[#This Row],[Class]]="A",WORKDAY(Main[[#This Row],[Tech Start Date]],4),""))))</f>
        <v/>
      </c>
      <c r="O1074" s="73" t="str">
        <f>IF(Main[[#This Row],[Tech Start Date]]&lt;1/1/1990,"",IF(Main[[#This Row],[Class]]="C",WORKDAY(Main[[#This Row],[Tech Start Date]],23),IF(Main[[#This Row],[Class]]="B", WORKDAY(Main[[#This Row],[Tech Start Date]],15),IF(Main[[#This Row],[Class]]="A",WORKDAY(Main[[#This Row],[Tech Start Date]],5),""))))</f>
        <v/>
      </c>
      <c r="P1074" s="73" t="str">
        <f>IF(Main[[#This Row],[Tech Start Date]]&lt;1/1/1990,"",IF(Main[[#This Row],[Class]]="C",WORKDAY(Main[[#This Row],[Tech Start Date]],28),IF(Main[[#This Row],[Class]]="B", WORKDAY(Main[[#This Row],[Tech Start Date]],19),IF(Main[[#This Row],[Class]]="A",WORKDAY(Main[[#This Row],[Tech Start Date]],9),""))))</f>
        <v/>
      </c>
      <c r="Q1074" s="85">
        <v>40632</v>
      </c>
      <c r="R1074" s="112"/>
      <c r="S1074" s="95" t="s">
        <v>6</v>
      </c>
      <c r="T1074" s="74" t="s">
        <v>4</v>
      </c>
      <c r="U1074" s="95" t="s">
        <v>29</v>
      </c>
      <c r="V1074" s="95" t="s">
        <v>1910</v>
      </c>
      <c r="W1074" s="95" t="s">
        <v>1914</v>
      </c>
      <c r="X1074" s="95" t="s">
        <v>937</v>
      </c>
      <c r="Y1074" s="72" t="s">
        <v>2957</v>
      </c>
      <c r="Z1074" s="72" t="s">
        <v>129</v>
      </c>
      <c r="AA1074" s="95" t="s">
        <v>937</v>
      </c>
      <c r="AB1074" s="132"/>
      <c r="AC1074" s="132"/>
      <c r="AD1074" s="132"/>
      <c r="AE1074" s="63"/>
      <c r="AF1074" s="63"/>
      <c r="AG1074" s="63"/>
    </row>
    <row r="1075" spans="1:33" ht="17.2" customHeight="1">
      <c r="A1075" s="64" t="str">
        <f>IF(priority(Main[[#This Row],[Comments]])&lt;&gt;0, priority(Main[[#This Row],[Comments]]),"")</f>
        <v/>
      </c>
      <c r="B1075" s="60" t="s">
        <v>1382</v>
      </c>
      <c r="C1075" s="72" t="s">
        <v>4</v>
      </c>
      <c r="D1075" s="59" t="s">
        <v>2400</v>
      </c>
      <c r="E1075" s="85">
        <v>40555.34138888889</v>
      </c>
      <c r="F1075" s="85">
        <v>40592</v>
      </c>
      <c r="G1075" s="64" t="str">
        <f>IF(stdProdLT(Main[[#This Row],[Comments]])=0.1,"N/A",IF(stdProdLT(Main[[#This Row],[Comments]])=0,"",stdProdLT(Main[[#This Row],[Comments]])))</f>
        <v/>
      </c>
      <c r="H1075" s="94" t="str">
        <f>IF(OR(Main[[#This Row],[Std. Prod. Lead Time]]="N/A",Main[[#This Row],[Std. Prod. Lead Time]]=""), "",IF(AND(Main[[#This Row],[In Stock Date]]&lt;&gt;"",Main[[#This Row],[Revised Due Date]]&lt;&gt;"",Main[[#This Row],[In Stock Date]]&lt;&gt;""),Main[[#This Row],[In Stock Date]]-Main[[#This Row],[Revised Due Date]],""))</f>
        <v/>
      </c>
      <c r="I1075" s="101" t="s">
        <v>912</v>
      </c>
      <c r="J1075" s="95" t="s">
        <v>52</v>
      </c>
      <c r="K1075" s="95" t="s">
        <v>1917</v>
      </c>
      <c r="L1075" s="85"/>
      <c r="M1075" s="73" t="str">
        <f>IF(Main[[#This Row],[Tech Start Date]]&lt;1/1/1990,"",IF(Main[[#This Row],[Class]]="C",WORKDAY(Main[[#This Row],[Tech Start Date]],9),IF(Main[[#This Row],[Class]]="B", WORKDAY(Main[[#This Row],[Tech Start Date]],6),IF(Main[[#This Row],[Class]]="A",WORKDAY(Main[[#This Row],[Tech Start Date]],2),""))))</f>
        <v/>
      </c>
      <c r="N1075" s="73" t="str">
        <f>IF(Main[[#This Row],[Tech Start Date]]&lt;1/1/1990,"",IF(Main[[#This Row],[Class]]="C",WORKDAY(Main[[#This Row],[Tech Start Date]],19),IF(Main[[#This Row],[Class]]="B", WORKDAY(Main[[#This Row],[Tech Start Date]],12),IF(Main[[#This Row],[Class]]="A",WORKDAY(Main[[#This Row],[Tech Start Date]],4),""))))</f>
        <v/>
      </c>
      <c r="O1075" s="73" t="str">
        <f>IF(Main[[#This Row],[Tech Start Date]]&lt;1/1/1990,"",IF(Main[[#This Row],[Class]]="C",WORKDAY(Main[[#This Row],[Tech Start Date]],23),IF(Main[[#This Row],[Class]]="B", WORKDAY(Main[[#This Row],[Tech Start Date]],15),IF(Main[[#This Row],[Class]]="A",WORKDAY(Main[[#This Row],[Tech Start Date]],5),""))))</f>
        <v/>
      </c>
      <c r="P1075" s="73" t="str">
        <f>IF(Main[[#This Row],[Tech Start Date]]&lt;1/1/1990,"",IF(Main[[#This Row],[Class]]="C",WORKDAY(Main[[#This Row],[Tech Start Date]],28),IF(Main[[#This Row],[Class]]="B", WORKDAY(Main[[#This Row],[Tech Start Date]],19),IF(Main[[#This Row],[Class]]="A",WORKDAY(Main[[#This Row],[Tech Start Date]],9),""))))</f>
        <v/>
      </c>
      <c r="Q1075" s="85">
        <v>40592</v>
      </c>
      <c r="R1075" s="112"/>
      <c r="S1075" s="95" t="s">
        <v>6</v>
      </c>
      <c r="T1075" s="74" t="s">
        <v>4</v>
      </c>
      <c r="U1075" s="95" t="s">
        <v>29</v>
      </c>
      <c r="V1075" s="95" t="s">
        <v>1910</v>
      </c>
      <c r="W1075" s="95" t="s">
        <v>1912</v>
      </c>
      <c r="X1075" s="95" t="s">
        <v>2793</v>
      </c>
      <c r="Y1075" s="72" t="s">
        <v>2903</v>
      </c>
      <c r="Z1075" s="72" t="s">
        <v>129</v>
      </c>
      <c r="AA1075" s="95" t="s">
        <v>2793</v>
      </c>
      <c r="AB1075" s="132"/>
      <c r="AC1075" s="132"/>
      <c r="AD1075" s="132"/>
      <c r="AE1075" s="63"/>
      <c r="AF1075" s="63"/>
      <c r="AG1075" s="63"/>
    </row>
    <row r="1076" spans="1:33" ht="17.2" customHeight="1">
      <c r="A1076" s="64" t="str">
        <f>IF(priority(Main[[#This Row],[Comments]])&lt;&gt;0, priority(Main[[#This Row],[Comments]]),"")</f>
        <v/>
      </c>
      <c r="B1076" s="60" t="s">
        <v>2054</v>
      </c>
      <c r="C1076" s="72" t="s">
        <v>4</v>
      </c>
      <c r="D1076" s="59" t="s">
        <v>2294</v>
      </c>
      <c r="E1076" s="85">
        <v>40758.6172337963</v>
      </c>
      <c r="F1076" s="85"/>
      <c r="G1076" s="64" t="str">
        <f>IF(stdProdLT(Main[[#This Row],[Comments]])=0.1,"N/A",IF(stdProdLT(Main[[#This Row],[Comments]])=0,"",stdProdLT(Main[[#This Row],[Comments]])))</f>
        <v/>
      </c>
      <c r="H1076" s="94" t="str">
        <f>IF(OR(Main[[#This Row],[Std. Prod. Lead Time]]="N/A",Main[[#This Row],[Std. Prod. Lead Time]]=""), "",IF(AND(Main[[#This Row],[In Stock Date]]&lt;&gt;"",Main[[#This Row],[Revised Due Date]]&lt;&gt;"",Main[[#This Row],[In Stock Date]]&lt;&gt;""),Main[[#This Row],[In Stock Date]]-Main[[#This Row],[Revised Due Date]],""))</f>
        <v/>
      </c>
      <c r="I1076" s="101" t="s">
        <v>530</v>
      </c>
      <c r="J1076" s="95" t="s">
        <v>21</v>
      </c>
      <c r="K1076" s="95" t="s">
        <v>1919</v>
      </c>
      <c r="L1076" s="85"/>
      <c r="M1076" s="73" t="str">
        <f>IF(Main[[#This Row],[Tech Start Date]]&lt;1/1/1990,"",IF(Main[[#This Row],[Class]]="C",WORKDAY(Main[[#This Row],[Tech Start Date]],9),IF(Main[[#This Row],[Class]]="B", WORKDAY(Main[[#This Row],[Tech Start Date]],6),IF(Main[[#This Row],[Class]]="A",WORKDAY(Main[[#This Row],[Tech Start Date]],2),""))))</f>
        <v/>
      </c>
      <c r="N1076" s="73" t="str">
        <f>IF(Main[[#This Row],[Tech Start Date]]&lt;1/1/1990,"",IF(Main[[#This Row],[Class]]="C",WORKDAY(Main[[#This Row],[Tech Start Date]],19),IF(Main[[#This Row],[Class]]="B", WORKDAY(Main[[#This Row],[Tech Start Date]],12),IF(Main[[#This Row],[Class]]="A",WORKDAY(Main[[#This Row],[Tech Start Date]],4),""))))</f>
        <v/>
      </c>
      <c r="O1076" s="73" t="str">
        <f>IF(Main[[#This Row],[Tech Start Date]]&lt;1/1/1990,"",IF(Main[[#This Row],[Class]]="C",WORKDAY(Main[[#This Row],[Tech Start Date]],23),IF(Main[[#This Row],[Class]]="B", WORKDAY(Main[[#This Row],[Tech Start Date]],15),IF(Main[[#This Row],[Class]]="A",WORKDAY(Main[[#This Row],[Tech Start Date]],5),""))))</f>
        <v/>
      </c>
      <c r="P1076" s="73" t="str">
        <f>IF(Main[[#This Row],[Tech Start Date]]&lt;1/1/1990,"",IF(Main[[#This Row],[Class]]="C",WORKDAY(Main[[#This Row],[Tech Start Date]],28),IF(Main[[#This Row],[Class]]="B", WORKDAY(Main[[#This Row],[Tech Start Date]],19),IF(Main[[#This Row],[Class]]="A",WORKDAY(Main[[#This Row],[Tech Start Date]],9),""))))</f>
        <v/>
      </c>
      <c r="Q1076" s="85"/>
      <c r="R1076" s="112"/>
      <c r="S1076" s="95" t="s">
        <v>6</v>
      </c>
      <c r="T1076" s="74" t="s">
        <v>4</v>
      </c>
      <c r="U1076" s="95" t="s">
        <v>29</v>
      </c>
      <c r="V1076" s="95" t="s">
        <v>1913</v>
      </c>
      <c r="W1076" s="95" t="s">
        <v>1914</v>
      </c>
      <c r="X1076" s="95" t="s">
        <v>102</v>
      </c>
      <c r="Y1076" s="72" t="s">
        <v>3094</v>
      </c>
      <c r="Z1076" s="72" t="s">
        <v>530</v>
      </c>
      <c r="AA1076" s="95" t="s">
        <v>3401</v>
      </c>
      <c r="AB1076" s="132"/>
      <c r="AC1076" s="132"/>
      <c r="AD1076" s="132"/>
      <c r="AE1076" s="63"/>
      <c r="AF1076" s="63"/>
      <c r="AG1076" s="63"/>
    </row>
    <row r="1077" spans="1:33" ht="17.2" customHeight="1">
      <c r="A1077" s="64" t="str">
        <f>IF(priority(Main[[#This Row],[Comments]])&lt;&gt;0, priority(Main[[#This Row],[Comments]]),"")</f>
        <v/>
      </c>
      <c r="B1077" s="60" t="s">
        <v>2211</v>
      </c>
      <c r="C1077" s="72" t="s">
        <v>4</v>
      </c>
      <c r="D1077" s="59" t="s">
        <v>2401</v>
      </c>
      <c r="E1077" s="85">
        <v>40798.679803240739</v>
      </c>
      <c r="F1077" s="85"/>
      <c r="G1077" s="64" t="str">
        <f>IF(stdProdLT(Main[[#This Row],[Comments]])=0.1,"N/A",IF(stdProdLT(Main[[#This Row],[Comments]])=0,"",stdProdLT(Main[[#This Row],[Comments]])))</f>
        <v/>
      </c>
      <c r="H1077" s="94" t="str">
        <f>IF(OR(Main[[#This Row],[Std. Prod. Lead Time]]="N/A",Main[[#This Row],[Std. Prod. Lead Time]]=""), "",IF(AND(Main[[#This Row],[In Stock Date]]&lt;&gt;"",Main[[#This Row],[Revised Due Date]]&lt;&gt;"",Main[[#This Row],[In Stock Date]]&lt;&gt;""),Main[[#This Row],[In Stock Date]]-Main[[#This Row],[Revised Due Date]],""))</f>
        <v/>
      </c>
      <c r="I1077" s="101" t="s">
        <v>765</v>
      </c>
      <c r="J1077" s="95" t="s">
        <v>52</v>
      </c>
      <c r="K1077" s="95" t="s">
        <v>1919</v>
      </c>
      <c r="L1077" s="85"/>
      <c r="M1077" s="73" t="str">
        <f>IF(Main[[#This Row],[Tech Start Date]]&lt;1/1/1990,"",IF(Main[[#This Row],[Class]]="C",WORKDAY(Main[[#This Row],[Tech Start Date]],9),IF(Main[[#This Row],[Class]]="B", WORKDAY(Main[[#This Row],[Tech Start Date]],6),IF(Main[[#This Row],[Class]]="A",WORKDAY(Main[[#This Row],[Tech Start Date]],2),""))))</f>
        <v/>
      </c>
      <c r="N1077" s="73" t="str">
        <f>IF(Main[[#This Row],[Tech Start Date]]&lt;1/1/1990,"",IF(Main[[#This Row],[Class]]="C",WORKDAY(Main[[#This Row],[Tech Start Date]],19),IF(Main[[#This Row],[Class]]="B", WORKDAY(Main[[#This Row],[Tech Start Date]],12),IF(Main[[#This Row],[Class]]="A",WORKDAY(Main[[#This Row],[Tech Start Date]],4),""))))</f>
        <v/>
      </c>
      <c r="O1077" s="73" t="str">
        <f>IF(Main[[#This Row],[Tech Start Date]]&lt;1/1/1990,"",IF(Main[[#This Row],[Class]]="C",WORKDAY(Main[[#This Row],[Tech Start Date]],23),IF(Main[[#This Row],[Class]]="B", WORKDAY(Main[[#This Row],[Tech Start Date]],15),IF(Main[[#This Row],[Class]]="A",WORKDAY(Main[[#This Row],[Tech Start Date]],5),""))))</f>
        <v/>
      </c>
      <c r="P1077" s="73" t="str">
        <f>IF(Main[[#This Row],[Tech Start Date]]&lt;1/1/1990,"",IF(Main[[#This Row],[Class]]="C",WORKDAY(Main[[#This Row],[Tech Start Date]],28),IF(Main[[#This Row],[Class]]="B", WORKDAY(Main[[#This Row],[Tech Start Date]],19),IF(Main[[#This Row],[Class]]="A",WORKDAY(Main[[#This Row],[Tech Start Date]],9),""))))</f>
        <v/>
      </c>
      <c r="Q1077" s="85">
        <v>40847</v>
      </c>
      <c r="R1077" s="112"/>
      <c r="S1077" s="95" t="s">
        <v>6</v>
      </c>
      <c r="T1077" s="74" t="s">
        <v>4</v>
      </c>
      <c r="U1077" s="95" t="s">
        <v>29</v>
      </c>
      <c r="V1077" s="95" t="s">
        <v>1913</v>
      </c>
      <c r="W1077" s="95" t="s">
        <v>1914</v>
      </c>
      <c r="X1077" s="95" t="s">
        <v>30</v>
      </c>
      <c r="Y1077" s="72" t="s">
        <v>2913</v>
      </c>
      <c r="Z1077" s="72" t="s">
        <v>30</v>
      </c>
      <c r="AA1077" s="95" t="s">
        <v>30</v>
      </c>
      <c r="AB1077" s="132"/>
      <c r="AC1077" s="132"/>
      <c r="AD1077" s="132"/>
      <c r="AE1077" s="63"/>
      <c r="AF1077" s="63"/>
      <c r="AG1077" s="63"/>
    </row>
    <row r="1078" spans="1:33" ht="17.2" customHeight="1">
      <c r="A1078" s="64" t="str">
        <f>IF(priority(Main[[#This Row],[Comments]])&lt;&gt;0, priority(Main[[#This Row],[Comments]]),"")</f>
        <v/>
      </c>
      <c r="B1078" s="60" t="s">
        <v>2402</v>
      </c>
      <c r="C1078" s="72" t="s">
        <v>4</v>
      </c>
      <c r="D1078" s="59" t="s">
        <v>2403</v>
      </c>
      <c r="E1078" s="85">
        <v>40843.719166666669</v>
      </c>
      <c r="F1078" s="85"/>
      <c r="G1078" s="64" t="str">
        <f>IF(stdProdLT(Main[[#This Row],[Comments]])=0.1,"N/A",IF(stdProdLT(Main[[#This Row],[Comments]])=0,"",stdProdLT(Main[[#This Row],[Comments]])))</f>
        <v/>
      </c>
      <c r="H1078" s="94" t="str">
        <f>IF(OR(Main[[#This Row],[Std. Prod. Lead Time]]="N/A",Main[[#This Row],[Std. Prod. Lead Time]]=""), "",IF(AND(Main[[#This Row],[In Stock Date]]&lt;&gt;"",Main[[#This Row],[Revised Due Date]]&lt;&gt;"",Main[[#This Row],[In Stock Date]]&lt;&gt;""),Main[[#This Row],[In Stock Date]]-Main[[#This Row],[Revised Due Date]],""))</f>
        <v/>
      </c>
      <c r="I1078" s="101" t="s">
        <v>4</v>
      </c>
      <c r="J1078" s="95" t="s">
        <v>51</v>
      </c>
      <c r="K1078" s="95" t="s">
        <v>4</v>
      </c>
      <c r="L1078" s="85"/>
      <c r="M1078" s="73" t="str">
        <f>IF(Main[[#This Row],[Tech Start Date]]&lt;1/1/1990,"",IF(Main[[#This Row],[Class]]="C",WORKDAY(Main[[#This Row],[Tech Start Date]],9),IF(Main[[#This Row],[Class]]="B", WORKDAY(Main[[#This Row],[Tech Start Date]],6),IF(Main[[#This Row],[Class]]="A",WORKDAY(Main[[#This Row],[Tech Start Date]],2),""))))</f>
        <v/>
      </c>
      <c r="N1078" s="73" t="str">
        <f>IF(Main[[#This Row],[Tech Start Date]]&lt;1/1/1990,"",IF(Main[[#This Row],[Class]]="C",WORKDAY(Main[[#This Row],[Tech Start Date]],19),IF(Main[[#This Row],[Class]]="B", WORKDAY(Main[[#This Row],[Tech Start Date]],12),IF(Main[[#This Row],[Class]]="A",WORKDAY(Main[[#This Row],[Tech Start Date]],4),""))))</f>
        <v/>
      </c>
      <c r="O1078" s="73" t="str">
        <f>IF(Main[[#This Row],[Tech Start Date]]&lt;1/1/1990,"",IF(Main[[#This Row],[Class]]="C",WORKDAY(Main[[#This Row],[Tech Start Date]],23),IF(Main[[#This Row],[Class]]="B", WORKDAY(Main[[#This Row],[Tech Start Date]],15),IF(Main[[#This Row],[Class]]="A",WORKDAY(Main[[#This Row],[Tech Start Date]],5),""))))</f>
        <v/>
      </c>
      <c r="P1078" s="73" t="str">
        <f>IF(Main[[#This Row],[Tech Start Date]]&lt;1/1/1990,"",IF(Main[[#This Row],[Class]]="C",WORKDAY(Main[[#This Row],[Tech Start Date]],28),IF(Main[[#This Row],[Class]]="B", WORKDAY(Main[[#This Row],[Tech Start Date]],19),IF(Main[[#This Row],[Class]]="A",WORKDAY(Main[[#This Row],[Tech Start Date]],9),""))))</f>
        <v/>
      </c>
      <c r="Q1078" s="85"/>
      <c r="R1078" s="112"/>
      <c r="S1078" s="95" t="s">
        <v>6</v>
      </c>
      <c r="T1078" s="74" t="s">
        <v>2404</v>
      </c>
      <c r="U1078" s="95" t="s">
        <v>534</v>
      </c>
      <c r="V1078" s="95" t="s">
        <v>1910</v>
      </c>
      <c r="W1078" s="95" t="s">
        <v>1916</v>
      </c>
      <c r="X1078" s="95" t="s">
        <v>306</v>
      </c>
      <c r="Y1078" s="72" t="s">
        <v>4</v>
      </c>
      <c r="Z1078" s="72" t="s">
        <v>4</v>
      </c>
      <c r="AA1078" s="95" t="s">
        <v>2814</v>
      </c>
      <c r="AB1078" s="132"/>
      <c r="AC1078" s="132"/>
      <c r="AD1078" s="132"/>
      <c r="AE1078" s="63"/>
      <c r="AF1078" s="63"/>
      <c r="AG1078" s="63"/>
    </row>
    <row r="1079" spans="1:33" ht="17.2" customHeight="1">
      <c r="A1079" s="64" t="str">
        <f>IF(priority(Main[[#This Row],[Comments]])&lt;&gt;0, priority(Main[[#This Row],[Comments]]),"")</f>
        <v/>
      </c>
      <c r="B1079" s="60" t="s">
        <v>1628</v>
      </c>
      <c r="C1079" s="72" t="s">
        <v>79</v>
      </c>
      <c r="D1079" s="59" t="s">
        <v>704</v>
      </c>
      <c r="E1079" s="85">
        <v>40610.683993055558</v>
      </c>
      <c r="F1079" s="85"/>
      <c r="G1079" s="64" t="str">
        <f>IF(stdProdLT(Main[[#This Row],[Comments]])=0.1,"N/A",IF(stdProdLT(Main[[#This Row],[Comments]])=0,"",stdProdLT(Main[[#This Row],[Comments]])))</f>
        <v/>
      </c>
      <c r="H1079" s="94" t="str">
        <f>IF(OR(Main[[#This Row],[Std. Prod. Lead Time]]="N/A",Main[[#This Row],[Std. Prod. Lead Time]]=""), "",IF(AND(Main[[#This Row],[In Stock Date]]&lt;&gt;"",Main[[#This Row],[Revised Due Date]]&lt;&gt;"",Main[[#This Row],[In Stock Date]]&lt;&gt;""),Main[[#This Row],[In Stock Date]]-Main[[#This Row],[Revised Due Date]],""))</f>
        <v/>
      </c>
      <c r="I1079" s="101" t="s">
        <v>530</v>
      </c>
      <c r="J1079" s="95" t="s">
        <v>28</v>
      </c>
      <c r="K1079" s="95" t="s">
        <v>1922</v>
      </c>
      <c r="L1079" s="85"/>
      <c r="M1079" s="73" t="str">
        <f>IF(Main[[#This Row],[Tech Start Date]]&lt;1/1/1990,"",IF(Main[[#This Row],[Class]]="C",WORKDAY(Main[[#This Row],[Tech Start Date]],9),IF(Main[[#This Row],[Class]]="B", WORKDAY(Main[[#This Row],[Tech Start Date]],6),IF(Main[[#This Row],[Class]]="A",WORKDAY(Main[[#This Row],[Tech Start Date]],2),""))))</f>
        <v/>
      </c>
      <c r="N1079" s="73" t="str">
        <f>IF(Main[[#This Row],[Tech Start Date]]&lt;1/1/1990,"",IF(Main[[#This Row],[Class]]="C",WORKDAY(Main[[#This Row],[Tech Start Date]],19),IF(Main[[#This Row],[Class]]="B", WORKDAY(Main[[#This Row],[Tech Start Date]],12),IF(Main[[#This Row],[Class]]="A",WORKDAY(Main[[#This Row],[Tech Start Date]],4),""))))</f>
        <v/>
      </c>
      <c r="O1079" s="73" t="str">
        <f>IF(Main[[#This Row],[Tech Start Date]]&lt;1/1/1990,"",IF(Main[[#This Row],[Class]]="C",WORKDAY(Main[[#This Row],[Tech Start Date]],23),IF(Main[[#This Row],[Class]]="B", WORKDAY(Main[[#This Row],[Tech Start Date]],15),IF(Main[[#This Row],[Class]]="A",WORKDAY(Main[[#This Row],[Tech Start Date]],5),""))))</f>
        <v/>
      </c>
      <c r="P1079" s="73" t="str">
        <f>IF(Main[[#This Row],[Tech Start Date]]&lt;1/1/1990,"",IF(Main[[#This Row],[Class]]="C",WORKDAY(Main[[#This Row],[Tech Start Date]],28),IF(Main[[#This Row],[Class]]="B", WORKDAY(Main[[#This Row],[Tech Start Date]],19),IF(Main[[#This Row],[Class]]="A",WORKDAY(Main[[#This Row],[Tech Start Date]],9),""))))</f>
        <v/>
      </c>
      <c r="Q1079" s="85">
        <v>40725</v>
      </c>
      <c r="R1079" s="112"/>
      <c r="S1079" s="95" t="s">
        <v>6</v>
      </c>
      <c r="T1079" s="74" t="s">
        <v>4</v>
      </c>
      <c r="U1079" s="95" t="s">
        <v>29</v>
      </c>
      <c r="V1079" s="95" t="s">
        <v>1913</v>
      </c>
      <c r="W1079" s="95" t="s">
        <v>1912</v>
      </c>
      <c r="X1079" s="95" t="s">
        <v>553</v>
      </c>
      <c r="Y1079" s="72" t="s">
        <v>2925</v>
      </c>
      <c r="Z1079" s="72" t="s">
        <v>30</v>
      </c>
      <c r="AA1079" s="95" t="s">
        <v>553</v>
      </c>
      <c r="AB1079" s="132"/>
      <c r="AC1079" s="132"/>
      <c r="AD1079" s="132"/>
      <c r="AE1079" s="63"/>
      <c r="AF1079" s="63"/>
      <c r="AG1079" s="63"/>
    </row>
    <row r="1080" spans="1:33" ht="17.2" customHeight="1">
      <c r="A1080" s="64" t="str">
        <f>IF(priority(Main[[#This Row],[Comments]])&lt;&gt;0, priority(Main[[#This Row],[Comments]]),"")</f>
        <v/>
      </c>
      <c r="B1080" s="60" t="s">
        <v>1170</v>
      </c>
      <c r="C1080" s="72" t="s">
        <v>4</v>
      </c>
      <c r="D1080" s="59" t="s">
        <v>2414</v>
      </c>
      <c r="E1080" s="85">
        <v>40567.661041666666</v>
      </c>
      <c r="F1080" s="85">
        <v>40602</v>
      </c>
      <c r="G1080" s="64" t="str">
        <f>IF(stdProdLT(Main[[#This Row],[Comments]])=0.1,"N/A",IF(stdProdLT(Main[[#This Row],[Comments]])=0,"",stdProdLT(Main[[#This Row],[Comments]])))</f>
        <v/>
      </c>
      <c r="H1080" s="94" t="str">
        <f>IF(OR(Main[[#This Row],[Std. Prod. Lead Time]]="N/A",Main[[#This Row],[Std. Prod. Lead Time]]=""), "",IF(AND(Main[[#This Row],[In Stock Date]]&lt;&gt;"",Main[[#This Row],[Revised Due Date]]&lt;&gt;"",Main[[#This Row],[In Stock Date]]&lt;&gt;""),Main[[#This Row],[In Stock Date]]-Main[[#This Row],[Revised Due Date]],""))</f>
        <v/>
      </c>
      <c r="I1080" s="101" t="s">
        <v>912</v>
      </c>
      <c r="J1080" s="95" t="s">
        <v>52</v>
      </c>
      <c r="K1080" s="95" t="s">
        <v>1919</v>
      </c>
      <c r="L1080" s="85"/>
      <c r="M1080" s="73" t="str">
        <f>IF(Main[[#This Row],[Tech Start Date]]&lt;1/1/1990,"",IF(Main[[#This Row],[Class]]="C",WORKDAY(Main[[#This Row],[Tech Start Date]],9),IF(Main[[#This Row],[Class]]="B", WORKDAY(Main[[#This Row],[Tech Start Date]],6),IF(Main[[#This Row],[Class]]="A",WORKDAY(Main[[#This Row],[Tech Start Date]],2),""))))</f>
        <v/>
      </c>
      <c r="N1080" s="73" t="str">
        <f>IF(Main[[#This Row],[Tech Start Date]]&lt;1/1/1990,"",IF(Main[[#This Row],[Class]]="C",WORKDAY(Main[[#This Row],[Tech Start Date]],19),IF(Main[[#This Row],[Class]]="B", WORKDAY(Main[[#This Row],[Tech Start Date]],12),IF(Main[[#This Row],[Class]]="A",WORKDAY(Main[[#This Row],[Tech Start Date]],4),""))))</f>
        <v/>
      </c>
      <c r="O1080" s="73" t="str">
        <f>IF(Main[[#This Row],[Tech Start Date]]&lt;1/1/1990,"",IF(Main[[#This Row],[Class]]="C",WORKDAY(Main[[#This Row],[Tech Start Date]],23),IF(Main[[#This Row],[Class]]="B", WORKDAY(Main[[#This Row],[Tech Start Date]],15),IF(Main[[#This Row],[Class]]="A",WORKDAY(Main[[#This Row],[Tech Start Date]],5),""))))</f>
        <v/>
      </c>
      <c r="P1080" s="73" t="str">
        <f>IF(Main[[#This Row],[Tech Start Date]]&lt;1/1/1990,"",IF(Main[[#This Row],[Class]]="C",WORKDAY(Main[[#This Row],[Tech Start Date]],28),IF(Main[[#This Row],[Class]]="B", WORKDAY(Main[[#This Row],[Tech Start Date]],19),IF(Main[[#This Row],[Class]]="A",WORKDAY(Main[[#This Row],[Tech Start Date]],9),""))))</f>
        <v/>
      </c>
      <c r="Q1080" s="85">
        <v>40602</v>
      </c>
      <c r="R1080" s="112"/>
      <c r="S1080" s="95" t="s">
        <v>6</v>
      </c>
      <c r="T1080" s="74" t="s">
        <v>4</v>
      </c>
      <c r="U1080" s="95" t="s">
        <v>29</v>
      </c>
      <c r="V1080" s="95" t="s">
        <v>1910</v>
      </c>
      <c r="W1080" s="95" t="s">
        <v>1912</v>
      </c>
      <c r="X1080" s="95" t="s">
        <v>2793</v>
      </c>
      <c r="Y1080" s="72" t="s">
        <v>2903</v>
      </c>
      <c r="Z1080" s="72" t="s">
        <v>129</v>
      </c>
      <c r="AA1080" s="95" t="s">
        <v>2793</v>
      </c>
      <c r="AB1080" s="132"/>
      <c r="AC1080" s="132"/>
      <c r="AD1080" s="132"/>
      <c r="AE1080" s="63"/>
      <c r="AF1080" s="63"/>
      <c r="AG1080" s="63"/>
    </row>
    <row r="1081" spans="1:33" ht="17.2" customHeight="1">
      <c r="A1081" s="64" t="str">
        <f>IF(priority(Main[[#This Row],[Comments]])&lt;&gt;0, priority(Main[[#This Row],[Comments]]),"")</f>
        <v/>
      </c>
      <c r="B1081" s="60" t="s">
        <v>1571</v>
      </c>
      <c r="C1081" s="72" t="s">
        <v>4</v>
      </c>
      <c r="D1081" s="59" t="s">
        <v>2415</v>
      </c>
      <c r="E1081" s="85">
        <v>40463.34134259259</v>
      </c>
      <c r="F1081" s="85"/>
      <c r="G1081" s="64" t="str">
        <f>IF(stdProdLT(Main[[#This Row],[Comments]])=0.1,"N/A",IF(stdProdLT(Main[[#This Row],[Comments]])=0,"",stdProdLT(Main[[#This Row],[Comments]])))</f>
        <v/>
      </c>
      <c r="H1081" s="94" t="str">
        <f>IF(OR(Main[[#This Row],[Std. Prod. Lead Time]]="N/A",Main[[#This Row],[Std. Prod. Lead Time]]=""), "",IF(AND(Main[[#This Row],[In Stock Date]]&lt;&gt;"",Main[[#This Row],[Revised Due Date]]&lt;&gt;"",Main[[#This Row],[In Stock Date]]&lt;&gt;""),Main[[#This Row],[In Stock Date]]-Main[[#This Row],[Revised Due Date]],""))</f>
        <v/>
      </c>
      <c r="I1081" s="101" t="s">
        <v>912</v>
      </c>
      <c r="J1081" s="95" t="s">
        <v>52</v>
      </c>
      <c r="K1081" s="95" t="s">
        <v>4</v>
      </c>
      <c r="L1081" s="85"/>
      <c r="M1081" s="73" t="str">
        <f>IF(Main[[#This Row],[Tech Start Date]]&lt;1/1/1990,"",IF(Main[[#This Row],[Class]]="C",WORKDAY(Main[[#This Row],[Tech Start Date]],9),IF(Main[[#This Row],[Class]]="B", WORKDAY(Main[[#This Row],[Tech Start Date]],6),IF(Main[[#This Row],[Class]]="A",WORKDAY(Main[[#This Row],[Tech Start Date]],2),""))))</f>
        <v/>
      </c>
      <c r="N1081" s="73" t="str">
        <f>IF(Main[[#This Row],[Tech Start Date]]&lt;1/1/1990,"",IF(Main[[#This Row],[Class]]="C",WORKDAY(Main[[#This Row],[Tech Start Date]],19),IF(Main[[#This Row],[Class]]="B", WORKDAY(Main[[#This Row],[Tech Start Date]],12),IF(Main[[#This Row],[Class]]="A",WORKDAY(Main[[#This Row],[Tech Start Date]],4),""))))</f>
        <v/>
      </c>
      <c r="O1081" s="73" t="str">
        <f>IF(Main[[#This Row],[Tech Start Date]]&lt;1/1/1990,"",IF(Main[[#This Row],[Class]]="C",WORKDAY(Main[[#This Row],[Tech Start Date]],23),IF(Main[[#This Row],[Class]]="B", WORKDAY(Main[[#This Row],[Tech Start Date]],15),IF(Main[[#This Row],[Class]]="A",WORKDAY(Main[[#This Row],[Tech Start Date]],5),""))))</f>
        <v/>
      </c>
      <c r="P1081" s="73" t="str">
        <f>IF(Main[[#This Row],[Tech Start Date]]&lt;1/1/1990,"",IF(Main[[#This Row],[Class]]="C",WORKDAY(Main[[#This Row],[Tech Start Date]],28),IF(Main[[#This Row],[Class]]="B", WORKDAY(Main[[#This Row],[Tech Start Date]],19),IF(Main[[#This Row],[Class]]="A",WORKDAY(Main[[#This Row],[Tech Start Date]],9),""))))</f>
        <v/>
      </c>
      <c r="Q1081" s="85">
        <v>40497</v>
      </c>
      <c r="R1081" s="112"/>
      <c r="S1081" s="95" t="s">
        <v>6</v>
      </c>
      <c r="T1081" s="74" t="s">
        <v>4</v>
      </c>
      <c r="U1081" s="95" t="s">
        <v>29</v>
      </c>
      <c r="V1081" s="95" t="s">
        <v>1910</v>
      </c>
      <c r="W1081" s="95" t="s">
        <v>1914</v>
      </c>
      <c r="X1081" s="95" t="s">
        <v>2793</v>
      </c>
      <c r="Y1081" s="72" t="s">
        <v>2903</v>
      </c>
      <c r="Z1081" s="72" t="s">
        <v>129</v>
      </c>
      <c r="AA1081" s="95" t="s">
        <v>2793</v>
      </c>
      <c r="AB1081" s="132"/>
      <c r="AC1081" s="132"/>
      <c r="AD1081" s="132"/>
      <c r="AE1081" s="63"/>
      <c r="AF1081" s="63"/>
      <c r="AG1081" s="63"/>
    </row>
    <row r="1082" spans="1:33" ht="17.2" customHeight="1">
      <c r="A1082" s="64" t="str">
        <f>IF(priority(Main[[#This Row],[Comments]])&lt;&gt;0, priority(Main[[#This Row],[Comments]]),"")</f>
        <v/>
      </c>
      <c r="B1082" s="60" t="s">
        <v>2416</v>
      </c>
      <c r="C1082" s="72" t="s">
        <v>4</v>
      </c>
      <c r="D1082" s="59" t="s">
        <v>2417</v>
      </c>
      <c r="E1082" s="85">
        <v>40833.65898148148</v>
      </c>
      <c r="F1082" s="85"/>
      <c r="G1082" s="64" t="str">
        <f>IF(stdProdLT(Main[[#This Row],[Comments]])=0.1,"N/A",IF(stdProdLT(Main[[#This Row],[Comments]])=0,"",stdProdLT(Main[[#This Row],[Comments]])))</f>
        <v/>
      </c>
      <c r="H1082" s="94" t="str">
        <f>IF(OR(Main[[#This Row],[Std. Prod. Lead Time]]="N/A",Main[[#This Row],[Std. Prod. Lead Time]]=""), "",IF(AND(Main[[#This Row],[In Stock Date]]&lt;&gt;"",Main[[#This Row],[Revised Due Date]]&lt;&gt;"",Main[[#This Row],[In Stock Date]]&lt;&gt;""),Main[[#This Row],[In Stock Date]]-Main[[#This Row],[Revised Due Date]],""))</f>
        <v/>
      </c>
      <c r="I1082" s="101" t="s">
        <v>530</v>
      </c>
      <c r="J1082" s="95" t="s">
        <v>28</v>
      </c>
      <c r="K1082" s="95" t="s">
        <v>1919</v>
      </c>
      <c r="L1082" s="85"/>
      <c r="M1082" s="73" t="str">
        <f>IF(Main[[#This Row],[Tech Start Date]]&lt;1/1/1990,"",IF(Main[[#This Row],[Class]]="C",WORKDAY(Main[[#This Row],[Tech Start Date]],9),IF(Main[[#This Row],[Class]]="B", WORKDAY(Main[[#This Row],[Tech Start Date]],6),IF(Main[[#This Row],[Class]]="A",WORKDAY(Main[[#This Row],[Tech Start Date]],2),""))))</f>
        <v/>
      </c>
      <c r="N1082" s="73" t="str">
        <f>IF(Main[[#This Row],[Tech Start Date]]&lt;1/1/1990,"",IF(Main[[#This Row],[Class]]="C",WORKDAY(Main[[#This Row],[Tech Start Date]],19),IF(Main[[#This Row],[Class]]="B", WORKDAY(Main[[#This Row],[Tech Start Date]],12),IF(Main[[#This Row],[Class]]="A",WORKDAY(Main[[#This Row],[Tech Start Date]],4),""))))</f>
        <v/>
      </c>
      <c r="O1082" s="73" t="str">
        <f>IF(Main[[#This Row],[Tech Start Date]]&lt;1/1/1990,"",IF(Main[[#This Row],[Class]]="C",WORKDAY(Main[[#This Row],[Tech Start Date]],23),IF(Main[[#This Row],[Class]]="B", WORKDAY(Main[[#This Row],[Tech Start Date]],15),IF(Main[[#This Row],[Class]]="A",WORKDAY(Main[[#This Row],[Tech Start Date]],5),""))))</f>
        <v/>
      </c>
      <c r="P1082" s="73" t="str">
        <f>IF(Main[[#This Row],[Tech Start Date]]&lt;1/1/1990,"",IF(Main[[#This Row],[Class]]="C",WORKDAY(Main[[#This Row],[Tech Start Date]],28),IF(Main[[#This Row],[Class]]="B", WORKDAY(Main[[#This Row],[Tech Start Date]],19),IF(Main[[#This Row],[Class]]="A",WORKDAY(Main[[#This Row],[Tech Start Date]],9),""))))</f>
        <v/>
      </c>
      <c r="Q1082" s="85">
        <v>40923</v>
      </c>
      <c r="R1082" s="112"/>
      <c r="S1082" s="95" t="s">
        <v>6</v>
      </c>
      <c r="T1082" s="74" t="s">
        <v>4</v>
      </c>
      <c r="U1082" s="95" t="s">
        <v>29</v>
      </c>
      <c r="V1082" s="95" t="s">
        <v>1913</v>
      </c>
      <c r="W1082" s="95" t="s">
        <v>1914</v>
      </c>
      <c r="X1082" s="95" t="s">
        <v>553</v>
      </c>
      <c r="Y1082" s="72" t="s">
        <v>2925</v>
      </c>
      <c r="Z1082" s="72" t="s">
        <v>30</v>
      </c>
      <c r="AA1082" s="95" t="s">
        <v>553</v>
      </c>
      <c r="AB1082" s="132"/>
      <c r="AC1082" s="132"/>
      <c r="AD1082" s="132"/>
      <c r="AE1082" s="63"/>
      <c r="AF1082" s="63"/>
      <c r="AG1082" s="63"/>
    </row>
    <row r="1083" spans="1:33" ht="17.2" customHeight="1">
      <c r="A1083" s="64" t="str">
        <f>IF(priority(Main[[#This Row],[Comments]])&lt;&gt;0, priority(Main[[#This Row],[Comments]]),"")</f>
        <v/>
      </c>
      <c r="B1083" s="60" t="s">
        <v>1762</v>
      </c>
      <c r="C1083" s="72" t="s">
        <v>4</v>
      </c>
      <c r="D1083" s="59" t="s">
        <v>2304</v>
      </c>
      <c r="E1083" s="85">
        <v>40660.402291666665</v>
      </c>
      <c r="F1083" s="85"/>
      <c r="G1083" s="64" t="str">
        <f>IF(stdProdLT(Main[[#This Row],[Comments]])=0.1,"N/A",IF(stdProdLT(Main[[#This Row],[Comments]])=0,"",stdProdLT(Main[[#This Row],[Comments]])))</f>
        <v/>
      </c>
      <c r="H1083" s="94" t="str">
        <f>IF(OR(Main[[#This Row],[Std. Prod. Lead Time]]="N/A",Main[[#This Row],[Std. Prod. Lead Time]]=""), "",IF(AND(Main[[#This Row],[In Stock Date]]&lt;&gt;"",Main[[#This Row],[Revised Due Date]]&lt;&gt;"",Main[[#This Row],[In Stock Date]]&lt;&gt;""),Main[[#This Row],[In Stock Date]]-Main[[#This Row],[Revised Due Date]],""))</f>
        <v/>
      </c>
      <c r="I1083" s="101" t="s">
        <v>561</v>
      </c>
      <c r="J1083" s="95" t="s">
        <v>21</v>
      </c>
      <c r="K1083" s="95" t="s">
        <v>4</v>
      </c>
      <c r="L1083" s="85"/>
      <c r="M1083" s="73" t="str">
        <f>IF(Main[[#This Row],[Tech Start Date]]&lt;1/1/1990,"",IF(Main[[#This Row],[Class]]="C",WORKDAY(Main[[#This Row],[Tech Start Date]],9),IF(Main[[#This Row],[Class]]="B", WORKDAY(Main[[#This Row],[Tech Start Date]],6),IF(Main[[#This Row],[Class]]="A",WORKDAY(Main[[#This Row],[Tech Start Date]],2),""))))</f>
        <v/>
      </c>
      <c r="N1083" s="73" t="str">
        <f>IF(Main[[#This Row],[Tech Start Date]]&lt;1/1/1990,"",IF(Main[[#This Row],[Class]]="C",WORKDAY(Main[[#This Row],[Tech Start Date]],19),IF(Main[[#This Row],[Class]]="B", WORKDAY(Main[[#This Row],[Tech Start Date]],12),IF(Main[[#This Row],[Class]]="A",WORKDAY(Main[[#This Row],[Tech Start Date]],4),""))))</f>
        <v/>
      </c>
      <c r="O1083" s="73" t="str">
        <f>IF(Main[[#This Row],[Tech Start Date]]&lt;1/1/1990,"",IF(Main[[#This Row],[Class]]="C",WORKDAY(Main[[#This Row],[Tech Start Date]],23),IF(Main[[#This Row],[Class]]="B", WORKDAY(Main[[#This Row],[Tech Start Date]],15),IF(Main[[#This Row],[Class]]="A",WORKDAY(Main[[#This Row],[Tech Start Date]],5),""))))</f>
        <v/>
      </c>
      <c r="P1083" s="73" t="str">
        <f>IF(Main[[#This Row],[Tech Start Date]]&lt;1/1/1990,"",IF(Main[[#This Row],[Class]]="C",WORKDAY(Main[[#This Row],[Tech Start Date]],28),IF(Main[[#This Row],[Class]]="B", WORKDAY(Main[[#This Row],[Tech Start Date]],19),IF(Main[[#This Row],[Class]]="A",WORKDAY(Main[[#This Row],[Tech Start Date]],9),""))))</f>
        <v/>
      </c>
      <c r="Q1083" s="85">
        <v>40676</v>
      </c>
      <c r="R1083" s="112"/>
      <c r="S1083" s="95" t="s">
        <v>6</v>
      </c>
      <c r="T1083" s="74" t="s">
        <v>4</v>
      </c>
      <c r="U1083" s="95" t="s">
        <v>29</v>
      </c>
      <c r="V1083" s="95" t="s">
        <v>1910</v>
      </c>
      <c r="W1083" s="95" t="s">
        <v>1914</v>
      </c>
      <c r="X1083" s="95" t="s">
        <v>2796</v>
      </c>
      <c r="Y1083" s="72" t="s">
        <v>2909</v>
      </c>
      <c r="Z1083" s="72" t="s">
        <v>4</v>
      </c>
      <c r="AA1083" s="95" t="s">
        <v>2796</v>
      </c>
      <c r="AB1083" s="132"/>
      <c r="AC1083" s="132"/>
      <c r="AD1083" s="132"/>
      <c r="AE1083" s="63"/>
      <c r="AF1083" s="63"/>
      <c r="AG1083" s="63"/>
    </row>
    <row r="1084" spans="1:33" ht="17.2" customHeight="1">
      <c r="A1084" s="64" t="str">
        <f>IF(priority(Main[[#This Row],[Comments]])&lt;&gt;0, priority(Main[[#This Row],[Comments]]),"")</f>
        <v/>
      </c>
      <c r="B1084" s="60" t="s">
        <v>2485</v>
      </c>
      <c r="C1084" s="72" t="s">
        <v>4</v>
      </c>
      <c r="D1084" s="59" t="s">
        <v>2486</v>
      </c>
      <c r="E1084" s="85"/>
      <c r="F1084" s="85"/>
      <c r="G1084" s="64" t="str">
        <f>IF(stdProdLT(Main[[#This Row],[Comments]])=0.1,"N/A",IF(stdProdLT(Main[[#This Row],[Comments]])=0,"",stdProdLT(Main[[#This Row],[Comments]])))</f>
        <v/>
      </c>
      <c r="H1084" s="94" t="str">
        <f>IF(OR(Main[[#This Row],[Std. Prod. Lead Time]]="N/A",Main[[#This Row],[Std. Prod. Lead Time]]=""), "",IF(AND(Main[[#This Row],[In Stock Date]]&lt;&gt;"",Main[[#This Row],[Revised Due Date]]&lt;&gt;"",Main[[#This Row],[In Stock Date]]&lt;&gt;""),Main[[#This Row],[In Stock Date]]-Main[[#This Row],[Revised Due Date]],""))</f>
        <v/>
      </c>
      <c r="I1084" s="101" t="s">
        <v>530</v>
      </c>
      <c r="J1084" s="95" t="s">
        <v>28</v>
      </c>
      <c r="K1084" s="95" t="s">
        <v>1919</v>
      </c>
      <c r="L1084" s="85"/>
      <c r="M1084" s="73" t="str">
        <f>IF(Main[[#This Row],[Tech Start Date]]&lt;1/1/1990,"",IF(Main[[#This Row],[Class]]="C",WORKDAY(Main[[#This Row],[Tech Start Date]],9),IF(Main[[#This Row],[Class]]="B", WORKDAY(Main[[#This Row],[Tech Start Date]],6),IF(Main[[#This Row],[Class]]="A",WORKDAY(Main[[#This Row],[Tech Start Date]],2),""))))</f>
        <v/>
      </c>
      <c r="N1084" s="73" t="str">
        <f>IF(Main[[#This Row],[Tech Start Date]]&lt;1/1/1990,"",IF(Main[[#This Row],[Class]]="C",WORKDAY(Main[[#This Row],[Tech Start Date]],19),IF(Main[[#This Row],[Class]]="B", WORKDAY(Main[[#This Row],[Tech Start Date]],12),IF(Main[[#This Row],[Class]]="A",WORKDAY(Main[[#This Row],[Tech Start Date]],4),""))))</f>
        <v/>
      </c>
      <c r="O1084" s="73" t="str">
        <f>IF(Main[[#This Row],[Tech Start Date]]&lt;1/1/1990,"",IF(Main[[#This Row],[Class]]="C",WORKDAY(Main[[#This Row],[Tech Start Date]],23),IF(Main[[#This Row],[Class]]="B", WORKDAY(Main[[#This Row],[Tech Start Date]],15),IF(Main[[#This Row],[Class]]="A",WORKDAY(Main[[#This Row],[Tech Start Date]],5),""))))</f>
        <v/>
      </c>
      <c r="P1084" s="73" t="str">
        <f>IF(Main[[#This Row],[Tech Start Date]]&lt;1/1/1990,"",IF(Main[[#This Row],[Class]]="C",WORKDAY(Main[[#This Row],[Tech Start Date]],28),IF(Main[[#This Row],[Class]]="B", WORKDAY(Main[[#This Row],[Tech Start Date]],19),IF(Main[[#This Row],[Class]]="A",WORKDAY(Main[[#This Row],[Tech Start Date]],9),""))))</f>
        <v/>
      </c>
      <c r="Q1084" s="85">
        <v>40939</v>
      </c>
      <c r="R1084" s="112"/>
      <c r="S1084" s="95" t="s">
        <v>6</v>
      </c>
      <c r="T1084" s="74" t="s">
        <v>4</v>
      </c>
      <c r="U1084" s="95" t="s">
        <v>14</v>
      </c>
      <c r="V1084" s="95" t="s">
        <v>1913</v>
      </c>
      <c r="W1084" s="95" t="s">
        <v>1914</v>
      </c>
      <c r="X1084" s="95" t="s">
        <v>553</v>
      </c>
      <c r="Y1084" s="72" t="s">
        <v>2925</v>
      </c>
      <c r="Z1084" s="72" t="s">
        <v>30</v>
      </c>
      <c r="AA1084" s="95" t="s">
        <v>553</v>
      </c>
      <c r="AB1084" s="132"/>
      <c r="AC1084" s="132"/>
      <c r="AD1084" s="132"/>
      <c r="AE1084" s="63"/>
      <c r="AF1084" s="63"/>
      <c r="AG1084" s="63"/>
    </row>
    <row r="1085" spans="1:33" ht="17.2" customHeight="1">
      <c r="A1085" s="64" t="str">
        <f>IF(priority(Main[[#This Row],[Comments]])&lt;&gt;0, priority(Main[[#This Row],[Comments]]),"")</f>
        <v/>
      </c>
      <c r="B1085" s="60" t="s">
        <v>2070</v>
      </c>
      <c r="C1085" s="72" t="s">
        <v>4</v>
      </c>
      <c r="D1085" s="59" t="s">
        <v>2071</v>
      </c>
      <c r="E1085" s="85"/>
      <c r="F1085" s="85"/>
      <c r="G1085" s="64" t="str">
        <f>IF(stdProdLT(Main[[#This Row],[Comments]])=0.1,"N/A",IF(stdProdLT(Main[[#This Row],[Comments]])=0,"",stdProdLT(Main[[#This Row],[Comments]])))</f>
        <v/>
      </c>
      <c r="H1085" s="94" t="str">
        <f>IF(OR(Main[[#This Row],[Std. Prod. Lead Time]]="N/A",Main[[#This Row],[Std. Prod. Lead Time]]=""), "",IF(AND(Main[[#This Row],[In Stock Date]]&lt;&gt;"",Main[[#This Row],[Revised Due Date]]&lt;&gt;"",Main[[#This Row],[In Stock Date]]&lt;&gt;""),Main[[#This Row],[In Stock Date]]-Main[[#This Row],[Revised Due Date]],""))</f>
        <v/>
      </c>
      <c r="I1085" s="101" t="s">
        <v>4</v>
      </c>
      <c r="J1085" s="95" t="s">
        <v>4</v>
      </c>
      <c r="K1085" s="95" t="s">
        <v>4</v>
      </c>
      <c r="L1085" s="85"/>
      <c r="M1085" s="73" t="str">
        <f>IF(Main[[#This Row],[Tech Start Date]]&lt;1/1/1990,"",IF(Main[[#This Row],[Class]]="C",WORKDAY(Main[[#This Row],[Tech Start Date]],9),IF(Main[[#This Row],[Class]]="B", WORKDAY(Main[[#This Row],[Tech Start Date]],6),IF(Main[[#This Row],[Class]]="A",WORKDAY(Main[[#This Row],[Tech Start Date]],2),""))))</f>
        <v/>
      </c>
      <c r="N1085" s="73" t="str">
        <f>IF(Main[[#This Row],[Tech Start Date]]&lt;1/1/1990,"",IF(Main[[#This Row],[Class]]="C",WORKDAY(Main[[#This Row],[Tech Start Date]],19),IF(Main[[#This Row],[Class]]="B", WORKDAY(Main[[#This Row],[Tech Start Date]],12),IF(Main[[#This Row],[Class]]="A",WORKDAY(Main[[#This Row],[Tech Start Date]],4),""))))</f>
        <v/>
      </c>
      <c r="O1085" s="73" t="str">
        <f>IF(Main[[#This Row],[Tech Start Date]]&lt;1/1/1990,"",IF(Main[[#This Row],[Class]]="C",WORKDAY(Main[[#This Row],[Tech Start Date]],23),IF(Main[[#This Row],[Class]]="B", WORKDAY(Main[[#This Row],[Tech Start Date]],15),IF(Main[[#This Row],[Class]]="A",WORKDAY(Main[[#This Row],[Tech Start Date]],5),""))))</f>
        <v/>
      </c>
      <c r="P1085" s="73" t="str">
        <f>IF(Main[[#This Row],[Tech Start Date]]&lt;1/1/1990,"",IF(Main[[#This Row],[Class]]="C",WORKDAY(Main[[#This Row],[Tech Start Date]],28),IF(Main[[#This Row],[Class]]="B", WORKDAY(Main[[#This Row],[Tech Start Date]],19),IF(Main[[#This Row],[Class]]="A",WORKDAY(Main[[#This Row],[Tech Start Date]],9),""))))</f>
        <v/>
      </c>
      <c r="Q1085" s="85"/>
      <c r="R1085" s="112"/>
      <c r="S1085" s="95" t="s">
        <v>6</v>
      </c>
      <c r="T1085" s="74" t="s">
        <v>4</v>
      </c>
      <c r="U1085" s="95" t="s">
        <v>14</v>
      </c>
      <c r="V1085" s="95" t="s">
        <v>1910</v>
      </c>
      <c r="W1085" s="95" t="s">
        <v>1914</v>
      </c>
      <c r="X1085" s="95" t="s">
        <v>306</v>
      </c>
      <c r="Y1085" s="72" t="s">
        <v>4</v>
      </c>
      <c r="Z1085" s="72" t="s">
        <v>4</v>
      </c>
      <c r="AA1085" s="95" t="s">
        <v>4</v>
      </c>
      <c r="AB1085" s="132"/>
      <c r="AC1085" s="132"/>
      <c r="AD1085" s="132"/>
      <c r="AE1085" s="63"/>
      <c r="AF1085" s="63"/>
      <c r="AG1085" s="63"/>
    </row>
    <row r="1086" spans="1:33" ht="17.2" customHeight="1">
      <c r="A1086" s="64" t="str">
        <f>IF(priority(Main[[#This Row],[Comments]])&lt;&gt;0, priority(Main[[#This Row],[Comments]]),"")</f>
        <v/>
      </c>
      <c r="B1086" s="60" t="s">
        <v>1755</v>
      </c>
      <c r="C1086" s="72" t="s">
        <v>4</v>
      </c>
      <c r="D1086" s="59" t="s">
        <v>2405</v>
      </c>
      <c r="E1086" s="85">
        <v>40616.425347222219</v>
      </c>
      <c r="F1086" s="85"/>
      <c r="G1086" s="64" t="str">
        <f>IF(stdProdLT(Main[[#This Row],[Comments]])=0.1,"N/A",IF(stdProdLT(Main[[#This Row],[Comments]])=0,"",stdProdLT(Main[[#This Row],[Comments]])))</f>
        <v/>
      </c>
      <c r="H1086" s="94" t="str">
        <f>IF(OR(Main[[#This Row],[Std. Prod. Lead Time]]="N/A",Main[[#This Row],[Std. Prod. Lead Time]]=""), "",IF(AND(Main[[#This Row],[In Stock Date]]&lt;&gt;"",Main[[#This Row],[Revised Due Date]]&lt;&gt;"",Main[[#This Row],[In Stock Date]]&lt;&gt;""),Main[[#This Row],[In Stock Date]]-Main[[#This Row],[Revised Due Date]],""))</f>
        <v/>
      </c>
      <c r="I1086" s="101" t="s">
        <v>912</v>
      </c>
      <c r="J1086" s="95" t="s">
        <v>52</v>
      </c>
      <c r="K1086" s="95" t="s">
        <v>1919</v>
      </c>
      <c r="L1086" s="85"/>
      <c r="M1086" s="73" t="str">
        <f>IF(Main[[#This Row],[Tech Start Date]]&lt;1/1/1990,"",IF(Main[[#This Row],[Class]]="C",WORKDAY(Main[[#This Row],[Tech Start Date]],9),IF(Main[[#This Row],[Class]]="B", WORKDAY(Main[[#This Row],[Tech Start Date]],6),IF(Main[[#This Row],[Class]]="A",WORKDAY(Main[[#This Row],[Tech Start Date]],2),""))))</f>
        <v/>
      </c>
      <c r="N1086" s="73" t="str">
        <f>IF(Main[[#This Row],[Tech Start Date]]&lt;1/1/1990,"",IF(Main[[#This Row],[Class]]="C",WORKDAY(Main[[#This Row],[Tech Start Date]],19),IF(Main[[#This Row],[Class]]="B", WORKDAY(Main[[#This Row],[Tech Start Date]],12),IF(Main[[#This Row],[Class]]="A",WORKDAY(Main[[#This Row],[Tech Start Date]],4),""))))</f>
        <v/>
      </c>
      <c r="O1086" s="73" t="str">
        <f>IF(Main[[#This Row],[Tech Start Date]]&lt;1/1/1990,"",IF(Main[[#This Row],[Class]]="C",WORKDAY(Main[[#This Row],[Tech Start Date]],23),IF(Main[[#This Row],[Class]]="B", WORKDAY(Main[[#This Row],[Tech Start Date]],15),IF(Main[[#This Row],[Class]]="A",WORKDAY(Main[[#This Row],[Tech Start Date]],5),""))))</f>
        <v/>
      </c>
      <c r="P1086" s="73" t="str">
        <f>IF(Main[[#This Row],[Tech Start Date]]&lt;1/1/1990,"",IF(Main[[#This Row],[Class]]="C",WORKDAY(Main[[#This Row],[Tech Start Date]],28),IF(Main[[#This Row],[Class]]="B", WORKDAY(Main[[#This Row],[Tech Start Date]],19),IF(Main[[#This Row],[Class]]="A",WORKDAY(Main[[#This Row],[Tech Start Date]],9),""))))</f>
        <v/>
      </c>
      <c r="Q1086" s="85"/>
      <c r="R1086" s="112"/>
      <c r="S1086" s="95" t="s">
        <v>6</v>
      </c>
      <c r="T1086" s="74" t="s">
        <v>4</v>
      </c>
      <c r="U1086" s="95" t="s">
        <v>29</v>
      </c>
      <c r="V1086" s="95" t="s">
        <v>1910</v>
      </c>
      <c r="W1086" s="95" t="s">
        <v>1914</v>
      </c>
      <c r="X1086" s="95" t="s">
        <v>2878</v>
      </c>
      <c r="Y1086" s="72" t="s">
        <v>3056</v>
      </c>
      <c r="Z1086" s="72" t="s">
        <v>530</v>
      </c>
      <c r="AA1086" s="95" t="s">
        <v>2878</v>
      </c>
      <c r="AB1086" s="132"/>
      <c r="AC1086" s="132"/>
      <c r="AD1086" s="132"/>
      <c r="AE1086" s="63"/>
      <c r="AF1086" s="63"/>
      <c r="AG1086" s="63"/>
    </row>
    <row r="1087" spans="1:33" ht="17.2" customHeight="1">
      <c r="A1087" s="64" t="str">
        <f>IF(priority(Main[[#This Row],[Comments]])&lt;&gt;0, priority(Main[[#This Row],[Comments]]),"")</f>
        <v/>
      </c>
      <c r="B1087" s="60" t="s">
        <v>2259</v>
      </c>
      <c r="C1087" s="72" t="s">
        <v>4</v>
      </c>
      <c r="D1087" s="59" t="s">
        <v>2260</v>
      </c>
      <c r="E1087" s="85">
        <v>40808.345057870371</v>
      </c>
      <c r="F1087" s="85"/>
      <c r="G1087" s="64" t="str">
        <f>IF(stdProdLT(Main[[#This Row],[Comments]])=0.1,"N/A",IF(stdProdLT(Main[[#This Row],[Comments]])=0,"",stdProdLT(Main[[#This Row],[Comments]])))</f>
        <v/>
      </c>
      <c r="H1087" s="94" t="str">
        <f>IF(OR(Main[[#This Row],[Std. Prod. Lead Time]]="N/A",Main[[#This Row],[Std. Prod. Lead Time]]=""), "",IF(AND(Main[[#This Row],[In Stock Date]]&lt;&gt;"",Main[[#This Row],[Revised Due Date]]&lt;&gt;"",Main[[#This Row],[In Stock Date]]&lt;&gt;""),Main[[#This Row],[In Stock Date]]-Main[[#This Row],[Revised Due Date]],""))</f>
        <v/>
      </c>
      <c r="I1087" s="101" t="s">
        <v>4</v>
      </c>
      <c r="J1087" s="95" t="s">
        <v>4</v>
      </c>
      <c r="K1087" s="96" t="s">
        <v>4</v>
      </c>
      <c r="L1087" s="85"/>
      <c r="M1087" s="73" t="str">
        <f>IF(Main[[#This Row],[Tech Start Date]]&lt;1/1/1990,"",IF(Main[[#This Row],[Class]]="C",WORKDAY(Main[[#This Row],[Tech Start Date]],9),IF(Main[[#This Row],[Class]]="B", WORKDAY(Main[[#This Row],[Tech Start Date]],6),IF(Main[[#This Row],[Class]]="A",WORKDAY(Main[[#This Row],[Tech Start Date]],2),""))))</f>
        <v/>
      </c>
      <c r="N1087" s="73" t="str">
        <f>IF(Main[[#This Row],[Tech Start Date]]&lt;1/1/1990,"",IF(Main[[#This Row],[Class]]="C",WORKDAY(Main[[#This Row],[Tech Start Date]],19),IF(Main[[#This Row],[Class]]="B", WORKDAY(Main[[#This Row],[Tech Start Date]],12),IF(Main[[#This Row],[Class]]="A",WORKDAY(Main[[#This Row],[Tech Start Date]],4),""))))</f>
        <v/>
      </c>
      <c r="O1087" s="73" t="str">
        <f>IF(Main[[#This Row],[Tech Start Date]]&lt;1/1/1990,"",IF(Main[[#This Row],[Class]]="C",WORKDAY(Main[[#This Row],[Tech Start Date]],23),IF(Main[[#This Row],[Class]]="B", WORKDAY(Main[[#This Row],[Tech Start Date]],15),IF(Main[[#This Row],[Class]]="A",WORKDAY(Main[[#This Row],[Tech Start Date]],5),""))))</f>
        <v/>
      </c>
      <c r="P1087" s="73" t="str">
        <f>IF(Main[[#This Row],[Tech Start Date]]&lt;1/1/1990,"",IF(Main[[#This Row],[Class]]="C",WORKDAY(Main[[#This Row],[Tech Start Date]],28),IF(Main[[#This Row],[Class]]="B", WORKDAY(Main[[#This Row],[Tech Start Date]],19),IF(Main[[#This Row],[Class]]="A",WORKDAY(Main[[#This Row],[Tech Start Date]],9),""))))</f>
        <v/>
      </c>
      <c r="Q1087" s="85"/>
      <c r="R1087" s="112"/>
      <c r="S1087" s="95" t="s">
        <v>17</v>
      </c>
      <c r="T1087" s="74" t="s">
        <v>4</v>
      </c>
      <c r="U1087" s="95" t="s">
        <v>7</v>
      </c>
      <c r="V1087" s="95" t="s">
        <v>1920</v>
      </c>
      <c r="W1087" s="95" t="s">
        <v>1912</v>
      </c>
      <c r="X1087" s="95" t="s">
        <v>2841</v>
      </c>
      <c r="Y1087" s="72" t="s">
        <v>2973</v>
      </c>
      <c r="Z1087" s="72" t="s">
        <v>4</v>
      </c>
      <c r="AA1087" s="95" t="s">
        <v>2841</v>
      </c>
      <c r="AB1087" s="132"/>
      <c r="AC1087" s="132"/>
      <c r="AD1087" s="132"/>
      <c r="AE1087" s="63"/>
      <c r="AF1087" s="63"/>
      <c r="AG1087" s="63"/>
    </row>
    <row r="1088" spans="1:33" ht="17.2" customHeight="1">
      <c r="A1088" s="64" t="str">
        <f>IF(priority(Main[[#This Row],[Comments]])&lt;&gt;0, priority(Main[[#This Row],[Comments]]),"")</f>
        <v/>
      </c>
      <c r="B1088" s="60" t="s">
        <v>2231</v>
      </c>
      <c r="C1088" s="72" t="s">
        <v>4</v>
      </c>
      <c r="D1088" s="59" t="s">
        <v>2232</v>
      </c>
      <c r="E1088" s="85"/>
      <c r="F1088" s="85"/>
      <c r="G1088" s="64" t="str">
        <f>IF(stdProdLT(Main[[#This Row],[Comments]])=0.1,"N/A",IF(stdProdLT(Main[[#This Row],[Comments]])=0,"",stdProdLT(Main[[#This Row],[Comments]])))</f>
        <v/>
      </c>
      <c r="H1088" s="94" t="str">
        <f>IF(OR(Main[[#This Row],[Std. Prod. Lead Time]]="N/A",Main[[#This Row],[Std. Prod. Lead Time]]=""), "",IF(AND(Main[[#This Row],[In Stock Date]]&lt;&gt;"",Main[[#This Row],[Revised Due Date]]&lt;&gt;"",Main[[#This Row],[In Stock Date]]&lt;&gt;""),Main[[#This Row],[In Stock Date]]-Main[[#This Row],[Revised Due Date]],""))</f>
        <v/>
      </c>
      <c r="I1088" s="101" t="s">
        <v>4</v>
      </c>
      <c r="J1088" s="95" t="s">
        <v>4</v>
      </c>
      <c r="K1088" s="95" t="s">
        <v>4</v>
      </c>
      <c r="L1088" s="85"/>
      <c r="M1088" s="73" t="str">
        <f>IF(Main[[#This Row],[Tech Start Date]]&lt;1/1/1990,"",IF(Main[[#This Row],[Class]]="C",WORKDAY(Main[[#This Row],[Tech Start Date]],9),IF(Main[[#This Row],[Class]]="B", WORKDAY(Main[[#This Row],[Tech Start Date]],6),IF(Main[[#This Row],[Class]]="A",WORKDAY(Main[[#This Row],[Tech Start Date]],2),""))))</f>
        <v/>
      </c>
      <c r="N1088" s="73" t="str">
        <f>IF(Main[[#This Row],[Tech Start Date]]&lt;1/1/1990,"",IF(Main[[#This Row],[Class]]="C",WORKDAY(Main[[#This Row],[Tech Start Date]],19),IF(Main[[#This Row],[Class]]="B", WORKDAY(Main[[#This Row],[Tech Start Date]],12),IF(Main[[#This Row],[Class]]="A",WORKDAY(Main[[#This Row],[Tech Start Date]],4),""))))</f>
        <v/>
      </c>
      <c r="O1088" s="73" t="str">
        <f>IF(Main[[#This Row],[Tech Start Date]]&lt;1/1/1990,"",IF(Main[[#This Row],[Class]]="C",WORKDAY(Main[[#This Row],[Tech Start Date]],23),IF(Main[[#This Row],[Class]]="B", WORKDAY(Main[[#This Row],[Tech Start Date]],15),IF(Main[[#This Row],[Class]]="A",WORKDAY(Main[[#This Row],[Tech Start Date]],5),""))))</f>
        <v/>
      </c>
      <c r="P1088" s="73" t="str">
        <f>IF(Main[[#This Row],[Tech Start Date]]&lt;1/1/1990,"",IF(Main[[#This Row],[Class]]="C",WORKDAY(Main[[#This Row],[Tech Start Date]],28),IF(Main[[#This Row],[Class]]="B", WORKDAY(Main[[#This Row],[Tech Start Date]],19),IF(Main[[#This Row],[Class]]="A",WORKDAY(Main[[#This Row],[Tech Start Date]],9),""))))</f>
        <v/>
      </c>
      <c r="Q1088" s="85"/>
      <c r="R1088" s="112"/>
      <c r="S1088" s="95" t="s">
        <v>6</v>
      </c>
      <c r="T1088" s="74" t="s">
        <v>4</v>
      </c>
      <c r="U1088" s="95" t="s">
        <v>14</v>
      </c>
      <c r="V1088" s="95" t="s">
        <v>1913</v>
      </c>
      <c r="W1088" s="95" t="s">
        <v>1914</v>
      </c>
      <c r="X1088" s="95" t="s">
        <v>102</v>
      </c>
      <c r="Y1088" s="72" t="s">
        <v>4</v>
      </c>
      <c r="Z1088" s="72" t="s">
        <v>4</v>
      </c>
      <c r="AA1088" s="95" t="s">
        <v>3402</v>
      </c>
      <c r="AB1088" s="132"/>
      <c r="AC1088" s="132"/>
      <c r="AD1088" s="132"/>
      <c r="AE1088" s="63"/>
      <c r="AF1088" s="63"/>
      <c r="AG1088" s="63"/>
    </row>
    <row r="1089" spans="1:33" ht="17.2" customHeight="1">
      <c r="A1089" s="64" t="str">
        <f>IF(priority(Main[[#This Row],[Comments]])&lt;&gt;0, priority(Main[[#This Row],[Comments]]),"")</f>
        <v/>
      </c>
      <c r="B1089" s="60" t="s">
        <v>2233</v>
      </c>
      <c r="C1089" s="72" t="s">
        <v>4</v>
      </c>
      <c r="D1089" s="59" t="s">
        <v>2234</v>
      </c>
      <c r="E1089" s="85">
        <v>40801.476770833331</v>
      </c>
      <c r="F1089" s="85"/>
      <c r="G1089" s="64" t="str">
        <f>IF(stdProdLT(Main[[#This Row],[Comments]])=0.1,"N/A",IF(stdProdLT(Main[[#This Row],[Comments]])=0,"",stdProdLT(Main[[#This Row],[Comments]])))</f>
        <v/>
      </c>
      <c r="H1089" s="94" t="str">
        <f>IF(OR(Main[[#This Row],[Std. Prod. Lead Time]]="N/A",Main[[#This Row],[Std. Prod. Lead Time]]=""), "",IF(AND(Main[[#This Row],[In Stock Date]]&lt;&gt;"",Main[[#This Row],[Revised Due Date]]&lt;&gt;"",Main[[#This Row],[In Stock Date]]&lt;&gt;""),Main[[#This Row],[In Stock Date]]-Main[[#This Row],[Revised Due Date]],""))</f>
        <v/>
      </c>
      <c r="I1089" s="101" t="s">
        <v>4</v>
      </c>
      <c r="J1089" s="95" t="s">
        <v>4</v>
      </c>
      <c r="K1089" s="95" t="s">
        <v>4</v>
      </c>
      <c r="L1089" s="85"/>
      <c r="M1089" s="73" t="str">
        <f>IF(Main[[#This Row],[Tech Start Date]]&lt;1/1/1990,"",IF(Main[[#This Row],[Class]]="C",WORKDAY(Main[[#This Row],[Tech Start Date]],9),IF(Main[[#This Row],[Class]]="B", WORKDAY(Main[[#This Row],[Tech Start Date]],6),IF(Main[[#This Row],[Class]]="A",WORKDAY(Main[[#This Row],[Tech Start Date]],2),""))))</f>
        <v/>
      </c>
      <c r="N1089" s="73" t="str">
        <f>IF(Main[[#This Row],[Tech Start Date]]&lt;1/1/1990,"",IF(Main[[#This Row],[Class]]="C",WORKDAY(Main[[#This Row],[Tech Start Date]],19),IF(Main[[#This Row],[Class]]="B", WORKDAY(Main[[#This Row],[Tech Start Date]],12),IF(Main[[#This Row],[Class]]="A",WORKDAY(Main[[#This Row],[Tech Start Date]],4),""))))</f>
        <v/>
      </c>
      <c r="O1089" s="73" t="str">
        <f>IF(Main[[#This Row],[Tech Start Date]]&lt;1/1/1990,"",IF(Main[[#This Row],[Class]]="C",WORKDAY(Main[[#This Row],[Tech Start Date]],23),IF(Main[[#This Row],[Class]]="B", WORKDAY(Main[[#This Row],[Tech Start Date]],15),IF(Main[[#This Row],[Class]]="A",WORKDAY(Main[[#This Row],[Tech Start Date]],5),""))))</f>
        <v/>
      </c>
      <c r="P1089" s="73" t="str">
        <f>IF(Main[[#This Row],[Tech Start Date]]&lt;1/1/1990,"",IF(Main[[#This Row],[Class]]="C",WORKDAY(Main[[#This Row],[Tech Start Date]],28),IF(Main[[#This Row],[Class]]="B", WORKDAY(Main[[#This Row],[Tech Start Date]],19),IF(Main[[#This Row],[Class]]="A",WORKDAY(Main[[#This Row],[Tech Start Date]],9),""))))</f>
        <v/>
      </c>
      <c r="Q1089" s="85">
        <v>40828</v>
      </c>
      <c r="R1089" s="112"/>
      <c r="S1089" s="95" t="s">
        <v>6</v>
      </c>
      <c r="T1089" s="74" t="s">
        <v>4</v>
      </c>
      <c r="U1089" s="95" t="s">
        <v>7</v>
      </c>
      <c r="V1089" s="95" t="s">
        <v>1910</v>
      </c>
      <c r="W1089" s="95" t="s">
        <v>1918</v>
      </c>
      <c r="X1089" s="95" t="s">
        <v>2796</v>
      </c>
      <c r="Y1089" s="72" t="s">
        <v>2909</v>
      </c>
      <c r="Z1089" s="72" t="s">
        <v>4</v>
      </c>
      <c r="AA1089" s="95" t="s">
        <v>2796</v>
      </c>
      <c r="AB1089" s="132"/>
      <c r="AC1089" s="132"/>
      <c r="AD1089" s="132"/>
      <c r="AE1089" s="63"/>
      <c r="AF1089" s="63"/>
      <c r="AG1089" s="63"/>
    </row>
    <row r="1090" spans="1:33" ht="17.2" customHeight="1">
      <c r="A1090" s="64" t="str">
        <f>IF(priority(Main[[#This Row],[Comments]])&lt;&gt;0, priority(Main[[#This Row],[Comments]]),"")</f>
        <v/>
      </c>
      <c r="B1090" s="60" t="s">
        <v>1173</v>
      </c>
      <c r="C1090" s="72" t="s">
        <v>4</v>
      </c>
      <c r="D1090" s="59" t="s">
        <v>229</v>
      </c>
      <c r="E1090" s="85">
        <v>40847.6950462963</v>
      </c>
      <c r="F1090" s="85"/>
      <c r="G1090" s="64" t="str">
        <f>IF(stdProdLT(Main[[#This Row],[Comments]])=0.1,"N/A",IF(stdProdLT(Main[[#This Row],[Comments]])=0,"",stdProdLT(Main[[#This Row],[Comments]])))</f>
        <v/>
      </c>
      <c r="H1090" s="94" t="str">
        <f>IF(OR(Main[[#This Row],[Std. Prod. Lead Time]]="N/A",Main[[#This Row],[Std. Prod. Lead Time]]=""), "",IF(AND(Main[[#This Row],[In Stock Date]]&lt;&gt;"",Main[[#This Row],[Revised Due Date]]&lt;&gt;"",Main[[#This Row],[In Stock Date]]&lt;&gt;""),Main[[#This Row],[In Stock Date]]-Main[[#This Row],[Revised Due Date]],""))</f>
        <v/>
      </c>
      <c r="I1090" s="101" t="s">
        <v>4</v>
      </c>
      <c r="J1090" s="95" t="s">
        <v>4</v>
      </c>
      <c r="K1090" s="95" t="s">
        <v>4</v>
      </c>
      <c r="L1090" s="85"/>
      <c r="M1090" s="73" t="str">
        <f>IF(Main[[#This Row],[Tech Start Date]]&lt;1/1/1990,"",IF(Main[[#This Row],[Class]]="C",WORKDAY(Main[[#This Row],[Tech Start Date]],9),IF(Main[[#This Row],[Class]]="B", WORKDAY(Main[[#This Row],[Tech Start Date]],6),IF(Main[[#This Row],[Class]]="A",WORKDAY(Main[[#This Row],[Tech Start Date]],2),""))))</f>
        <v/>
      </c>
      <c r="N1090" s="73" t="str">
        <f>IF(Main[[#This Row],[Tech Start Date]]&lt;1/1/1990,"",IF(Main[[#This Row],[Class]]="C",WORKDAY(Main[[#This Row],[Tech Start Date]],19),IF(Main[[#This Row],[Class]]="B", WORKDAY(Main[[#This Row],[Tech Start Date]],12),IF(Main[[#This Row],[Class]]="A",WORKDAY(Main[[#This Row],[Tech Start Date]],4),""))))</f>
        <v/>
      </c>
      <c r="O1090" s="73" t="str">
        <f>IF(Main[[#This Row],[Tech Start Date]]&lt;1/1/1990,"",IF(Main[[#This Row],[Class]]="C",WORKDAY(Main[[#This Row],[Tech Start Date]],23),IF(Main[[#This Row],[Class]]="B", WORKDAY(Main[[#This Row],[Tech Start Date]],15),IF(Main[[#This Row],[Class]]="A",WORKDAY(Main[[#This Row],[Tech Start Date]],5),""))))</f>
        <v/>
      </c>
      <c r="P1090" s="73" t="str">
        <f>IF(Main[[#This Row],[Tech Start Date]]&lt;1/1/1990,"",IF(Main[[#This Row],[Class]]="C",WORKDAY(Main[[#This Row],[Tech Start Date]],28),IF(Main[[#This Row],[Class]]="B", WORKDAY(Main[[#This Row],[Tech Start Date]],19),IF(Main[[#This Row],[Class]]="A",WORKDAY(Main[[#This Row],[Tech Start Date]],9),""))))</f>
        <v/>
      </c>
      <c r="Q1090" s="85"/>
      <c r="R1090" s="112"/>
      <c r="S1090" s="95" t="s">
        <v>49</v>
      </c>
      <c r="T1090" s="74" t="s">
        <v>4</v>
      </c>
      <c r="U1090" s="95" t="s">
        <v>7</v>
      </c>
      <c r="V1090" s="95" t="s">
        <v>1910</v>
      </c>
      <c r="W1090" s="95" t="s">
        <v>1914</v>
      </c>
      <c r="X1090" s="95" t="s">
        <v>907</v>
      </c>
      <c r="Y1090" s="72" t="s">
        <v>2990</v>
      </c>
      <c r="Z1090" s="72" t="s">
        <v>4</v>
      </c>
      <c r="AA1090" s="95" t="s">
        <v>907</v>
      </c>
      <c r="AB1090" s="132"/>
      <c r="AC1090" s="132"/>
      <c r="AD1090" s="132"/>
      <c r="AE1090" s="63"/>
      <c r="AF1090" s="63"/>
      <c r="AG1090" s="63"/>
    </row>
    <row r="1091" spans="1:33" ht="17.2" customHeight="1">
      <c r="A1091" s="64" t="str">
        <f>IF(priority(Main[[#This Row],[Comments]])&lt;&gt;0, priority(Main[[#This Row],[Comments]]),"")</f>
        <v/>
      </c>
      <c r="B1091" s="60" t="s">
        <v>2217</v>
      </c>
      <c r="C1091" s="72" t="s">
        <v>4</v>
      </c>
      <c r="D1091" s="59" t="s">
        <v>2218</v>
      </c>
      <c r="E1091" s="85">
        <v>40802.356851851851</v>
      </c>
      <c r="F1091" s="85"/>
      <c r="G1091" s="64" t="str">
        <f>IF(stdProdLT(Main[[#This Row],[Comments]])=0.1,"N/A",IF(stdProdLT(Main[[#This Row],[Comments]])=0,"",stdProdLT(Main[[#This Row],[Comments]])))</f>
        <v/>
      </c>
      <c r="H1091" s="94" t="str">
        <f>IF(OR(Main[[#This Row],[Std. Prod. Lead Time]]="N/A",Main[[#This Row],[Std. Prod. Lead Time]]=""), "",IF(AND(Main[[#This Row],[In Stock Date]]&lt;&gt;"",Main[[#This Row],[Revised Due Date]]&lt;&gt;"",Main[[#This Row],[In Stock Date]]&lt;&gt;""),Main[[#This Row],[In Stock Date]]-Main[[#This Row],[Revised Due Date]],""))</f>
        <v/>
      </c>
      <c r="I1091" s="101" t="s">
        <v>102</v>
      </c>
      <c r="J1091" s="95" t="s">
        <v>75</v>
      </c>
      <c r="K1091" s="95" t="s">
        <v>1923</v>
      </c>
      <c r="L1091" s="85"/>
      <c r="M1091" s="73" t="str">
        <f>IF(Main[[#This Row],[Tech Start Date]]&lt;1/1/1990,"",IF(Main[[#This Row],[Class]]="C",WORKDAY(Main[[#This Row],[Tech Start Date]],9),IF(Main[[#This Row],[Class]]="B", WORKDAY(Main[[#This Row],[Tech Start Date]],6),IF(Main[[#This Row],[Class]]="A",WORKDAY(Main[[#This Row],[Tech Start Date]],2),""))))</f>
        <v/>
      </c>
      <c r="N1091" s="73" t="str">
        <f>IF(Main[[#This Row],[Tech Start Date]]&lt;1/1/1990,"",IF(Main[[#This Row],[Class]]="C",WORKDAY(Main[[#This Row],[Tech Start Date]],19),IF(Main[[#This Row],[Class]]="B", WORKDAY(Main[[#This Row],[Tech Start Date]],12),IF(Main[[#This Row],[Class]]="A",WORKDAY(Main[[#This Row],[Tech Start Date]],4),""))))</f>
        <v/>
      </c>
      <c r="O1091" s="73" t="str">
        <f>IF(Main[[#This Row],[Tech Start Date]]&lt;1/1/1990,"",IF(Main[[#This Row],[Class]]="C",WORKDAY(Main[[#This Row],[Tech Start Date]],23),IF(Main[[#This Row],[Class]]="B", WORKDAY(Main[[#This Row],[Tech Start Date]],15),IF(Main[[#This Row],[Class]]="A",WORKDAY(Main[[#This Row],[Tech Start Date]],5),""))))</f>
        <v/>
      </c>
      <c r="P1091" s="73" t="str">
        <f>IF(Main[[#This Row],[Tech Start Date]]&lt;1/1/1990,"",IF(Main[[#This Row],[Class]]="C",WORKDAY(Main[[#This Row],[Tech Start Date]],28),IF(Main[[#This Row],[Class]]="B", WORKDAY(Main[[#This Row],[Tech Start Date]],19),IF(Main[[#This Row],[Class]]="A",WORKDAY(Main[[#This Row],[Tech Start Date]],9),""))))</f>
        <v/>
      </c>
      <c r="Q1091" s="85"/>
      <c r="R1091" s="112"/>
      <c r="S1091" s="95" t="s">
        <v>6</v>
      </c>
      <c r="T1091" s="74" t="s">
        <v>4</v>
      </c>
      <c r="U1091" s="95" t="s">
        <v>29</v>
      </c>
      <c r="V1091" s="95" t="s">
        <v>1913</v>
      </c>
      <c r="W1091" s="95" t="s">
        <v>1914</v>
      </c>
      <c r="X1091" s="95" t="s">
        <v>102</v>
      </c>
      <c r="Y1091" s="72" t="s">
        <v>3095</v>
      </c>
      <c r="Z1091" s="72" t="s">
        <v>306</v>
      </c>
      <c r="AA1091" s="95" t="s">
        <v>3395</v>
      </c>
      <c r="AB1091" s="132"/>
      <c r="AC1091" s="132"/>
      <c r="AD1091" s="132"/>
      <c r="AE1091" s="63"/>
      <c r="AF1091" s="63"/>
      <c r="AG1091" s="63"/>
    </row>
    <row r="1092" spans="1:33" ht="17.2" customHeight="1">
      <c r="A1092" s="64" t="str">
        <f>IF(priority(Main[[#This Row],[Comments]])&lt;&gt;0, priority(Main[[#This Row],[Comments]]),"")</f>
        <v/>
      </c>
      <c r="B1092" s="60" t="s">
        <v>3258</v>
      </c>
      <c r="C1092" s="72" t="s">
        <v>4</v>
      </c>
      <c r="D1092" s="59" t="s">
        <v>3259</v>
      </c>
      <c r="E1092" s="85">
        <v>40933.366932870369</v>
      </c>
      <c r="F1092" s="85"/>
      <c r="G1092" s="64" t="str">
        <f>IF(stdProdLT(Main[[#This Row],[Comments]])=0.1,"N/A",IF(stdProdLT(Main[[#This Row],[Comments]])=0,"",stdProdLT(Main[[#This Row],[Comments]])))</f>
        <v/>
      </c>
      <c r="H1092" s="94" t="str">
        <f>IF(OR(Main[[#This Row],[Std. Prod. Lead Time]]="N/A",Main[[#This Row],[Std. Prod. Lead Time]]=""), "",IF(AND(Main[[#This Row],[In Stock Date]]&lt;&gt;"",Main[[#This Row],[Revised Due Date]]&lt;&gt;"",Main[[#This Row],[In Stock Date]]&lt;&gt;""),Main[[#This Row],[In Stock Date]]-Main[[#This Row],[Revised Due Date]],""))</f>
        <v/>
      </c>
      <c r="I1092" s="101" t="s">
        <v>44</v>
      </c>
      <c r="J1092" s="95" t="s">
        <v>52</v>
      </c>
      <c r="K1092" s="95" t="s">
        <v>1919</v>
      </c>
      <c r="L1092" s="85"/>
      <c r="M1092" s="73" t="str">
        <f>IF(Main[[#This Row],[Tech Start Date]]&lt;1/1/1990,"",IF(Main[[#This Row],[Class]]="C",WORKDAY(Main[[#This Row],[Tech Start Date]],9),IF(Main[[#This Row],[Class]]="B", WORKDAY(Main[[#This Row],[Tech Start Date]],6),IF(Main[[#This Row],[Class]]="A",WORKDAY(Main[[#This Row],[Tech Start Date]],2),""))))</f>
        <v/>
      </c>
      <c r="N1092" s="73" t="str">
        <f>IF(Main[[#This Row],[Tech Start Date]]&lt;1/1/1990,"",IF(Main[[#This Row],[Class]]="C",WORKDAY(Main[[#This Row],[Tech Start Date]],19),IF(Main[[#This Row],[Class]]="B", WORKDAY(Main[[#This Row],[Tech Start Date]],12),IF(Main[[#This Row],[Class]]="A",WORKDAY(Main[[#This Row],[Tech Start Date]],4),""))))</f>
        <v/>
      </c>
      <c r="O1092" s="73" t="str">
        <f>IF(Main[[#This Row],[Tech Start Date]]&lt;1/1/1990,"",IF(Main[[#This Row],[Class]]="C",WORKDAY(Main[[#This Row],[Tech Start Date]],23),IF(Main[[#This Row],[Class]]="B", WORKDAY(Main[[#This Row],[Tech Start Date]],15),IF(Main[[#This Row],[Class]]="A",WORKDAY(Main[[#This Row],[Tech Start Date]],5),""))))</f>
        <v/>
      </c>
      <c r="P1092" s="73" t="str">
        <f>IF(Main[[#This Row],[Tech Start Date]]&lt;1/1/1990,"",IF(Main[[#This Row],[Class]]="C",WORKDAY(Main[[#This Row],[Tech Start Date]],28),IF(Main[[#This Row],[Class]]="B", WORKDAY(Main[[#This Row],[Tech Start Date]],19),IF(Main[[#This Row],[Class]]="A",WORKDAY(Main[[#This Row],[Tech Start Date]],9),""))))</f>
        <v/>
      </c>
      <c r="Q1092" s="85"/>
      <c r="R1092" s="112"/>
      <c r="S1092" s="95" t="s">
        <v>6</v>
      </c>
      <c r="T1092" s="74" t="s">
        <v>4</v>
      </c>
      <c r="U1092" s="95" t="s">
        <v>29</v>
      </c>
      <c r="V1092" s="95" t="s">
        <v>1913</v>
      </c>
      <c r="W1092" s="95" t="s">
        <v>1914</v>
      </c>
      <c r="X1092" s="95" t="s">
        <v>2841</v>
      </c>
      <c r="Y1092" s="72" t="s">
        <v>2973</v>
      </c>
      <c r="Z1092" s="72" t="s">
        <v>30</v>
      </c>
      <c r="AA1092" s="95" t="s">
        <v>2841</v>
      </c>
      <c r="AB1092" s="132"/>
      <c r="AC1092" s="132"/>
      <c r="AD1092" s="132"/>
      <c r="AE1092" s="63"/>
      <c r="AF1092" s="63"/>
      <c r="AG1092" s="63"/>
    </row>
    <row r="1093" spans="1:33" ht="17.2" customHeight="1">
      <c r="A1093" s="64" t="str">
        <f>IF(priority(Main[[#This Row],[Comments]])&lt;&gt;0, priority(Main[[#This Row],[Comments]]),"")</f>
        <v/>
      </c>
      <c r="B1093" s="60" t="s">
        <v>1838</v>
      </c>
      <c r="C1093" s="72" t="s">
        <v>4</v>
      </c>
      <c r="D1093" s="59" t="s">
        <v>897</v>
      </c>
      <c r="E1093" s="85">
        <v>40080.410775462966</v>
      </c>
      <c r="F1093" s="85"/>
      <c r="G1093" s="64" t="str">
        <f>IF(stdProdLT(Main[[#This Row],[Comments]])=0.1,"N/A",IF(stdProdLT(Main[[#This Row],[Comments]])=0,"",stdProdLT(Main[[#This Row],[Comments]])))</f>
        <v/>
      </c>
      <c r="H1093" s="94" t="str">
        <f>IF(OR(Main[[#This Row],[Std. Prod. Lead Time]]="N/A",Main[[#This Row],[Std. Prod. Lead Time]]=""), "",IF(AND(Main[[#This Row],[In Stock Date]]&lt;&gt;"",Main[[#This Row],[Revised Due Date]]&lt;&gt;"",Main[[#This Row],[In Stock Date]]&lt;&gt;""),Main[[#This Row],[In Stock Date]]-Main[[#This Row],[Revised Due Date]],""))</f>
        <v/>
      </c>
      <c r="I1093" s="101" t="s">
        <v>898</v>
      </c>
      <c r="J1093" s="95" t="s">
        <v>28</v>
      </c>
      <c r="K1093" s="95" t="s">
        <v>1919</v>
      </c>
      <c r="L1093" s="85"/>
      <c r="M1093" s="73" t="str">
        <f>IF(Main[[#This Row],[Tech Start Date]]&lt;1/1/1990,"",IF(Main[[#This Row],[Class]]="C",WORKDAY(Main[[#This Row],[Tech Start Date]],9),IF(Main[[#This Row],[Class]]="B", WORKDAY(Main[[#This Row],[Tech Start Date]],6),IF(Main[[#This Row],[Class]]="A",WORKDAY(Main[[#This Row],[Tech Start Date]],2),""))))</f>
        <v/>
      </c>
      <c r="N1093" s="73" t="str">
        <f>IF(Main[[#This Row],[Tech Start Date]]&lt;1/1/1990,"",IF(Main[[#This Row],[Class]]="C",WORKDAY(Main[[#This Row],[Tech Start Date]],19),IF(Main[[#This Row],[Class]]="B", WORKDAY(Main[[#This Row],[Tech Start Date]],12),IF(Main[[#This Row],[Class]]="A",WORKDAY(Main[[#This Row],[Tech Start Date]],4),""))))</f>
        <v/>
      </c>
      <c r="O1093" s="73" t="str">
        <f>IF(Main[[#This Row],[Tech Start Date]]&lt;1/1/1990,"",IF(Main[[#This Row],[Class]]="C",WORKDAY(Main[[#This Row],[Tech Start Date]],23),IF(Main[[#This Row],[Class]]="B", WORKDAY(Main[[#This Row],[Tech Start Date]],15),IF(Main[[#This Row],[Class]]="A",WORKDAY(Main[[#This Row],[Tech Start Date]],5),""))))</f>
        <v/>
      </c>
      <c r="P1093" s="73" t="str">
        <f>IF(Main[[#This Row],[Tech Start Date]]&lt;1/1/1990,"",IF(Main[[#This Row],[Class]]="C",WORKDAY(Main[[#This Row],[Tech Start Date]],28),IF(Main[[#This Row],[Class]]="B", WORKDAY(Main[[#This Row],[Tech Start Date]],19),IF(Main[[#This Row],[Class]]="A",WORKDAY(Main[[#This Row],[Tech Start Date]],9),""))))</f>
        <v/>
      </c>
      <c r="Q1093" s="85"/>
      <c r="R1093" s="112">
        <v>40494</v>
      </c>
      <c r="S1093" s="95" t="s">
        <v>6</v>
      </c>
      <c r="T1093" s="74" t="s">
        <v>4</v>
      </c>
      <c r="U1093" s="95" t="s">
        <v>29</v>
      </c>
      <c r="V1093" s="95" t="s">
        <v>1913</v>
      </c>
      <c r="W1093" s="95" t="s">
        <v>1914</v>
      </c>
      <c r="X1093" s="95" t="s">
        <v>2862</v>
      </c>
      <c r="Y1093" s="72" t="s">
        <v>3016</v>
      </c>
      <c r="Z1093" s="72" t="s">
        <v>415</v>
      </c>
      <c r="AA1093" s="95" t="s">
        <v>2862</v>
      </c>
      <c r="AB1093" s="132"/>
      <c r="AC1093" s="132"/>
      <c r="AD1093" s="132"/>
      <c r="AE1093" s="63"/>
      <c r="AF1093" s="63"/>
      <c r="AG1093" s="63"/>
    </row>
    <row r="1094" spans="1:33" ht="17.2" customHeight="1">
      <c r="A1094" s="64" t="str">
        <f>IF(priority(Main[[#This Row],[Comments]])&lt;&gt;0, priority(Main[[#This Row],[Comments]]),"")</f>
        <v/>
      </c>
      <c r="B1094" s="60" t="s">
        <v>1792</v>
      </c>
      <c r="C1094" s="72" t="s">
        <v>4</v>
      </c>
      <c r="D1094" s="59" t="s">
        <v>839</v>
      </c>
      <c r="E1094" s="85">
        <v>40639.681793981479</v>
      </c>
      <c r="F1094" s="85"/>
      <c r="G1094" s="64" t="str">
        <f>IF(stdProdLT(Main[[#This Row],[Comments]])=0.1,"N/A",IF(stdProdLT(Main[[#This Row],[Comments]])=0,"",stdProdLT(Main[[#This Row],[Comments]])))</f>
        <v/>
      </c>
      <c r="H1094" s="94" t="str">
        <f>IF(OR(Main[[#This Row],[Std. Prod. Lead Time]]="N/A",Main[[#This Row],[Std. Prod. Lead Time]]=""), "",IF(AND(Main[[#This Row],[In Stock Date]]&lt;&gt;"",Main[[#This Row],[Revised Due Date]]&lt;&gt;"",Main[[#This Row],[In Stock Date]]&lt;&gt;""),Main[[#This Row],[In Stock Date]]-Main[[#This Row],[Revised Due Date]],""))</f>
        <v/>
      </c>
      <c r="I1094" s="101" t="s">
        <v>130</v>
      </c>
      <c r="J1094" s="95" t="s">
        <v>70</v>
      </c>
      <c r="K1094" s="95" t="s">
        <v>1919</v>
      </c>
      <c r="L1094" s="85"/>
      <c r="M1094" s="73" t="str">
        <f>IF(Main[[#This Row],[Tech Start Date]]&lt;1/1/1990,"",IF(Main[[#This Row],[Class]]="C",WORKDAY(Main[[#This Row],[Tech Start Date]],9),IF(Main[[#This Row],[Class]]="B", WORKDAY(Main[[#This Row],[Tech Start Date]],6),IF(Main[[#This Row],[Class]]="A",WORKDAY(Main[[#This Row],[Tech Start Date]],2),""))))</f>
        <v/>
      </c>
      <c r="N1094" s="73" t="str">
        <f>IF(Main[[#This Row],[Tech Start Date]]&lt;1/1/1990,"",IF(Main[[#This Row],[Class]]="C",WORKDAY(Main[[#This Row],[Tech Start Date]],19),IF(Main[[#This Row],[Class]]="B", WORKDAY(Main[[#This Row],[Tech Start Date]],12),IF(Main[[#This Row],[Class]]="A",WORKDAY(Main[[#This Row],[Tech Start Date]],4),""))))</f>
        <v/>
      </c>
      <c r="O1094" s="73" t="str">
        <f>IF(Main[[#This Row],[Tech Start Date]]&lt;1/1/1990,"",IF(Main[[#This Row],[Class]]="C",WORKDAY(Main[[#This Row],[Tech Start Date]],23),IF(Main[[#This Row],[Class]]="B", WORKDAY(Main[[#This Row],[Tech Start Date]],15),IF(Main[[#This Row],[Class]]="A",WORKDAY(Main[[#This Row],[Tech Start Date]],5),""))))</f>
        <v/>
      </c>
      <c r="P1094" s="73" t="str">
        <f>IF(Main[[#This Row],[Tech Start Date]]&lt;1/1/1990,"",IF(Main[[#This Row],[Class]]="C",WORKDAY(Main[[#This Row],[Tech Start Date]],28),IF(Main[[#This Row],[Class]]="B", WORKDAY(Main[[#This Row],[Tech Start Date]],19),IF(Main[[#This Row],[Class]]="A",WORKDAY(Main[[#This Row],[Tech Start Date]],9),""))))</f>
        <v/>
      </c>
      <c r="Q1094" s="85">
        <v>40669</v>
      </c>
      <c r="R1094" s="112"/>
      <c r="S1094" s="95" t="s">
        <v>6</v>
      </c>
      <c r="T1094" s="74" t="s">
        <v>4</v>
      </c>
      <c r="U1094" s="95" t="s">
        <v>29</v>
      </c>
      <c r="V1094" s="95" t="s">
        <v>1913</v>
      </c>
      <c r="W1094" s="95" t="s">
        <v>1914</v>
      </c>
      <c r="X1094" s="95" t="s">
        <v>2794</v>
      </c>
      <c r="Y1094" s="72" t="s">
        <v>2905</v>
      </c>
      <c r="Z1094" s="72" t="s">
        <v>530</v>
      </c>
      <c r="AA1094" s="95" t="s">
        <v>2794</v>
      </c>
      <c r="AB1094" s="132"/>
      <c r="AC1094" s="132"/>
      <c r="AD1094" s="132"/>
      <c r="AE1094" s="63"/>
      <c r="AF1094" s="63"/>
      <c r="AG1094" s="63"/>
    </row>
    <row r="1095" spans="1:33" ht="17.2" customHeight="1">
      <c r="A1095" s="64" t="str">
        <f>IF(priority(Main[[#This Row],[Comments]])&lt;&gt;0, priority(Main[[#This Row],[Comments]]),"")</f>
        <v/>
      </c>
      <c r="B1095" s="60" t="s">
        <v>1887</v>
      </c>
      <c r="C1095" s="72" t="s">
        <v>116</v>
      </c>
      <c r="D1095" s="59" t="s">
        <v>2306</v>
      </c>
      <c r="E1095" s="85">
        <v>40673.421898148146</v>
      </c>
      <c r="F1095" s="85"/>
      <c r="G1095" s="64" t="str">
        <f>IF(stdProdLT(Main[[#This Row],[Comments]])=0.1,"N/A",IF(stdProdLT(Main[[#This Row],[Comments]])=0,"",stdProdLT(Main[[#This Row],[Comments]])))</f>
        <v/>
      </c>
      <c r="H1095" s="94" t="str">
        <f>IF(OR(Main[[#This Row],[Std. Prod. Lead Time]]="N/A",Main[[#This Row],[Std. Prod. Lead Time]]=""), "",IF(AND(Main[[#This Row],[In Stock Date]]&lt;&gt;"",Main[[#This Row],[Revised Due Date]]&lt;&gt;"",Main[[#This Row],[In Stock Date]]&lt;&gt;""),Main[[#This Row],[In Stock Date]]-Main[[#This Row],[Revised Due Date]],""))</f>
        <v/>
      </c>
      <c r="I1095" s="101" t="s">
        <v>937</v>
      </c>
      <c r="J1095" s="95" t="s">
        <v>28</v>
      </c>
      <c r="K1095" s="95" t="s">
        <v>1922</v>
      </c>
      <c r="L1095" s="85"/>
      <c r="M1095" s="73" t="str">
        <f>IF(Main[[#This Row],[Tech Start Date]]&lt;1/1/1990,"",IF(Main[[#This Row],[Class]]="C",WORKDAY(Main[[#This Row],[Tech Start Date]],9),IF(Main[[#This Row],[Class]]="B", WORKDAY(Main[[#This Row],[Tech Start Date]],6),IF(Main[[#This Row],[Class]]="A",WORKDAY(Main[[#This Row],[Tech Start Date]],2),""))))</f>
        <v/>
      </c>
      <c r="N1095" s="73" t="str">
        <f>IF(Main[[#This Row],[Tech Start Date]]&lt;1/1/1990,"",IF(Main[[#This Row],[Class]]="C",WORKDAY(Main[[#This Row],[Tech Start Date]],19),IF(Main[[#This Row],[Class]]="B", WORKDAY(Main[[#This Row],[Tech Start Date]],12),IF(Main[[#This Row],[Class]]="A",WORKDAY(Main[[#This Row],[Tech Start Date]],4),""))))</f>
        <v/>
      </c>
      <c r="O1095" s="73" t="str">
        <f>IF(Main[[#This Row],[Tech Start Date]]&lt;1/1/1990,"",IF(Main[[#This Row],[Class]]="C",WORKDAY(Main[[#This Row],[Tech Start Date]],23),IF(Main[[#This Row],[Class]]="B", WORKDAY(Main[[#This Row],[Tech Start Date]],15),IF(Main[[#This Row],[Class]]="A",WORKDAY(Main[[#This Row],[Tech Start Date]],5),""))))</f>
        <v/>
      </c>
      <c r="P1095" s="73" t="str">
        <f>IF(Main[[#This Row],[Tech Start Date]]&lt;1/1/1990,"",IF(Main[[#This Row],[Class]]="C",WORKDAY(Main[[#This Row],[Tech Start Date]],28),IF(Main[[#This Row],[Class]]="B", WORKDAY(Main[[#This Row],[Tech Start Date]],19),IF(Main[[#This Row],[Class]]="A",WORKDAY(Main[[#This Row],[Tech Start Date]],9),""))))</f>
        <v/>
      </c>
      <c r="Q1095" s="85">
        <v>40724</v>
      </c>
      <c r="R1095" s="112">
        <v>40847</v>
      </c>
      <c r="S1095" s="95" t="s">
        <v>6</v>
      </c>
      <c r="T1095" s="74" t="s">
        <v>2406</v>
      </c>
      <c r="U1095" s="95" t="s">
        <v>29</v>
      </c>
      <c r="V1095" s="95" t="s">
        <v>1910</v>
      </c>
      <c r="W1095" s="95" t="s">
        <v>1914</v>
      </c>
      <c r="X1095" s="95" t="s">
        <v>912</v>
      </c>
      <c r="Y1095" s="72" t="s">
        <v>3030</v>
      </c>
      <c r="Z1095" s="72" t="s">
        <v>129</v>
      </c>
      <c r="AA1095" s="95" t="s">
        <v>912</v>
      </c>
      <c r="AB1095" s="132"/>
      <c r="AC1095" s="132"/>
      <c r="AD1095" s="132"/>
      <c r="AE1095" s="63"/>
      <c r="AF1095" s="63"/>
      <c r="AG1095" s="63"/>
    </row>
    <row r="1096" spans="1:33" ht="17.2" customHeight="1">
      <c r="A1096" s="64" t="str">
        <f>IF(priority(Main[[#This Row],[Comments]])&lt;&gt;0, priority(Main[[#This Row],[Comments]]),"")</f>
        <v/>
      </c>
      <c r="B1096" s="60" t="s">
        <v>2407</v>
      </c>
      <c r="C1096" s="72" t="s">
        <v>213</v>
      </c>
      <c r="D1096" s="59" t="s">
        <v>2408</v>
      </c>
      <c r="E1096" s="85">
        <v>40861.655509259261</v>
      </c>
      <c r="F1096" s="85"/>
      <c r="G1096" s="64" t="str">
        <f>IF(stdProdLT(Main[[#This Row],[Comments]])=0.1,"N/A",IF(stdProdLT(Main[[#This Row],[Comments]])=0,"",stdProdLT(Main[[#This Row],[Comments]])))</f>
        <v/>
      </c>
      <c r="H1096" s="94" t="str">
        <f>IF(OR(Main[[#This Row],[Std. Prod. Lead Time]]="N/A",Main[[#This Row],[Std. Prod. Lead Time]]=""), "",IF(AND(Main[[#This Row],[In Stock Date]]&lt;&gt;"",Main[[#This Row],[Revised Due Date]]&lt;&gt;"",Main[[#This Row],[In Stock Date]]&lt;&gt;""),Main[[#This Row],[In Stock Date]]-Main[[#This Row],[Revised Due Date]],""))</f>
        <v/>
      </c>
      <c r="I1096" s="101" t="s">
        <v>4</v>
      </c>
      <c r="J1096" s="95" t="s">
        <v>4</v>
      </c>
      <c r="K1096" s="95" t="s">
        <v>4</v>
      </c>
      <c r="L1096" s="85"/>
      <c r="M1096" s="73" t="str">
        <f>IF(Main[[#This Row],[Tech Start Date]]&lt;1/1/1990,"",IF(Main[[#This Row],[Class]]="C",WORKDAY(Main[[#This Row],[Tech Start Date]],9),IF(Main[[#This Row],[Class]]="B", WORKDAY(Main[[#This Row],[Tech Start Date]],6),IF(Main[[#This Row],[Class]]="A",WORKDAY(Main[[#This Row],[Tech Start Date]],2),""))))</f>
        <v/>
      </c>
      <c r="N1096" s="73" t="str">
        <f>IF(Main[[#This Row],[Tech Start Date]]&lt;1/1/1990,"",IF(Main[[#This Row],[Class]]="C",WORKDAY(Main[[#This Row],[Tech Start Date]],19),IF(Main[[#This Row],[Class]]="B", WORKDAY(Main[[#This Row],[Tech Start Date]],12),IF(Main[[#This Row],[Class]]="A",WORKDAY(Main[[#This Row],[Tech Start Date]],4),""))))</f>
        <v/>
      </c>
      <c r="O1096" s="73" t="str">
        <f>IF(Main[[#This Row],[Tech Start Date]]&lt;1/1/1990,"",IF(Main[[#This Row],[Class]]="C",WORKDAY(Main[[#This Row],[Tech Start Date]],23),IF(Main[[#This Row],[Class]]="B", WORKDAY(Main[[#This Row],[Tech Start Date]],15),IF(Main[[#This Row],[Class]]="A",WORKDAY(Main[[#This Row],[Tech Start Date]],5),""))))</f>
        <v/>
      </c>
      <c r="P1096" s="73" t="str">
        <f>IF(Main[[#This Row],[Tech Start Date]]&lt;1/1/1990,"",IF(Main[[#This Row],[Class]]="C",WORKDAY(Main[[#This Row],[Tech Start Date]],28),IF(Main[[#This Row],[Class]]="B", WORKDAY(Main[[#This Row],[Tech Start Date]],19),IF(Main[[#This Row],[Class]]="A",WORKDAY(Main[[#This Row],[Tech Start Date]],9),""))))</f>
        <v/>
      </c>
      <c r="Q1096" s="85">
        <v>40967</v>
      </c>
      <c r="R1096" s="112"/>
      <c r="S1096" s="95" t="s">
        <v>17</v>
      </c>
      <c r="T1096" s="74" t="s">
        <v>4</v>
      </c>
      <c r="U1096" s="95" t="s">
        <v>7</v>
      </c>
      <c r="V1096" s="95" t="s">
        <v>1920</v>
      </c>
      <c r="W1096" s="95" t="s">
        <v>1915</v>
      </c>
      <c r="X1096" s="95" t="s">
        <v>431</v>
      </c>
      <c r="Y1096" s="72" t="s">
        <v>3096</v>
      </c>
      <c r="Z1096" s="72" t="s">
        <v>4</v>
      </c>
      <c r="AA1096" s="95" t="s">
        <v>431</v>
      </c>
      <c r="AB1096" s="132"/>
      <c r="AC1096" s="132"/>
      <c r="AD1096" s="132"/>
      <c r="AE1096" s="63"/>
      <c r="AF1096" s="63"/>
      <c r="AG1096" s="63"/>
    </row>
    <row r="1097" spans="1:33" ht="17.2" customHeight="1">
      <c r="A1097" s="64" t="str">
        <f>IF(priority(Main[[#This Row],[Comments]])&lt;&gt;0, priority(Main[[#This Row],[Comments]]),"")</f>
        <v/>
      </c>
      <c r="B1097" s="60" t="s">
        <v>2270</v>
      </c>
      <c r="C1097" s="72" t="s">
        <v>2271</v>
      </c>
      <c r="D1097" s="59" t="s">
        <v>2272</v>
      </c>
      <c r="E1097" s="85"/>
      <c r="F1097" s="85">
        <v>40816</v>
      </c>
      <c r="G1097" s="64" t="str">
        <f>IF(stdProdLT(Main[[#This Row],[Comments]])=0.1,"N/A",IF(stdProdLT(Main[[#This Row],[Comments]])=0,"",stdProdLT(Main[[#This Row],[Comments]])))</f>
        <v/>
      </c>
      <c r="H1097" s="94" t="str">
        <f>IF(OR(Main[[#This Row],[Std. Prod. Lead Time]]="N/A",Main[[#This Row],[Std. Prod. Lead Time]]=""), "",IF(AND(Main[[#This Row],[In Stock Date]]&lt;&gt;"",Main[[#This Row],[Revised Due Date]]&lt;&gt;"",Main[[#This Row],[In Stock Date]]&lt;&gt;""),Main[[#This Row],[In Stock Date]]-Main[[#This Row],[Revised Due Date]],""))</f>
        <v/>
      </c>
      <c r="I1097" s="101" t="s">
        <v>4</v>
      </c>
      <c r="J1097" s="95" t="s">
        <v>4</v>
      </c>
      <c r="K1097" s="96" t="s">
        <v>4</v>
      </c>
      <c r="L1097" s="85"/>
      <c r="M1097" s="73" t="str">
        <f>IF(Main[[#This Row],[Tech Start Date]]&lt;1/1/1990,"",IF(Main[[#This Row],[Class]]="C",WORKDAY(Main[[#This Row],[Tech Start Date]],9),IF(Main[[#This Row],[Class]]="B", WORKDAY(Main[[#This Row],[Tech Start Date]],6),IF(Main[[#This Row],[Class]]="A",WORKDAY(Main[[#This Row],[Tech Start Date]],2),""))))</f>
        <v/>
      </c>
      <c r="N1097" s="73" t="str">
        <f>IF(Main[[#This Row],[Tech Start Date]]&lt;1/1/1990,"",IF(Main[[#This Row],[Class]]="C",WORKDAY(Main[[#This Row],[Tech Start Date]],19),IF(Main[[#This Row],[Class]]="B", WORKDAY(Main[[#This Row],[Tech Start Date]],12),IF(Main[[#This Row],[Class]]="A",WORKDAY(Main[[#This Row],[Tech Start Date]],4),""))))</f>
        <v/>
      </c>
      <c r="O1097" s="73" t="str">
        <f>IF(Main[[#This Row],[Tech Start Date]]&lt;1/1/1990,"",IF(Main[[#This Row],[Class]]="C",WORKDAY(Main[[#This Row],[Tech Start Date]],23),IF(Main[[#This Row],[Class]]="B", WORKDAY(Main[[#This Row],[Tech Start Date]],15),IF(Main[[#This Row],[Class]]="A",WORKDAY(Main[[#This Row],[Tech Start Date]],5),""))))</f>
        <v/>
      </c>
      <c r="P1097" s="73" t="str">
        <f>IF(Main[[#This Row],[Tech Start Date]]&lt;1/1/1990,"",IF(Main[[#This Row],[Class]]="C",WORKDAY(Main[[#This Row],[Tech Start Date]],28),IF(Main[[#This Row],[Class]]="B", WORKDAY(Main[[#This Row],[Tech Start Date]],19),IF(Main[[#This Row],[Class]]="A",WORKDAY(Main[[#This Row],[Tech Start Date]],9),""))))</f>
        <v/>
      </c>
      <c r="Q1097" s="85">
        <v>40816</v>
      </c>
      <c r="R1097" s="112"/>
      <c r="S1097" s="95" t="s">
        <v>296</v>
      </c>
      <c r="T1097" s="74" t="s">
        <v>4</v>
      </c>
      <c r="U1097" s="95" t="s">
        <v>14</v>
      </c>
      <c r="V1097" s="95" t="s">
        <v>1920</v>
      </c>
      <c r="W1097" s="95" t="s">
        <v>1918</v>
      </c>
      <c r="X1097" s="95" t="s">
        <v>2884</v>
      </c>
      <c r="Y1097" s="72" t="s">
        <v>3097</v>
      </c>
      <c r="Z1097" s="72" t="s">
        <v>4</v>
      </c>
      <c r="AA1097" s="95" t="s">
        <v>3399</v>
      </c>
      <c r="AB1097" s="132"/>
      <c r="AC1097" s="132"/>
      <c r="AD1097" s="132"/>
      <c r="AE1097" s="63"/>
      <c r="AF1097" s="63"/>
      <c r="AG1097" s="63"/>
    </row>
    <row r="1098" spans="1:33" ht="17.2" customHeight="1">
      <c r="A1098" s="12" t="str">
        <f>IF(priority(Main[[#This Row],[Comments]])&lt;&gt;0, priority(Main[[#This Row],[Comments]]),"")</f>
        <v/>
      </c>
      <c r="B1098" s="60" t="s">
        <v>2409</v>
      </c>
      <c r="C1098" s="75" t="s">
        <v>4</v>
      </c>
      <c r="D1098" s="110" t="s">
        <v>2410</v>
      </c>
      <c r="E1098" s="86">
        <v>40826.139097222222</v>
      </c>
      <c r="F1098" s="86"/>
      <c r="G1098" s="12" t="str">
        <f>IF(stdProdLT(Main[[#This Row],[Comments]])=0.1,"N/A",IF(stdProdLT(Main[[#This Row],[Comments]])=0,"",stdProdLT(Main[[#This Row],[Comments]])))</f>
        <v/>
      </c>
      <c r="H1098" s="97" t="str">
        <f>IF(OR(Main[[#This Row],[Std. Prod. Lead Time]]="N/A",Main[[#This Row],[Std. Prod. Lead Time]]=""), "",IF(AND(Main[[#This Row],[In Stock Date]]&lt;&gt;"",Main[[#This Row],[Revised Due Date]]&lt;&gt;"",Main[[#This Row],[In Stock Date]]&lt;&gt;""),Main[[#This Row],[In Stock Date]]-Main[[#This Row],[Revised Due Date]],""))</f>
        <v/>
      </c>
      <c r="I1098" s="102" t="s">
        <v>4</v>
      </c>
      <c r="J1098" s="12" t="s">
        <v>4</v>
      </c>
      <c r="K1098" s="12" t="s">
        <v>4</v>
      </c>
      <c r="L1098" s="86"/>
      <c r="M1098" s="73" t="str">
        <f>IF(Main[[#This Row],[Tech Start Date]]&lt;1/1/1990,"",IF(Main[[#This Row],[Class]]="C",WORKDAY(Main[[#This Row],[Tech Start Date]],9),IF(Main[[#This Row],[Class]]="B", WORKDAY(Main[[#This Row],[Tech Start Date]],6),IF(Main[[#This Row],[Class]]="A",WORKDAY(Main[[#This Row],[Tech Start Date]],2),""))))</f>
        <v/>
      </c>
      <c r="N1098" s="73" t="str">
        <f>IF(Main[[#This Row],[Tech Start Date]]&lt;1/1/1990,"",IF(Main[[#This Row],[Class]]="C",WORKDAY(Main[[#This Row],[Tech Start Date]],19),IF(Main[[#This Row],[Class]]="B", WORKDAY(Main[[#This Row],[Tech Start Date]],12),IF(Main[[#This Row],[Class]]="A",WORKDAY(Main[[#This Row],[Tech Start Date]],4),""))))</f>
        <v/>
      </c>
      <c r="O1098" s="73" t="str">
        <f>IF(Main[[#This Row],[Tech Start Date]]&lt;1/1/1990,"",IF(Main[[#This Row],[Class]]="C",WORKDAY(Main[[#This Row],[Tech Start Date]],23),IF(Main[[#This Row],[Class]]="B", WORKDAY(Main[[#This Row],[Tech Start Date]],15),IF(Main[[#This Row],[Class]]="A",WORKDAY(Main[[#This Row],[Tech Start Date]],5),""))))</f>
        <v/>
      </c>
      <c r="P1098" s="73" t="str">
        <f>IF(Main[[#This Row],[Tech Start Date]]&lt;1/1/1990,"",IF(Main[[#This Row],[Class]]="C",WORKDAY(Main[[#This Row],[Tech Start Date]],28),IF(Main[[#This Row],[Class]]="B", WORKDAY(Main[[#This Row],[Tech Start Date]],19),IF(Main[[#This Row],[Class]]="A",WORKDAY(Main[[#This Row],[Tech Start Date]],9),""))))</f>
        <v/>
      </c>
      <c r="Q1098" s="86">
        <v>40847</v>
      </c>
      <c r="R1098" s="115"/>
      <c r="S1098" s="12" t="s">
        <v>6</v>
      </c>
      <c r="T1098" s="76" t="s">
        <v>4</v>
      </c>
      <c r="U1098" s="12" t="s">
        <v>7</v>
      </c>
      <c r="V1098" s="12" t="s">
        <v>1910</v>
      </c>
      <c r="W1098" s="12" t="s">
        <v>4</v>
      </c>
      <c r="X1098" s="12" t="s">
        <v>2826</v>
      </c>
      <c r="Y1098" s="75" t="s">
        <v>2959</v>
      </c>
      <c r="Z1098" s="75" t="s">
        <v>4</v>
      </c>
      <c r="AA1098" s="95" t="s">
        <v>2826</v>
      </c>
      <c r="AB1098" s="132"/>
      <c r="AC1098" s="132"/>
      <c r="AD1098" s="132"/>
      <c r="AE1098" s="63"/>
      <c r="AF1098" s="63"/>
      <c r="AG1098" s="63"/>
    </row>
    <row r="1099" spans="1:33" ht="17.2" customHeight="1">
      <c r="A1099" s="64" t="str">
        <f>IF(priority(Main[[#This Row],[Comments]])&lt;&gt;0, priority(Main[[#This Row],[Comments]]),"")</f>
        <v/>
      </c>
      <c r="B1099" s="60" t="s">
        <v>2385</v>
      </c>
      <c r="C1099" s="72" t="s">
        <v>4</v>
      </c>
      <c r="D1099" s="59" t="s">
        <v>2386</v>
      </c>
      <c r="E1099" s="85"/>
      <c r="F1099" s="85"/>
      <c r="G1099" s="64" t="str">
        <f>IF(stdProdLT(Main[[#This Row],[Comments]])=0.1,"N/A",IF(stdProdLT(Main[[#This Row],[Comments]])=0,"",stdProdLT(Main[[#This Row],[Comments]])))</f>
        <v/>
      </c>
      <c r="H1099" s="94" t="str">
        <f>IF(OR(Main[[#This Row],[Std. Prod. Lead Time]]="N/A",Main[[#This Row],[Std. Prod. Lead Time]]=""), "",IF(AND(Main[[#This Row],[In Stock Date]]&lt;&gt;"",Main[[#This Row],[Revised Due Date]]&lt;&gt;"",Main[[#This Row],[In Stock Date]]&lt;&gt;""),Main[[#This Row],[In Stock Date]]-Main[[#This Row],[Revised Due Date]],""))</f>
        <v/>
      </c>
      <c r="I1099" s="101" t="s">
        <v>4</v>
      </c>
      <c r="J1099" s="95" t="s">
        <v>4</v>
      </c>
      <c r="K1099" s="95" t="s">
        <v>4</v>
      </c>
      <c r="L1099" s="85"/>
      <c r="M1099" s="73" t="str">
        <f>IF(Main[[#This Row],[Tech Start Date]]&lt;1/1/1990,"",IF(Main[[#This Row],[Class]]="C",WORKDAY(Main[[#This Row],[Tech Start Date]],9),IF(Main[[#This Row],[Class]]="B", WORKDAY(Main[[#This Row],[Tech Start Date]],6),IF(Main[[#This Row],[Class]]="A",WORKDAY(Main[[#This Row],[Tech Start Date]],2),""))))</f>
        <v/>
      </c>
      <c r="N1099" s="73" t="str">
        <f>IF(Main[[#This Row],[Tech Start Date]]&lt;1/1/1990,"",IF(Main[[#This Row],[Class]]="C",WORKDAY(Main[[#This Row],[Tech Start Date]],19),IF(Main[[#This Row],[Class]]="B", WORKDAY(Main[[#This Row],[Tech Start Date]],12),IF(Main[[#This Row],[Class]]="A",WORKDAY(Main[[#This Row],[Tech Start Date]],4),""))))</f>
        <v/>
      </c>
      <c r="O1099" s="73" t="str">
        <f>IF(Main[[#This Row],[Tech Start Date]]&lt;1/1/1990,"",IF(Main[[#This Row],[Class]]="C",WORKDAY(Main[[#This Row],[Tech Start Date]],23),IF(Main[[#This Row],[Class]]="B", WORKDAY(Main[[#This Row],[Tech Start Date]],15),IF(Main[[#This Row],[Class]]="A",WORKDAY(Main[[#This Row],[Tech Start Date]],5),""))))</f>
        <v/>
      </c>
      <c r="P1099" s="73" t="str">
        <f>IF(Main[[#This Row],[Tech Start Date]]&lt;1/1/1990,"",IF(Main[[#This Row],[Class]]="C",WORKDAY(Main[[#This Row],[Tech Start Date]],28),IF(Main[[#This Row],[Class]]="B", WORKDAY(Main[[#This Row],[Tech Start Date]],19),IF(Main[[#This Row],[Class]]="A",WORKDAY(Main[[#This Row],[Tech Start Date]],9),""))))</f>
        <v/>
      </c>
      <c r="Q1099" s="85"/>
      <c r="R1099" s="112"/>
      <c r="S1099" s="95" t="s">
        <v>6</v>
      </c>
      <c r="T1099" s="74" t="s">
        <v>4</v>
      </c>
      <c r="U1099" s="95" t="s">
        <v>14</v>
      </c>
      <c r="V1099" s="95" t="s">
        <v>1910</v>
      </c>
      <c r="W1099" s="95" t="s">
        <v>1914</v>
      </c>
      <c r="X1099" s="95" t="s">
        <v>399</v>
      </c>
      <c r="Y1099" s="72" t="s">
        <v>4</v>
      </c>
      <c r="Z1099" s="72" t="s">
        <v>4</v>
      </c>
      <c r="AA1099" s="95" t="s">
        <v>3403</v>
      </c>
      <c r="AB1099" s="132"/>
      <c r="AC1099" s="132"/>
      <c r="AD1099" s="132"/>
      <c r="AE1099" s="63"/>
      <c r="AF1099" s="63"/>
      <c r="AG1099" s="63"/>
    </row>
    <row r="1100" spans="1:33" ht="17.2" customHeight="1">
      <c r="A1100" s="64" t="str">
        <f>IF(priority(Main[[#This Row],[Comments]])&lt;&gt;0, priority(Main[[#This Row],[Comments]]),"")</f>
        <v/>
      </c>
      <c r="B1100" s="60" t="s">
        <v>3577</v>
      </c>
      <c r="C1100" s="72" t="s">
        <v>4</v>
      </c>
      <c r="D1100" s="59" t="s">
        <v>3578</v>
      </c>
      <c r="E1100" s="85">
        <v>40963.259918981479</v>
      </c>
      <c r="F1100" s="85"/>
      <c r="G1100" s="64" t="str">
        <f>IF(stdProdLT(Main[[#This Row],[Comments]])=0.1,"N/A",IF(stdProdLT(Main[[#This Row],[Comments]])=0,"",stdProdLT(Main[[#This Row],[Comments]])))</f>
        <v/>
      </c>
      <c r="H1100" s="94" t="str">
        <f>IF(OR(Main[[#This Row],[Std. Prod. Lead Time]]="N/A",Main[[#This Row],[Std. Prod. Lead Time]]=""), "",IF(AND(Main[[#This Row],[In Stock Date]]&lt;&gt;"",Main[[#This Row],[Revised Due Date]]&lt;&gt;"",Main[[#This Row],[In Stock Date]]&lt;&gt;""),Main[[#This Row],[In Stock Date]]-Main[[#This Row],[Revised Due Date]],""))</f>
        <v/>
      </c>
      <c r="I1100" s="101" t="s">
        <v>4</v>
      </c>
      <c r="J1100" s="95" t="s">
        <v>4</v>
      </c>
      <c r="K1100" s="96" t="s">
        <v>4</v>
      </c>
      <c r="L1100" s="85"/>
      <c r="M1100" s="73" t="str">
        <f>IF(Main[[#This Row],[Tech Start Date]]&lt;1/1/1990,"",IF(Main[[#This Row],[Class]]="C",WORKDAY(Main[[#This Row],[Tech Start Date]],9),IF(Main[[#This Row],[Class]]="B", WORKDAY(Main[[#This Row],[Tech Start Date]],6),IF(Main[[#This Row],[Class]]="A",WORKDAY(Main[[#This Row],[Tech Start Date]],2),""))))</f>
        <v/>
      </c>
      <c r="N1100" s="73" t="str">
        <f>IF(Main[[#This Row],[Tech Start Date]]&lt;1/1/1990,"",IF(Main[[#This Row],[Class]]="C",WORKDAY(Main[[#This Row],[Tech Start Date]],19),IF(Main[[#This Row],[Class]]="B", WORKDAY(Main[[#This Row],[Tech Start Date]],12),IF(Main[[#This Row],[Class]]="A",WORKDAY(Main[[#This Row],[Tech Start Date]],4),""))))</f>
        <v/>
      </c>
      <c r="O1100" s="73" t="str">
        <f>IF(Main[[#This Row],[Tech Start Date]]&lt;1/1/1990,"",IF(Main[[#This Row],[Class]]="C",WORKDAY(Main[[#This Row],[Tech Start Date]],23),IF(Main[[#This Row],[Class]]="B", WORKDAY(Main[[#This Row],[Tech Start Date]],15),IF(Main[[#This Row],[Class]]="A",WORKDAY(Main[[#This Row],[Tech Start Date]],5),""))))</f>
        <v/>
      </c>
      <c r="P1100" s="73" t="str">
        <f>IF(Main[[#This Row],[Tech Start Date]]&lt;1/1/1990,"",IF(Main[[#This Row],[Class]]="C",WORKDAY(Main[[#This Row],[Tech Start Date]],28),IF(Main[[#This Row],[Class]]="B", WORKDAY(Main[[#This Row],[Tech Start Date]],19),IF(Main[[#This Row],[Class]]="A",WORKDAY(Main[[#This Row],[Tech Start Date]],9),""))))</f>
        <v/>
      </c>
      <c r="Q1100" s="85">
        <v>40977</v>
      </c>
      <c r="R1100" s="112"/>
      <c r="S1100" s="95" t="s">
        <v>6</v>
      </c>
      <c r="T1100" s="74" t="s">
        <v>4</v>
      </c>
      <c r="U1100" s="95" t="s">
        <v>7</v>
      </c>
      <c r="V1100" s="95" t="s">
        <v>1910</v>
      </c>
      <c r="W1100" s="95" t="s">
        <v>4</v>
      </c>
      <c r="X1100" s="95" t="s">
        <v>2826</v>
      </c>
      <c r="Y1100" s="72" t="s">
        <v>2959</v>
      </c>
      <c r="Z1100" s="72" t="s">
        <v>4</v>
      </c>
      <c r="AA1100" s="95" t="s">
        <v>2826</v>
      </c>
      <c r="AB1100" s="132"/>
      <c r="AC1100" s="132"/>
      <c r="AD1100" s="132"/>
      <c r="AE1100" s="63"/>
      <c r="AF1100" s="63"/>
      <c r="AG1100" s="63"/>
    </row>
    <row r="1101" spans="1:33" ht="17.2" customHeight="1">
      <c r="A1101" s="64" t="str">
        <f>IF(priority(Main[[#This Row],[Comments]])&lt;&gt;0, priority(Main[[#This Row],[Comments]]),"")</f>
        <v/>
      </c>
      <c r="B1101" s="60" t="s">
        <v>3539</v>
      </c>
      <c r="C1101" s="72" t="s">
        <v>3540</v>
      </c>
      <c r="D1101" s="59" t="s">
        <v>3541</v>
      </c>
      <c r="E1101" s="85">
        <v>40956.576782407406</v>
      </c>
      <c r="F1101" s="85"/>
      <c r="G1101" s="64" t="str">
        <f>IF(stdProdLT(Main[[#This Row],[Comments]])=0.1,"N/A",IF(stdProdLT(Main[[#This Row],[Comments]])=0,"",stdProdLT(Main[[#This Row],[Comments]])))</f>
        <v>N/A</v>
      </c>
      <c r="H1101" s="94" t="str">
        <f>IF(OR(Main[[#This Row],[Std. Prod. Lead Time]]="N/A",Main[[#This Row],[Std. Prod. Lead Time]]=""), "",IF(AND(Main[[#This Row],[In Stock Date]]&lt;&gt;"",Main[[#This Row],[Revised Due Date]]&lt;&gt;"",Main[[#This Row],[In Stock Date]]&lt;&gt;""),Main[[#This Row],[In Stock Date]]-Main[[#This Row],[Revised Due Date]],""))</f>
        <v/>
      </c>
      <c r="I1101" s="101" t="s">
        <v>941</v>
      </c>
      <c r="J1101" s="95" t="s">
        <v>28</v>
      </c>
      <c r="K1101" s="95" t="s">
        <v>1917</v>
      </c>
      <c r="L1101" s="85"/>
      <c r="M1101" s="73" t="str">
        <f>IF(Main[[#This Row],[Tech Start Date]]&lt;1/1/1990,"",IF(Main[[#This Row],[Class]]="C",WORKDAY(Main[[#This Row],[Tech Start Date]],9),IF(Main[[#This Row],[Class]]="B", WORKDAY(Main[[#This Row],[Tech Start Date]],6),IF(Main[[#This Row],[Class]]="A",WORKDAY(Main[[#This Row],[Tech Start Date]],2),""))))</f>
        <v/>
      </c>
      <c r="N1101" s="73" t="str">
        <f>IF(Main[[#This Row],[Tech Start Date]]&lt;1/1/1990,"",IF(Main[[#This Row],[Class]]="C",WORKDAY(Main[[#This Row],[Tech Start Date]],19),IF(Main[[#This Row],[Class]]="B", WORKDAY(Main[[#This Row],[Tech Start Date]],12),IF(Main[[#This Row],[Class]]="A",WORKDAY(Main[[#This Row],[Tech Start Date]],4),""))))</f>
        <v/>
      </c>
      <c r="O1101" s="73" t="str">
        <f>IF(Main[[#This Row],[Tech Start Date]]&lt;1/1/1990,"",IF(Main[[#This Row],[Class]]="C",WORKDAY(Main[[#This Row],[Tech Start Date]],23),IF(Main[[#This Row],[Class]]="B", WORKDAY(Main[[#This Row],[Tech Start Date]],15),IF(Main[[#This Row],[Class]]="A",WORKDAY(Main[[#This Row],[Tech Start Date]],5),""))))</f>
        <v/>
      </c>
      <c r="P1101" s="73" t="str">
        <f>IF(Main[[#This Row],[Tech Start Date]]&lt;1/1/1990,"",IF(Main[[#This Row],[Class]]="C",WORKDAY(Main[[#This Row],[Tech Start Date]],28),IF(Main[[#This Row],[Class]]="B", WORKDAY(Main[[#This Row],[Tech Start Date]],19),IF(Main[[#This Row],[Class]]="A",WORKDAY(Main[[#This Row],[Tech Start Date]],9),""))))</f>
        <v/>
      </c>
      <c r="Q1101" s="85"/>
      <c r="R1101" s="112"/>
      <c r="S1101" s="95" t="s">
        <v>6</v>
      </c>
      <c r="T1101" s="74" t="s">
        <v>3194</v>
      </c>
      <c r="U1101" s="95" t="s">
        <v>29</v>
      </c>
      <c r="V1101" s="95" t="s">
        <v>1911</v>
      </c>
      <c r="W1101" s="95" t="s">
        <v>1914</v>
      </c>
      <c r="X1101" s="95" t="s">
        <v>2791</v>
      </c>
      <c r="Y1101" s="72" t="s">
        <v>2966</v>
      </c>
      <c r="Z1101" s="72" t="s">
        <v>2046</v>
      </c>
      <c r="AA1101" s="95" t="s">
        <v>3542</v>
      </c>
      <c r="AB1101" s="132"/>
      <c r="AC1101" s="132"/>
      <c r="AD1101" s="132"/>
      <c r="AE1101" s="63"/>
      <c r="AF1101" s="63"/>
      <c r="AG1101" s="63"/>
    </row>
    <row r="1102" spans="1:33" ht="17.2" customHeight="1">
      <c r="A1102" s="64" t="str">
        <f>IF(priority(Main[[#This Row],[Comments]])&lt;&gt;0, priority(Main[[#This Row],[Comments]]),"")</f>
        <v/>
      </c>
      <c r="B1102" s="60" t="s">
        <v>3543</v>
      </c>
      <c r="C1102" s="72" t="s">
        <v>4</v>
      </c>
      <c r="D1102" s="59" t="s">
        <v>3544</v>
      </c>
      <c r="E1102" s="85">
        <v>40953.403587962966</v>
      </c>
      <c r="F1102" s="85"/>
      <c r="G1102" s="64" t="str">
        <f>IF(stdProdLT(Main[[#This Row],[Comments]])=0.1,"N/A",IF(stdProdLT(Main[[#This Row],[Comments]])=0,"",stdProdLT(Main[[#This Row],[Comments]])))</f>
        <v/>
      </c>
      <c r="H1102" s="94" t="str">
        <f>IF(OR(Main[[#This Row],[Std. Prod. Lead Time]]="N/A",Main[[#This Row],[Std. Prod. Lead Time]]=""), "",IF(AND(Main[[#This Row],[In Stock Date]]&lt;&gt;"",Main[[#This Row],[Revised Due Date]]&lt;&gt;"",Main[[#This Row],[In Stock Date]]&lt;&gt;""),Main[[#This Row],[In Stock Date]]-Main[[#This Row],[Revised Due Date]],""))</f>
        <v/>
      </c>
      <c r="I1102" s="101" t="s">
        <v>530</v>
      </c>
      <c r="J1102" s="95" t="s">
        <v>28</v>
      </c>
      <c r="K1102" s="95" t="s">
        <v>1919</v>
      </c>
      <c r="L1102" s="85"/>
      <c r="M1102" s="73" t="str">
        <f>IF(Main[[#This Row],[Tech Start Date]]&lt;1/1/1990,"",IF(Main[[#This Row],[Class]]="C",WORKDAY(Main[[#This Row],[Tech Start Date]],9),IF(Main[[#This Row],[Class]]="B", WORKDAY(Main[[#This Row],[Tech Start Date]],6),IF(Main[[#This Row],[Class]]="A",WORKDAY(Main[[#This Row],[Tech Start Date]],2),""))))</f>
        <v/>
      </c>
      <c r="N1102" s="73" t="str">
        <f>IF(Main[[#This Row],[Tech Start Date]]&lt;1/1/1990,"",IF(Main[[#This Row],[Class]]="C",WORKDAY(Main[[#This Row],[Tech Start Date]],19),IF(Main[[#This Row],[Class]]="B", WORKDAY(Main[[#This Row],[Tech Start Date]],12),IF(Main[[#This Row],[Class]]="A",WORKDAY(Main[[#This Row],[Tech Start Date]],4),""))))</f>
        <v/>
      </c>
      <c r="O1102" s="73" t="str">
        <f>IF(Main[[#This Row],[Tech Start Date]]&lt;1/1/1990,"",IF(Main[[#This Row],[Class]]="C",WORKDAY(Main[[#This Row],[Tech Start Date]],23),IF(Main[[#This Row],[Class]]="B", WORKDAY(Main[[#This Row],[Tech Start Date]],15),IF(Main[[#This Row],[Class]]="A",WORKDAY(Main[[#This Row],[Tech Start Date]],5),""))))</f>
        <v/>
      </c>
      <c r="P1102" s="73" t="str">
        <f>IF(Main[[#This Row],[Tech Start Date]]&lt;1/1/1990,"",IF(Main[[#This Row],[Class]]="C",WORKDAY(Main[[#This Row],[Tech Start Date]],28),IF(Main[[#This Row],[Class]]="B", WORKDAY(Main[[#This Row],[Tech Start Date]],19),IF(Main[[#This Row],[Class]]="A",WORKDAY(Main[[#This Row],[Tech Start Date]],9),""))))</f>
        <v/>
      </c>
      <c r="Q1102" s="85"/>
      <c r="R1102" s="112"/>
      <c r="S1102" s="95" t="s">
        <v>6</v>
      </c>
      <c r="T1102" s="74" t="s">
        <v>4</v>
      </c>
      <c r="U1102" s="95" t="s">
        <v>29</v>
      </c>
      <c r="V1102" s="95" t="s">
        <v>1913</v>
      </c>
      <c r="W1102" s="95" t="s">
        <v>1912</v>
      </c>
      <c r="X1102" s="95" t="s">
        <v>530</v>
      </c>
      <c r="Y1102" s="72" t="s">
        <v>3117</v>
      </c>
      <c r="Z1102" s="72" t="s">
        <v>30</v>
      </c>
      <c r="AA1102" s="95" t="s">
        <v>530</v>
      </c>
      <c r="AB1102" s="132"/>
      <c r="AC1102" s="132"/>
      <c r="AD1102" s="132"/>
      <c r="AE1102" s="63"/>
      <c r="AF1102" s="63"/>
      <c r="AG1102" s="63"/>
    </row>
    <row r="1103" spans="1:33" ht="17.2" customHeight="1">
      <c r="A1103" s="64" t="str">
        <f>IF(priority(Main[[#This Row],[Comments]])&lt;&gt;0, priority(Main[[#This Row],[Comments]]),"")</f>
        <v/>
      </c>
      <c r="B1103" s="60" t="s">
        <v>3515</v>
      </c>
      <c r="C1103" s="72" t="s">
        <v>4</v>
      </c>
      <c r="D1103" s="59" t="s">
        <v>3516</v>
      </c>
      <c r="E1103" s="85">
        <v>40959.340949074074</v>
      </c>
      <c r="F1103" s="85"/>
      <c r="G1103" s="64" t="str">
        <f>IF(stdProdLT(Main[[#This Row],[Comments]])=0.1,"N/A",IF(stdProdLT(Main[[#This Row],[Comments]])=0,"",stdProdLT(Main[[#This Row],[Comments]])))</f>
        <v/>
      </c>
      <c r="H1103" s="94" t="str">
        <f>IF(OR(Main[[#This Row],[Std. Prod. Lead Time]]="N/A",Main[[#This Row],[Std. Prod. Lead Time]]=""), "",IF(AND(Main[[#This Row],[In Stock Date]]&lt;&gt;"",Main[[#This Row],[Revised Due Date]]&lt;&gt;"",Main[[#This Row],[In Stock Date]]&lt;&gt;""),Main[[#This Row],[In Stock Date]]-Main[[#This Row],[Revised Due Date]],""))</f>
        <v/>
      </c>
      <c r="I1103" s="101" t="s">
        <v>4</v>
      </c>
      <c r="J1103" s="95" t="s">
        <v>4</v>
      </c>
      <c r="K1103" s="95" t="s">
        <v>4</v>
      </c>
      <c r="L1103" s="85"/>
      <c r="M1103" s="73" t="str">
        <f>IF(Main[[#This Row],[Tech Start Date]]&lt;1/1/1990,"",IF(Main[[#This Row],[Class]]="C",WORKDAY(Main[[#This Row],[Tech Start Date]],9),IF(Main[[#This Row],[Class]]="B", WORKDAY(Main[[#This Row],[Tech Start Date]],6),IF(Main[[#This Row],[Class]]="A",WORKDAY(Main[[#This Row],[Tech Start Date]],2),""))))</f>
        <v/>
      </c>
      <c r="N1103" s="73" t="str">
        <f>IF(Main[[#This Row],[Tech Start Date]]&lt;1/1/1990,"",IF(Main[[#This Row],[Class]]="C",WORKDAY(Main[[#This Row],[Tech Start Date]],19),IF(Main[[#This Row],[Class]]="B", WORKDAY(Main[[#This Row],[Tech Start Date]],12),IF(Main[[#This Row],[Class]]="A",WORKDAY(Main[[#This Row],[Tech Start Date]],4),""))))</f>
        <v/>
      </c>
      <c r="O1103" s="73" t="str">
        <f>IF(Main[[#This Row],[Tech Start Date]]&lt;1/1/1990,"",IF(Main[[#This Row],[Class]]="C",WORKDAY(Main[[#This Row],[Tech Start Date]],23),IF(Main[[#This Row],[Class]]="B", WORKDAY(Main[[#This Row],[Tech Start Date]],15),IF(Main[[#This Row],[Class]]="A",WORKDAY(Main[[#This Row],[Tech Start Date]],5),""))))</f>
        <v/>
      </c>
      <c r="P1103" s="73" t="str">
        <f>IF(Main[[#This Row],[Tech Start Date]]&lt;1/1/1990,"",IF(Main[[#This Row],[Class]]="C",WORKDAY(Main[[#This Row],[Tech Start Date]],28),IF(Main[[#This Row],[Class]]="B", WORKDAY(Main[[#This Row],[Tech Start Date]],19),IF(Main[[#This Row],[Class]]="A",WORKDAY(Main[[#This Row],[Tech Start Date]],9),""))))</f>
        <v/>
      </c>
      <c r="Q1103" s="85"/>
      <c r="R1103" s="112"/>
      <c r="S1103" s="95" t="s">
        <v>6</v>
      </c>
      <c r="T1103" s="74" t="s">
        <v>4</v>
      </c>
      <c r="U1103" s="95" t="s">
        <v>7</v>
      </c>
      <c r="V1103" s="95" t="s">
        <v>1911</v>
      </c>
      <c r="W1103" s="95" t="s">
        <v>1912</v>
      </c>
      <c r="X1103" s="95" t="s">
        <v>306</v>
      </c>
      <c r="Y1103" s="72" t="s">
        <v>4</v>
      </c>
      <c r="Z1103" s="72" t="s">
        <v>2204</v>
      </c>
      <c r="AA1103" s="95" t="s">
        <v>4</v>
      </c>
      <c r="AB1103" s="132"/>
      <c r="AC1103" s="132"/>
      <c r="AD1103" s="132"/>
      <c r="AE1103" s="63"/>
      <c r="AF1103" s="63"/>
      <c r="AG1103" s="63"/>
    </row>
    <row r="1104" spans="1:33" ht="17.2" customHeight="1">
      <c r="A1104" s="64" t="str">
        <f>IF(priority(Main[[#This Row],[Comments]])&lt;&gt;0, priority(Main[[#This Row],[Comments]]),"")</f>
        <v/>
      </c>
      <c r="B1104" s="60" t="s">
        <v>3778</v>
      </c>
      <c r="C1104" s="72" t="s">
        <v>4</v>
      </c>
      <c r="D1104" s="59" t="s">
        <v>3776</v>
      </c>
      <c r="E1104" s="85"/>
      <c r="F1104" s="85"/>
      <c r="G1104" s="64" t="str">
        <f>IF(stdProdLT(Main[[#This Row],[Comments]])=0.1,"N/A",IF(stdProdLT(Main[[#This Row],[Comments]])=0,"",stdProdLT(Main[[#This Row],[Comments]])))</f>
        <v/>
      </c>
      <c r="H1104" s="94" t="str">
        <f>IF(OR(Main[[#This Row],[Std. Prod. Lead Time]]="N/A",Main[[#This Row],[Std. Prod. Lead Time]]=""), "",IF(AND(Main[[#This Row],[In Stock Date]]&lt;&gt;"",Main[[#This Row],[Revised Due Date]]&lt;&gt;"",Main[[#This Row],[In Stock Date]]&lt;&gt;""),Main[[#This Row],[In Stock Date]]-Main[[#This Row],[Revised Due Date]],""))</f>
        <v/>
      </c>
      <c r="I1104" s="101" t="s">
        <v>4</v>
      </c>
      <c r="J1104" s="95" t="s">
        <v>4</v>
      </c>
      <c r="K1104" s="95" t="s">
        <v>4</v>
      </c>
      <c r="L1104" s="85"/>
      <c r="M1104" s="73" t="str">
        <f>IF(Main[[#This Row],[Tech Start Date]]&lt;1/1/1990,"",IF(Main[[#This Row],[Class]]="C",WORKDAY(Main[[#This Row],[Tech Start Date]],9),IF(Main[[#This Row],[Class]]="B", WORKDAY(Main[[#This Row],[Tech Start Date]],6),IF(Main[[#This Row],[Class]]="A",WORKDAY(Main[[#This Row],[Tech Start Date]],2),""))))</f>
        <v/>
      </c>
      <c r="N1104" s="73" t="str">
        <f>IF(Main[[#This Row],[Tech Start Date]]&lt;1/1/1990,"",IF(Main[[#This Row],[Class]]="C",WORKDAY(Main[[#This Row],[Tech Start Date]],19),IF(Main[[#This Row],[Class]]="B", WORKDAY(Main[[#This Row],[Tech Start Date]],12),IF(Main[[#This Row],[Class]]="A",WORKDAY(Main[[#This Row],[Tech Start Date]],4),""))))</f>
        <v/>
      </c>
      <c r="O1104" s="73" t="str">
        <f>IF(Main[[#This Row],[Tech Start Date]]&lt;1/1/1990,"",IF(Main[[#This Row],[Class]]="C",WORKDAY(Main[[#This Row],[Tech Start Date]],23),IF(Main[[#This Row],[Class]]="B", WORKDAY(Main[[#This Row],[Tech Start Date]],15),IF(Main[[#This Row],[Class]]="A",WORKDAY(Main[[#This Row],[Tech Start Date]],5),""))))</f>
        <v/>
      </c>
      <c r="P1104" s="73" t="str">
        <f>IF(Main[[#This Row],[Tech Start Date]]&lt;1/1/1990,"",IF(Main[[#This Row],[Class]]="C",WORKDAY(Main[[#This Row],[Tech Start Date]],28),IF(Main[[#This Row],[Class]]="B", WORKDAY(Main[[#This Row],[Tech Start Date]],19),IF(Main[[#This Row],[Class]]="A",WORKDAY(Main[[#This Row],[Tech Start Date]],9),""))))</f>
        <v/>
      </c>
      <c r="Q1104" s="85"/>
      <c r="R1104" s="112"/>
      <c r="S1104" s="95" t="s">
        <v>6</v>
      </c>
      <c r="T1104" s="74" t="s">
        <v>4</v>
      </c>
      <c r="U1104" s="95" t="s">
        <v>12</v>
      </c>
      <c r="V1104" s="95" t="s">
        <v>1913</v>
      </c>
      <c r="W1104" s="95" t="s">
        <v>1914</v>
      </c>
      <c r="X1104" s="95" t="s">
        <v>2044</v>
      </c>
      <c r="Y1104" s="72" t="s">
        <v>3777</v>
      </c>
      <c r="Z1104" s="72" t="s">
        <v>4</v>
      </c>
      <c r="AA1104" s="95" t="s">
        <v>2044</v>
      </c>
      <c r="AB1104" s="132"/>
      <c r="AC1104" s="132"/>
      <c r="AD1104" s="132"/>
      <c r="AE1104" s="63"/>
      <c r="AF1104" s="63"/>
      <c r="AG1104" s="63"/>
    </row>
    <row r="1105" spans="1:33" ht="17.2" customHeight="1">
      <c r="A1105" s="64" t="str">
        <f>IF(priority(Main[[#This Row],[Comments]])&lt;&gt;0, priority(Main[[#This Row],[Comments]]),"")</f>
        <v/>
      </c>
      <c r="B1105" s="60" t="s">
        <v>1903</v>
      </c>
      <c r="C1105" s="72" t="s">
        <v>4</v>
      </c>
      <c r="D1105" s="59" t="s">
        <v>957</v>
      </c>
      <c r="E1105" s="85">
        <v>40140.581273148149</v>
      </c>
      <c r="F1105" s="85"/>
      <c r="G1105" s="64" t="str">
        <f>IF(stdProdLT(Main[[#This Row],[Comments]])=0.1,"N/A",IF(stdProdLT(Main[[#This Row],[Comments]])=0,"",stdProdLT(Main[[#This Row],[Comments]])))</f>
        <v/>
      </c>
      <c r="H1105" s="94" t="str">
        <f>IF(OR(Main[[#This Row],[Std. Prod. Lead Time]]="N/A",Main[[#This Row],[Std. Prod. Lead Time]]=""), "",IF(AND(Main[[#This Row],[In Stock Date]]&lt;&gt;"",Main[[#This Row],[Revised Due Date]]&lt;&gt;"",Main[[#This Row],[In Stock Date]]&lt;&gt;""),Main[[#This Row],[In Stock Date]]-Main[[#This Row],[Revised Due Date]],""))</f>
        <v/>
      </c>
      <c r="I1105" s="101" t="s">
        <v>431</v>
      </c>
      <c r="J1105" s="95" t="s">
        <v>28</v>
      </c>
      <c r="K1105" s="95" t="s">
        <v>1922</v>
      </c>
      <c r="L1105" s="85"/>
      <c r="M1105" s="73" t="str">
        <f>IF(Main[[#This Row],[Tech Start Date]]&lt;1/1/1990,"",IF(Main[[#This Row],[Class]]="C",WORKDAY(Main[[#This Row],[Tech Start Date]],9),IF(Main[[#This Row],[Class]]="B", WORKDAY(Main[[#This Row],[Tech Start Date]],6),IF(Main[[#This Row],[Class]]="A",WORKDAY(Main[[#This Row],[Tech Start Date]],2),""))))</f>
        <v/>
      </c>
      <c r="N1105" s="73" t="str">
        <f>IF(Main[[#This Row],[Tech Start Date]]&lt;1/1/1990,"",IF(Main[[#This Row],[Class]]="C",WORKDAY(Main[[#This Row],[Tech Start Date]],19),IF(Main[[#This Row],[Class]]="B", WORKDAY(Main[[#This Row],[Tech Start Date]],12),IF(Main[[#This Row],[Class]]="A",WORKDAY(Main[[#This Row],[Tech Start Date]],4),""))))</f>
        <v/>
      </c>
      <c r="O1105" s="73" t="str">
        <f>IF(Main[[#This Row],[Tech Start Date]]&lt;1/1/1990,"",IF(Main[[#This Row],[Class]]="C",WORKDAY(Main[[#This Row],[Tech Start Date]],23),IF(Main[[#This Row],[Class]]="B", WORKDAY(Main[[#This Row],[Tech Start Date]],15),IF(Main[[#This Row],[Class]]="A",WORKDAY(Main[[#This Row],[Tech Start Date]],5),""))))</f>
        <v/>
      </c>
      <c r="P1105" s="73" t="str">
        <f>IF(Main[[#This Row],[Tech Start Date]]&lt;1/1/1990,"",IF(Main[[#This Row],[Class]]="C",WORKDAY(Main[[#This Row],[Tech Start Date]],28),IF(Main[[#This Row],[Class]]="B", WORKDAY(Main[[#This Row],[Tech Start Date]],19),IF(Main[[#This Row],[Class]]="A",WORKDAY(Main[[#This Row],[Tech Start Date]],9),""))))</f>
        <v/>
      </c>
      <c r="Q1105" s="85">
        <v>40326</v>
      </c>
      <c r="R1105" s="112">
        <v>40966</v>
      </c>
      <c r="S1105" s="95" t="s">
        <v>17</v>
      </c>
      <c r="T1105" s="74" t="s">
        <v>4</v>
      </c>
      <c r="U1105" s="95" t="s">
        <v>29</v>
      </c>
      <c r="V1105" s="95" t="s">
        <v>1913</v>
      </c>
      <c r="W1105" s="95" t="s">
        <v>1915</v>
      </c>
      <c r="X1105" s="95" t="s">
        <v>415</v>
      </c>
      <c r="Y1105" s="72" t="s">
        <v>2948</v>
      </c>
      <c r="Z1105" s="72" t="s">
        <v>415</v>
      </c>
      <c r="AA1105" s="95" t="s">
        <v>415</v>
      </c>
      <c r="AB1105" s="132"/>
      <c r="AC1105" s="132"/>
      <c r="AD1105" s="132"/>
      <c r="AE1105" s="63"/>
      <c r="AF1105" s="63"/>
      <c r="AG1105" s="63"/>
    </row>
    <row r="1106" spans="1:33" ht="17.2" customHeight="1">
      <c r="A1106" s="64" t="str">
        <f>IF(priority(Main[[#This Row],[Comments]])&lt;&gt;0, priority(Main[[#This Row],[Comments]]),"")</f>
        <v/>
      </c>
      <c r="B1106" s="60" t="s">
        <v>2117</v>
      </c>
      <c r="C1106" s="72" t="s">
        <v>4</v>
      </c>
      <c r="D1106" s="59" t="s">
        <v>2412</v>
      </c>
      <c r="E1106" s="85"/>
      <c r="F1106" s="85"/>
      <c r="G1106" s="64" t="str">
        <f>IF(stdProdLT(Main[[#This Row],[Comments]])=0.1,"N/A",IF(stdProdLT(Main[[#This Row],[Comments]])=0,"",stdProdLT(Main[[#This Row],[Comments]])))</f>
        <v/>
      </c>
      <c r="H1106" s="94" t="str">
        <f>IF(OR(Main[[#This Row],[Std. Prod. Lead Time]]="N/A",Main[[#This Row],[Std. Prod. Lead Time]]=""), "",IF(AND(Main[[#This Row],[In Stock Date]]&lt;&gt;"",Main[[#This Row],[Revised Due Date]]&lt;&gt;"",Main[[#This Row],[In Stock Date]]&lt;&gt;""),Main[[#This Row],[In Stock Date]]-Main[[#This Row],[Revised Due Date]],""))</f>
        <v/>
      </c>
      <c r="I1106" s="101" t="s">
        <v>2044</v>
      </c>
      <c r="J1106" s="95" t="s">
        <v>28</v>
      </c>
      <c r="K1106" s="96" t="s">
        <v>1919</v>
      </c>
      <c r="L1106" s="85"/>
      <c r="M1106" s="73" t="str">
        <f>IF(Main[[#This Row],[Tech Start Date]]&lt;1/1/1990,"",IF(Main[[#This Row],[Class]]="C",WORKDAY(Main[[#This Row],[Tech Start Date]],9),IF(Main[[#This Row],[Class]]="B", WORKDAY(Main[[#This Row],[Tech Start Date]],6),IF(Main[[#This Row],[Class]]="A",WORKDAY(Main[[#This Row],[Tech Start Date]],2),""))))</f>
        <v/>
      </c>
      <c r="N1106" s="73" t="str">
        <f>IF(Main[[#This Row],[Tech Start Date]]&lt;1/1/1990,"",IF(Main[[#This Row],[Class]]="C",WORKDAY(Main[[#This Row],[Tech Start Date]],19),IF(Main[[#This Row],[Class]]="B", WORKDAY(Main[[#This Row],[Tech Start Date]],12),IF(Main[[#This Row],[Class]]="A",WORKDAY(Main[[#This Row],[Tech Start Date]],4),""))))</f>
        <v/>
      </c>
      <c r="O1106" s="73" t="str">
        <f>IF(Main[[#This Row],[Tech Start Date]]&lt;1/1/1990,"",IF(Main[[#This Row],[Class]]="C",WORKDAY(Main[[#This Row],[Tech Start Date]],23),IF(Main[[#This Row],[Class]]="B", WORKDAY(Main[[#This Row],[Tech Start Date]],15),IF(Main[[#This Row],[Class]]="A",WORKDAY(Main[[#This Row],[Tech Start Date]],5),""))))</f>
        <v/>
      </c>
      <c r="P1106" s="73" t="str">
        <f>IF(Main[[#This Row],[Tech Start Date]]&lt;1/1/1990,"",IF(Main[[#This Row],[Class]]="C",WORKDAY(Main[[#This Row],[Tech Start Date]],28),IF(Main[[#This Row],[Class]]="B", WORKDAY(Main[[#This Row],[Tech Start Date]],19),IF(Main[[#This Row],[Class]]="A",WORKDAY(Main[[#This Row],[Tech Start Date]],9),""))))</f>
        <v/>
      </c>
      <c r="Q1106" s="85">
        <v>40816</v>
      </c>
      <c r="R1106" s="112"/>
      <c r="S1106" s="95" t="s">
        <v>6</v>
      </c>
      <c r="T1106" s="74" t="s">
        <v>4</v>
      </c>
      <c r="U1106" s="95" t="s">
        <v>14</v>
      </c>
      <c r="V1106" s="95" t="s">
        <v>1920</v>
      </c>
      <c r="W1106" s="95" t="s">
        <v>1914</v>
      </c>
      <c r="X1106" s="95" t="s">
        <v>2878</v>
      </c>
      <c r="Y1106" s="72" t="s">
        <v>3056</v>
      </c>
      <c r="Z1106" s="72" t="s">
        <v>44</v>
      </c>
      <c r="AA1106" s="95" t="s">
        <v>2878</v>
      </c>
      <c r="AB1106" s="132"/>
      <c r="AC1106" s="132"/>
      <c r="AD1106" s="132"/>
      <c r="AE1106" s="63"/>
      <c r="AF1106" s="63"/>
      <c r="AG1106" s="63"/>
    </row>
    <row r="1107" spans="1:33" ht="17.2" customHeight="1">
      <c r="A1107" s="64" t="str">
        <f>IF(priority(Main[[#This Row],[Comments]])&lt;&gt;0, priority(Main[[#This Row],[Comments]]),"")</f>
        <v/>
      </c>
      <c r="B1107" s="60" t="s">
        <v>3909</v>
      </c>
      <c r="C1107" s="72" t="s">
        <v>3808</v>
      </c>
      <c r="D1107" s="59" t="s">
        <v>3910</v>
      </c>
      <c r="E1107" s="85">
        <v>40982.635381944441</v>
      </c>
      <c r="F1107" s="85"/>
      <c r="G1107" s="64" t="str">
        <f>IF(stdProdLT(Main[[#This Row],[Comments]])=0.1,"N/A",IF(stdProdLT(Main[[#This Row],[Comments]])=0,"",stdProdLT(Main[[#This Row],[Comments]])))</f>
        <v/>
      </c>
      <c r="H1107" s="94" t="str">
        <f>IF(OR(Main[[#This Row],[Std. Prod. Lead Time]]="N/A",Main[[#This Row],[Std. Prod. Lead Time]]=""), "",IF(AND(Main[[#This Row],[In Stock Date]]&lt;&gt;"",Main[[#This Row],[Revised Due Date]]&lt;&gt;"",Main[[#This Row],[In Stock Date]]&lt;&gt;""),Main[[#This Row],[In Stock Date]]-Main[[#This Row],[Revised Due Date]],""))</f>
        <v/>
      </c>
      <c r="I1107" s="101" t="s">
        <v>4</v>
      </c>
      <c r="J1107" s="95" t="s">
        <v>4</v>
      </c>
      <c r="K1107" s="95" t="s">
        <v>4</v>
      </c>
      <c r="L1107" s="85"/>
      <c r="M1107" s="73" t="str">
        <f>IF(Main[[#This Row],[Tech Start Date]]&lt;1/1/1990,"",IF(Main[[#This Row],[Class]]="C",WORKDAY(Main[[#This Row],[Tech Start Date]],9),IF(Main[[#This Row],[Class]]="B", WORKDAY(Main[[#This Row],[Tech Start Date]],6),IF(Main[[#This Row],[Class]]="A",WORKDAY(Main[[#This Row],[Tech Start Date]],2),""))))</f>
        <v/>
      </c>
      <c r="N1107" s="73" t="str">
        <f>IF(Main[[#This Row],[Tech Start Date]]&lt;1/1/1990,"",IF(Main[[#This Row],[Class]]="C",WORKDAY(Main[[#This Row],[Tech Start Date]],19),IF(Main[[#This Row],[Class]]="B", WORKDAY(Main[[#This Row],[Tech Start Date]],12),IF(Main[[#This Row],[Class]]="A",WORKDAY(Main[[#This Row],[Tech Start Date]],4),""))))</f>
        <v/>
      </c>
      <c r="O1107" s="73" t="str">
        <f>IF(Main[[#This Row],[Tech Start Date]]&lt;1/1/1990,"",IF(Main[[#This Row],[Class]]="C",WORKDAY(Main[[#This Row],[Tech Start Date]],23),IF(Main[[#This Row],[Class]]="B", WORKDAY(Main[[#This Row],[Tech Start Date]],15),IF(Main[[#This Row],[Class]]="A",WORKDAY(Main[[#This Row],[Tech Start Date]],5),""))))</f>
        <v/>
      </c>
      <c r="P1107" s="73" t="str">
        <f>IF(Main[[#This Row],[Tech Start Date]]&lt;1/1/1990,"",IF(Main[[#This Row],[Class]]="C",WORKDAY(Main[[#This Row],[Tech Start Date]],28),IF(Main[[#This Row],[Class]]="B", WORKDAY(Main[[#This Row],[Tech Start Date]],19),IF(Main[[#This Row],[Class]]="A",WORKDAY(Main[[#This Row],[Tech Start Date]],9),""))))</f>
        <v/>
      </c>
      <c r="Q1107" s="85"/>
      <c r="R1107" s="112"/>
      <c r="S1107" s="95" t="s">
        <v>6</v>
      </c>
      <c r="T1107" s="74" t="s">
        <v>4</v>
      </c>
      <c r="U1107" s="95" t="s">
        <v>7</v>
      </c>
      <c r="V1107" s="95" t="s">
        <v>1920</v>
      </c>
      <c r="W1107" s="95" t="s">
        <v>1914</v>
      </c>
      <c r="X1107" s="95" t="s">
        <v>2816</v>
      </c>
      <c r="Y1107" s="72" t="s">
        <v>2944</v>
      </c>
      <c r="Z1107" s="72" t="s">
        <v>4</v>
      </c>
      <c r="AA1107" s="95" t="s">
        <v>2816</v>
      </c>
      <c r="AB1107" s="132"/>
      <c r="AC1107" s="132"/>
      <c r="AD1107" s="132"/>
      <c r="AE1107" s="63"/>
      <c r="AF1107" s="63"/>
      <c r="AG1107" s="63"/>
    </row>
    <row r="1108" spans="1:33" ht="17.2" customHeight="1">
      <c r="A1108" s="64" t="str">
        <f>IF(priority(Main[[#This Row],[Comments]])&lt;&gt;0, priority(Main[[#This Row],[Comments]]),"")</f>
        <v/>
      </c>
      <c r="B1108" s="60" t="s">
        <v>3911</v>
      </c>
      <c r="C1108" s="72" t="s">
        <v>4</v>
      </c>
      <c r="D1108" s="59" t="s">
        <v>3912</v>
      </c>
      <c r="E1108" s="85">
        <v>40984.661759259259</v>
      </c>
      <c r="F1108" s="85">
        <v>41054</v>
      </c>
      <c r="G1108" s="64" t="str">
        <f>IF(stdProdLT(Main[[#This Row],[Comments]])=0.1,"N/A",IF(stdProdLT(Main[[#This Row],[Comments]])=0,"",stdProdLT(Main[[#This Row],[Comments]])))</f>
        <v/>
      </c>
      <c r="H1108" s="94" t="str">
        <f>IF(OR(Main[[#This Row],[Std. Prod. Lead Time]]="N/A",Main[[#This Row],[Std. Prod. Lead Time]]=""), "",IF(AND(Main[[#This Row],[In Stock Date]]&lt;&gt;"",Main[[#This Row],[Revised Due Date]]&lt;&gt;"",Main[[#This Row],[In Stock Date]]&lt;&gt;""),Main[[#This Row],[In Stock Date]]-Main[[#This Row],[Revised Due Date]],""))</f>
        <v/>
      </c>
      <c r="I1108" s="101" t="s">
        <v>4</v>
      </c>
      <c r="J1108" s="95" t="s">
        <v>4</v>
      </c>
      <c r="K1108" s="95" t="s">
        <v>4</v>
      </c>
      <c r="L1108" s="85"/>
      <c r="M1108" s="73" t="str">
        <f>IF(Main[[#This Row],[Tech Start Date]]&lt;1/1/1990,"",IF(Main[[#This Row],[Class]]="C",WORKDAY(Main[[#This Row],[Tech Start Date]],9),IF(Main[[#This Row],[Class]]="B", WORKDAY(Main[[#This Row],[Tech Start Date]],6),IF(Main[[#This Row],[Class]]="A",WORKDAY(Main[[#This Row],[Tech Start Date]],2),""))))</f>
        <v/>
      </c>
      <c r="N1108" s="73" t="str">
        <f>IF(Main[[#This Row],[Tech Start Date]]&lt;1/1/1990,"",IF(Main[[#This Row],[Class]]="C",WORKDAY(Main[[#This Row],[Tech Start Date]],19),IF(Main[[#This Row],[Class]]="B", WORKDAY(Main[[#This Row],[Tech Start Date]],12),IF(Main[[#This Row],[Class]]="A",WORKDAY(Main[[#This Row],[Tech Start Date]],4),""))))</f>
        <v/>
      </c>
      <c r="O1108" s="73" t="str">
        <f>IF(Main[[#This Row],[Tech Start Date]]&lt;1/1/1990,"",IF(Main[[#This Row],[Class]]="C",WORKDAY(Main[[#This Row],[Tech Start Date]],23),IF(Main[[#This Row],[Class]]="B", WORKDAY(Main[[#This Row],[Tech Start Date]],15),IF(Main[[#This Row],[Class]]="A",WORKDAY(Main[[#This Row],[Tech Start Date]],5),""))))</f>
        <v/>
      </c>
      <c r="P1108" s="73" t="str">
        <f>IF(Main[[#This Row],[Tech Start Date]]&lt;1/1/1990,"",IF(Main[[#This Row],[Class]]="C",WORKDAY(Main[[#This Row],[Tech Start Date]],28),IF(Main[[#This Row],[Class]]="B", WORKDAY(Main[[#This Row],[Tech Start Date]],19),IF(Main[[#This Row],[Class]]="A",WORKDAY(Main[[#This Row],[Tech Start Date]],9),""))))</f>
        <v/>
      </c>
      <c r="Q1108" s="85">
        <v>40983</v>
      </c>
      <c r="R1108" s="112"/>
      <c r="S1108" s="95" t="s">
        <v>17</v>
      </c>
      <c r="T1108" s="74" t="s">
        <v>3913</v>
      </c>
      <c r="U1108" s="95" t="s">
        <v>7</v>
      </c>
      <c r="V1108" s="95" t="s">
        <v>1920</v>
      </c>
      <c r="W1108" s="95" t="s">
        <v>4</v>
      </c>
      <c r="X1108" s="95" t="s">
        <v>2832</v>
      </c>
      <c r="Y1108" s="72" t="s">
        <v>2971</v>
      </c>
      <c r="Z1108" s="72" t="s">
        <v>4</v>
      </c>
      <c r="AA1108" s="95" t="s">
        <v>2832</v>
      </c>
      <c r="AB1108" s="132"/>
      <c r="AC1108" s="132"/>
      <c r="AD1108" s="132"/>
      <c r="AE1108" s="63"/>
      <c r="AF1108" s="63"/>
      <c r="AG1108" s="63"/>
    </row>
    <row r="1109" spans="1:33" ht="17.2" customHeight="1">
      <c r="A1109" s="64" t="str">
        <f>IF(priority(Main[[#This Row],[Comments]])&lt;&gt;0, priority(Main[[#This Row],[Comments]]),"")</f>
        <v/>
      </c>
      <c r="B1109" s="60" t="s">
        <v>2451</v>
      </c>
      <c r="C1109" s="72" t="s">
        <v>95</v>
      </c>
      <c r="D1109" s="59" t="s">
        <v>2664</v>
      </c>
      <c r="E1109" s="85">
        <v>40876.601030092592</v>
      </c>
      <c r="F1109" s="85"/>
      <c r="G1109" s="64" t="str">
        <f>IF(stdProdLT(Main[[#This Row],[Comments]])=0.1,"N/A",IF(stdProdLT(Main[[#This Row],[Comments]])=0,"",stdProdLT(Main[[#This Row],[Comments]])))</f>
        <v/>
      </c>
      <c r="H1109" s="94" t="str">
        <f>IF(OR(Main[[#This Row],[Std. Prod. Lead Time]]="N/A",Main[[#This Row],[Std. Prod. Lead Time]]=""), "",IF(AND(Main[[#This Row],[In Stock Date]]&lt;&gt;"",Main[[#This Row],[Revised Due Date]]&lt;&gt;"",Main[[#This Row],[In Stock Date]]&lt;&gt;""),Main[[#This Row],[In Stock Date]]-Main[[#This Row],[Revised Due Date]],""))</f>
        <v/>
      </c>
      <c r="I1109" s="101" t="s">
        <v>530</v>
      </c>
      <c r="J1109" s="95" t="s">
        <v>28</v>
      </c>
      <c r="K1109" s="95" t="s">
        <v>1919</v>
      </c>
      <c r="L1109" s="85"/>
      <c r="M1109" s="73" t="str">
        <f>IF(Main[[#This Row],[Tech Start Date]]&lt;1/1/1990,"",IF(Main[[#This Row],[Class]]="C",WORKDAY(Main[[#This Row],[Tech Start Date]],9),IF(Main[[#This Row],[Class]]="B", WORKDAY(Main[[#This Row],[Tech Start Date]],6),IF(Main[[#This Row],[Class]]="A",WORKDAY(Main[[#This Row],[Tech Start Date]],2),""))))</f>
        <v/>
      </c>
      <c r="N1109" s="73" t="str">
        <f>IF(Main[[#This Row],[Tech Start Date]]&lt;1/1/1990,"",IF(Main[[#This Row],[Class]]="C",WORKDAY(Main[[#This Row],[Tech Start Date]],19),IF(Main[[#This Row],[Class]]="B", WORKDAY(Main[[#This Row],[Tech Start Date]],12),IF(Main[[#This Row],[Class]]="A",WORKDAY(Main[[#This Row],[Tech Start Date]],4),""))))</f>
        <v/>
      </c>
      <c r="O1109" s="73" t="str">
        <f>IF(Main[[#This Row],[Tech Start Date]]&lt;1/1/1990,"",IF(Main[[#This Row],[Class]]="C",WORKDAY(Main[[#This Row],[Tech Start Date]],23),IF(Main[[#This Row],[Class]]="B", WORKDAY(Main[[#This Row],[Tech Start Date]],15),IF(Main[[#This Row],[Class]]="A",WORKDAY(Main[[#This Row],[Tech Start Date]],5),""))))</f>
        <v/>
      </c>
      <c r="P1109" s="73" t="str">
        <f>IF(Main[[#This Row],[Tech Start Date]]&lt;1/1/1990,"",IF(Main[[#This Row],[Class]]="C",WORKDAY(Main[[#This Row],[Tech Start Date]],28),IF(Main[[#This Row],[Class]]="B", WORKDAY(Main[[#This Row],[Tech Start Date]],19),IF(Main[[#This Row],[Class]]="A",WORKDAY(Main[[#This Row],[Tech Start Date]],9),""))))</f>
        <v/>
      </c>
      <c r="Q1109" s="85">
        <v>40900</v>
      </c>
      <c r="R1109" s="112"/>
      <c r="S1109" s="95" t="s">
        <v>6</v>
      </c>
      <c r="T1109" s="74" t="s">
        <v>4</v>
      </c>
      <c r="U1109" s="95" t="s">
        <v>29</v>
      </c>
      <c r="V1109" s="95" t="s">
        <v>1920</v>
      </c>
      <c r="W1109" s="95" t="s">
        <v>1918</v>
      </c>
      <c r="X1109" s="95" t="s">
        <v>883</v>
      </c>
      <c r="Y1109" s="72" t="s">
        <v>2936</v>
      </c>
      <c r="Z1109" s="72" t="s">
        <v>30</v>
      </c>
      <c r="AA1109" s="95" t="s">
        <v>883</v>
      </c>
      <c r="AB1109" s="132"/>
      <c r="AC1109" s="132"/>
      <c r="AD1109" s="132"/>
      <c r="AE1109" s="63"/>
      <c r="AF1109" s="63"/>
      <c r="AG1109" s="63"/>
    </row>
    <row r="1110" spans="1:33" ht="17.2" customHeight="1">
      <c r="A1110" s="64" t="str">
        <f>IF(priority(Main[[#This Row],[Comments]])&lt;&gt;0, priority(Main[[#This Row],[Comments]]),"")</f>
        <v/>
      </c>
      <c r="B1110" s="60" t="s">
        <v>2748</v>
      </c>
      <c r="C1110" s="72" t="s">
        <v>2749</v>
      </c>
      <c r="D1110" s="59" t="s">
        <v>3229</v>
      </c>
      <c r="E1110" s="85"/>
      <c r="F1110" s="85"/>
      <c r="G1110" s="64">
        <f>IF(stdProdLT(Main[[#This Row],[Comments]])=0.1,"N/A",IF(stdProdLT(Main[[#This Row],[Comments]])=0,"",stdProdLT(Main[[#This Row],[Comments]])))</f>
        <v>112</v>
      </c>
      <c r="H1110" s="94" t="str">
        <f>IF(OR(Main[[#This Row],[Std. Prod. Lead Time]]="N/A",Main[[#This Row],[Std. Prod. Lead Time]]=""), "",IF(AND(Main[[#This Row],[In Stock Date]]&lt;&gt;"",Main[[#This Row],[Revised Due Date]]&lt;&gt;"",Main[[#This Row],[In Stock Date]]&lt;&gt;""),Main[[#This Row],[In Stock Date]]-Main[[#This Row],[Revised Due Date]],""))</f>
        <v/>
      </c>
      <c r="I1110" s="101" t="s">
        <v>4</v>
      </c>
      <c r="J1110" s="95" t="s">
        <v>4</v>
      </c>
      <c r="K1110" s="95" t="s">
        <v>4</v>
      </c>
      <c r="L1110" s="85"/>
      <c r="M1110" s="73" t="str">
        <f>IF(Main[[#This Row],[Tech Start Date]]&lt;1/1/1990,"",IF(Main[[#This Row],[Class]]="C",WORKDAY(Main[[#This Row],[Tech Start Date]],9),IF(Main[[#This Row],[Class]]="B", WORKDAY(Main[[#This Row],[Tech Start Date]],6),IF(Main[[#This Row],[Class]]="A",WORKDAY(Main[[#This Row],[Tech Start Date]],2),""))))</f>
        <v/>
      </c>
      <c r="N1110" s="73" t="str">
        <f>IF(Main[[#This Row],[Tech Start Date]]&lt;1/1/1990,"",IF(Main[[#This Row],[Class]]="C",WORKDAY(Main[[#This Row],[Tech Start Date]],19),IF(Main[[#This Row],[Class]]="B", WORKDAY(Main[[#This Row],[Tech Start Date]],12),IF(Main[[#This Row],[Class]]="A",WORKDAY(Main[[#This Row],[Tech Start Date]],4),""))))</f>
        <v/>
      </c>
      <c r="O1110" s="73" t="str">
        <f>IF(Main[[#This Row],[Tech Start Date]]&lt;1/1/1990,"",IF(Main[[#This Row],[Class]]="C",WORKDAY(Main[[#This Row],[Tech Start Date]],23),IF(Main[[#This Row],[Class]]="B", WORKDAY(Main[[#This Row],[Tech Start Date]],15),IF(Main[[#This Row],[Class]]="A",WORKDAY(Main[[#This Row],[Tech Start Date]],5),""))))</f>
        <v/>
      </c>
      <c r="P1110" s="73" t="str">
        <f>IF(Main[[#This Row],[Tech Start Date]]&lt;1/1/1990,"",IF(Main[[#This Row],[Class]]="C",WORKDAY(Main[[#This Row],[Tech Start Date]],28),IF(Main[[#This Row],[Class]]="B", WORKDAY(Main[[#This Row],[Tech Start Date]],19),IF(Main[[#This Row],[Class]]="A",WORKDAY(Main[[#This Row],[Tech Start Date]],9),""))))</f>
        <v/>
      </c>
      <c r="Q1110" s="85"/>
      <c r="R1110" s="112"/>
      <c r="S1110" s="95" t="s">
        <v>11</v>
      </c>
      <c r="T1110" s="74" t="s">
        <v>3144</v>
      </c>
      <c r="U1110" s="95" t="s">
        <v>14</v>
      </c>
      <c r="V1110" s="95" t="s">
        <v>1913</v>
      </c>
      <c r="W1110" s="95" t="s">
        <v>1918</v>
      </c>
      <c r="X1110" s="95" t="s">
        <v>306</v>
      </c>
      <c r="Y1110" s="72" t="s">
        <v>4</v>
      </c>
      <c r="Z1110" s="72" t="s">
        <v>4</v>
      </c>
      <c r="AA1110" s="95" t="s">
        <v>4</v>
      </c>
      <c r="AB1110" s="132"/>
      <c r="AC1110" s="132"/>
      <c r="AD1110" s="132"/>
      <c r="AE1110" s="63"/>
      <c r="AF1110" s="63"/>
      <c r="AG1110" s="63"/>
    </row>
    <row r="1111" spans="1:33" ht="17.2" customHeight="1">
      <c r="A1111" s="64" t="str">
        <f>IF(priority(Main[[#This Row],[Comments]])&lt;&gt;0, priority(Main[[#This Row],[Comments]]),"")</f>
        <v/>
      </c>
      <c r="B1111" s="60" t="s">
        <v>3545</v>
      </c>
      <c r="C1111" s="72" t="s">
        <v>4</v>
      </c>
      <c r="D1111" s="59" t="s">
        <v>3546</v>
      </c>
      <c r="E1111" s="85">
        <v>40959.588020833333</v>
      </c>
      <c r="F1111" s="85"/>
      <c r="G1111" s="64" t="str">
        <f>IF(stdProdLT(Main[[#This Row],[Comments]])=0.1,"N/A",IF(stdProdLT(Main[[#This Row],[Comments]])=0,"",stdProdLT(Main[[#This Row],[Comments]])))</f>
        <v/>
      </c>
      <c r="H1111" s="94" t="str">
        <f>IF(OR(Main[[#This Row],[Std. Prod. Lead Time]]="N/A",Main[[#This Row],[Std. Prod. Lead Time]]=""), "",IF(AND(Main[[#This Row],[In Stock Date]]&lt;&gt;"",Main[[#This Row],[Revised Due Date]]&lt;&gt;"",Main[[#This Row],[In Stock Date]]&lt;&gt;""),Main[[#This Row],[In Stock Date]]-Main[[#This Row],[Revised Due Date]],""))</f>
        <v/>
      </c>
      <c r="I1111" s="101" t="s">
        <v>4</v>
      </c>
      <c r="J1111" s="95" t="s">
        <v>4</v>
      </c>
      <c r="K1111" s="95" t="s">
        <v>4</v>
      </c>
      <c r="L1111" s="85"/>
      <c r="M1111" s="73" t="str">
        <f>IF(Main[[#This Row],[Tech Start Date]]&lt;1/1/1990,"",IF(Main[[#This Row],[Class]]="C",WORKDAY(Main[[#This Row],[Tech Start Date]],9),IF(Main[[#This Row],[Class]]="B", WORKDAY(Main[[#This Row],[Tech Start Date]],6),IF(Main[[#This Row],[Class]]="A",WORKDAY(Main[[#This Row],[Tech Start Date]],2),""))))</f>
        <v/>
      </c>
      <c r="N1111" s="73" t="str">
        <f>IF(Main[[#This Row],[Tech Start Date]]&lt;1/1/1990,"",IF(Main[[#This Row],[Class]]="C",WORKDAY(Main[[#This Row],[Tech Start Date]],19),IF(Main[[#This Row],[Class]]="B", WORKDAY(Main[[#This Row],[Tech Start Date]],12),IF(Main[[#This Row],[Class]]="A",WORKDAY(Main[[#This Row],[Tech Start Date]],4),""))))</f>
        <v/>
      </c>
      <c r="O1111" s="73" t="str">
        <f>IF(Main[[#This Row],[Tech Start Date]]&lt;1/1/1990,"",IF(Main[[#This Row],[Class]]="C",WORKDAY(Main[[#This Row],[Tech Start Date]],23),IF(Main[[#This Row],[Class]]="B", WORKDAY(Main[[#This Row],[Tech Start Date]],15),IF(Main[[#This Row],[Class]]="A",WORKDAY(Main[[#This Row],[Tech Start Date]],5),""))))</f>
        <v/>
      </c>
      <c r="P1111" s="73" t="str">
        <f>IF(Main[[#This Row],[Tech Start Date]]&lt;1/1/1990,"",IF(Main[[#This Row],[Class]]="C",WORKDAY(Main[[#This Row],[Tech Start Date]],28),IF(Main[[#This Row],[Class]]="B", WORKDAY(Main[[#This Row],[Tech Start Date]],19),IF(Main[[#This Row],[Class]]="A",WORKDAY(Main[[#This Row],[Tech Start Date]],9),""))))</f>
        <v/>
      </c>
      <c r="Q1111" s="85"/>
      <c r="R1111" s="112"/>
      <c r="S1111" s="95" t="s">
        <v>6</v>
      </c>
      <c r="T1111" s="74" t="s">
        <v>4</v>
      </c>
      <c r="U1111" s="95" t="s">
        <v>29</v>
      </c>
      <c r="V1111" s="95" t="s">
        <v>1920</v>
      </c>
      <c r="W1111" s="95" t="s">
        <v>4</v>
      </c>
      <c r="X1111" s="95" t="s">
        <v>102</v>
      </c>
      <c r="Y1111" s="72" t="s">
        <v>3098</v>
      </c>
      <c r="Z1111" s="72" t="s">
        <v>4</v>
      </c>
      <c r="AA1111" s="95" t="s">
        <v>3404</v>
      </c>
      <c r="AB1111" s="132"/>
      <c r="AC1111" s="132"/>
      <c r="AD1111" s="132"/>
      <c r="AE1111" s="63"/>
      <c r="AF1111" s="63"/>
      <c r="AG1111" s="63"/>
    </row>
    <row r="1112" spans="1:33" ht="17.2" customHeight="1">
      <c r="A1112" s="64" t="str">
        <f>IF(priority(Main[[#This Row],[Comments]])&lt;&gt;0, priority(Main[[#This Row],[Comments]]),"")</f>
        <v/>
      </c>
      <c r="B1112" s="60" t="s">
        <v>1659</v>
      </c>
      <c r="C1112" s="72" t="s">
        <v>4</v>
      </c>
      <c r="D1112" s="59" t="s">
        <v>3914</v>
      </c>
      <c r="E1112" s="85">
        <v>40528.434965277775</v>
      </c>
      <c r="F1112" s="85"/>
      <c r="G1112" s="64" t="str">
        <f>IF(stdProdLT(Main[[#This Row],[Comments]])=0.1,"N/A",IF(stdProdLT(Main[[#This Row],[Comments]])=0,"",stdProdLT(Main[[#This Row],[Comments]])))</f>
        <v/>
      </c>
      <c r="H1112" s="94" t="str">
        <f>IF(OR(Main[[#This Row],[Std. Prod. Lead Time]]="N/A",Main[[#This Row],[Std. Prod. Lead Time]]=""), "",IF(AND(Main[[#This Row],[In Stock Date]]&lt;&gt;"",Main[[#This Row],[Revised Due Date]]&lt;&gt;"",Main[[#This Row],[In Stock Date]]&lt;&gt;""),Main[[#This Row],[In Stock Date]]-Main[[#This Row],[Revised Due Date]],""))</f>
        <v/>
      </c>
      <c r="I1112" s="101" t="s">
        <v>4</v>
      </c>
      <c r="J1112" s="95" t="s">
        <v>28</v>
      </c>
      <c r="K1112" s="95" t="s">
        <v>1922</v>
      </c>
      <c r="L1112" s="85"/>
      <c r="M1112" s="73" t="str">
        <f>IF(Main[[#This Row],[Tech Start Date]]&lt;1/1/1990,"",IF(Main[[#This Row],[Class]]="C",WORKDAY(Main[[#This Row],[Tech Start Date]],9),IF(Main[[#This Row],[Class]]="B", WORKDAY(Main[[#This Row],[Tech Start Date]],6),IF(Main[[#This Row],[Class]]="A",WORKDAY(Main[[#This Row],[Tech Start Date]],2),""))))</f>
        <v/>
      </c>
      <c r="N1112" s="73" t="str">
        <f>IF(Main[[#This Row],[Tech Start Date]]&lt;1/1/1990,"",IF(Main[[#This Row],[Class]]="C",WORKDAY(Main[[#This Row],[Tech Start Date]],19),IF(Main[[#This Row],[Class]]="B", WORKDAY(Main[[#This Row],[Tech Start Date]],12),IF(Main[[#This Row],[Class]]="A",WORKDAY(Main[[#This Row],[Tech Start Date]],4),""))))</f>
        <v/>
      </c>
      <c r="O1112" s="73" t="str">
        <f>IF(Main[[#This Row],[Tech Start Date]]&lt;1/1/1990,"",IF(Main[[#This Row],[Class]]="C",WORKDAY(Main[[#This Row],[Tech Start Date]],23),IF(Main[[#This Row],[Class]]="B", WORKDAY(Main[[#This Row],[Tech Start Date]],15),IF(Main[[#This Row],[Class]]="A",WORKDAY(Main[[#This Row],[Tech Start Date]],5),""))))</f>
        <v/>
      </c>
      <c r="P1112" s="73" t="str">
        <f>IF(Main[[#This Row],[Tech Start Date]]&lt;1/1/1990,"",IF(Main[[#This Row],[Class]]="C",WORKDAY(Main[[#This Row],[Tech Start Date]],28),IF(Main[[#This Row],[Class]]="B", WORKDAY(Main[[#This Row],[Tech Start Date]],19),IF(Main[[#This Row],[Class]]="A",WORKDAY(Main[[#This Row],[Tech Start Date]],9),""))))</f>
        <v/>
      </c>
      <c r="Q1112" s="85">
        <v>41152</v>
      </c>
      <c r="R1112" s="112"/>
      <c r="S1112" s="95" t="s">
        <v>17</v>
      </c>
      <c r="T1112" s="74" t="s">
        <v>4</v>
      </c>
      <c r="U1112" s="95" t="s">
        <v>7</v>
      </c>
      <c r="V1112" s="95" t="s">
        <v>1910</v>
      </c>
      <c r="W1112" s="95" t="s">
        <v>1915</v>
      </c>
      <c r="X1112" s="95" t="s">
        <v>129</v>
      </c>
      <c r="Y1112" s="72" t="s">
        <v>3050</v>
      </c>
      <c r="Z1112" s="72" t="s">
        <v>129</v>
      </c>
      <c r="AA1112" s="95" t="s">
        <v>129</v>
      </c>
      <c r="AB1112" s="132"/>
      <c r="AC1112" s="132"/>
      <c r="AD1112" s="132"/>
      <c r="AE1112" s="63"/>
      <c r="AF1112" s="63"/>
      <c r="AG1112" s="63"/>
    </row>
    <row r="1113" spans="1:33" ht="17.2" customHeight="1">
      <c r="A1113" s="64" t="str">
        <f>IF(priority(Main[[#This Row],[Comments]])&lt;&gt;0, priority(Main[[#This Row],[Comments]]),"")</f>
        <v/>
      </c>
      <c r="B1113" s="60" t="s">
        <v>2559</v>
      </c>
      <c r="C1113" s="72" t="s">
        <v>4</v>
      </c>
      <c r="D1113" s="59" t="s">
        <v>2560</v>
      </c>
      <c r="E1113" s="85"/>
      <c r="F1113" s="85"/>
      <c r="G1113" s="64" t="str">
        <f>IF(stdProdLT(Main[[#This Row],[Comments]])=0.1,"N/A",IF(stdProdLT(Main[[#This Row],[Comments]])=0,"",stdProdLT(Main[[#This Row],[Comments]])))</f>
        <v/>
      </c>
      <c r="H1113" s="94" t="str">
        <f>IF(OR(Main[[#This Row],[Std. Prod. Lead Time]]="N/A",Main[[#This Row],[Std. Prod. Lead Time]]=""), "",IF(AND(Main[[#This Row],[In Stock Date]]&lt;&gt;"",Main[[#This Row],[Revised Due Date]]&lt;&gt;"",Main[[#This Row],[In Stock Date]]&lt;&gt;""),Main[[#This Row],[In Stock Date]]-Main[[#This Row],[Revised Due Date]],""))</f>
        <v/>
      </c>
      <c r="I1113" s="101" t="s">
        <v>4</v>
      </c>
      <c r="J1113" s="95" t="s">
        <v>4</v>
      </c>
      <c r="K1113" s="95" t="s">
        <v>4</v>
      </c>
      <c r="L1113" s="85"/>
      <c r="M1113" s="73" t="str">
        <f>IF(Main[[#This Row],[Tech Start Date]]&lt;1/1/1990,"",IF(Main[[#This Row],[Class]]="C",WORKDAY(Main[[#This Row],[Tech Start Date]],9),IF(Main[[#This Row],[Class]]="B", WORKDAY(Main[[#This Row],[Tech Start Date]],6),IF(Main[[#This Row],[Class]]="A",WORKDAY(Main[[#This Row],[Tech Start Date]],2),""))))</f>
        <v/>
      </c>
      <c r="N1113" s="73" t="str">
        <f>IF(Main[[#This Row],[Tech Start Date]]&lt;1/1/1990,"",IF(Main[[#This Row],[Class]]="C",WORKDAY(Main[[#This Row],[Tech Start Date]],19),IF(Main[[#This Row],[Class]]="B", WORKDAY(Main[[#This Row],[Tech Start Date]],12),IF(Main[[#This Row],[Class]]="A",WORKDAY(Main[[#This Row],[Tech Start Date]],4),""))))</f>
        <v/>
      </c>
      <c r="O1113" s="73" t="str">
        <f>IF(Main[[#This Row],[Tech Start Date]]&lt;1/1/1990,"",IF(Main[[#This Row],[Class]]="C",WORKDAY(Main[[#This Row],[Tech Start Date]],23),IF(Main[[#This Row],[Class]]="B", WORKDAY(Main[[#This Row],[Tech Start Date]],15),IF(Main[[#This Row],[Class]]="A",WORKDAY(Main[[#This Row],[Tech Start Date]],5),""))))</f>
        <v/>
      </c>
      <c r="P1113" s="73" t="str">
        <f>IF(Main[[#This Row],[Tech Start Date]]&lt;1/1/1990,"",IF(Main[[#This Row],[Class]]="C",WORKDAY(Main[[#This Row],[Tech Start Date]],28),IF(Main[[#This Row],[Class]]="B", WORKDAY(Main[[#This Row],[Tech Start Date]],19),IF(Main[[#This Row],[Class]]="A",WORKDAY(Main[[#This Row],[Tech Start Date]],9),""))))</f>
        <v/>
      </c>
      <c r="Q1113" s="85"/>
      <c r="R1113" s="112"/>
      <c r="S1113" s="95" t="s">
        <v>6</v>
      </c>
      <c r="T1113" s="74" t="s">
        <v>4</v>
      </c>
      <c r="U1113" s="95" t="s">
        <v>14</v>
      </c>
      <c r="V1113" s="95" t="s">
        <v>1913</v>
      </c>
      <c r="W1113" s="95" t="s">
        <v>1914</v>
      </c>
      <c r="X1113" s="95" t="s">
        <v>306</v>
      </c>
      <c r="Y1113" s="72" t="s">
        <v>2914</v>
      </c>
      <c r="Z1113" s="72" t="s">
        <v>4</v>
      </c>
      <c r="AA1113" s="95" t="s">
        <v>306</v>
      </c>
      <c r="AB1113" s="132"/>
      <c r="AC1113" s="132"/>
      <c r="AD1113" s="132"/>
      <c r="AE1113" s="63"/>
      <c r="AF1113" s="63"/>
      <c r="AG1113" s="63"/>
    </row>
    <row r="1114" spans="1:33" ht="17.2" customHeight="1">
      <c r="A1114" s="64" t="str">
        <f>IF(priority(Main[[#This Row],[Comments]])&lt;&gt;0, priority(Main[[#This Row],[Comments]]),"")</f>
        <v/>
      </c>
      <c r="B1114" s="60" t="s">
        <v>2265</v>
      </c>
      <c r="C1114" s="72" t="s">
        <v>4</v>
      </c>
      <c r="D1114" s="59" t="s">
        <v>2266</v>
      </c>
      <c r="E1114" s="85">
        <v>40809.888067129628</v>
      </c>
      <c r="F1114" s="85"/>
      <c r="G1114" s="64" t="str">
        <f>IF(stdProdLT(Main[[#This Row],[Comments]])=0.1,"N/A",IF(stdProdLT(Main[[#This Row],[Comments]])=0,"",stdProdLT(Main[[#This Row],[Comments]])))</f>
        <v/>
      </c>
      <c r="H1114" s="94" t="str">
        <f>IF(OR(Main[[#This Row],[Std. Prod. Lead Time]]="N/A",Main[[#This Row],[Std. Prod. Lead Time]]=""), "",IF(AND(Main[[#This Row],[In Stock Date]]&lt;&gt;"",Main[[#This Row],[Revised Due Date]]&lt;&gt;"",Main[[#This Row],[In Stock Date]]&lt;&gt;""),Main[[#This Row],[In Stock Date]]-Main[[#This Row],[Revised Due Date]],""))</f>
        <v/>
      </c>
      <c r="I1114" s="101" t="s">
        <v>81</v>
      </c>
      <c r="J1114" s="95" t="s">
        <v>52</v>
      </c>
      <c r="K1114" s="95" t="s">
        <v>1919</v>
      </c>
      <c r="L1114" s="85"/>
      <c r="M1114" s="73" t="str">
        <f>IF(Main[[#This Row],[Tech Start Date]]&lt;1/1/1990,"",IF(Main[[#This Row],[Class]]="C",WORKDAY(Main[[#This Row],[Tech Start Date]],9),IF(Main[[#This Row],[Class]]="B", WORKDAY(Main[[#This Row],[Tech Start Date]],6),IF(Main[[#This Row],[Class]]="A",WORKDAY(Main[[#This Row],[Tech Start Date]],2),""))))</f>
        <v/>
      </c>
      <c r="N1114" s="73" t="str">
        <f>IF(Main[[#This Row],[Tech Start Date]]&lt;1/1/1990,"",IF(Main[[#This Row],[Class]]="C",WORKDAY(Main[[#This Row],[Tech Start Date]],19),IF(Main[[#This Row],[Class]]="B", WORKDAY(Main[[#This Row],[Tech Start Date]],12),IF(Main[[#This Row],[Class]]="A",WORKDAY(Main[[#This Row],[Tech Start Date]],4),""))))</f>
        <v/>
      </c>
      <c r="O1114" s="73" t="str">
        <f>IF(Main[[#This Row],[Tech Start Date]]&lt;1/1/1990,"",IF(Main[[#This Row],[Class]]="C",WORKDAY(Main[[#This Row],[Tech Start Date]],23),IF(Main[[#This Row],[Class]]="B", WORKDAY(Main[[#This Row],[Tech Start Date]],15),IF(Main[[#This Row],[Class]]="A",WORKDAY(Main[[#This Row],[Tech Start Date]],5),""))))</f>
        <v/>
      </c>
      <c r="P1114" s="73" t="str">
        <f>IF(Main[[#This Row],[Tech Start Date]]&lt;1/1/1990,"",IF(Main[[#This Row],[Class]]="C",WORKDAY(Main[[#This Row],[Tech Start Date]],28),IF(Main[[#This Row],[Class]]="B", WORKDAY(Main[[#This Row],[Tech Start Date]],19),IF(Main[[#This Row],[Class]]="A",WORKDAY(Main[[#This Row],[Tech Start Date]],9),""))))</f>
        <v/>
      </c>
      <c r="Q1114" s="85"/>
      <c r="R1114" s="112"/>
      <c r="S1114" s="95" t="s">
        <v>6</v>
      </c>
      <c r="T1114" s="74" t="s">
        <v>4</v>
      </c>
      <c r="U1114" s="95" t="s">
        <v>29</v>
      </c>
      <c r="V1114" s="95" t="s">
        <v>1920</v>
      </c>
      <c r="W1114" s="95" t="s">
        <v>1914</v>
      </c>
      <c r="X1114" s="95" t="s">
        <v>2840</v>
      </c>
      <c r="Y1114" s="72" t="s">
        <v>2983</v>
      </c>
      <c r="Z1114" s="72" t="s">
        <v>30</v>
      </c>
      <c r="AA1114" s="95" t="s">
        <v>2840</v>
      </c>
      <c r="AB1114" s="132"/>
      <c r="AC1114" s="132"/>
      <c r="AD1114" s="132"/>
      <c r="AE1114" s="63"/>
      <c r="AF1114" s="63"/>
      <c r="AG1114" s="63"/>
    </row>
    <row r="1115" spans="1:33" ht="17.2" customHeight="1">
      <c r="A1115" s="64" t="str">
        <f>IF(priority(Main[[#This Row],[Comments]])&lt;&gt;0, priority(Main[[#This Row],[Comments]]),"")</f>
        <v/>
      </c>
      <c r="B1115" s="60" t="s">
        <v>2243</v>
      </c>
      <c r="C1115" s="72" t="s">
        <v>4</v>
      </c>
      <c r="D1115" s="59" t="s">
        <v>2244</v>
      </c>
      <c r="E1115" s="85">
        <v>40806.354490740741</v>
      </c>
      <c r="F1115" s="85"/>
      <c r="G1115" s="64" t="str">
        <f>IF(stdProdLT(Main[[#This Row],[Comments]])=0.1,"N/A",IF(stdProdLT(Main[[#This Row],[Comments]])=0,"",stdProdLT(Main[[#This Row],[Comments]])))</f>
        <v/>
      </c>
      <c r="H1115" s="94" t="str">
        <f>IF(OR(Main[[#This Row],[Std. Prod. Lead Time]]="N/A",Main[[#This Row],[Std. Prod. Lead Time]]=""), "",IF(AND(Main[[#This Row],[In Stock Date]]&lt;&gt;"",Main[[#This Row],[Revised Due Date]]&lt;&gt;"",Main[[#This Row],[In Stock Date]]&lt;&gt;""),Main[[#This Row],[In Stock Date]]-Main[[#This Row],[Revised Due Date]],""))</f>
        <v/>
      </c>
      <c r="I1115" s="101" t="s">
        <v>4</v>
      </c>
      <c r="J1115" s="95" t="s">
        <v>4</v>
      </c>
      <c r="K1115" s="96" t="s">
        <v>4</v>
      </c>
      <c r="L1115" s="85"/>
      <c r="M1115" s="73" t="str">
        <f>IF(Main[[#This Row],[Tech Start Date]]&lt;1/1/1990,"",IF(Main[[#This Row],[Class]]="C",WORKDAY(Main[[#This Row],[Tech Start Date]],9),IF(Main[[#This Row],[Class]]="B", WORKDAY(Main[[#This Row],[Tech Start Date]],6),IF(Main[[#This Row],[Class]]="A",WORKDAY(Main[[#This Row],[Tech Start Date]],2),""))))</f>
        <v/>
      </c>
      <c r="N1115" s="73" t="str">
        <f>IF(Main[[#This Row],[Tech Start Date]]&lt;1/1/1990,"",IF(Main[[#This Row],[Class]]="C",WORKDAY(Main[[#This Row],[Tech Start Date]],19),IF(Main[[#This Row],[Class]]="B", WORKDAY(Main[[#This Row],[Tech Start Date]],12),IF(Main[[#This Row],[Class]]="A",WORKDAY(Main[[#This Row],[Tech Start Date]],4),""))))</f>
        <v/>
      </c>
      <c r="O1115" s="73" t="str">
        <f>IF(Main[[#This Row],[Tech Start Date]]&lt;1/1/1990,"",IF(Main[[#This Row],[Class]]="C",WORKDAY(Main[[#This Row],[Tech Start Date]],23),IF(Main[[#This Row],[Class]]="B", WORKDAY(Main[[#This Row],[Tech Start Date]],15),IF(Main[[#This Row],[Class]]="A",WORKDAY(Main[[#This Row],[Tech Start Date]],5),""))))</f>
        <v/>
      </c>
      <c r="P1115" s="73" t="str">
        <f>IF(Main[[#This Row],[Tech Start Date]]&lt;1/1/1990,"",IF(Main[[#This Row],[Class]]="C",WORKDAY(Main[[#This Row],[Tech Start Date]],28),IF(Main[[#This Row],[Class]]="B", WORKDAY(Main[[#This Row],[Tech Start Date]],19),IF(Main[[#This Row],[Class]]="A",WORKDAY(Main[[#This Row],[Tech Start Date]],9),""))))</f>
        <v/>
      </c>
      <c r="Q1115" s="85"/>
      <c r="R1115" s="112"/>
      <c r="S1115" s="95" t="s">
        <v>17</v>
      </c>
      <c r="T1115" s="74" t="s">
        <v>4</v>
      </c>
      <c r="U1115" s="95" t="s">
        <v>7</v>
      </c>
      <c r="V1115" s="95" t="s">
        <v>1911</v>
      </c>
      <c r="W1115" s="95" t="s">
        <v>1912</v>
      </c>
      <c r="X1115" s="95" t="s">
        <v>2841</v>
      </c>
      <c r="Y1115" s="72" t="s">
        <v>2973</v>
      </c>
      <c r="Z1115" s="72" t="s">
        <v>4</v>
      </c>
      <c r="AA1115" s="95" t="s">
        <v>2841</v>
      </c>
      <c r="AB1115" s="132"/>
      <c r="AC1115" s="132"/>
      <c r="AD1115" s="132"/>
      <c r="AE1115" s="63"/>
      <c r="AF1115" s="63"/>
      <c r="AG1115" s="63"/>
    </row>
    <row r="1116" spans="1:33" ht="17.2" customHeight="1">
      <c r="A1116" s="64" t="str">
        <f>IF(priority(Main[[#This Row],[Comments]])&lt;&gt;0, priority(Main[[#This Row],[Comments]]),"")</f>
        <v/>
      </c>
      <c r="B1116" s="60" t="s">
        <v>2418</v>
      </c>
      <c r="C1116" s="72" t="s">
        <v>4</v>
      </c>
      <c r="D1116" s="59" t="s">
        <v>2419</v>
      </c>
      <c r="E1116" s="85"/>
      <c r="F1116" s="85"/>
      <c r="G1116" s="64" t="str">
        <f>IF(stdProdLT(Main[[#This Row],[Comments]])=0.1,"N/A",IF(stdProdLT(Main[[#This Row],[Comments]])=0,"",stdProdLT(Main[[#This Row],[Comments]])))</f>
        <v/>
      </c>
      <c r="H1116" s="94" t="str">
        <f>IF(OR(Main[[#This Row],[Std. Prod. Lead Time]]="N/A",Main[[#This Row],[Std. Prod. Lead Time]]=""), "",IF(AND(Main[[#This Row],[In Stock Date]]&lt;&gt;"",Main[[#This Row],[Revised Due Date]]&lt;&gt;"",Main[[#This Row],[In Stock Date]]&lt;&gt;""),Main[[#This Row],[In Stock Date]]-Main[[#This Row],[Revised Due Date]],""))</f>
        <v/>
      </c>
      <c r="I1116" s="101" t="s">
        <v>4</v>
      </c>
      <c r="J1116" s="95" t="s">
        <v>4</v>
      </c>
      <c r="K1116" s="95" t="s">
        <v>4</v>
      </c>
      <c r="L1116" s="85"/>
      <c r="M1116" s="73" t="str">
        <f>IF(Main[[#This Row],[Tech Start Date]]&lt;1/1/1990,"",IF(Main[[#This Row],[Class]]="C",WORKDAY(Main[[#This Row],[Tech Start Date]],9),IF(Main[[#This Row],[Class]]="B", WORKDAY(Main[[#This Row],[Tech Start Date]],6),IF(Main[[#This Row],[Class]]="A",WORKDAY(Main[[#This Row],[Tech Start Date]],2),""))))</f>
        <v/>
      </c>
      <c r="N1116" s="73" t="str">
        <f>IF(Main[[#This Row],[Tech Start Date]]&lt;1/1/1990,"",IF(Main[[#This Row],[Class]]="C",WORKDAY(Main[[#This Row],[Tech Start Date]],19),IF(Main[[#This Row],[Class]]="B", WORKDAY(Main[[#This Row],[Tech Start Date]],12),IF(Main[[#This Row],[Class]]="A",WORKDAY(Main[[#This Row],[Tech Start Date]],4),""))))</f>
        <v/>
      </c>
      <c r="O1116" s="73" t="str">
        <f>IF(Main[[#This Row],[Tech Start Date]]&lt;1/1/1990,"",IF(Main[[#This Row],[Class]]="C",WORKDAY(Main[[#This Row],[Tech Start Date]],23),IF(Main[[#This Row],[Class]]="B", WORKDAY(Main[[#This Row],[Tech Start Date]],15),IF(Main[[#This Row],[Class]]="A",WORKDAY(Main[[#This Row],[Tech Start Date]],5),""))))</f>
        <v/>
      </c>
      <c r="P1116" s="73" t="str">
        <f>IF(Main[[#This Row],[Tech Start Date]]&lt;1/1/1990,"",IF(Main[[#This Row],[Class]]="C",WORKDAY(Main[[#This Row],[Tech Start Date]],28),IF(Main[[#This Row],[Class]]="B", WORKDAY(Main[[#This Row],[Tech Start Date]],19),IF(Main[[#This Row],[Class]]="A",WORKDAY(Main[[#This Row],[Tech Start Date]],9),""))))</f>
        <v/>
      </c>
      <c r="Q1116" s="85">
        <v>40907</v>
      </c>
      <c r="R1116" s="112"/>
      <c r="S1116" s="95" t="s">
        <v>6</v>
      </c>
      <c r="T1116" s="74" t="s">
        <v>4</v>
      </c>
      <c r="U1116" s="95" t="s">
        <v>14</v>
      </c>
      <c r="V1116" s="95" t="s">
        <v>1910</v>
      </c>
      <c r="W1116" s="95" t="s">
        <v>1914</v>
      </c>
      <c r="X1116" s="95" t="s">
        <v>2796</v>
      </c>
      <c r="Y1116" s="72" t="s">
        <v>2909</v>
      </c>
      <c r="Z1116" s="72" t="s">
        <v>4</v>
      </c>
      <c r="AA1116" s="95" t="s">
        <v>2796</v>
      </c>
      <c r="AB1116" s="132"/>
      <c r="AC1116" s="132"/>
      <c r="AD1116" s="132"/>
      <c r="AE1116" s="63"/>
      <c r="AF1116" s="63"/>
      <c r="AG1116" s="63"/>
    </row>
    <row r="1117" spans="1:33" ht="17.2" customHeight="1">
      <c r="A1117" s="64" t="str">
        <f>IF(priority(Main[[#This Row],[Comments]])&lt;&gt;0, priority(Main[[#This Row],[Comments]]),"")</f>
        <v/>
      </c>
      <c r="B1117" s="60" t="s">
        <v>2110</v>
      </c>
      <c r="C1117" s="72" t="s">
        <v>4</v>
      </c>
      <c r="D1117" s="59" t="s">
        <v>3452</v>
      </c>
      <c r="E1117" s="85">
        <v>40780.253831018519</v>
      </c>
      <c r="F1117" s="85"/>
      <c r="G1117" s="64" t="str">
        <f>IF(stdProdLT(Main[[#This Row],[Comments]])=0.1,"N/A",IF(stdProdLT(Main[[#This Row],[Comments]])=0,"",stdProdLT(Main[[#This Row],[Comments]])))</f>
        <v/>
      </c>
      <c r="H1117" s="94" t="str">
        <f>IF(OR(Main[[#This Row],[Std. Prod. Lead Time]]="N/A",Main[[#This Row],[Std. Prod. Lead Time]]=""), "",IF(AND(Main[[#This Row],[In Stock Date]]&lt;&gt;"",Main[[#This Row],[Revised Due Date]]&lt;&gt;"",Main[[#This Row],[In Stock Date]]&lt;&gt;""),Main[[#This Row],[In Stock Date]]-Main[[#This Row],[Revised Due Date]],""))</f>
        <v/>
      </c>
      <c r="I1117" s="101" t="s">
        <v>2044</v>
      </c>
      <c r="J1117" s="95" t="s">
        <v>52</v>
      </c>
      <c r="K1117" s="95" t="s">
        <v>1919</v>
      </c>
      <c r="L1117" s="85"/>
      <c r="M1117" s="73" t="str">
        <f>IF(Main[[#This Row],[Tech Start Date]]&lt;1/1/1990,"",IF(Main[[#This Row],[Class]]="C",WORKDAY(Main[[#This Row],[Tech Start Date]],9),IF(Main[[#This Row],[Class]]="B", WORKDAY(Main[[#This Row],[Tech Start Date]],6),IF(Main[[#This Row],[Class]]="A",WORKDAY(Main[[#This Row],[Tech Start Date]],2),""))))</f>
        <v/>
      </c>
      <c r="N1117" s="73" t="str">
        <f>IF(Main[[#This Row],[Tech Start Date]]&lt;1/1/1990,"",IF(Main[[#This Row],[Class]]="C",WORKDAY(Main[[#This Row],[Tech Start Date]],19),IF(Main[[#This Row],[Class]]="B", WORKDAY(Main[[#This Row],[Tech Start Date]],12),IF(Main[[#This Row],[Class]]="A",WORKDAY(Main[[#This Row],[Tech Start Date]],4),""))))</f>
        <v/>
      </c>
      <c r="O1117" s="73" t="str">
        <f>IF(Main[[#This Row],[Tech Start Date]]&lt;1/1/1990,"",IF(Main[[#This Row],[Class]]="C",WORKDAY(Main[[#This Row],[Tech Start Date]],23),IF(Main[[#This Row],[Class]]="B", WORKDAY(Main[[#This Row],[Tech Start Date]],15),IF(Main[[#This Row],[Class]]="A",WORKDAY(Main[[#This Row],[Tech Start Date]],5),""))))</f>
        <v/>
      </c>
      <c r="P1117" s="73" t="str">
        <f>IF(Main[[#This Row],[Tech Start Date]]&lt;1/1/1990,"",IF(Main[[#This Row],[Class]]="C",WORKDAY(Main[[#This Row],[Tech Start Date]],28),IF(Main[[#This Row],[Class]]="B", WORKDAY(Main[[#This Row],[Tech Start Date]],19),IF(Main[[#This Row],[Class]]="A",WORKDAY(Main[[#This Row],[Tech Start Date]],9),""))))</f>
        <v/>
      </c>
      <c r="Q1117" s="85">
        <v>40800</v>
      </c>
      <c r="R1117" s="112"/>
      <c r="S1117" s="95" t="s">
        <v>6</v>
      </c>
      <c r="T1117" s="74" t="s">
        <v>4</v>
      </c>
      <c r="U1117" s="95" t="s">
        <v>29</v>
      </c>
      <c r="V1117" s="95" t="s">
        <v>1913</v>
      </c>
      <c r="W1117" s="95" t="s">
        <v>1914</v>
      </c>
      <c r="X1117" s="95" t="s">
        <v>2797</v>
      </c>
      <c r="Y1117" s="72" t="s">
        <v>2911</v>
      </c>
      <c r="Z1117" s="72" t="s">
        <v>30</v>
      </c>
      <c r="AA1117" s="95" t="s">
        <v>2797</v>
      </c>
      <c r="AB1117" s="132"/>
      <c r="AC1117" s="132"/>
      <c r="AD1117" s="132"/>
      <c r="AE1117" s="63"/>
      <c r="AF1117" s="63"/>
      <c r="AG1117" s="63"/>
    </row>
    <row r="1118" spans="1:33" ht="17.2" customHeight="1">
      <c r="A1118" s="64" t="str">
        <f>IF(priority(Main[[#This Row],[Comments]])&lt;&gt;0, priority(Main[[#This Row],[Comments]]),"")</f>
        <v/>
      </c>
      <c r="B1118" s="60" t="s">
        <v>3548</v>
      </c>
      <c r="C1118" s="72" t="s">
        <v>3549</v>
      </c>
      <c r="D1118" s="59" t="s">
        <v>3550</v>
      </c>
      <c r="E1118" s="85"/>
      <c r="F1118" s="85">
        <v>41044</v>
      </c>
      <c r="G1118" s="64" t="str">
        <f>IF(stdProdLT(Main[[#This Row],[Comments]])=0.1,"N/A",IF(stdProdLT(Main[[#This Row],[Comments]])=0,"",stdProdLT(Main[[#This Row],[Comments]])))</f>
        <v/>
      </c>
      <c r="H1118" s="94" t="str">
        <f>IF(OR(Main[[#This Row],[Std. Prod. Lead Time]]="N/A",Main[[#This Row],[Std. Prod. Lead Time]]=""), "",IF(AND(Main[[#This Row],[In Stock Date]]&lt;&gt;"",Main[[#This Row],[Revised Due Date]]&lt;&gt;"",Main[[#This Row],[In Stock Date]]&lt;&gt;""),Main[[#This Row],[In Stock Date]]-Main[[#This Row],[Revised Due Date]],""))</f>
        <v/>
      </c>
      <c r="I1118" s="101" t="s">
        <v>4</v>
      </c>
      <c r="J1118" s="95" t="s">
        <v>4</v>
      </c>
      <c r="K1118" s="95" t="s">
        <v>4</v>
      </c>
      <c r="L1118" s="85"/>
      <c r="M1118" s="73" t="str">
        <f>IF(Main[[#This Row],[Tech Start Date]]&lt;1/1/1990,"",IF(Main[[#This Row],[Class]]="C",WORKDAY(Main[[#This Row],[Tech Start Date]],9),IF(Main[[#This Row],[Class]]="B", WORKDAY(Main[[#This Row],[Tech Start Date]],6),IF(Main[[#This Row],[Class]]="A",WORKDAY(Main[[#This Row],[Tech Start Date]],2),""))))</f>
        <v/>
      </c>
      <c r="N1118" s="73" t="str">
        <f>IF(Main[[#This Row],[Tech Start Date]]&lt;1/1/1990,"",IF(Main[[#This Row],[Class]]="C",WORKDAY(Main[[#This Row],[Tech Start Date]],19),IF(Main[[#This Row],[Class]]="B", WORKDAY(Main[[#This Row],[Tech Start Date]],12),IF(Main[[#This Row],[Class]]="A",WORKDAY(Main[[#This Row],[Tech Start Date]],4),""))))</f>
        <v/>
      </c>
      <c r="O1118" s="73" t="str">
        <f>IF(Main[[#This Row],[Tech Start Date]]&lt;1/1/1990,"",IF(Main[[#This Row],[Class]]="C",WORKDAY(Main[[#This Row],[Tech Start Date]],23),IF(Main[[#This Row],[Class]]="B", WORKDAY(Main[[#This Row],[Tech Start Date]],15),IF(Main[[#This Row],[Class]]="A",WORKDAY(Main[[#This Row],[Tech Start Date]],5),""))))</f>
        <v/>
      </c>
      <c r="P1118" s="73" t="str">
        <f>IF(Main[[#This Row],[Tech Start Date]]&lt;1/1/1990,"",IF(Main[[#This Row],[Class]]="C",WORKDAY(Main[[#This Row],[Tech Start Date]],28),IF(Main[[#This Row],[Class]]="B", WORKDAY(Main[[#This Row],[Tech Start Date]],19),IF(Main[[#This Row],[Class]]="A",WORKDAY(Main[[#This Row],[Tech Start Date]],9),""))))</f>
        <v/>
      </c>
      <c r="Q1118" s="85">
        <v>40904</v>
      </c>
      <c r="R1118" s="112"/>
      <c r="S1118" s="95" t="s">
        <v>11</v>
      </c>
      <c r="T1118" s="74" t="s">
        <v>4</v>
      </c>
      <c r="U1118" s="95" t="s">
        <v>12</v>
      </c>
      <c r="V1118" s="95" t="s">
        <v>1910</v>
      </c>
      <c r="W1118" s="95" t="s">
        <v>1918</v>
      </c>
      <c r="X1118" s="95" t="s">
        <v>2818</v>
      </c>
      <c r="Y1118" s="72" t="s">
        <v>4</v>
      </c>
      <c r="Z1118" s="72" t="s">
        <v>4</v>
      </c>
      <c r="AA1118" s="95" t="s">
        <v>2818</v>
      </c>
      <c r="AB1118" s="132"/>
      <c r="AC1118" s="132"/>
      <c r="AD1118" s="132"/>
      <c r="AE1118" s="63"/>
      <c r="AF1118" s="63"/>
      <c r="AG1118" s="63"/>
    </row>
    <row r="1119" spans="1:33" ht="17.2" customHeight="1">
      <c r="A1119" s="64" t="str">
        <f>IF(priority(Main[[#This Row],[Comments]])&lt;&gt;0, priority(Main[[#This Row],[Comments]]),"")</f>
        <v/>
      </c>
      <c r="B1119" s="60" t="s">
        <v>3917</v>
      </c>
      <c r="C1119" s="72" t="s">
        <v>4</v>
      </c>
      <c r="D1119" s="59" t="s">
        <v>3918</v>
      </c>
      <c r="E1119" s="85">
        <v>40977.324872685182</v>
      </c>
      <c r="F1119" s="85"/>
      <c r="G1119" s="64" t="str">
        <f>IF(stdProdLT(Main[[#This Row],[Comments]])=0.1,"N/A",IF(stdProdLT(Main[[#This Row],[Comments]])=0,"",stdProdLT(Main[[#This Row],[Comments]])))</f>
        <v/>
      </c>
      <c r="H1119" s="94" t="str">
        <f>IF(OR(Main[[#This Row],[Std. Prod. Lead Time]]="N/A",Main[[#This Row],[Std. Prod. Lead Time]]=""), "",IF(AND(Main[[#This Row],[In Stock Date]]&lt;&gt;"",Main[[#This Row],[Revised Due Date]]&lt;&gt;"",Main[[#This Row],[In Stock Date]]&lt;&gt;""),Main[[#This Row],[In Stock Date]]-Main[[#This Row],[Revised Due Date]],""))</f>
        <v/>
      </c>
      <c r="I1119" s="101" t="s">
        <v>4</v>
      </c>
      <c r="J1119" s="95" t="s">
        <v>4</v>
      </c>
      <c r="K1119" s="95" t="s">
        <v>4</v>
      </c>
      <c r="L1119" s="85"/>
      <c r="M1119" s="73" t="str">
        <f>IF(Main[[#This Row],[Tech Start Date]]&lt;1/1/1990,"",IF(Main[[#This Row],[Class]]="C",WORKDAY(Main[[#This Row],[Tech Start Date]],9),IF(Main[[#This Row],[Class]]="B", WORKDAY(Main[[#This Row],[Tech Start Date]],6),IF(Main[[#This Row],[Class]]="A",WORKDAY(Main[[#This Row],[Tech Start Date]],2),""))))</f>
        <v/>
      </c>
      <c r="N1119" s="73" t="str">
        <f>IF(Main[[#This Row],[Tech Start Date]]&lt;1/1/1990,"",IF(Main[[#This Row],[Class]]="C",WORKDAY(Main[[#This Row],[Tech Start Date]],19),IF(Main[[#This Row],[Class]]="B", WORKDAY(Main[[#This Row],[Tech Start Date]],12),IF(Main[[#This Row],[Class]]="A",WORKDAY(Main[[#This Row],[Tech Start Date]],4),""))))</f>
        <v/>
      </c>
      <c r="O1119" s="73" t="str">
        <f>IF(Main[[#This Row],[Tech Start Date]]&lt;1/1/1990,"",IF(Main[[#This Row],[Class]]="C",WORKDAY(Main[[#This Row],[Tech Start Date]],23),IF(Main[[#This Row],[Class]]="B", WORKDAY(Main[[#This Row],[Tech Start Date]],15),IF(Main[[#This Row],[Class]]="A",WORKDAY(Main[[#This Row],[Tech Start Date]],5),""))))</f>
        <v/>
      </c>
      <c r="P1119" s="73" t="str">
        <f>IF(Main[[#This Row],[Tech Start Date]]&lt;1/1/1990,"",IF(Main[[#This Row],[Class]]="C",WORKDAY(Main[[#This Row],[Tech Start Date]],28),IF(Main[[#This Row],[Class]]="B", WORKDAY(Main[[#This Row],[Tech Start Date]],19),IF(Main[[#This Row],[Class]]="A",WORKDAY(Main[[#This Row],[Tech Start Date]],9),""))))</f>
        <v/>
      </c>
      <c r="Q1119" s="85">
        <v>41026</v>
      </c>
      <c r="R1119" s="112"/>
      <c r="S1119" s="95" t="s">
        <v>6</v>
      </c>
      <c r="T1119" s="74" t="s">
        <v>4</v>
      </c>
      <c r="U1119" s="95" t="s">
        <v>7</v>
      </c>
      <c r="V1119" s="95" t="s">
        <v>1913</v>
      </c>
      <c r="W1119" s="95" t="s">
        <v>4</v>
      </c>
      <c r="X1119" s="95" t="s">
        <v>2794</v>
      </c>
      <c r="Y1119" s="72" t="s">
        <v>2905</v>
      </c>
      <c r="Z1119" s="72" t="s">
        <v>4</v>
      </c>
      <c r="AA1119" s="95" t="s">
        <v>2794</v>
      </c>
      <c r="AB1119" s="132"/>
      <c r="AC1119" s="132"/>
      <c r="AD1119" s="132"/>
      <c r="AE1119" s="63"/>
      <c r="AF1119" s="63"/>
      <c r="AG1119" s="63"/>
    </row>
    <row r="1120" spans="1:33" ht="17.2" customHeight="1">
      <c r="A1120" s="64" t="str">
        <f>IF(priority(Main[[#This Row],[Comments]])&lt;&gt;0, priority(Main[[#This Row],[Comments]]),"")</f>
        <v/>
      </c>
      <c r="B1120" s="60" t="s">
        <v>1094</v>
      </c>
      <c r="C1120" s="72" t="s">
        <v>4</v>
      </c>
      <c r="D1120" s="59" t="s">
        <v>144</v>
      </c>
      <c r="E1120" s="85">
        <v>40395.405358796299</v>
      </c>
      <c r="F1120" s="85">
        <v>40574</v>
      </c>
      <c r="G1120" s="64" t="str">
        <f>IF(stdProdLT(Main[[#This Row],[Comments]])=0.1,"N/A",IF(stdProdLT(Main[[#This Row],[Comments]])=0,"",stdProdLT(Main[[#This Row],[Comments]])))</f>
        <v/>
      </c>
      <c r="H1120" s="94" t="str">
        <f>IF(OR(Main[[#This Row],[Std. Prod. Lead Time]]="N/A",Main[[#This Row],[Std. Prod. Lead Time]]=""), "",IF(AND(Main[[#This Row],[In Stock Date]]&lt;&gt;"",Main[[#This Row],[Revised Due Date]]&lt;&gt;"",Main[[#This Row],[In Stock Date]]&lt;&gt;""),Main[[#This Row],[In Stock Date]]-Main[[#This Row],[Revised Due Date]],""))</f>
        <v/>
      </c>
      <c r="I1120" s="101" t="s">
        <v>4</v>
      </c>
      <c r="J1120" s="95" t="s">
        <v>28</v>
      </c>
      <c r="K1120" s="95" t="s">
        <v>4</v>
      </c>
      <c r="L1120" s="85"/>
      <c r="M1120" s="73" t="str">
        <f>IF(Main[[#This Row],[Tech Start Date]]&lt;1/1/1990,"",IF(Main[[#This Row],[Class]]="C",WORKDAY(Main[[#This Row],[Tech Start Date]],9),IF(Main[[#This Row],[Class]]="B", WORKDAY(Main[[#This Row],[Tech Start Date]],6),IF(Main[[#This Row],[Class]]="A",WORKDAY(Main[[#This Row],[Tech Start Date]],2),""))))</f>
        <v/>
      </c>
      <c r="N1120" s="73" t="str">
        <f>IF(Main[[#This Row],[Tech Start Date]]&lt;1/1/1990,"",IF(Main[[#This Row],[Class]]="C",WORKDAY(Main[[#This Row],[Tech Start Date]],19),IF(Main[[#This Row],[Class]]="B", WORKDAY(Main[[#This Row],[Tech Start Date]],12),IF(Main[[#This Row],[Class]]="A",WORKDAY(Main[[#This Row],[Tech Start Date]],4),""))))</f>
        <v/>
      </c>
      <c r="O1120" s="73" t="str">
        <f>IF(Main[[#This Row],[Tech Start Date]]&lt;1/1/1990,"",IF(Main[[#This Row],[Class]]="C",WORKDAY(Main[[#This Row],[Tech Start Date]],23),IF(Main[[#This Row],[Class]]="B", WORKDAY(Main[[#This Row],[Tech Start Date]],15),IF(Main[[#This Row],[Class]]="A",WORKDAY(Main[[#This Row],[Tech Start Date]],5),""))))</f>
        <v/>
      </c>
      <c r="P1120" s="73" t="str">
        <f>IF(Main[[#This Row],[Tech Start Date]]&lt;1/1/1990,"",IF(Main[[#This Row],[Class]]="C",WORKDAY(Main[[#This Row],[Tech Start Date]],28),IF(Main[[#This Row],[Class]]="B", WORKDAY(Main[[#This Row],[Tech Start Date]],19),IF(Main[[#This Row],[Class]]="A",WORKDAY(Main[[#This Row],[Tech Start Date]],9),""))))</f>
        <v/>
      </c>
      <c r="Q1120" s="85"/>
      <c r="R1120" s="112"/>
      <c r="S1120" s="95" t="s">
        <v>17</v>
      </c>
      <c r="T1120" s="74" t="s">
        <v>4</v>
      </c>
      <c r="U1120" s="95" t="s">
        <v>7</v>
      </c>
      <c r="V1120" s="95" t="s">
        <v>1911</v>
      </c>
      <c r="W1120" s="95" t="s">
        <v>1915</v>
      </c>
      <c r="X1120" s="95" t="s">
        <v>50</v>
      </c>
      <c r="Y1120" s="72" t="s">
        <v>2958</v>
      </c>
      <c r="Z1120" s="72" t="s">
        <v>2837</v>
      </c>
      <c r="AA1120" s="95" t="s">
        <v>65</v>
      </c>
      <c r="AB1120" s="132"/>
      <c r="AC1120" s="132">
        <v>40492</v>
      </c>
      <c r="AD1120" s="132"/>
      <c r="AE1120" s="63"/>
      <c r="AF1120" s="63"/>
      <c r="AG1120" s="63"/>
    </row>
    <row r="1121" spans="1:33" ht="17.2" customHeight="1">
      <c r="A1121" s="64" t="str">
        <f>IF(priority(Main[[#This Row],[Comments]])&lt;&gt;0, priority(Main[[#This Row],[Comments]]),"")</f>
        <v/>
      </c>
      <c r="B1121" s="60" t="s">
        <v>3779</v>
      </c>
      <c r="C1121" s="72" t="s">
        <v>4</v>
      </c>
      <c r="D1121" s="59" t="s">
        <v>3780</v>
      </c>
      <c r="E1121" s="85">
        <v>40974.338356481479</v>
      </c>
      <c r="F1121" s="85"/>
      <c r="G1121" s="64" t="str">
        <f>IF(stdProdLT(Main[[#This Row],[Comments]])=0.1,"N/A",IF(stdProdLT(Main[[#This Row],[Comments]])=0,"",stdProdLT(Main[[#This Row],[Comments]])))</f>
        <v/>
      </c>
      <c r="H1121" s="94" t="str">
        <f>IF(OR(Main[[#This Row],[Std. Prod. Lead Time]]="N/A",Main[[#This Row],[Std. Prod. Lead Time]]=""), "",IF(AND(Main[[#This Row],[In Stock Date]]&lt;&gt;"",Main[[#This Row],[Revised Due Date]]&lt;&gt;"",Main[[#This Row],[In Stock Date]]&lt;&gt;""),Main[[#This Row],[In Stock Date]]-Main[[#This Row],[Revised Due Date]],""))</f>
        <v/>
      </c>
      <c r="I1121" s="101" t="s">
        <v>4</v>
      </c>
      <c r="J1121" s="95" t="s">
        <v>4</v>
      </c>
      <c r="K1121" s="95" t="s">
        <v>4</v>
      </c>
      <c r="L1121" s="85"/>
      <c r="M1121" s="73" t="str">
        <f>IF(Main[[#This Row],[Tech Start Date]]&lt;1/1/1990,"",IF(Main[[#This Row],[Class]]="C",WORKDAY(Main[[#This Row],[Tech Start Date]],9),IF(Main[[#This Row],[Class]]="B", WORKDAY(Main[[#This Row],[Tech Start Date]],6),IF(Main[[#This Row],[Class]]="A",WORKDAY(Main[[#This Row],[Tech Start Date]],2),""))))</f>
        <v/>
      </c>
      <c r="N1121" s="73" t="str">
        <f>IF(Main[[#This Row],[Tech Start Date]]&lt;1/1/1990,"",IF(Main[[#This Row],[Class]]="C",WORKDAY(Main[[#This Row],[Tech Start Date]],19),IF(Main[[#This Row],[Class]]="B", WORKDAY(Main[[#This Row],[Tech Start Date]],12),IF(Main[[#This Row],[Class]]="A",WORKDAY(Main[[#This Row],[Tech Start Date]],4),""))))</f>
        <v/>
      </c>
      <c r="O1121" s="73" t="str">
        <f>IF(Main[[#This Row],[Tech Start Date]]&lt;1/1/1990,"",IF(Main[[#This Row],[Class]]="C",WORKDAY(Main[[#This Row],[Tech Start Date]],23),IF(Main[[#This Row],[Class]]="B", WORKDAY(Main[[#This Row],[Tech Start Date]],15),IF(Main[[#This Row],[Class]]="A",WORKDAY(Main[[#This Row],[Tech Start Date]],5),""))))</f>
        <v/>
      </c>
      <c r="P1121" s="73" t="str">
        <f>IF(Main[[#This Row],[Tech Start Date]]&lt;1/1/1990,"",IF(Main[[#This Row],[Class]]="C",WORKDAY(Main[[#This Row],[Tech Start Date]],28),IF(Main[[#This Row],[Class]]="B", WORKDAY(Main[[#This Row],[Tech Start Date]],19),IF(Main[[#This Row],[Class]]="A",WORKDAY(Main[[#This Row],[Tech Start Date]],9),""))))</f>
        <v/>
      </c>
      <c r="Q1121" s="85"/>
      <c r="R1121" s="112"/>
      <c r="S1121" s="95" t="s">
        <v>6</v>
      </c>
      <c r="T1121" s="74" t="s">
        <v>4</v>
      </c>
      <c r="U1121" s="95" t="s">
        <v>29</v>
      </c>
      <c r="V1121" s="95" t="s">
        <v>1911</v>
      </c>
      <c r="W1121" s="95" t="s">
        <v>1914</v>
      </c>
      <c r="X1121" s="95" t="s">
        <v>306</v>
      </c>
      <c r="Y1121" s="72" t="s">
        <v>4</v>
      </c>
      <c r="Z1121" s="72" t="s">
        <v>4</v>
      </c>
      <c r="AA1121" s="95" t="s">
        <v>4</v>
      </c>
      <c r="AB1121" s="132"/>
      <c r="AC1121" s="132"/>
      <c r="AD1121" s="132"/>
      <c r="AE1121" s="63"/>
      <c r="AF1121" s="63"/>
      <c r="AG1121" s="63"/>
    </row>
    <row r="1122" spans="1:33" ht="17.2" customHeight="1">
      <c r="A1122" s="64" t="str">
        <f>IF(priority(Main[[#This Row],[Comments]])&lt;&gt;0, priority(Main[[#This Row],[Comments]]),"")</f>
        <v/>
      </c>
      <c r="B1122" s="60" t="s">
        <v>3919</v>
      </c>
      <c r="C1122" s="72" t="s">
        <v>4</v>
      </c>
      <c r="D1122" s="59" t="s">
        <v>3920</v>
      </c>
      <c r="E1122" s="85">
        <v>40984.445787037039</v>
      </c>
      <c r="F1122" s="85"/>
      <c r="G1122" s="64" t="str">
        <f>IF(stdProdLT(Main[[#This Row],[Comments]])=0.1,"N/A",IF(stdProdLT(Main[[#This Row],[Comments]])=0,"",stdProdLT(Main[[#This Row],[Comments]])))</f>
        <v/>
      </c>
      <c r="H1122" s="94" t="str">
        <f>IF(OR(Main[[#This Row],[Std. Prod. Lead Time]]="N/A",Main[[#This Row],[Std. Prod. Lead Time]]=""), "",IF(AND(Main[[#This Row],[In Stock Date]]&lt;&gt;"",Main[[#This Row],[Revised Due Date]]&lt;&gt;"",Main[[#This Row],[In Stock Date]]&lt;&gt;""),Main[[#This Row],[In Stock Date]]-Main[[#This Row],[Revised Due Date]],""))</f>
        <v/>
      </c>
      <c r="I1122" s="101" t="s">
        <v>4</v>
      </c>
      <c r="J1122" s="95" t="s">
        <v>4</v>
      </c>
      <c r="K1122" s="95" t="s">
        <v>4</v>
      </c>
      <c r="L1122" s="85"/>
      <c r="M1122" s="73" t="str">
        <f>IF(Main[[#This Row],[Tech Start Date]]&lt;1/1/1990,"",IF(Main[[#This Row],[Class]]="C",WORKDAY(Main[[#This Row],[Tech Start Date]],9),IF(Main[[#This Row],[Class]]="B", WORKDAY(Main[[#This Row],[Tech Start Date]],6),IF(Main[[#This Row],[Class]]="A",WORKDAY(Main[[#This Row],[Tech Start Date]],2),""))))</f>
        <v/>
      </c>
      <c r="N1122" s="73" t="str">
        <f>IF(Main[[#This Row],[Tech Start Date]]&lt;1/1/1990,"",IF(Main[[#This Row],[Class]]="C",WORKDAY(Main[[#This Row],[Tech Start Date]],19),IF(Main[[#This Row],[Class]]="B", WORKDAY(Main[[#This Row],[Tech Start Date]],12),IF(Main[[#This Row],[Class]]="A",WORKDAY(Main[[#This Row],[Tech Start Date]],4),""))))</f>
        <v/>
      </c>
      <c r="O1122" s="73" t="str">
        <f>IF(Main[[#This Row],[Tech Start Date]]&lt;1/1/1990,"",IF(Main[[#This Row],[Class]]="C",WORKDAY(Main[[#This Row],[Tech Start Date]],23),IF(Main[[#This Row],[Class]]="B", WORKDAY(Main[[#This Row],[Tech Start Date]],15),IF(Main[[#This Row],[Class]]="A",WORKDAY(Main[[#This Row],[Tech Start Date]],5),""))))</f>
        <v/>
      </c>
      <c r="P1122" s="73" t="str">
        <f>IF(Main[[#This Row],[Tech Start Date]]&lt;1/1/1990,"",IF(Main[[#This Row],[Class]]="C",WORKDAY(Main[[#This Row],[Tech Start Date]],28),IF(Main[[#This Row],[Class]]="B", WORKDAY(Main[[#This Row],[Tech Start Date]],19),IF(Main[[#This Row],[Class]]="A",WORKDAY(Main[[#This Row],[Tech Start Date]],9),""))))</f>
        <v/>
      </c>
      <c r="Q1122" s="85"/>
      <c r="R1122" s="112"/>
      <c r="S1122" s="95" t="s">
        <v>6</v>
      </c>
      <c r="T1122" s="74" t="s">
        <v>4</v>
      </c>
      <c r="U1122" s="95" t="s">
        <v>29</v>
      </c>
      <c r="V1122" s="95" t="s">
        <v>1910</v>
      </c>
      <c r="W1122" s="95" t="s">
        <v>1914</v>
      </c>
      <c r="X1122" s="95" t="s">
        <v>912</v>
      </c>
      <c r="Y1122" s="72" t="s">
        <v>3030</v>
      </c>
      <c r="Z1122" s="72" t="s">
        <v>4</v>
      </c>
      <c r="AA1122" s="95" t="s">
        <v>912</v>
      </c>
      <c r="AB1122" s="132"/>
      <c r="AC1122" s="132"/>
      <c r="AD1122" s="132"/>
      <c r="AE1122" s="63"/>
      <c r="AF1122" s="63"/>
      <c r="AG1122" s="63"/>
    </row>
    <row r="1123" spans="1:33" ht="17.2" customHeight="1">
      <c r="A1123" s="64" t="str">
        <f>IF(priority(Main[[#This Row],[Comments]])&lt;&gt;0, priority(Main[[#This Row],[Comments]]),"")</f>
        <v/>
      </c>
      <c r="B1123" s="60" t="s">
        <v>1895</v>
      </c>
      <c r="C1123" s="72" t="s">
        <v>72</v>
      </c>
      <c r="D1123" s="59" t="s">
        <v>2087</v>
      </c>
      <c r="E1123" s="85">
        <v>40469.931226851855</v>
      </c>
      <c r="F1123" s="85">
        <v>40487</v>
      </c>
      <c r="G1123" s="64" t="str">
        <f>IF(stdProdLT(Main[[#This Row],[Comments]])=0.1,"N/A",IF(stdProdLT(Main[[#This Row],[Comments]])=0,"",stdProdLT(Main[[#This Row],[Comments]])))</f>
        <v/>
      </c>
      <c r="H1123" s="94" t="str">
        <f>IF(OR(Main[[#This Row],[Std. Prod. Lead Time]]="N/A",Main[[#This Row],[Std. Prod. Lead Time]]=""), "",IF(AND(Main[[#This Row],[In Stock Date]]&lt;&gt;"",Main[[#This Row],[Revised Due Date]]&lt;&gt;"",Main[[#This Row],[In Stock Date]]&lt;&gt;""),Main[[#This Row],[In Stock Date]]-Main[[#This Row],[Revised Due Date]],""))</f>
        <v/>
      </c>
      <c r="I1123" s="101" t="s">
        <v>2046</v>
      </c>
      <c r="J1123" s="95" t="s">
        <v>52</v>
      </c>
      <c r="K1123" s="95" t="s">
        <v>1917</v>
      </c>
      <c r="L1123" s="85"/>
      <c r="M1123" s="73" t="str">
        <f>IF(Main[[#This Row],[Tech Start Date]]&lt;1/1/1990,"",IF(Main[[#This Row],[Class]]="C",WORKDAY(Main[[#This Row],[Tech Start Date]],9),IF(Main[[#This Row],[Class]]="B", WORKDAY(Main[[#This Row],[Tech Start Date]],6),IF(Main[[#This Row],[Class]]="A",WORKDAY(Main[[#This Row],[Tech Start Date]],2),""))))</f>
        <v/>
      </c>
      <c r="N1123" s="73" t="str">
        <f>IF(Main[[#This Row],[Tech Start Date]]&lt;1/1/1990,"",IF(Main[[#This Row],[Class]]="C",WORKDAY(Main[[#This Row],[Tech Start Date]],19),IF(Main[[#This Row],[Class]]="B", WORKDAY(Main[[#This Row],[Tech Start Date]],12),IF(Main[[#This Row],[Class]]="A",WORKDAY(Main[[#This Row],[Tech Start Date]],4),""))))</f>
        <v/>
      </c>
      <c r="O1123" s="73" t="str">
        <f>IF(Main[[#This Row],[Tech Start Date]]&lt;1/1/1990,"",IF(Main[[#This Row],[Class]]="C",WORKDAY(Main[[#This Row],[Tech Start Date]],23),IF(Main[[#This Row],[Class]]="B", WORKDAY(Main[[#This Row],[Tech Start Date]],15),IF(Main[[#This Row],[Class]]="A",WORKDAY(Main[[#This Row],[Tech Start Date]],5),""))))</f>
        <v/>
      </c>
      <c r="P1123" s="73" t="str">
        <f>IF(Main[[#This Row],[Tech Start Date]]&lt;1/1/1990,"",IF(Main[[#This Row],[Class]]="C",WORKDAY(Main[[#This Row],[Tech Start Date]],28),IF(Main[[#This Row],[Class]]="B", WORKDAY(Main[[#This Row],[Tech Start Date]],19),IF(Main[[#This Row],[Class]]="A",WORKDAY(Main[[#This Row],[Tech Start Date]],9),""))))</f>
        <v/>
      </c>
      <c r="Q1123" s="85"/>
      <c r="R1123" s="112">
        <v>40781</v>
      </c>
      <c r="S1123" s="95" t="s">
        <v>6</v>
      </c>
      <c r="T1123" s="74" t="s">
        <v>2088</v>
      </c>
      <c r="U1123" s="95" t="s">
        <v>29</v>
      </c>
      <c r="V1123" s="95" t="s">
        <v>1911</v>
      </c>
      <c r="W1123" s="95" t="s">
        <v>1912</v>
      </c>
      <c r="X1123" s="95" t="s">
        <v>2876</v>
      </c>
      <c r="Y1123" s="72" t="s">
        <v>3052</v>
      </c>
      <c r="Z1123" s="72" t="s">
        <v>108</v>
      </c>
      <c r="AA1123" s="95" t="s">
        <v>2876</v>
      </c>
      <c r="AB1123" s="132"/>
      <c r="AC1123" s="132"/>
      <c r="AD1123" s="132"/>
      <c r="AE1123" s="63"/>
      <c r="AF1123" s="63"/>
      <c r="AG1123" s="63"/>
    </row>
    <row r="1124" spans="1:33" ht="17.2" customHeight="1">
      <c r="A1124" s="64" t="str">
        <f>IF(priority(Main[[#This Row],[Comments]])&lt;&gt;0, priority(Main[[#This Row],[Comments]]),"")</f>
        <v/>
      </c>
      <c r="B1124" s="60" t="s">
        <v>2429</v>
      </c>
      <c r="C1124" s="72" t="s">
        <v>4</v>
      </c>
      <c r="D1124" s="59" t="s">
        <v>2430</v>
      </c>
      <c r="E1124" s="85">
        <v>40820.810810185183</v>
      </c>
      <c r="F1124" s="85"/>
      <c r="G1124" s="64" t="str">
        <f>IF(stdProdLT(Main[[#This Row],[Comments]])=0.1,"N/A",IF(stdProdLT(Main[[#This Row],[Comments]])=0,"",stdProdLT(Main[[#This Row],[Comments]])))</f>
        <v/>
      </c>
      <c r="H1124" s="94" t="str">
        <f>IF(OR(Main[[#This Row],[Std. Prod. Lead Time]]="N/A",Main[[#This Row],[Std. Prod. Lead Time]]=""), "",IF(AND(Main[[#This Row],[In Stock Date]]&lt;&gt;"",Main[[#This Row],[Revised Due Date]]&lt;&gt;"",Main[[#This Row],[In Stock Date]]&lt;&gt;""),Main[[#This Row],[In Stock Date]]-Main[[#This Row],[Revised Due Date]],""))</f>
        <v/>
      </c>
      <c r="I1124" s="101" t="s">
        <v>429</v>
      </c>
      <c r="J1124" s="95" t="s">
        <v>1971</v>
      </c>
      <c r="K1124" s="95" t="s">
        <v>1919</v>
      </c>
      <c r="L1124" s="85"/>
      <c r="M1124" s="73" t="str">
        <f>IF(Main[[#This Row],[Tech Start Date]]&lt;1/1/1990,"",IF(Main[[#This Row],[Class]]="C",WORKDAY(Main[[#This Row],[Tech Start Date]],9),IF(Main[[#This Row],[Class]]="B", WORKDAY(Main[[#This Row],[Tech Start Date]],6),IF(Main[[#This Row],[Class]]="A",WORKDAY(Main[[#This Row],[Tech Start Date]],2),""))))</f>
        <v/>
      </c>
      <c r="N1124" s="73" t="str">
        <f>IF(Main[[#This Row],[Tech Start Date]]&lt;1/1/1990,"",IF(Main[[#This Row],[Class]]="C",WORKDAY(Main[[#This Row],[Tech Start Date]],19),IF(Main[[#This Row],[Class]]="B", WORKDAY(Main[[#This Row],[Tech Start Date]],12),IF(Main[[#This Row],[Class]]="A",WORKDAY(Main[[#This Row],[Tech Start Date]],4),""))))</f>
        <v/>
      </c>
      <c r="O1124" s="73" t="str">
        <f>IF(Main[[#This Row],[Tech Start Date]]&lt;1/1/1990,"",IF(Main[[#This Row],[Class]]="C",WORKDAY(Main[[#This Row],[Tech Start Date]],23),IF(Main[[#This Row],[Class]]="B", WORKDAY(Main[[#This Row],[Tech Start Date]],15),IF(Main[[#This Row],[Class]]="A",WORKDAY(Main[[#This Row],[Tech Start Date]],5),""))))</f>
        <v/>
      </c>
      <c r="P1124" s="73" t="str">
        <f>IF(Main[[#This Row],[Tech Start Date]]&lt;1/1/1990,"",IF(Main[[#This Row],[Class]]="C",WORKDAY(Main[[#This Row],[Tech Start Date]],28),IF(Main[[#This Row],[Class]]="B", WORKDAY(Main[[#This Row],[Tech Start Date]],19),IF(Main[[#This Row],[Class]]="A",WORKDAY(Main[[#This Row],[Tech Start Date]],9),""))))</f>
        <v/>
      </c>
      <c r="Q1124" s="85">
        <v>40847</v>
      </c>
      <c r="R1124" s="112"/>
      <c r="S1124" s="95" t="s">
        <v>6</v>
      </c>
      <c r="T1124" s="74" t="s">
        <v>4</v>
      </c>
      <c r="U1124" s="95" t="s">
        <v>29</v>
      </c>
      <c r="V1124" s="95" t="s">
        <v>1913</v>
      </c>
      <c r="W1124" s="95" t="s">
        <v>1914</v>
      </c>
      <c r="X1124" s="95" t="s">
        <v>30</v>
      </c>
      <c r="Y1124" s="72" t="s">
        <v>2913</v>
      </c>
      <c r="Z1124" s="72" t="s">
        <v>30</v>
      </c>
      <c r="AA1124" s="95" t="s">
        <v>30</v>
      </c>
      <c r="AB1124" s="132"/>
      <c r="AC1124" s="132"/>
      <c r="AD1124" s="132"/>
      <c r="AE1124" s="63"/>
      <c r="AF1124" s="63"/>
      <c r="AG1124" s="63"/>
    </row>
    <row r="1125" spans="1:33" ht="17.2" customHeight="1">
      <c r="A1125" s="64" t="str">
        <f>IF(priority(Main[[#This Row],[Comments]])&lt;&gt;0, priority(Main[[#This Row],[Comments]]),"")</f>
        <v/>
      </c>
      <c r="B1125" s="60" t="s">
        <v>2431</v>
      </c>
      <c r="C1125" s="72" t="s">
        <v>4</v>
      </c>
      <c r="D1125" s="59" t="s">
        <v>2432</v>
      </c>
      <c r="E1125" s="85">
        <v>40834.538703703707</v>
      </c>
      <c r="F1125" s="85"/>
      <c r="G1125" s="64" t="str">
        <f>IF(stdProdLT(Main[[#This Row],[Comments]])=0.1,"N/A",IF(stdProdLT(Main[[#This Row],[Comments]])=0,"",stdProdLT(Main[[#This Row],[Comments]])))</f>
        <v/>
      </c>
      <c r="H1125" s="94" t="str">
        <f>IF(OR(Main[[#This Row],[Std. Prod. Lead Time]]="N/A",Main[[#This Row],[Std. Prod. Lead Time]]=""), "",IF(AND(Main[[#This Row],[In Stock Date]]&lt;&gt;"",Main[[#This Row],[Revised Due Date]]&lt;&gt;"",Main[[#This Row],[In Stock Date]]&lt;&gt;""),Main[[#This Row],[In Stock Date]]-Main[[#This Row],[Revised Due Date]],""))</f>
        <v/>
      </c>
      <c r="I1125" s="101" t="s">
        <v>4</v>
      </c>
      <c r="J1125" s="95" t="s">
        <v>4</v>
      </c>
      <c r="K1125" s="95" t="s">
        <v>4</v>
      </c>
      <c r="L1125" s="85"/>
      <c r="M1125" s="73" t="str">
        <f>IF(Main[[#This Row],[Tech Start Date]]&lt;1/1/1990,"",IF(Main[[#This Row],[Class]]="C",WORKDAY(Main[[#This Row],[Tech Start Date]],9),IF(Main[[#This Row],[Class]]="B", WORKDAY(Main[[#This Row],[Tech Start Date]],6),IF(Main[[#This Row],[Class]]="A",WORKDAY(Main[[#This Row],[Tech Start Date]],2),""))))</f>
        <v/>
      </c>
      <c r="N1125" s="73" t="str">
        <f>IF(Main[[#This Row],[Tech Start Date]]&lt;1/1/1990,"",IF(Main[[#This Row],[Class]]="C",WORKDAY(Main[[#This Row],[Tech Start Date]],19),IF(Main[[#This Row],[Class]]="B", WORKDAY(Main[[#This Row],[Tech Start Date]],12),IF(Main[[#This Row],[Class]]="A",WORKDAY(Main[[#This Row],[Tech Start Date]],4),""))))</f>
        <v/>
      </c>
      <c r="O1125" s="73" t="str">
        <f>IF(Main[[#This Row],[Tech Start Date]]&lt;1/1/1990,"",IF(Main[[#This Row],[Class]]="C",WORKDAY(Main[[#This Row],[Tech Start Date]],23),IF(Main[[#This Row],[Class]]="B", WORKDAY(Main[[#This Row],[Tech Start Date]],15),IF(Main[[#This Row],[Class]]="A",WORKDAY(Main[[#This Row],[Tech Start Date]],5),""))))</f>
        <v/>
      </c>
      <c r="P1125" s="73" t="str">
        <f>IF(Main[[#This Row],[Tech Start Date]]&lt;1/1/1990,"",IF(Main[[#This Row],[Class]]="C",WORKDAY(Main[[#This Row],[Tech Start Date]],28),IF(Main[[#This Row],[Class]]="B", WORKDAY(Main[[#This Row],[Tech Start Date]],19),IF(Main[[#This Row],[Class]]="A",WORKDAY(Main[[#This Row],[Tech Start Date]],9),""))))</f>
        <v/>
      </c>
      <c r="Q1125" s="85"/>
      <c r="R1125" s="112"/>
      <c r="S1125" s="95" t="s">
        <v>6</v>
      </c>
      <c r="T1125" s="74" t="s">
        <v>4</v>
      </c>
      <c r="U1125" s="95" t="s">
        <v>29</v>
      </c>
      <c r="V1125" s="95" t="s">
        <v>1910</v>
      </c>
      <c r="W1125" s="95" t="s">
        <v>1912</v>
      </c>
      <c r="X1125" s="95" t="s">
        <v>306</v>
      </c>
      <c r="Y1125" s="72" t="s">
        <v>4</v>
      </c>
      <c r="Z1125" s="72" t="s">
        <v>4</v>
      </c>
      <c r="AA1125" s="95" t="s">
        <v>4</v>
      </c>
      <c r="AB1125" s="132"/>
      <c r="AC1125" s="132"/>
      <c r="AD1125" s="132"/>
      <c r="AE1125" s="63"/>
      <c r="AF1125" s="63"/>
      <c r="AG1125" s="63"/>
    </row>
    <row r="1126" spans="1:33" ht="17.2" customHeight="1">
      <c r="A1126" s="64" t="str">
        <f>IF(priority(Main[[#This Row],[Comments]])&lt;&gt;0, priority(Main[[#This Row],[Comments]]),"")</f>
        <v/>
      </c>
      <c r="B1126" s="60" t="s">
        <v>2434</v>
      </c>
      <c r="C1126" s="72" t="s">
        <v>2345</v>
      </c>
      <c r="D1126" s="59" t="s">
        <v>2435</v>
      </c>
      <c r="E1126" s="85"/>
      <c r="F1126" s="85">
        <v>40940</v>
      </c>
      <c r="G1126" s="64" t="str">
        <f>IF(stdProdLT(Main[[#This Row],[Comments]])=0.1,"N/A",IF(stdProdLT(Main[[#This Row],[Comments]])=0,"",stdProdLT(Main[[#This Row],[Comments]])))</f>
        <v/>
      </c>
      <c r="H1126" s="94" t="str">
        <f>IF(OR(Main[[#This Row],[Std. Prod. Lead Time]]="N/A",Main[[#This Row],[Std. Prod. Lead Time]]=""), "",IF(AND(Main[[#This Row],[In Stock Date]]&lt;&gt;"",Main[[#This Row],[Revised Due Date]]&lt;&gt;"",Main[[#This Row],[In Stock Date]]&lt;&gt;""),Main[[#This Row],[In Stock Date]]-Main[[#This Row],[Revised Due Date]],""))</f>
        <v/>
      </c>
      <c r="I1126" s="101" t="s">
        <v>4</v>
      </c>
      <c r="J1126" s="95" t="s">
        <v>4</v>
      </c>
      <c r="K1126" s="96" t="s">
        <v>4</v>
      </c>
      <c r="L1126" s="85"/>
      <c r="M1126" s="73" t="str">
        <f>IF(Main[[#This Row],[Tech Start Date]]&lt;1/1/1990,"",IF(Main[[#This Row],[Class]]="C",WORKDAY(Main[[#This Row],[Tech Start Date]],9),IF(Main[[#This Row],[Class]]="B", WORKDAY(Main[[#This Row],[Tech Start Date]],6),IF(Main[[#This Row],[Class]]="A",WORKDAY(Main[[#This Row],[Tech Start Date]],2),""))))</f>
        <v/>
      </c>
      <c r="N1126" s="73" t="str">
        <f>IF(Main[[#This Row],[Tech Start Date]]&lt;1/1/1990,"",IF(Main[[#This Row],[Class]]="C",WORKDAY(Main[[#This Row],[Tech Start Date]],19),IF(Main[[#This Row],[Class]]="B", WORKDAY(Main[[#This Row],[Tech Start Date]],12),IF(Main[[#This Row],[Class]]="A",WORKDAY(Main[[#This Row],[Tech Start Date]],4),""))))</f>
        <v/>
      </c>
      <c r="O1126" s="73" t="str">
        <f>IF(Main[[#This Row],[Tech Start Date]]&lt;1/1/1990,"",IF(Main[[#This Row],[Class]]="C",WORKDAY(Main[[#This Row],[Tech Start Date]],23),IF(Main[[#This Row],[Class]]="B", WORKDAY(Main[[#This Row],[Tech Start Date]],15),IF(Main[[#This Row],[Class]]="A",WORKDAY(Main[[#This Row],[Tech Start Date]],5),""))))</f>
        <v/>
      </c>
      <c r="P1126" s="73" t="str">
        <f>IF(Main[[#This Row],[Tech Start Date]]&lt;1/1/1990,"",IF(Main[[#This Row],[Class]]="C",WORKDAY(Main[[#This Row],[Tech Start Date]],28),IF(Main[[#This Row],[Class]]="B", WORKDAY(Main[[#This Row],[Tech Start Date]],19),IF(Main[[#This Row],[Class]]="A",WORKDAY(Main[[#This Row],[Tech Start Date]],9),""))))</f>
        <v/>
      </c>
      <c r="Q1126" s="85">
        <v>40878</v>
      </c>
      <c r="R1126" s="112"/>
      <c r="S1126" s="95" t="s">
        <v>11</v>
      </c>
      <c r="T1126" s="74" t="s">
        <v>4</v>
      </c>
      <c r="U1126" s="95" t="s">
        <v>14</v>
      </c>
      <c r="V1126" s="95" t="s">
        <v>1920</v>
      </c>
      <c r="W1126" s="95" t="s">
        <v>1918</v>
      </c>
      <c r="X1126" s="95" t="s">
        <v>2823</v>
      </c>
      <c r="Y1126" s="72" t="s">
        <v>2952</v>
      </c>
      <c r="Z1126" s="72" t="s">
        <v>4</v>
      </c>
      <c r="AA1126" s="95" t="s">
        <v>2823</v>
      </c>
      <c r="AB1126" s="132"/>
      <c r="AC1126" s="132"/>
      <c r="AD1126" s="132"/>
      <c r="AE1126" s="63"/>
      <c r="AF1126" s="63"/>
      <c r="AG1126" s="63"/>
    </row>
    <row r="1127" spans="1:33" ht="17.2" customHeight="1">
      <c r="A1127" s="64" t="str">
        <f>IF(priority(Main[[#This Row],[Comments]])&lt;&gt;0, priority(Main[[#This Row],[Comments]]),"")</f>
        <v/>
      </c>
      <c r="B1127" s="60" t="s">
        <v>2078</v>
      </c>
      <c r="C1127" s="72" t="s">
        <v>4</v>
      </c>
      <c r="D1127" s="59" t="s">
        <v>2389</v>
      </c>
      <c r="E1127" s="85">
        <v>40764.689201388886</v>
      </c>
      <c r="F1127" s="85"/>
      <c r="G1127" s="64" t="str">
        <f>IF(stdProdLT(Main[[#This Row],[Comments]])=0.1,"N/A",IF(stdProdLT(Main[[#This Row],[Comments]])=0,"",stdProdLT(Main[[#This Row],[Comments]])))</f>
        <v/>
      </c>
      <c r="H1127" s="94" t="str">
        <f>IF(OR(Main[[#This Row],[Std. Prod. Lead Time]]="N/A",Main[[#This Row],[Std. Prod. Lead Time]]=""), "",IF(AND(Main[[#This Row],[In Stock Date]]&lt;&gt;"",Main[[#This Row],[Revised Due Date]]&lt;&gt;"",Main[[#This Row],[In Stock Date]]&lt;&gt;""),Main[[#This Row],[In Stock Date]]-Main[[#This Row],[Revised Due Date]],""))</f>
        <v/>
      </c>
      <c r="I1127" s="101" t="s">
        <v>4</v>
      </c>
      <c r="J1127" s="95" t="s">
        <v>4</v>
      </c>
      <c r="K1127" s="95" t="s">
        <v>4</v>
      </c>
      <c r="L1127" s="85"/>
      <c r="M1127" s="73" t="str">
        <f>IF(Main[[#This Row],[Tech Start Date]]&lt;1/1/1990,"",IF(Main[[#This Row],[Class]]="C",WORKDAY(Main[[#This Row],[Tech Start Date]],9),IF(Main[[#This Row],[Class]]="B", WORKDAY(Main[[#This Row],[Tech Start Date]],6),IF(Main[[#This Row],[Class]]="A",WORKDAY(Main[[#This Row],[Tech Start Date]],2),""))))</f>
        <v/>
      </c>
      <c r="N1127" s="73" t="str">
        <f>IF(Main[[#This Row],[Tech Start Date]]&lt;1/1/1990,"",IF(Main[[#This Row],[Class]]="C",WORKDAY(Main[[#This Row],[Tech Start Date]],19),IF(Main[[#This Row],[Class]]="B", WORKDAY(Main[[#This Row],[Tech Start Date]],12),IF(Main[[#This Row],[Class]]="A",WORKDAY(Main[[#This Row],[Tech Start Date]],4),""))))</f>
        <v/>
      </c>
      <c r="O1127" s="73" t="str">
        <f>IF(Main[[#This Row],[Tech Start Date]]&lt;1/1/1990,"",IF(Main[[#This Row],[Class]]="C",WORKDAY(Main[[#This Row],[Tech Start Date]],23),IF(Main[[#This Row],[Class]]="B", WORKDAY(Main[[#This Row],[Tech Start Date]],15),IF(Main[[#This Row],[Class]]="A",WORKDAY(Main[[#This Row],[Tech Start Date]],5),""))))</f>
        <v/>
      </c>
      <c r="P1127" s="73" t="str">
        <f>IF(Main[[#This Row],[Tech Start Date]]&lt;1/1/1990,"",IF(Main[[#This Row],[Class]]="C",WORKDAY(Main[[#This Row],[Tech Start Date]],28),IF(Main[[#This Row],[Class]]="B", WORKDAY(Main[[#This Row],[Tech Start Date]],19),IF(Main[[#This Row],[Class]]="A",WORKDAY(Main[[#This Row],[Tech Start Date]],9),""))))</f>
        <v/>
      </c>
      <c r="Q1127" s="85"/>
      <c r="R1127" s="112"/>
      <c r="S1127" s="95" t="s">
        <v>6</v>
      </c>
      <c r="T1127" s="74" t="s">
        <v>4</v>
      </c>
      <c r="U1127" s="95" t="s">
        <v>7</v>
      </c>
      <c r="V1127" s="95" t="s">
        <v>1911</v>
      </c>
      <c r="W1127" s="95" t="s">
        <v>1912</v>
      </c>
      <c r="X1127" s="95" t="s">
        <v>306</v>
      </c>
      <c r="Y1127" s="72" t="s">
        <v>4</v>
      </c>
      <c r="Z1127" s="72" t="s">
        <v>4</v>
      </c>
      <c r="AA1127" s="95" t="s">
        <v>4</v>
      </c>
      <c r="AB1127" s="132"/>
      <c r="AC1127" s="132"/>
      <c r="AD1127" s="132"/>
      <c r="AE1127" s="63"/>
      <c r="AF1127" s="63"/>
      <c r="AG1127" s="63"/>
    </row>
    <row r="1128" spans="1:33" ht="17.2" customHeight="1">
      <c r="A1128" s="64" t="str">
        <f>IF(priority(Main[[#This Row],[Comments]])&lt;&gt;0, priority(Main[[#This Row],[Comments]]),"")</f>
        <v/>
      </c>
      <c r="B1128" s="60" t="s">
        <v>1978</v>
      </c>
      <c r="C1128" s="72" t="s">
        <v>4</v>
      </c>
      <c r="D1128" s="59" t="s">
        <v>2437</v>
      </c>
      <c r="E1128" s="85">
        <v>40737.702951388892</v>
      </c>
      <c r="F1128" s="85">
        <v>40755</v>
      </c>
      <c r="G1128" s="64" t="str">
        <f>IF(stdProdLT(Main[[#This Row],[Comments]])=0.1,"N/A",IF(stdProdLT(Main[[#This Row],[Comments]])=0,"",stdProdLT(Main[[#This Row],[Comments]])))</f>
        <v/>
      </c>
      <c r="H1128" s="94" t="str">
        <f>IF(OR(Main[[#This Row],[Std. Prod. Lead Time]]="N/A",Main[[#This Row],[Std. Prod. Lead Time]]=""), "",IF(AND(Main[[#This Row],[In Stock Date]]&lt;&gt;"",Main[[#This Row],[Revised Due Date]]&lt;&gt;"",Main[[#This Row],[In Stock Date]]&lt;&gt;""),Main[[#This Row],[In Stock Date]]-Main[[#This Row],[Revised Due Date]],""))</f>
        <v/>
      </c>
      <c r="I1128" s="101" t="s">
        <v>530</v>
      </c>
      <c r="J1128" s="95" t="s">
        <v>21</v>
      </c>
      <c r="K1128" s="95" t="s">
        <v>1919</v>
      </c>
      <c r="L1128" s="85"/>
      <c r="M1128" s="73" t="str">
        <f>IF(Main[[#This Row],[Tech Start Date]]&lt;1/1/1990,"",IF(Main[[#This Row],[Class]]="C",WORKDAY(Main[[#This Row],[Tech Start Date]],9),IF(Main[[#This Row],[Class]]="B", WORKDAY(Main[[#This Row],[Tech Start Date]],6),IF(Main[[#This Row],[Class]]="A",WORKDAY(Main[[#This Row],[Tech Start Date]],2),""))))</f>
        <v/>
      </c>
      <c r="N1128" s="73" t="str">
        <f>IF(Main[[#This Row],[Tech Start Date]]&lt;1/1/1990,"",IF(Main[[#This Row],[Class]]="C",WORKDAY(Main[[#This Row],[Tech Start Date]],19),IF(Main[[#This Row],[Class]]="B", WORKDAY(Main[[#This Row],[Tech Start Date]],12),IF(Main[[#This Row],[Class]]="A",WORKDAY(Main[[#This Row],[Tech Start Date]],4),""))))</f>
        <v/>
      </c>
      <c r="O1128" s="73" t="str">
        <f>IF(Main[[#This Row],[Tech Start Date]]&lt;1/1/1990,"",IF(Main[[#This Row],[Class]]="C",WORKDAY(Main[[#This Row],[Tech Start Date]],23),IF(Main[[#This Row],[Class]]="B", WORKDAY(Main[[#This Row],[Tech Start Date]],15),IF(Main[[#This Row],[Class]]="A",WORKDAY(Main[[#This Row],[Tech Start Date]],5),""))))</f>
        <v/>
      </c>
      <c r="P1128" s="73" t="str">
        <f>IF(Main[[#This Row],[Tech Start Date]]&lt;1/1/1990,"",IF(Main[[#This Row],[Class]]="C",WORKDAY(Main[[#This Row],[Tech Start Date]],28),IF(Main[[#This Row],[Class]]="B", WORKDAY(Main[[#This Row],[Tech Start Date]],19),IF(Main[[#This Row],[Class]]="A",WORKDAY(Main[[#This Row],[Tech Start Date]],9),""))))</f>
        <v/>
      </c>
      <c r="Q1128" s="85">
        <v>40770</v>
      </c>
      <c r="R1128" s="112"/>
      <c r="S1128" s="95" t="s">
        <v>6</v>
      </c>
      <c r="T1128" s="74" t="s">
        <v>4</v>
      </c>
      <c r="U1128" s="95" t="s">
        <v>29</v>
      </c>
      <c r="V1128" s="95" t="s">
        <v>1920</v>
      </c>
      <c r="W1128" s="95" t="s">
        <v>1914</v>
      </c>
      <c r="X1128" s="95" t="s">
        <v>2816</v>
      </c>
      <c r="Y1128" s="72" t="s">
        <v>2944</v>
      </c>
      <c r="Z1128" s="72" t="s">
        <v>30</v>
      </c>
      <c r="AA1128" s="95" t="s">
        <v>2816</v>
      </c>
      <c r="AB1128" s="132"/>
      <c r="AC1128" s="132"/>
      <c r="AD1128" s="132"/>
      <c r="AE1128" s="63"/>
      <c r="AF1128" s="63"/>
      <c r="AG1128" s="63"/>
    </row>
    <row r="1129" spans="1:33" ht="17.2" customHeight="1">
      <c r="A1129" s="64" t="str">
        <f>IF(priority(Main[[#This Row],[Comments]])&lt;&gt;0, priority(Main[[#This Row],[Comments]]),"")</f>
        <v/>
      </c>
      <c r="B1129" s="60" t="s">
        <v>3552</v>
      </c>
      <c r="C1129" s="72" t="s">
        <v>4</v>
      </c>
      <c r="D1129" s="59" t="s">
        <v>3553</v>
      </c>
      <c r="E1129" s="85">
        <v>40960.474270833336</v>
      </c>
      <c r="F1129" s="85"/>
      <c r="G1129" s="64" t="str">
        <f>IF(stdProdLT(Main[[#This Row],[Comments]])=0.1,"N/A",IF(stdProdLT(Main[[#This Row],[Comments]])=0,"",stdProdLT(Main[[#This Row],[Comments]])))</f>
        <v/>
      </c>
      <c r="H1129" s="94" t="str">
        <f>IF(OR(Main[[#This Row],[Std. Prod. Lead Time]]="N/A",Main[[#This Row],[Std. Prod. Lead Time]]=""), "",IF(AND(Main[[#This Row],[In Stock Date]]&lt;&gt;"",Main[[#This Row],[Revised Due Date]]&lt;&gt;"",Main[[#This Row],[In Stock Date]]&lt;&gt;""),Main[[#This Row],[In Stock Date]]-Main[[#This Row],[Revised Due Date]],""))</f>
        <v/>
      </c>
      <c r="I1129" s="101" t="s">
        <v>2044</v>
      </c>
      <c r="J1129" s="95" t="s">
        <v>52</v>
      </c>
      <c r="K1129" s="95" t="s">
        <v>1919</v>
      </c>
      <c r="L1129" s="85"/>
      <c r="M1129" s="73" t="str">
        <f>IF(Main[[#This Row],[Tech Start Date]]&lt;1/1/1990,"",IF(Main[[#This Row],[Class]]="C",WORKDAY(Main[[#This Row],[Tech Start Date]],9),IF(Main[[#This Row],[Class]]="B", WORKDAY(Main[[#This Row],[Tech Start Date]],6),IF(Main[[#This Row],[Class]]="A",WORKDAY(Main[[#This Row],[Tech Start Date]],2),""))))</f>
        <v/>
      </c>
      <c r="N1129" s="73" t="str">
        <f>IF(Main[[#This Row],[Tech Start Date]]&lt;1/1/1990,"",IF(Main[[#This Row],[Class]]="C",WORKDAY(Main[[#This Row],[Tech Start Date]],19),IF(Main[[#This Row],[Class]]="B", WORKDAY(Main[[#This Row],[Tech Start Date]],12),IF(Main[[#This Row],[Class]]="A",WORKDAY(Main[[#This Row],[Tech Start Date]],4),""))))</f>
        <v/>
      </c>
      <c r="O1129" s="73" t="str">
        <f>IF(Main[[#This Row],[Tech Start Date]]&lt;1/1/1990,"",IF(Main[[#This Row],[Class]]="C",WORKDAY(Main[[#This Row],[Tech Start Date]],23),IF(Main[[#This Row],[Class]]="B", WORKDAY(Main[[#This Row],[Tech Start Date]],15),IF(Main[[#This Row],[Class]]="A",WORKDAY(Main[[#This Row],[Tech Start Date]],5),""))))</f>
        <v/>
      </c>
      <c r="P1129" s="73" t="str">
        <f>IF(Main[[#This Row],[Tech Start Date]]&lt;1/1/1990,"",IF(Main[[#This Row],[Class]]="C",WORKDAY(Main[[#This Row],[Tech Start Date]],28),IF(Main[[#This Row],[Class]]="B", WORKDAY(Main[[#This Row],[Tech Start Date]],19),IF(Main[[#This Row],[Class]]="A",WORKDAY(Main[[#This Row],[Tech Start Date]],9),""))))</f>
        <v/>
      </c>
      <c r="Q1129" s="85">
        <v>40974</v>
      </c>
      <c r="R1129" s="112"/>
      <c r="S1129" s="95" t="s">
        <v>6</v>
      </c>
      <c r="T1129" s="74" t="s">
        <v>4</v>
      </c>
      <c r="U1129" s="95" t="s">
        <v>29</v>
      </c>
      <c r="V1129" s="95" t="s">
        <v>1913</v>
      </c>
      <c r="W1129" s="95" t="s">
        <v>1914</v>
      </c>
      <c r="X1129" s="95" t="s">
        <v>2044</v>
      </c>
      <c r="Y1129" s="72" t="s">
        <v>4</v>
      </c>
      <c r="Z1129" s="72" t="s">
        <v>30</v>
      </c>
      <c r="AA1129" s="95" t="s">
        <v>3554</v>
      </c>
      <c r="AB1129" s="132"/>
      <c r="AC1129" s="132"/>
      <c r="AD1129" s="132"/>
      <c r="AE1129" s="63"/>
      <c r="AF1129" s="63"/>
      <c r="AG1129" s="63"/>
    </row>
    <row r="1130" spans="1:33" ht="17.2" customHeight="1">
      <c r="A1130" s="64" t="str">
        <f>IF(priority(Main[[#This Row],[Comments]])&lt;&gt;0, priority(Main[[#This Row],[Comments]]),"")</f>
        <v/>
      </c>
      <c r="B1130" s="60" t="s">
        <v>3551</v>
      </c>
      <c r="C1130" s="72" t="s">
        <v>3549</v>
      </c>
      <c r="D1130" s="59" t="s">
        <v>3550</v>
      </c>
      <c r="E1130" s="85"/>
      <c r="F1130" s="85">
        <v>41108</v>
      </c>
      <c r="G1130" s="64" t="str">
        <f>IF(stdProdLT(Main[[#This Row],[Comments]])=0.1,"N/A",IF(stdProdLT(Main[[#This Row],[Comments]])=0,"",stdProdLT(Main[[#This Row],[Comments]])))</f>
        <v/>
      </c>
      <c r="H1130" s="94" t="str">
        <f>IF(OR(Main[[#This Row],[Std. Prod. Lead Time]]="N/A",Main[[#This Row],[Std. Prod. Lead Time]]=""), "",IF(AND(Main[[#This Row],[In Stock Date]]&lt;&gt;"",Main[[#This Row],[Revised Due Date]]&lt;&gt;"",Main[[#This Row],[In Stock Date]]&lt;&gt;""),Main[[#This Row],[In Stock Date]]-Main[[#This Row],[Revised Due Date]],""))</f>
        <v/>
      </c>
      <c r="I1130" s="101" t="s">
        <v>4</v>
      </c>
      <c r="J1130" s="95" t="s">
        <v>4</v>
      </c>
      <c r="K1130" s="95" t="s">
        <v>4</v>
      </c>
      <c r="L1130" s="85"/>
      <c r="M1130" s="73" t="str">
        <f>IF(Main[[#This Row],[Tech Start Date]]&lt;1/1/1990,"",IF(Main[[#This Row],[Class]]="C",WORKDAY(Main[[#This Row],[Tech Start Date]],9),IF(Main[[#This Row],[Class]]="B", WORKDAY(Main[[#This Row],[Tech Start Date]],6),IF(Main[[#This Row],[Class]]="A",WORKDAY(Main[[#This Row],[Tech Start Date]],2),""))))</f>
        <v/>
      </c>
      <c r="N1130" s="73" t="str">
        <f>IF(Main[[#This Row],[Tech Start Date]]&lt;1/1/1990,"",IF(Main[[#This Row],[Class]]="C",WORKDAY(Main[[#This Row],[Tech Start Date]],19),IF(Main[[#This Row],[Class]]="B", WORKDAY(Main[[#This Row],[Tech Start Date]],12),IF(Main[[#This Row],[Class]]="A",WORKDAY(Main[[#This Row],[Tech Start Date]],4),""))))</f>
        <v/>
      </c>
      <c r="O1130" s="73" t="str">
        <f>IF(Main[[#This Row],[Tech Start Date]]&lt;1/1/1990,"",IF(Main[[#This Row],[Class]]="C",WORKDAY(Main[[#This Row],[Tech Start Date]],23),IF(Main[[#This Row],[Class]]="B", WORKDAY(Main[[#This Row],[Tech Start Date]],15),IF(Main[[#This Row],[Class]]="A",WORKDAY(Main[[#This Row],[Tech Start Date]],5),""))))</f>
        <v/>
      </c>
      <c r="P1130" s="73" t="str">
        <f>IF(Main[[#This Row],[Tech Start Date]]&lt;1/1/1990,"",IF(Main[[#This Row],[Class]]="C",WORKDAY(Main[[#This Row],[Tech Start Date]],28),IF(Main[[#This Row],[Class]]="B", WORKDAY(Main[[#This Row],[Tech Start Date]],19),IF(Main[[#This Row],[Class]]="A",WORKDAY(Main[[#This Row],[Tech Start Date]],9),""))))</f>
        <v/>
      </c>
      <c r="Q1130" s="85">
        <v>40968</v>
      </c>
      <c r="R1130" s="112"/>
      <c r="S1130" s="95" t="s">
        <v>11</v>
      </c>
      <c r="T1130" s="74" t="s">
        <v>4</v>
      </c>
      <c r="U1130" s="95" t="s">
        <v>12</v>
      </c>
      <c r="V1130" s="95" t="s">
        <v>1910</v>
      </c>
      <c r="W1130" s="95" t="s">
        <v>1918</v>
      </c>
      <c r="X1130" s="95" t="s">
        <v>2818</v>
      </c>
      <c r="Y1130" s="72" t="s">
        <v>4</v>
      </c>
      <c r="Z1130" s="72" t="s">
        <v>4</v>
      </c>
      <c r="AA1130" s="95" t="s">
        <v>2818</v>
      </c>
      <c r="AB1130" s="132"/>
      <c r="AC1130" s="132"/>
      <c r="AD1130" s="132"/>
      <c r="AE1130" s="63"/>
      <c r="AF1130" s="63"/>
      <c r="AG1130" s="63"/>
    </row>
    <row r="1131" spans="1:33" ht="17.2" customHeight="1">
      <c r="A1131" s="64" t="str">
        <f>IF(priority(Main[[#This Row],[Comments]])&lt;&gt;0, priority(Main[[#This Row],[Comments]]),"")</f>
        <v/>
      </c>
      <c r="B1131" s="60" t="s">
        <v>3320</v>
      </c>
      <c r="C1131" s="72" t="s">
        <v>4</v>
      </c>
      <c r="D1131" s="59" t="s">
        <v>3781</v>
      </c>
      <c r="E1131" s="85">
        <v>40940.228032407409</v>
      </c>
      <c r="F1131" s="85"/>
      <c r="G1131" s="64" t="str">
        <f>IF(stdProdLT(Main[[#This Row],[Comments]])=0.1,"N/A",IF(stdProdLT(Main[[#This Row],[Comments]])=0,"",stdProdLT(Main[[#This Row],[Comments]])))</f>
        <v/>
      </c>
      <c r="H1131" s="94" t="str">
        <f>IF(OR(Main[[#This Row],[Std. Prod. Lead Time]]="N/A",Main[[#This Row],[Std. Prod. Lead Time]]=""), "",IF(AND(Main[[#This Row],[In Stock Date]]&lt;&gt;"",Main[[#This Row],[Revised Due Date]]&lt;&gt;"",Main[[#This Row],[In Stock Date]]&lt;&gt;""),Main[[#This Row],[In Stock Date]]-Main[[#This Row],[Revised Due Date]],""))</f>
        <v/>
      </c>
      <c r="I1131" s="101" t="s">
        <v>130</v>
      </c>
      <c r="J1131" s="95" t="s">
        <v>70</v>
      </c>
      <c r="K1131" s="95" t="s">
        <v>1919</v>
      </c>
      <c r="L1131" s="85"/>
      <c r="M1131" s="73" t="str">
        <f>IF(Main[[#This Row],[Tech Start Date]]&lt;1/1/1990,"",IF(Main[[#This Row],[Class]]="C",WORKDAY(Main[[#This Row],[Tech Start Date]],9),IF(Main[[#This Row],[Class]]="B", WORKDAY(Main[[#This Row],[Tech Start Date]],6),IF(Main[[#This Row],[Class]]="A",WORKDAY(Main[[#This Row],[Tech Start Date]],2),""))))</f>
        <v/>
      </c>
      <c r="N1131" s="73" t="str">
        <f>IF(Main[[#This Row],[Tech Start Date]]&lt;1/1/1990,"",IF(Main[[#This Row],[Class]]="C",WORKDAY(Main[[#This Row],[Tech Start Date]],19),IF(Main[[#This Row],[Class]]="B", WORKDAY(Main[[#This Row],[Tech Start Date]],12),IF(Main[[#This Row],[Class]]="A",WORKDAY(Main[[#This Row],[Tech Start Date]],4),""))))</f>
        <v/>
      </c>
      <c r="O1131" s="73" t="str">
        <f>IF(Main[[#This Row],[Tech Start Date]]&lt;1/1/1990,"",IF(Main[[#This Row],[Class]]="C",WORKDAY(Main[[#This Row],[Tech Start Date]],23),IF(Main[[#This Row],[Class]]="B", WORKDAY(Main[[#This Row],[Tech Start Date]],15),IF(Main[[#This Row],[Class]]="A",WORKDAY(Main[[#This Row],[Tech Start Date]],5),""))))</f>
        <v/>
      </c>
      <c r="P1131" s="73" t="str">
        <f>IF(Main[[#This Row],[Tech Start Date]]&lt;1/1/1990,"",IF(Main[[#This Row],[Class]]="C",WORKDAY(Main[[#This Row],[Tech Start Date]],28),IF(Main[[#This Row],[Class]]="B", WORKDAY(Main[[#This Row],[Tech Start Date]],19),IF(Main[[#This Row],[Class]]="A",WORKDAY(Main[[#This Row],[Tech Start Date]],9),""))))</f>
        <v/>
      </c>
      <c r="Q1131" s="85">
        <v>40969</v>
      </c>
      <c r="R1131" s="112"/>
      <c r="S1131" s="95" t="s">
        <v>6</v>
      </c>
      <c r="T1131" s="74" t="s">
        <v>4</v>
      </c>
      <c r="U1131" s="95" t="s">
        <v>29</v>
      </c>
      <c r="V1131" s="95" t="s">
        <v>1913</v>
      </c>
      <c r="W1131" s="95" t="s">
        <v>1914</v>
      </c>
      <c r="X1131" s="95" t="s">
        <v>2797</v>
      </c>
      <c r="Y1131" s="72" t="s">
        <v>2911</v>
      </c>
      <c r="Z1131" s="72" t="s">
        <v>30</v>
      </c>
      <c r="AA1131" s="95" t="s">
        <v>2797</v>
      </c>
      <c r="AB1131" s="132"/>
      <c r="AC1131" s="132"/>
      <c r="AD1131" s="132"/>
      <c r="AE1131" s="63"/>
      <c r="AF1131" s="63"/>
      <c r="AG1131" s="63"/>
    </row>
    <row r="1132" spans="1:33" ht="17.2" customHeight="1">
      <c r="A1132" s="64" t="str">
        <f>IF(priority(Main[[#This Row],[Comments]])&lt;&gt;0, priority(Main[[#This Row],[Comments]]),"")</f>
        <v/>
      </c>
      <c r="B1132" s="60" t="s">
        <v>2732</v>
      </c>
      <c r="C1132" s="72" t="s">
        <v>4</v>
      </c>
      <c r="D1132" s="59" t="s">
        <v>2733</v>
      </c>
      <c r="E1132" s="85">
        <v>40911.432222222225</v>
      </c>
      <c r="F1132" s="85"/>
      <c r="G1132" s="64" t="str">
        <f>IF(stdProdLT(Main[[#This Row],[Comments]])=0.1,"N/A",IF(stdProdLT(Main[[#This Row],[Comments]])=0,"",stdProdLT(Main[[#This Row],[Comments]])))</f>
        <v/>
      </c>
      <c r="H1132" s="94" t="str">
        <f>IF(OR(Main[[#This Row],[Std. Prod. Lead Time]]="N/A",Main[[#This Row],[Std. Prod. Lead Time]]=""), "",IF(AND(Main[[#This Row],[In Stock Date]]&lt;&gt;"",Main[[#This Row],[Revised Due Date]]&lt;&gt;"",Main[[#This Row],[In Stock Date]]&lt;&gt;""),Main[[#This Row],[In Stock Date]]-Main[[#This Row],[Revised Due Date]],""))</f>
        <v/>
      </c>
      <c r="I1132" s="101" t="s">
        <v>937</v>
      </c>
      <c r="J1132" s="95" t="s">
        <v>52</v>
      </c>
      <c r="K1132" s="95" t="s">
        <v>1919</v>
      </c>
      <c r="L1132" s="85"/>
      <c r="M1132" s="73" t="str">
        <f>IF(Main[[#This Row],[Tech Start Date]]&lt;1/1/1990,"",IF(Main[[#This Row],[Class]]="C",WORKDAY(Main[[#This Row],[Tech Start Date]],9),IF(Main[[#This Row],[Class]]="B", WORKDAY(Main[[#This Row],[Tech Start Date]],6),IF(Main[[#This Row],[Class]]="A",WORKDAY(Main[[#This Row],[Tech Start Date]],2),""))))</f>
        <v/>
      </c>
      <c r="N1132" s="73" t="str">
        <f>IF(Main[[#This Row],[Tech Start Date]]&lt;1/1/1990,"",IF(Main[[#This Row],[Class]]="C",WORKDAY(Main[[#This Row],[Tech Start Date]],19),IF(Main[[#This Row],[Class]]="B", WORKDAY(Main[[#This Row],[Tech Start Date]],12),IF(Main[[#This Row],[Class]]="A",WORKDAY(Main[[#This Row],[Tech Start Date]],4),""))))</f>
        <v/>
      </c>
      <c r="O1132" s="73" t="str">
        <f>IF(Main[[#This Row],[Tech Start Date]]&lt;1/1/1990,"",IF(Main[[#This Row],[Class]]="C",WORKDAY(Main[[#This Row],[Tech Start Date]],23),IF(Main[[#This Row],[Class]]="B", WORKDAY(Main[[#This Row],[Tech Start Date]],15),IF(Main[[#This Row],[Class]]="A",WORKDAY(Main[[#This Row],[Tech Start Date]],5),""))))</f>
        <v/>
      </c>
      <c r="P1132" s="73" t="str">
        <f>IF(Main[[#This Row],[Tech Start Date]]&lt;1/1/1990,"",IF(Main[[#This Row],[Class]]="C",WORKDAY(Main[[#This Row],[Tech Start Date]],28),IF(Main[[#This Row],[Class]]="B", WORKDAY(Main[[#This Row],[Tech Start Date]],19),IF(Main[[#This Row],[Class]]="A",WORKDAY(Main[[#This Row],[Tech Start Date]],9),""))))</f>
        <v/>
      </c>
      <c r="Q1132" s="85"/>
      <c r="R1132" s="112"/>
      <c r="S1132" s="95" t="s">
        <v>6</v>
      </c>
      <c r="T1132" s="74" t="s">
        <v>4</v>
      </c>
      <c r="U1132" s="95" t="s">
        <v>29</v>
      </c>
      <c r="V1132" s="95" t="s">
        <v>1910</v>
      </c>
      <c r="W1132" s="95" t="s">
        <v>1914</v>
      </c>
      <c r="X1132" s="95" t="s">
        <v>2201</v>
      </c>
      <c r="Y1132" s="72" t="s">
        <v>3100</v>
      </c>
      <c r="Z1132" s="72" t="s">
        <v>912</v>
      </c>
      <c r="AA1132" s="95" t="s">
        <v>2201</v>
      </c>
      <c r="AB1132" s="132"/>
      <c r="AC1132" s="132"/>
      <c r="AD1132" s="132"/>
      <c r="AE1132" s="63"/>
      <c r="AF1132" s="63"/>
      <c r="AG1132" s="63"/>
    </row>
    <row r="1133" spans="1:33" ht="17.2" customHeight="1">
      <c r="A1133" s="64" t="str">
        <f>IF(priority(Main[[#This Row],[Comments]])&lt;&gt;0, priority(Main[[#This Row],[Comments]]),"")</f>
        <v/>
      </c>
      <c r="B1133" s="60" t="s">
        <v>2651</v>
      </c>
      <c r="C1133" s="72" t="s">
        <v>4</v>
      </c>
      <c r="D1133" s="59" t="s">
        <v>2652</v>
      </c>
      <c r="E1133" s="85">
        <v>40879.618761574071</v>
      </c>
      <c r="F1133" s="85"/>
      <c r="G1133" s="64" t="str">
        <f>IF(stdProdLT(Main[[#This Row],[Comments]])=0.1,"N/A",IF(stdProdLT(Main[[#This Row],[Comments]])=0,"",stdProdLT(Main[[#This Row],[Comments]])))</f>
        <v/>
      </c>
      <c r="H1133" s="94" t="str">
        <f>IF(OR(Main[[#This Row],[Std. Prod. Lead Time]]="N/A",Main[[#This Row],[Std. Prod. Lead Time]]=""), "",IF(AND(Main[[#This Row],[In Stock Date]]&lt;&gt;"",Main[[#This Row],[Revised Due Date]]&lt;&gt;"",Main[[#This Row],[In Stock Date]]&lt;&gt;""),Main[[#This Row],[In Stock Date]]-Main[[#This Row],[Revised Due Date]],""))</f>
        <v/>
      </c>
      <c r="I1133" s="101" t="s">
        <v>4</v>
      </c>
      <c r="J1133" s="95" t="s">
        <v>4</v>
      </c>
      <c r="K1133" s="95" t="s">
        <v>4</v>
      </c>
      <c r="L1133" s="85"/>
      <c r="M1133" s="73" t="str">
        <f>IF(Main[[#This Row],[Tech Start Date]]&lt;1/1/1990,"",IF(Main[[#This Row],[Class]]="C",WORKDAY(Main[[#This Row],[Tech Start Date]],9),IF(Main[[#This Row],[Class]]="B", WORKDAY(Main[[#This Row],[Tech Start Date]],6),IF(Main[[#This Row],[Class]]="A",WORKDAY(Main[[#This Row],[Tech Start Date]],2),""))))</f>
        <v/>
      </c>
      <c r="N1133" s="73" t="str">
        <f>IF(Main[[#This Row],[Tech Start Date]]&lt;1/1/1990,"",IF(Main[[#This Row],[Class]]="C",WORKDAY(Main[[#This Row],[Tech Start Date]],19),IF(Main[[#This Row],[Class]]="B", WORKDAY(Main[[#This Row],[Tech Start Date]],12),IF(Main[[#This Row],[Class]]="A",WORKDAY(Main[[#This Row],[Tech Start Date]],4),""))))</f>
        <v/>
      </c>
      <c r="O1133" s="73" t="str">
        <f>IF(Main[[#This Row],[Tech Start Date]]&lt;1/1/1990,"",IF(Main[[#This Row],[Class]]="C",WORKDAY(Main[[#This Row],[Tech Start Date]],23),IF(Main[[#This Row],[Class]]="B", WORKDAY(Main[[#This Row],[Tech Start Date]],15),IF(Main[[#This Row],[Class]]="A",WORKDAY(Main[[#This Row],[Tech Start Date]],5),""))))</f>
        <v/>
      </c>
      <c r="P1133" s="73" t="str">
        <f>IF(Main[[#This Row],[Tech Start Date]]&lt;1/1/1990,"",IF(Main[[#This Row],[Class]]="C",WORKDAY(Main[[#This Row],[Tech Start Date]],28),IF(Main[[#This Row],[Class]]="B", WORKDAY(Main[[#This Row],[Tech Start Date]],19),IF(Main[[#This Row],[Class]]="A",WORKDAY(Main[[#This Row],[Tech Start Date]],9),""))))</f>
        <v/>
      </c>
      <c r="Q1133" s="85"/>
      <c r="R1133" s="112"/>
      <c r="S1133" s="95" t="s">
        <v>17</v>
      </c>
      <c r="T1133" s="74" t="s">
        <v>4</v>
      </c>
      <c r="U1133" s="95" t="s">
        <v>7</v>
      </c>
      <c r="V1133" s="95" t="s">
        <v>1913</v>
      </c>
      <c r="W1133" s="95" t="s">
        <v>1915</v>
      </c>
      <c r="X1133" s="95" t="s">
        <v>553</v>
      </c>
      <c r="Y1133" s="72" t="s">
        <v>2925</v>
      </c>
      <c r="Z1133" s="72" t="s">
        <v>4</v>
      </c>
      <c r="AA1133" s="95" t="s">
        <v>553</v>
      </c>
      <c r="AB1133" s="132"/>
      <c r="AC1133" s="132"/>
      <c r="AD1133" s="132"/>
      <c r="AE1133" s="63"/>
      <c r="AF1133" s="63"/>
      <c r="AG1133" s="63"/>
    </row>
    <row r="1134" spans="1:33" ht="17.2" customHeight="1">
      <c r="A1134" s="64" t="str">
        <f>IF(priority(Main[[#This Row],[Comments]])&lt;&gt;0, priority(Main[[#This Row],[Comments]]),"")</f>
        <v/>
      </c>
      <c r="B1134" s="60" t="s">
        <v>1901</v>
      </c>
      <c r="C1134" s="72" t="s">
        <v>31</v>
      </c>
      <c r="D1134" s="59" t="s">
        <v>955</v>
      </c>
      <c r="E1134" s="85">
        <v>40528.412233796298</v>
      </c>
      <c r="F1134" s="85">
        <v>40634</v>
      </c>
      <c r="G1134" s="64" t="str">
        <f>IF(stdProdLT(Main[[#This Row],[Comments]])=0.1,"N/A",IF(stdProdLT(Main[[#This Row],[Comments]])=0,"",stdProdLT(Main[[#This Row],[Comments]])))</f>
        <v/>
      </c>
      <c r="H1134" s="94" t="str">
        <f>IF(OR(Main[[#This Row],[Std. Prod. Lead Time]]="N/A",Main[[#This Row],[Std. Prod. Lead Time]]=""), "",IF(AND(Main[[#This Row],[In Stock Date]]&lt;&gt;"",Main[[#This Row],[Revised Due Date]]&lt;&gt;"",Main[[#This Row],[In Stock Date]]&lt;&gt;""),Main[[#This Row],[In Stock Date]]-Main[[#This Row],[Revised Due Date]],""))</f>
        <v/>
      </c>
      <c r="I1134" s="101" t="s">
        <v>431</v>
      </c>
      <c r="J1134" s="95" t="s">
        <v>28</v>
      </c>
      <c r="K1134" s="95" t="s">
        <v>1922</v>
      </c>
      <c r="L1134" s="85"/>
      <c r="M1134" s="73" t="str">
        <f>IF(Main[[#This Row],[Tech Start Date]]&lt;1/1/1990,"",IF(Main[[#This Row],[Class]]="C",WORKDAY(Main[[#This Row],[Tech Start Date]],9),IF(Main[[#This Row],[Class]]="B", WORKDAY(Main[[#This Row],[Tech Start Date]],6),IF(Main[[#This Row],[Class]]="A",WORKDAY(Main[[#This Row],[Tech Start Date]],2),""))))</f>
        <v/>
      </c>
      <c r="N1134" s="73" t="str">
        <f>IF(Main[[#This Row],[Tech Start Date]]&lt;1/1/1990,"",IF(Main[[#This Row],[Class]]="C",WORKDAY(Main[[#This Row],[Tech Start Date]],19),IF(Main[[#This Row],[Class]]="B", WORKDAY(Main[[#This Row],[Tech Start Date]],12),IF(Main[[#This Row],[Class]]="A",WORKDAY(Main[[#This Row],[Tech Start Date]],4),""))))</f>
        <v/>
      </c>
      <c r="O1134" s="73" t="str">
        <f>IF(Main[[#This Row],[Tech Start Date]]&lt;1/1/1990,"",IF(Main[[#This Row],[Class]]="C",WORKDAY(Main[[#This Row],[Tech Start Date]],23),IF(Main[[#This Row],[Class]]="B", WORKDAY(Main[[#This Row],[Tech Start Date]],15),IF(Main[[#This Row],[Class]]="A",WORKDAY(Main[[#This Row],[Tech Start Date]],5),""))))</f>
        <v/>
      </c>
      <c r="P1134" s="73" t="str">
        <f>IF(Main[[#This Row],[Tech Start Date]]&lt;1/1/1990,"",IF(Main[[#This Row],[Class]]="C",WORKDAY(Main[[#This Row],[Tech Start Date]],28),IF(Main[[#This Row],[Class]]="B", WORKDAY(Main[[#This Row],[Tech Start Date]],19),IF(Main[[#This Row],[Class]]="A",WORKDAY(Main[[#This Row],[Tech Start Date]],9),""))))</f>
        <v/>
      </c>
      <c r="Q1134" s="85">
        <v>40634</v>
      </c>
      <c r="R1134" s="112">
        <v>40889</v>
      </c>
      <c r="S1134" s="95" t="s">
        <v>17</v>
      </c>
      <c r="T1134" s="74" t="s">
        <v>4</v>
      </c>
      <c r="U1134" s="95" t="s">
        <v>29</v>
      </c>
      <c r="V1134" s="95" t="s">
        <v>1913</v>
      </c>
      <c r="W1134" s="95" t="s">
        <v>1921</v>
      </c>
      <c r="X1134" s="95" t="s">
        <v>553</v>
      </c>
      <c r="Y1134" s="72" t="s">
        <v>3002</v>
      </c>
      <c r="Z1134" s="72" t="s">
        <v>415</v>
      </c>
      <c r="AA1134" s="95" t="s">
        <v>2867</v>
      </c>
      <c r="AB1134" s="132"/>
      <c r="AC1134" s="132"/>
      <c r="AD1134" s="132"/>
      <c r="AE1134" s="63"/>
      <c r="AF1134" s="63"/>
      <c r="AG1134" s="63"/>
    </row>
    <row r="1135" spans="1:33" ht="17.2" customHeight="1">
      <c r="A1135" s="64" t="str">
        <f>IF(priority(Main[[#This Row],[Comments]])&lt;&gt;0, priority(Main[[#This Row],[Comments]]),"")</f>
        <v/>
      </c>
      <c r="B1135" s="60" t="s">
        <v>2422</v>
      </c>
      <c r="C1135" s="72" t="s">
        <v>4</v>
      </c>
      <c r="D1135" s="59" t="s">
        <v>2423</v>
      </c>
      <c r="E1135" s="85">
        <v>40822.361354166664</v>
      </c>
      <c r="F1135" s="85"/>
      <c r="G1135" s="64" t="str">
        <f>IF(stdProdLT(Main[[#This Row],[Comments]])=0.1,"N/A",IF(stdProdLT(Main[[#This Row],[Comments]])=0,"",stdProdLT(Main[[#This Row],[Comments]])))</f>
        <v/>
      </c>
      <c r="H1135" s="94" t="str">
        <f>IF(OR(Main[[#This Row],[Std. Prod. Lead Time]]="N/A",Main[[#This Row],[Std. Prod. Lead Time]]=""), "",IF(AND(Main[[#This Row],[In Stock Date]]&lt;&gt;"",Main[[#This Row],[Revised Due Date]]&lt;&gt;"",Main[[#This Row],[In Stock Date]]&lt;&gt;""),Main[[#This Row],[In Stock Date]]-Main[[#This Row],[Revised Due Date]],""))</f>
        <v/>
      </c>
      <c r="I1135" s="101" t="s">
        <v>4</v>
      </c>
      <c r="J1135" s="95" t="s">
        <v>4</v>
      </c>
      <c r="K1135" s="95" t="s">
        <v>4</v>
      </c>
      <c r="L1135" s="85"/>
      <c r="M1135" s="73" t="str">
        <f>IF(Main[[#This Row],[Tech Start Date]]&lt;1/1/1990,"",IF(Main[[#This Row],[Class]]="C",WORKDAY(Main[[#This Row],[Tech Start Date]],9),IF(Main[[#This Row],[Class]]="B", WORKDAY(Main[[#This Row],[Tech Start Date]],6),IF(Main[[#This Row],[Class]]="A",WORKDAY(Main[[#This Row],[Tech Start Date]],2),""))))</f>
        <v/>
      </c>
      <c r="N1135" s="73" t="str">
        <f>IF(Main[[#This Row],[Tech Start Date]]&lt;1/1/1990,"",IF(Main[[#This Row],[Class]]="C",WORKDAY(Main[[#This Row],[Tech Start Date]],19),IF(Main[[#This Row],[Class]]="B", WORKDAY(Main[[#This Row],[Tech Start Date]],12),IF(Main[[#This Row],[Class]]="A",WORKDAY(Main[[#This Row],[Tech Start Date]],4),""))))</f>
        <v/>
      </c>
      <c r="O1135" s="73" t="str">
        <f>IF(Main[[#This Row],[Tech Start Date]]&lt;1/1/1990,"",IF(Main[[#This Row],[Class]]="C",WORKDAY(Main[[#This Row],[Tech Start Date]],23),IF(Main[[#This Row],[Class]]="B", WORKDAY(Main[[#This Row],[Tech Start Date]],15),IF(Main[[#This Row],[Class]]="A",WORKDAY(Main[[#This Row],[Tech Start Date]],5),""))))</f>
        <v/>
      </c>
      <c r="P1135" s="73" t="str">
        <f>IF(Main[[#This Row],[Tech Start Date]]&lt;1/1/1990,"",IF(Main[[#This Row],[Class]]="C",WORKDAY(Main[[#This Row],[Tech Start Date]],28),IF(Main[[#This Row],[Class]]="B", WORKDAY(Main[[#This Row],[Tech Start Date]],19),IF(Main[[#This Row],[Class]]="A",WORKDAY(Main[[#This Row],[Tech Start Date]],9),""))))</f>
        <v/>
      </c>
      <c r="Q1135" s="85">
        <v>40872</v>
      </c>
      <c r="R1135" s="112"/>
      <c r="S1135" s="95" t="s">
        <v>6</v>
      </c>
      <c r="T1135" s="74" t="s">
        <v>4</v>
      </c>
      <c r="U1135" s="95" t="s">
        <v>7</v>
      </c>
      <c r="V1135" s="95" t="s">
        <v>1910</v>
      </c>
      <c r="W1135" s="95" t="s">
        <v>4</v>
      </c>
      <c r="X1135" s="95" t="s">
        <v>2797</v>
      </c>
      <c r="Y1135" s="72" t="s">
        <v>2911</v>
      </c>
      <c r="Z1135" s="72" t="s">
        <v>4</v>
      </c>
      <c r="AA1135" s="95" t="s">
        <v>2797</v>
      </c>
      <c r="AB1135" s="132"/>
      <c r="AC1135" s="132"/>
      <c r="AD1135" s="132"/>
      <c r="AE1135" s="63"/>
      <c r="AF1135" s="63"/>
      <c r="AG1135" s="63"/>
    </row>
    <row r="1136" spans="1:33" ht="17.2" customHeight="1">
      <c r="A1136" s="64" t="str">
        <f>IF(priority(Main[[#This Row],[Comments]])&lt;&gt;0, priority(Main[[#This Row],[Comments]]),"")</f>
        <v/>
      </c>
      <c r="B1136" s="60" t="s">
        <v>1199</v>
      </c>
      <c r="C1136" s="72" t="s">
        <v>4</v>
      </c>
      <c r="D1136" s="59" t="s">
        <v>3263</v>
      </c>
      <c r="E1136" s="85"/>
      <c r="F1136" s="85"/>
      <c r="G1136" s="64" t="str">
        <f>IF(stdProdLT(Main[[#This Row],[Comments]])=0.1,"N/A",IF(stdProdLT(Main[[#This Row],[Comments]])=0,"",stdProdLT(Main[[#This Row],[Comments]])))</f>
        <v/>
      </c>
      <c r="H1136" s="94" t="str">
        <f>IF(OR(Main[[#This Row],[Std. Prod. Lead Time]]="N/A",Main[[#This Row],[Std. Prod. Lead Time]]=""), "",IF(AND(Main[[#This Row],[In Stock Date]]&lt;&gt;"",Main[[#This Row],[Revised Due Date]]&lt;&gt;"",Main[[#This Row],[In Stock Date]]&lt;&gt;""),Main[[#This Row],[In Stock Date]]-Main[[#This Row],[Revised Due Date]],""))</f>
        <v/>
      </c>
      <c r="I1136" s="101" t="s">
        <v>2044</v>
      </c>
      <c r="J1136" s="95" t="s">
        <v>28</v>
      </c>
      <c r="K1136" s="95" t="s">
        <v>1919</v>
      </c>
      <c r="L1136" s="85"/>
      <c r="M1136" s="73" t="str">
        <f>IF(Main[[#This Row],[Tech Start Date]]&lt;1/1/1990,"",IF(Main[[#This Row],[Class]]="C",WORKDAY(Main[[#This Row],[Tech Start Date]],9),IF(Main[[#This Row],[Class]]="B", WORKDAY(Main[[#This Row],[Tech Start Date]],6),IF(Main[[#This Row],[Class]]="A",WORKDAY(Main[[#This Row],[Tech Start Date]],2),""))))</f>
        <v/>
      </c>
      <c r="N1136" s="73" t="str">
        <f>IF(Main[[#This Row],[Tech Start Date]]&lt;1/1/1990,"",IF(Main[[#This Row],[Class]]="C",WORKDAY(Main[[#This Row],[Tech Start Date]],19),IF(Main[[#This Row],[Class]]="B", WORKDAY(Main[[#This Row],[Tech Start Date]],12),IF(Main[[#This Row],[Class]]="A",WORKDAY(Main[[#This Row],[Tech Start Date]],4),""))))</f>
        <v/>
      </c>
      <c r="O1136" s="73" t="str">
        <f>IF(Main[[#This Row],[Tech Start Date]]&lt;1/1/1990,"",IF(Main[[#This Row],[Class]]="C",WORKDAY(Main[[#This Row],[Tech Start Date]],23),IF(Main[[#This Row],[Class]]="B", WORKDAY(Main[[#This Row],[Tech Start Date]],15),IF(Main[[#This Row],[Class]]="A",WORKDAY(Main[[#This Row],[Tech Start Date]],5),""))))</f>
        <v/>
      </c>
      <c r="P1136" s="73" t="str">
        <f>IF(Main[[#This Row],[Tech Start Date]]&lt;1/1/1990,"",IF(Main[[#This Row],[Class]]="C",WORKDAY(Main[[#This Row],[Tech Start Date]],28),IF(Main[[#This Row],[Class]]="B", WORKDAY(Main[[#This Row],[Tech Start Date]],19),IF(Main[[#This Row],[Class]]="A",WORKDAY(Main[[#This Row],[Tech Start Date]],9),""))))</f>
        <v/>
      </c>
      <c r="Q1136" s="85"/>
      <c r="R1136" s="112"/>
      <c r="S1136" s="95" t="s">
        <v>6</v>
      </c>
      <c r="T1136" s="74" t="s">
        <v>4</v>
      </c>
      <c r="U1136" s="95" t="s">
        <v>14</v>
      </c>
      <c r="V1136" s="95" t="s">
        <v>1913</v>
      </c>
      <c r="W1136" s="95" t="s">
        <v>1914</v>
      </c>
      <c r="X1136" s="95" t="s">
        <v>2794</v>
      </c>
      <c r="Y1136" s="72" t="s">
        <v>2905</v>
      </c>
      <c r="Z1136" s="72" t="s">
        <v>30</v>
      </c>
      <c r="AA1136" s="95" t="s">
        <v>2794</v>
      </c>
      <c r="AB1136" s="132"/>
      <c r="AC1136" s="132"/>
      <c r="AD1136" s="132"/>
      <c r="AE1136" s="63"/>
      <c r="AF1136" s="63"/>
      <c r="AG1136" s="63"/>
    </row>
    <row r="1137" spans="1:33" ht="17.2" customHeight="1">
      <c r="A1137" s="64" t="str">
        <f>IF(priority(Main[[#This Row],[Comments]])&lt;&gt;0, priority(Main[[#This Row],[Comments]]),"")</f>
        <v/>
      </c>
      <c r="B1137" s="60" t="s">
        <v>1840</v>
      </c>
      <c r="C1137" s="72" t="s">
        <v>4</v>
      </c>
      <c r="D1137" s="59" t="s">
        <v>900</v>
      </c>
      <c r="E1137" s="85">
        <v>40478.709317129629</v>
      </c>
      <c r="F1137" s="85">
        <v>40492</v>
      </c>
      <c r="G1137" s="64" t="str">
        <f>IF(stdProdLT(Main[[#This Row],[Comments]])=0.1,"N/A",IF(stdProdLT(Main[[#This Row],[Comments]])=0,"",stdProdLT(Main[[#This Row],[Comments]])))</f>
        <v/>
      </c>
      <c r="H1137" s="94" t="str">
        <f>IF(OR(Main[[#This Row],[Std. Prod. Lead Time]]="N/A",Main[[#This Row],[Std. Prod. Lead Time]]=""), "",IF(AND(Main[[#This Row],[In Stock Date]]&lt;&gt;"",Main[[#This Row],[Revised Due Date]]&lt;&gt;"",Main[[#This Row],[In Stock Date]]&lt;&gt;""),Main[[#This Row],[In Stock Date]]-Main[[#This Row],[Revised Due Date]],""))</f>
        <v/>
      </c>
      <c r="I1137" s="101" t="s">
        <v>4</v>
      </c>
      <c r="J1137" s="95" t="s">
        <v>28</v>
      </c>
      <c r="K1137" s="95" t="s">
        <v>1917</v>
      </c>
      <c r="L1137" s="85"/>
      <c r="M1137" s="73" t="str">
        <f>IF(Main[[#This Row],[Tech Start Date]]&lt;1/1/1990,"",IF(Main[[#This Row],[Class]]="C",WORKDAY(Main[[#This Row],[Tech Start Date]],9),IF(Main[[#This Row],[Class]]="B", WORKDAY(Main[[#This Row],[Tech Start Date]],6),IF(Main[[#This Row],[Class]]="A",WORKDAY(Main[[#This Row],[Tech Start Date]],2),""))))</f>
        <v/>
      </c>
      <c r="N1137" s="73" t="str">
        <f>IF(Main[[#This Row],[Tech Start Date]]&lt;1/1/1990,"",IF(Main[[#This Row],[Class]]="C",WORKDAY(Main[[#This Row],[Tech Start Date]],19),IF(Main[[#This Row],[Class]]="B", WORKDAY(Main[[#This Row],[Tech Start Date]],12),IF(Main[[#This Row],[Class]]="A",WORKDAY(Main[[#This Row],[Tech Start Date]],4),""))))</f>
        <v/>
      </c>
      <c r="O1137" s="73" t="str">
        <f>IF(Main[[#This Row],[Tech Start Date]]&lt;1/1/1990,"",IF(Main[[#This Row],[Class]]="C",WORKDAY(Main[[#This Row],[Tech Start Date]],23),IF(Main[[#This Row],[Class]]="B", WORKDAY(Main[[#This Row],[Tech Start Date]],15),IF(Main[[#This Row],[Class]]="A",WORKDAY(Main[[#This Row],[Tech Start Date]],5),""))))</f>
        <v/>
      </c>
      <c r="P1137" s="73" t="str">
        <f>IF(Main[[#This Row],[Tech Start Date]]&lt;1/1/1990,"",IF(Main[[#This Row],[Class]]="C",WORKDAY(Main[[#This Row],[Tech Start Date]],28),IF(Main[[#This Row],[Class]]="B", WORKDAY(Main[[#This Row],[Tech Start Date]],19),IF(Main[[#This Row],[Class]]="A",WORKDAY(Main[[#This Row],[Tech Start Date]],9),""))))</f>
        <v/>
      </c>
      <c r="Q1137" s="85">
        <v>40908</v>
      </c>
      <c r="R1137" s="112">
        <v>40495</v>
      </c>
      <c r="S1137" s="95" t="s">
        <v>17</v>
      </c>
      <c r="T1137" s="74" t="s">
        <v>2424</v>
      </c>
      <c r="U1137" s="95" t="s">
        <v>29</v>
      </c>
      <c r="V1137" s="95" t="s">
        <v>1911</v>
      </c>
      <c r="W1137" s="95" t="s">
        <v>1912</v>
      </c>
      <c r="X1137" s="95" t="s">
        <v>50</v>
      </c>
      <c r="Y1137" s="72" t="s">
        <v>4</v>
      </c>
      <c r="Z1137" s="72" t="s">
        <v>4</v>
      </c>
      <c r="AA1137" s="95" t="s">
        <v>975</v>
      </c>
      <c r="AB1137" s="132"/>
      <c r="AC1137" s="132"/>
      <c r="AD1137" s="132"/>
      <c r="AE1137" s="63"/>
      <c r="AF1137" s="63"/>
      <c r="AG1137" s="63"/>
    </row>
    <row r="1138" spans="1:33" ht="17.2" customHeight="1">
      <c r="A1138" s="64" t="str">
        <f>IF(priority(Main[[#This Row],[Comments]])&lt;&gt;0, priority(Main[[#This Row],[Comments]]),"")</f>
        <v/>
      </c>
      <c r="B1138" s="60" t="s">
        <v>1123</v>
      </c>
      <c r="C1138" s="72" t="s">
        <v>4</v>
      </c>
      <c r="D1138" s="59" t="s">
        <v>2425</v>
      </c>
      <c r="E1138" s="85">
        <v>40581.512430555558</v>
      </c>
      <c r="F1138" s="85">
        <v>40627</v>
      </c>
      <c r="G1138" s="64" t="str">
        <f>IF(stdProdLT(Main[[#This Row],[Comments]])=0.1,"N/A",IF(stdProdLT(Main[[#This Row],[Comments]])=0,"",stdProdLT(Main[[#This Row],[Comments]])))</f>
        <v/>
      </c>
      <c r="H1138" s="94" t="str">
        <f>IF(OR(Main[[#This Row],[Std. Prod. Lead Time]]="N/A",Main[[#This Row],[Std. Prod. Lead Time]]=""), "",IF(AND(Main[[#This Row],[In Stock Date]]&lt;&gt;"",Main[[#This Row],[Revised Due Date]]&lt;&gt;"",Main[[#This Row],[In Stock Date]]&lt;&gt;""),Main[[#This Row],[In Stock Date]]-Main[[#This Row],[Revised Due Date]],""))</f>
        <v/>
      </c>
      <c r="I1138" s="101" t="s">
        <v>912</v>
      </c>
      <c r="J1138" s="95" t="s">
        <v>52</v>
      </c>
      <c r="K1138" s="95" t="s">
        <v>1917</v>
      </c>
      <c r="L1138" s="85"/>
      <c r="M1138" s="73" t="str">
        <f>IF(Main[[#This Row],[Tech Start Date]]&lt;1/1/1990,"",IF(Main[[#This Row],[Class]]="C",WORKDAY(Main[[#This Row],[Tech Start Date]],9),IF(Main[[#This Row],[Class]]="B", WORKDAY(Main[[#This Row],[Tech Start Date]],6),IF(Main[[#This Row],[Class]]="A",WORKDAY(Main[[#This Row],[Tech Start Date]],2),""))))</f>
        <v/>
      </c>
      <c r="N1138" s="73" t="str">
        <f>IF(Main[[#This Row],[Tech Start Date]]&lt;1/1/1990,"",IF(Main[[#This Row],[Class]]="C",WORKDAY(Main[[#This Row],[Tech Start Date]],19),IF(Main[[#This Row],[Class]]="B", WORKDAY(Main[[#This Row],[Tech Start Date]],12),IF(Main[[#This Row],[Class]]="A",WORKDAY(Main[[#This Row],[Tech Start Date]],4),""))))</f>
        <v/>
      </c>
      <c r="O1138" s="73" t="str">
        <f>IF(Main[[#This Row],[Tech Start Date]]&lt;1/1/1990,"",IF(Main[[#This Row],[Class]]="C",WORKDAY(Main[[#This Row],[Tech Start Date]],23),IF(Main[[#This Row],[Class]]="B", WORKDAY(Main[[#This Row],[Tech Start Date]],15),IF(Main[[#This Row],[Class]]="A",WORKDAY(Main[[#This Row],[Tech Start Date]],5),""))))</f>
        <v/>
      </c>
      <c r="P1138" s="73" t="str">
        <f>IF(Main[[#This Row],[Tech Start Date]]&lt;1/1/1990,"",IF(Main[[#This Row],[Class]]="C",WORKDAY(Main[[#This Row],[Tech Start Date]],28),IF(Main[[#This Row],[Class]]="B", WORKDAY(Main[[#This Row],[Tech Start Date]],19),IF(Main[[#This Row],[Class]]="A",WORKDAY(Main[[#This Row],[Tech Start Date]],9),""))))</f>
        <v/>
      </c>
      <c r="Q1138" s="85">
        <v>40627</v>
      </c>
      <c r="R1138" s="112"/>
      <c r="S1138" s="95" t="s">
        <v>6</v>
      </c>
      <c r="T1138" s="74" t="s">
        <v>4</v>
      </c>
      <c r="U1138" s="95" t="s">
        <v>29</v>
      </c>
      <c r="V1138" s="95" t="s">
        <v>1910</v>
      </c>
      <c r="W1138" s="95" t="s">
        <v>1912</v>
      </c>
      <c r="X1138" s="95" t="s">
        <v>2793</v>
      </c>
      <c r="Y1138" s="72" t="s">
        <v>2903</v>
      </c>
      <c r="Z1138" s="72" t="s">
        <v>129</v>
      </c>
      <c r="AA1138" s="95" t="s">
        <v>2793</v>
      </c>
      <c r="AB1138" s="132"/>
      <c r="AC1138" s="132"/>
      <c r="AD1138" s="132"/>
      <c r="AE1138" s="63"/>
      <c r="AF1138" s="63"/>
      <c r="AG1138" s="63"/>
    </row>
    <row r="1139" spans="1:33" ht="17.2" customHeight="1">
      <c r="A1139" s="64" t="str">
        <f>IF(priority(Main[[#This Row],[Comments]])&lt;&gt;0, priority(Main[[#This Row],[Comments]]),"")</f>
        <v/>
      </c>
      <c r="B1139" s="60" t="s">
        <v>1312</v>
      </c>
      <c r="C1139" s="72" t="s">
        <v>4</v>
      </c>
      <c r="D1139" s="59" t="s">
        <v>2297</v>
      </c>
      <c r="E1139" s="85">
        <v>40627.285358796296</v>
      </c>
      <c r="F1139" s="85"/>
      <c r="G1139" s="64" t="str">
        <f>IF(stdProdLT(Main[[#This Row],[Comments]])=0.1,"N/A",IF(stdProdLT(Main[[#This Row],[Comments]])=0,"",stdProdLT(Main[[#This Row],[Comments]])))</f>
        <v/>
      </c>
      <c r="H1139" s="94" t="str">
        <f>IF(OR(Main[[#This Row],[Std. Prod. Lead Time]]="N/A",Main[[#This Row],[Std. Prod. Lead Time]]=""), "",IF(AND(Main[[#This Row],[In Stock Date]]&lt;&gt;"",Main[[#This Row],[Revised Due Date]]&lt;&gt;"",Main[[#This Row],[In Stock Date]]&lt;&gt;""),Main[[#This Row],[In Stock Date]]-Main[[#This Row],[Revised Due Date]],""))</f>
        <v/>
      </c>
      <c r="I1139" s="101" t="s">
        <v>561</v>
      </c>
      <c r="J1139" s="95" t="s">
        <v>21</v>
      </c>
      <c r="K1139" s="95" t="s">
        <v>1919</v>
      </c>
      <c r="L1139" s="85"/>
      <c r="M1139" s="73" t="str">
        <f>IF(Main[[#This Row],[Tech Start Date]]&lt;1/1/1990,"",IF(Main[[#This Row],[Class]]="C",WORKDAY(Main[[#This Row],[Tech Start Date]],9),IF(Main[[#This Row],[Class]]="B", WORKDAY(Main[[#This Row],[Tech Start Date]],6),IF(Main[[#This Row],[Class]]="A",WORKDAY(Main[[#This Row],[Tech Start Date]],2),""))))</f>
        <v/>
      </c>
      <c r="N1139" s="73" t="str">
        <f>IF(Main[[#This Row],[Tech Start Date]]&lt;1/1/1990,"",IF(Main[[#This Row],[Class]]="C",WORKDAY(Main[[#This Row],[Tech Start Date]],19),IF(Main[[#This Row],[Class]]="B", WORKDAY(Main[[#This Row],[Tech Start Date]],12),IF(Main[[#This Row],[Class]]="A",WORKDAY(Main[[#This Row],[Tech Start Date]],4),""))))</f>
        <v/>
      </c>
      <c r="O1139" s="73" t="str">
        <f>IF(Main[[#This Row],[Tech Start Date]]&lt;1/1/1990,"",IF(Main[[#This Row],[Class]]="C",WORKDAY(Main[[#This Row],[Tech Start Date]],23),IF(Main[[#This Row],[Class]]="B", WORKDAY(Main[[#This Row],[Tech Start Date]],15),IF(Main[[#This Row],[Class]]="A",WORKDAY(Main[[#This Row],[Tech Start Date]],5),""))))</f>
        <v/>
      </c>
      <c r="P1139" s="73" t="str">
        <f>IF(Main[[#This Row],[Tech Start Date]]&lt;1/1/1990,"",IF(Main[[#This Row],[Class]]="C",WORKDAY(Main[[#This Row],[Tech Start Date]],28),IF(Main[[#This Row],[Class]]="B", WORKDAY(Main[[#This Row],[Tech Start Date]],19),IF(Main[[#This Row],[Class]]="A",WORKDAY(Main[[#This Row],[Tech Start Date]],9),""))))</f>
        <v/>
      </c>
      <c r="Q1139" s="85">
        <v>40658</v>
      </c>
      <c r="R1139" s="112"/>
      <c r="S1139" s="95" t="s">
        <v>6</v>
      </c>
      <c r="T1139" s="74" t="s">
        <v>4</v>
      </c>
      <c r="U1139" s="95" t="s">
        <v>29</v>
      </c>
      <c r="V1139" s="95" t="s">
        <v>1910</v>
      </c>
      <c r="W1139" s="95" t="s">
        <v>1912</v>
      </c>
      <c r="X1139" s="95" t="s">
        <v>2793</v>
      </c>
      <c r="Y1139" s="72" t="s">
        <v>2903</v>
      </c>
      <c r="Z1139" s="72" t="s">
        <v>530</v>
      </c>
      <c r="AA1139" s="95" t="s">
        <v>2793</v>
      </c>
      <c r="AB1139" s="132"/>
      <c r="AC1139" s="132"/>
      <c r="AD1139" s="132"/>
      <c r="AE1139" s="63"/>
      <c r="AF1139" s="63"/>
      <c r="AG1139" s="63"/>
    </row>
    <row r="1140" spans="1:33" ht="17.2" customHeight="1">
      <c r="A1140" s="64" t="str">
        <f>IF(priority(Main[[#This Row],[Comments]])&lt;&gt;0, priority(Main[[#This Row],[Comments]]),"")</f>
        <v/>
      </c>
      <c r="B1140" s="60" t="s">
        <v>2426</v>
      </c>
      <c r="C1140" s="72" t="s">
        <v>4</v>
      </c>
      <c r="D1140" s="59" t="s">
        <v>2427</v>
      </c>
      <c r="E1140" s="85"/>
      <c r="F1140" s="85"/>
      <c r="G1140" s="64" t="str">
        <f>IF(stdProdLT(Main[[#This Row],[Comments]])=0.1,"N/A",IF(stdProdLT(Main[[#This Row],[Comments]])=0,"",stdProdLT(Main[[#This Row],[Comments]])))</f>
        <v/>
      </c>
      <c r="H1140" s="94" t="str">
        <f>IF(OR(Main[[#This Row],[Std. Prod. Lead Time]]="N/A",Main[[#This Row],[Std. Prod. Lead Time]]=""), "",IF(AND(Main[[#This Row],[In Stock Date]]&lt;&gt;"",Main[[#This Row],[Revised Due Date]]&lt;&gt;"",Main[[#This Row],[In Stock Date]]&lt;&gt;""),Main[[#This Row],[In Stock Date]]-Main[[#This Row],[Revised Due Date]],""))</f>
        <v/>
      </c>
      <c r="I1140" s="101" t="s">
        <v>4</v>
      </c>
      <c r="J1140" s="95" t="s">
        <v>4</v>
      </c>
      <c r="K1140" s="95" t="s">
        <v>4</v>
      </c>
      <c r="L1140" s="85"/>
      <c r="M1140" s="73" t="str">
        <f>IF(Main[[#This Row],[Tech Start Date]]&lt;1/1/1990,"",IF(Main[[#This Row],[Class]]="C",WORKDAY(Main[[#This Row],[Tech Start Date]],9),IF(Main[[#This Row],[Class]]="B", WORKDAY(Main[[#This Row],[Tech Start Date]],6),IF(Main[[#This Row],[Class]]="A",WORKDAY(Main[[#This Row],[Tech Start Date]],2),""))))</f>
        <v/>
      </c>
      <c r="N1140" s="73" t="str">
        <f>IF(Main[[#This Row],[Tech Start Date]]&lt;1/1/1990,"",IF(Main[[#This Row],[Class]]="C",WORKDAY(Main[[#This Row],[Tech Start Date]],19),IF(Main[[#This Row],[Class]]="B", WORKDAY(Main[[#This Row],[Tech Start Date]],12),IF(Main[[#This Row],[Class]]="A",WORKDAY(Main[[#This Row],[Tech Start Date]],4),""))))</f>
        <v/>
      </c>
      <c r="O1140" s="73" t="str">
        <f>IF(Main[[#This Row],[Tech Start Date]]&lt;1/1/1990,"",IF(Main[[#This Row],[Class]]="C",WORKDAY(Main[[#This Row],[Tech Start Date]],23),IF(Main[[#This Row],[Class]]="B", WORKDAY(Main[[#This Row],[Tech Start Date]],15),IF(Main[[#This Row],[Class]]="A",WORKDAY(Main[[#This Row],[Tech Start Date]],5),""))))</f>
        <v/>
      </c>
      <c r="P1140" s="73" t="str">
        <f>IF(Main[[#This Row],[Tech Start Date]]&lt;1/1/1990,"",IF(Main[[#This Row],[Class]]="C",WORKDAY(Main[[#This Row],[Tech Start Date]],28),IF(Main[[#This Row],[Class]]="B", WORKDAY(Main[[#This Row],[Tech Start Date]],19),IF(Main[[#This Row],[Class]]="A",WORKDAY(Main[[#This Row],[Tech Start Date]],9),""))))</f>
        <v/>
      </c>
      <c r="Q1140" s="85">
        <v>40877</v>
      </c>
      <c r="R1140" s="112"/>
      <c r="S1140" s="95" t="s">
        <v>6</v>
      </c>
      <c r="T1140" s="74" t="s">
        <v>4</v>
      </c>
      <c r="U1140" s="95" t="s">
        <v>14</v>
      </c>
      <c r="V1140" s="95" t="s">
        <v>1910</v>
      </c>
      <c r="W1140" s="95" t="s">
        <v>1914</v>
      </c>
      <c r="X1140" s="95" t="s">
        <v>2796</v>
      </c>
      <c r="Y1140" s="72" t="s">
        <v>2909</v>
      </c>
      <c r="Z1140" s="72" t="s">
        <v>4</v>
      </c>
      <c r="AA1140" s="95" t="s">
        <v>2796</v>
      </c>
      <c r="AB1140" s="132"/>
      <c r="AC1140" s="132"/>
      <c r="AD1140" s="132"/>
      <c r="AE1140" s="63"/>
      <c r="AF1140" s="63"/>
      <c r="AG1140" s="63"/>
    </row>
    <row r="1141" spans="1:33" ht="17.2" customHeight="1">
      <c r="A1141" s="64" t="str">
        <f>IF(priority(Main[[#This Row],[Comments]])&lt;&gt;0, priority(Main[[#This Row],[Comments]]),"")</f>
        <v/>
      </c>
      <c r="B1141" s="60" t="s">
        <v>2428</v>
      </c>
      <c r="C1141" s="72" t="s">
        <v>2347</v>
      </c>
      <c r="D1141" s="59" t="s">
        <v>2348</v>
      </c>
      <c r="E1141" s="85"/>
      <c r="F1141" s="85">
        <v>41008</v>
      </c>
      <c r="G1141" s="64" t="str">
        <f>IF(stdProdLT(Main[[#This Row],[Comments]])=0.1,"N/A",IF(stdProdLT(Main[[#This Row],[Comments]])=0,"",stdProdLT(Main[[#This Row],[Comments]])))</f>
        <v/>
      </c>
      <c r="H1141" s="94" t="str">
        <f>IF(OR(Main[[#This Row],[Std. Prod. Lead Time]]="N/A",Main[[#This Row],[Std. Prod. Lead Time]]=""), "",IF(AND(Main[[#This Row],[In Stock Date]]&lt;&gt;"",Main[[#This Row],[Revised Due Date]]&lt;&gt;"",Main[[#This Row],[In Stock Date]]&lt;&gt;""),Main[[#This Row],[In Stock Date]]-Main[[#This Row],[Revised Due Date]],""))</f>
        <v/>
      </c>
      <c r="I1141" s="101" t="s">
        <v>4</v>
      </c>
      <c r="J1141" s="95" t="s">
        <v>4</v>
      </c>
      <c r="K1141" s="95" t="s">
        <v>4</v>
      </c>
      <c r="L1141" s="85"/>
      <c r="M1141" s="73" t="str">
        <f>IF(Main[[#This Row],[Tech Start Date]]&lt;1/1/1990,"",IF(Main[[#This Row],[Class]]="C",WORKDAY(Main[[#This Row],[Tech Start Date]],9),IF(Main[[#This Row],[Class]]="B", WORKDAY(Main[[#This Row],[Tech Start Date]],6),IF(Main[[#This Row],[Class]]="A",WORKDAY(Main[[#This Row],[Tech Start Date]],2),""))))</f>
        <v/>
      </c>
      <c r="N1141" s="73" t="str">
        <f>IF(Main[[#This Row],[Tech Start Date]]&lt;1/1/1990,"",IF(Main[[#This Row],[Class]]="C",WORKDAY(Main[[#This Row],[Tech Start Date]],19),IF(Main[[#This Row],[Class]]="B", WORKDAY(Main[[#This Row],[Tech Start Date]],12),IF(Main[[#This Row],[Class]]="A",WORKDAY(Main[[#This Row],[Tech Start Date]],4),""))))</f>
        <v/>
      </c>
      <c r="O1141" s="73" t="str">
        <f>IF(Main[[#This Row],[Tech Start Date]]&lt;1/1/1990,"",IF(Main[[#This Row],[Class]]="C",WORKDAY(Main[[#This Row],[Tech Start Date]],23),IF(Main[[#This Row],[Class]]="B", WORKDAY(Main[[#This Row],[Tech Start Date]],15),IF(Main[[#This Row],[Class]]="A",WORKDAY(Main[[#This Row],[Tech Start Date]],5),""))))</f>
        <v/>
      </c>
      <c r="P1141" s="73" t="str">
        <f>IF(Main[[#This Row],[Tech Start Date]]&lt;1/1/1990,"",IF(Main[[#This Row],[Class]]="C",WORKDAY(Main[[#This Row],[Tech Start Date]],28),IF(Main[[#This Row],[Class]]="B", WORKDAY(Main[[#This Row],[Tech Start Date]],19),IF(Main[[#This Row],[Class]]="A",WORKDAY(Main[[#This Row],[Tech Start Date]],9),""))))</f>
        <v/>
      </c>
      <c r="Q1141" s="85">
        <v>40826</v>
      </c>
      <c r="R1141" s="112"/>
      <c r="S1141" s="95" t="s">
        <v>11</v>
      </c>
      <c r="T1141" s="74" t="s">
        <v>4</v>
      </c>
      <c r="U1141" s="95" t="s">
        <v>12</v>
      </c>
      <c r="V1141" s="95" t="s">
        <v>1913</v>
      </c>
      <c r="W1141" s="95" t="s">
        <v>1916</v>
      </c>
      <c r="X1141" s="95" t="s">
        <v>2818</v>
      </c>
      <c r="Y1141" s="72" t="s">
        <v>4</v>
      </c>
      <c r="Z1141" s="72" t="s">
        <v>4</v>
      </c>
      <c r="AA1141" s="95" t="s">
        <v>2818</v>
      </c>
      <c r="AB1141" s="132"/>
      <c r="AC1141" s="132"/>
      <c r="AD1141" s="132"/>
      <c r="AE1141" s="63"/>
      <c r="AF1141" s="63"/>
      <c r="AG1141" s="63"/>
    </row>
    <row r="1142" spans="1:33" ht="17.2" customHeight="1">
      <c r="A1142" s="64" t="str">
        <f>IF(priority(Main[[#This Row],[Comments]])&lt;&gt;0, priority(Main[[#This Row],[Comments]]),"")</f>
        <v/>
      </c>
      <c r="B1142" s="60" t="s">
        <v>3466</v>
      </c>
      <c r="C1142" s="72" t="s">
        <v>4</v>
      </c>
      <c r="D1142" s="59" t="s">
        <v>3467</v>
      </c>
      <c r="E1142" s="85">
        <v>40948.6487037037</v>
      </c>
      <c r="F1142" s="85"/>
      <c r="G1142" s="64" t="str">
        <f>IF(stdProdLT(Main[[#This Row],[Comments]])=0.1,"N/A",IF(stdProdLT(Main[[#This Row],[Comments]])=0,"",stdProdLT(Main[[#This Row],[Comments]])))</f>
        <v/>
      </c>
      <c r="H1142" s="94" t="str">
        <f>IF(OR(Main[[#This Row],[Std. Prod. Lead Time]]="N/A",Main[[#This Row],[Std. Prod. Lead Time]]=""), "",IF(AND(Main[[#This Row],[In Stock Date]]&lt;&gt;"",Main[[#This Row],[Revised Due Date]]&lt;&gt;"",Main[[#This Row],[In Stock Date]]&lt;&gt;""),Main[[#This Row],[In Stock Date]]-Main[[#This Row],[Revised Due Date]],""))</f>
        <v/>
      </c>
      <c r="I1142" s="101" t="s">
        <v>530</v>
      </c>
      <c r="J1142" s="95" t="s">
        <v>28</v>
      </c>
      <c r="K1142" s="95" t="s">
        <v>1919</v>
      </c>
      <c r="L1142" s="85"/>
      <c r="M1142" s="73" t="str">
        <f>IF(Main[[#This Row],[Tech Start Date]]&lt;1/1/1990,"",IF(Main[[#This Row],[Class]]="C",WORKDAY(Main[[#This Row],[Tech Start Date]],9),IF(Main[[#This Row],[Class]]="B", WORKDAY(Main[[#This Row],[Tech Start Date]],6),IF(Main[[#This Row],[Class]]="A",WORKDAY(Main[[#This Row],[Tech Start Date]],2),""))))</f>
        <v/>
      </c>
      <c r="N1142" s="73" t="str">
        <f>IF(Main[[#This Row],[Tech Start Date]]&lt;1/1/1990,"",IF(Main[[#This Row],[Class]]="C",WORKDAY(Main[[#This Row],[Tech Start Date]],19),IF(Main[[#This Row],[Class]]="B", WORKDAY(Main[[#This Row],[Tech Start Date]],12),IF(Main[[#This Row],[Class]]="A",WORKDAY(Main[[#This Row],[Tech Start Date]],4),""))))</f>
        <v/>
      </c>
      <c r="O1142" s="73" t="str">
        <f>IF(Main[[#This Row],[Tech Start Date]]&lt;1/1/1990,"",IF(Main[[#This Row],[Class]]="C",WORKDAY(Main[[#This Row],[Tech Start Date]],23),IF(Main[[#This Row],[Class]]="B", WORKDAY(Main[[#This Row],[Tech Start Date]],15),IF(Main[[#This Row],[Class]]="A",WORKDAY(Main[[#This Row],[Tech Start Date]],5),""))))</f>
        <v/>
      </c>
      <c r="P1142" s="73" t="str">
        <f>IF(Main[[#This Row],[Tech Start Date]]&lt;1/1/1990,"",IF(Main[[#This Row],[Class]]="C",WORKDAY(Main[[#This Row],[Tech Start Date]],28),IF(Main[[#This Row],[Class]]="B", WORKDAY(Main[[#This Row],[Tech Start Date]],19),IF(Main[[#This Row],[Class]]="A",WORKDAY(Main[[#This Row],[Tech Start Date]],9),""))))</f>
        <v/>
      </c>
      <c r="Q1142" s="85">
        <v>40949</v>
      </c>
      <c r="R1142" s="112"/>
      <c r="S1142" s="95" t="s">
        <v>6</v>
      </c>
      <c r="T1142" s="74" t="s">
        <v>4</v>
      </c>
      <c r="U1142" s="95" t="s">
        <v>29</v>
      </c>
      <c r="V1142" s="95" t="s">
        <v>1913</v>
      </c>
      <c r="W1142" s="95" t="s">
        <v>1912</v>
      </c>
      <c r="X1142" s="95" t="s">
        <v>2870</v>
      </c>
      <c r="Y1142" s="72" t="s">
        <v>3033</v>
      </c>
      <c r="Z1142" s="72" t="s">
        <v>30</v>
      </c>
      <c r="AA1142" s="95" t="s">
        <v>2870</v>
      </c>
      <c r="AB1142" s="132"/>
      <c r="AC1142" s="132"/>
      <c r="AD1142" s="132"/>
      <c r="AE1142" s="63"/>
      <c r="AF1142" s="63"/>
      <c r="AG1142" s="63"/>
    </row>
    <row r="1143" spans="1:33" ht="17.2" customHeight="1">
      <c r="A1143" s="64" t="str">
        <f>IF(priority(Main[[#This Row],[Comments]])&lt;&gt;0, priority(Main[[#This Row],[Comments]]),"")</f>
        <v/>
      </c>
      <c r="B1143" s="60" t="s">
        <v>2059</v>
      </c>
      <c r="C1143" s="72" t="s">
        <v>4</v>
      </c>
      <c r="D1143" s="59" t="s">
        <v>2438</v>
      </c>
      <c r="E1143" s="85">
        <v>40772.422800925924</v>
      </c>
      <c r="F1143" s="85"/>
      <c r="G1143" s="64" t="str">
        <f>IF(stdProdLT(Main[[#This Row],[Comments]])=0.1,"N/A",IF(stdProdLT(Main[[#This Row],[Comments]])=0,"",stdProdLT(Main[[#This Row],[Comments]])))</f>
        <v/>
      </c>
      <c r="H1143" s="94" t="str">
        <f>IF(OR(Main[[#This Row],[Std. Prod. Lead Time]]="N/A",Main[[#This Row],[Std. Prod. Lead Time]]=""), "",IF(AND(Main[[#This Row],[In Stock Date]]&lt;&gt;"",Main[[#This Row],[Revised Due Date]]&lt;&gt;"",Main[[#This Row],[In Stock Date]]&lt;&gt;""),Main[[#This Row],[In Stock Date]]-Main[[#This Row],[Revised Due Date]],""))</f>
        <v/>
      </c>
      <c r="I1143" s="101" t="s">
        <v>912</v>
      </c>
      <c r="J1143" s="95" t="s">
        <v>52</v>
      </c>
      <c r="K1143" s="95" t="s">
        <v>4</v>
      </c>
      <c r="L1143" s="85"/>
      <c r="M1143" s="73" t="str">
        <f>IF(Main[[#This Row],[Tech Start Date]]&lt;1/1/1990,"",IF(Main[[#This Row],[Class]]="C",WORKDAY(Main[[#This Row],[Tech Start Date]],9),IF(Main[[#This Row],[Class]]="B", WORKDAY(Main[[#This Row],[Tech Start Date]],6),IF(Main[[#This Row],[Class]]="A",WORKDAY(Main[[#This Row],[Tech Start Date]],2),""))))</f>
        <v/>
      </c>
      <c r="N1143" s="73" t="str">
        <f>IF(Main[[#This Row],[Tech Start Date]]&lt;1/1/1990,"",IF(Main[[#This Row],[Class]]="C",WORKDAY(Main[[#This Row],[Tech Start Date]],19),IF(Main[[#This Row],[Class]]="B", WORKDAY(Main[[#This Row],[Tech Start Date]],12),IF(Main[[#This Row],[Class]]="A",WORKDAY(Main[[#This Row],[Tech Start Date]],4),""))))</f>
        <v/>
      </c>
      <c r="O1143" s="73" t="str">
        <f>IF(Main[[#This Row],[Tech Start Date]]&lt;1/1/1990,"",IF(Main[[#This Row],[Class]]="C",WORKDAY(Main[[#This Row],[Tech Start Date]],23),IF(Main[[#This Row],[Class]]="B", WORKDAY(Main[[#This Row],[Tech Start Date]],15),IF(Main[[#This Row],[Class]]="A",WORKDAY(Main[[#This Row],[Tech Start Date]],5),""))))</f>
        <v/>
      </c>
      <c r="P1143" s="73" t="str">
        <f>IF(Main[[#This Row],[Tech Start Date]]&lt;1/1/1990,"",IF(Main[[#This Row],[Class]]="C",WORKDAY(Main[[#This Row],[Tech Start Date]],28),IF(Main[[#This Row],[Class]]="B", WORKDAY(Main[[#This Row],[Tech Start Date]],19),IF(Main[[#This Row],[Class]]="A",WORKDAY(Main[[#This Row],[Tech Start Date]],9),""))))</f>
        <v/>
      </c>
      <c r="Q1143" s="85"/>
      <c r="R1143" s="112"/>
      <c r="S1143" s="95" t="s">
        <v>6</v>
      </c>
      <c r="T1143" s="74" t="s">
        <v>4</v>
      </c>
      <c r="U1143" s="95" t="s">
        <v>29</v>
      </c>
      <c r="V1143" s="95" t="s">
        <v>1910</v>
      </c>
      <c r="W1143" s="95" t="s">
        <v>1914</v>
      </c>
      <c r="X1143" s="95" t="s">
        <v>937</v>
      </c>
      <c r="Y1143" s="72" t="s">
        <v>2957</v>
      </c>
      <c r="Z1143" s="72" t="s">
        <v>129</v>
      </c>
      <c r="AA1143" s="95" t="s">
        <v>937</v>
      </c>
      <c r="AB1143" s="132"/>
      <c r="AC1143" s="132"/>
      <c r="AD1143" s="132"/>
      <c r="AE1143" s="63"/>
      <c r="AF1143" s="63"/>
      <c r="AG1143" s="63"/>
    </row>
    <row r="1144" spans="1:33" ht="17.2" customHeight="1">
      <c r="A1144" s="64" t="str">
        <f>IF(priority(Main[[#This Row],[Comments]])&lt;&gt;0, priority(Main[[#This Row],[Comments]]),"")</f>
        <v/>
      </c>
      <c r="B1144" s="60" t="s">
        <v>2439</v>
      </c>
      <c r="C1144" s="72" t="s">
        <v>4</v>
      </c>
      <c r="D1144" s="59" t="s">
        <v>2440</v>
      </c>
      <c r="E1144" s="85">
        <v>40834.417719907404</v>
      </c>
      <c r="F1144" s="85"/>
      <c r="G1144" s="64" t="str">
        <f>IF(stdProdLT(Main[[#This Row],[Comments]])=0.1,"N/A",IF(stdProdLT(Main[[#This Row],[Comments]])=0,"",stdProdLT(Main[[#This Row],[Comments]])))</f>
        <v/>
      </c>
      <c r="H1144" s="94" t="str">
        <f>IF(OR(Main[[#This Row],[Std. Prod. Lead Time]]="N/A",Main[[#This Row],[Std. Prod. Lead Time]]=""), "",IF(AND(Main[[#This Row],[In Stock Date]]&lt;&gt;"",Main[[#This Row],[Revised Due Date]]&lt;&gt;"",Main[[#This Row],[In Stock Date]]&lt;&gt;""),Main[[#This Row],[In Stock Date]]-Main[[#This Row],[Revised Due Date]],""))</f>
        <v/>
      </c>
      <c r="I1144" s="101" t="s">
        <v>4</v>
      </c>
      <c r="J1144" s="95" t="s">
        <v>4</v>
      </c>
      <c r="K1144" s="95" t="s">
        <v>4</v>
      </c>
      <c r="L1144" s="85"/>
      <c r="M1144" s="73" t="str">
        <f>IF(Main[[#This Row],[Tech Start Date]]&lt;1/1/1990,"",IF(Main[[#This Row],[Class]]="C",WORKDAY(Main[[#This Row],[Tech Start Date]],9),IF(Main[[#This Row],[Class]]="B", WORKDAY(Main[[#This Row],[Tech Start Date]],6),IF(Main[[#This Row],[Class]]="A",WORKDAY(Main[[#This Row],[Tech Start Date]],2),""))))</f>
        <v/>
      </c>
      <c r="N1144" s="73" t="str">
        <f>IF(Main[[#This Row],[Tech Start Date]]&lt;1/1/1990,"",IF(Main[[#This Row],[Class]]="C",WORKDAY(Main[[#This Row],[Tech Start Date]],19),IF(Main[[#This Row],[Class]]="B", WORKDAY(Main[[#This Row],[Tech Start Date]],12),IF(Main[[#This Row],[Class]]="A",WORKDAY(Main[[#This Row],[Tech Start Date]],4),""))))</f>
        <v/>
      </c>
      <c r="O1144" s="73" t="str">
        <f>IF(Main[[#This Row],[Tech Start Date]]&lt;1/1/1990,"",IF(Main[[#This Row],[Class]]="C",WORKDAY(Main[[#This Row],[Tech Start Date]],23),IF(Main[[#This Row],[Class]]="B", WORKDAY(Main[[#This Row],[Tech Start Date]],15),IF(Main[[#This Row],[Class]]="A",WORKDAY(Main[[#This Row],[Tech Start Date]],5),""))))</f>
        <v/>
      </c>
      <c r="P1144" s="73" t="str">
        <f>IF(Main[[#This Row],[Tech Start Date]]&lt;1/1/1990,"",IF(Main[[#This Row],[Class]]="C",WORKDAY(Main[[#This Row],[Tech Start Date]],28),IF(Main[[#This Row],[Class]]="B", WORKDAY(Main[[#This Row],[Tech Start Date]],19),IF(Main[[#This Row],[Class]]="A",WORKDAY(Main[[#This Row],[Tech Start Date]],9),""))))</f>
        <v/>
      </c>
      <c r="Q1144" s="85"/>
      <c r="R1144" s="112"/>
      <c r="S1144" s="95" t="s">
        <v>6</v>
      </c>
      <c r="T1144" s="74" t="s">
        <v>4</v>
      </c>
      <c r="U1144" s="95" t="s">
        <v>29</v>
      </c>
      <c r="V1144" s="95" t="s">
        <v>1913</v>
      </c>
      <c r="W1144" s="95" t="s">
        <v>1914</v>
      </c>
      <c r="X1144" s="95" t="s">
        <v>306</v>
      </c>
      <c r="Y1144" s="72" t="s">
        <v>4</v>
      </c>
      <c r="Z1144" s="72" t="s">
        <v>4</v>
      </c>
      <c r="AA1144" s="95" t="s">
        <v>4</v>
      </c>
      <c r="AB1144" s="132"/>
      <c r="AC1144" s="132"/>
      <c r="AD1144" s="132"/>
      <c r="AE1144" s="63"/>
      <c r="AF1144" s="63"/>
      <c r="AG1144" s="63"/>
    </row>
    <row r="1145" spans="1:33" ht="17.2" customHeight="1">
      <c r="A1145" s="64" t="str">
        <f>IF(priority(Main[[#This Row],[Comments]])&lt;&gt;0, priority(Main[[#This Row],[Comments]]),"")</f>
        <v/>
      </c>
      <c r="B1145" s="60" t="s">
        <v>2235</v>
      </c>
      <c r="C1145" s="72" t="s">
        <v>4</v>
      </c>
      <c r="D1145" s="59" t="s">
        <v>2441</v>
      </c>
      <c r="E1145" s="85">
        <v>40798.432673611111</v>
      </c>
      <c r="F1145" s="85"/>
      <c r="G1145" s="64" t="str">
        <f>IF(stdProdLT(Main[[#This Row],[Comments]])=0.1,"N/A",IF(stdProdLT(Main[[#This Row],[Comments]])=0,"",stdProdLT(Main[[#This Row],[Comments]])))</f>
        <v/>
      </c>
      <c r="H1145" s="94" t="str">
        <f>IF(OR(Main[[#This Row],[Std. Prod. Lead Time]]="N/A",Main[[#This Row],[Std. Prod. Lead Time]]=""), "",IF(AND(Main[[#This Row],[In Stock Date]]&lt;&gt;"",Main[[#This Row],[Revised Due Date]]&lt;&gt;"",Main[[#This Row],[In Stock Date]]&lt;&gt;""),Main[[#This Row],[In Stock Date]]-Main[[#This Row],[Revised Due Date]],""))</f>
        <v/>
      </c>
      <c r="I1145" s="101" t="s">
        <v>912</v>
      </c>
      <c r="J1145" s="95" t="s">
        <v>52</v>
      </c>
      <c r="K1145" s="95" t="s">
        <v>4</v>
      </c>
      <c r="L1145" s="85"/>
      <c r="M1145" s="73" t="str">
        <f>IF(Main[[#This Row],[Tech Start Date]]&lt;1/1/1990,"",IF(Main[[#This Row],[Class]]="C",WORKDAY(Main[[#This Row],[Tech Start Date]],9),IF(Main[[#This Row],[Class]]="B", WORKDAY(Main[[#This Row],[Tech Start Date]],6),IF(Main[[#This Row],[Class]]="A",WORKDAY(Main[[#This Row],[Tech Start Date]],2),""))))</f>
        <v/>
      </c>
      <c r="N1145" s="73" t="str">
        <f>IF(Main[[#This Row],[Tech Start Date]]&lt;1/1/1990,"",IF(Main[[#This Row],[Class]]="C",WORKDAY(Main[[#This Row],[Tech Start Date]],19),IF(Main[[#This Row],[Class]]="B", WORKDAY(Main[[#This Row],[Tech Start Date]],12),IF(Main[[#This Row],[Class]]="A",WORKDAY(Main[[#This Row],[Tech Start Date]],4),""))))</f>
        <v/>
      </c>
      <c r="O1145" s="73" t="str">
        <f>IF(Main[[#This Row],[Tech Start Date]]&lt;1/1/1990,"",IF(Main[[#This Row],[Class]]="C",WORKDAY(Main[[#This Row],[Tech Start Date]],23),IF(Main[[#This Row],[Class]]="B", WORKDAY(Main[[#This Row],[Tech Start Date]],15),IF(Main[[#This Row],[Class]]="A",WORKDAY(Main[[#This Row],[Tech Start Date]],5),""))))</f>
        <v/>
      </c>
      <c r="P1145" s="73" t="str">
        <f>IF(Main[[#This Row],[Tech Start Date]]&lt;1/1/1990,"",IF(Main[[#This Row],[Class]]="C",WORKDAY(Main[[#This Row],[Tech Start Date]],28),IF(Main[[#This Row],[Class]]="B", WORKDAY(Main[[#This Row],[Tech Start Date]],19),IF(Main[[#This Row],[Class]]="A",WORKDAY(Main[[#This Row],[Tech Start Date]],9),""))))</f>
        <v/>
      </c>
      <c r="Q1145" s="85"/>
      <c r="R1145" s="112"/>
      <c r="S1145" s="95" t="s">
        <v>6</v>
      </c>
      <c r="T1145" s="74" t="s">
        <v>4</v>
      </c>
      <c r="U1145" s="95" t="s">
        <v>29</v>
      </c>
      <c r="V1145" s="95" t="s">
        <v>1910</v>
      </c>
      <c r="W1145" s="95" t="s">
        <v>1914</v>
      </c>
      <c r="X1145" s="95" t="s">
        <v>561</v>
      </c>
      <c r="Y1145" s="72" t="s">
        <v>4</v>
      </c>
      <c r="Z1145" s="72" t="s">
        <v>129</v>
      </c>
      <c r="AA1145" s="95" t="s">
        <v>4</v>
      </c>
      <c r="AB1145" s="132"/>
      <c r="AC1145" s="132"/>
      <c r="AD1145" s="132"/>
      <c r="AE1145" s="63"/>
      <c r="AF1145" s="63"/>
      <c r="AG1145" s="63"/>
    </row>
    <row r="1146" spans="1:33" ht="17.2" customHeight="1">
      <c r="A1146" s="64" t="str">
        <f>IF(priority(Main[[#This Row],[Comments]])&lt;&gt;0, priority(Main[[#This Row],[Comments]]),"")</f>
        <v/>
      </c>
      <c r="B1146" s="60" t="s">
        <v>3782</v>
      </c>
      <c r="C1146" s="72" t="s">
        <v>4</v>
      </c>
      <c r="D1146" s="59" t="s">
        <v>3783</v>
      </c>
      <c r="E1146" s="85">
        <v>40973.484664351854</v>
      </c>
      <c r="F1146" s="85"/>
      <c r="G1146" s="64" t="str">
        <f>IF(stdProdLT(Main[[#This Row],[Comments]])=0.1,"N/A",IF(stdProdLT(Main[[#This Row],[Comments]])=0,"",stdProdLT(Main[[#This Row],[Comments]])))</f>
        <v/>
      </c>
      <c r="H1146" s="94" t="str">
        <f>IF(OR(Main[[#This Row],[Std. Prod. Lead Time]]="N/A",Main[[#This Row],[Std. Prod. Lead Time]]=""), "",IF(AND(Main[[#This Row],[In Stock Date]]&lt;&gt;"",Main[[#This Row],[Revised Due Date]]&lt;&gt;"",Main[[#This Row],[In Stock Date]]&lt;&gt;""),Main[[#This Row],[In Stock Date]]-Main[[#This Row],[Revised Due Date]],""))</f>
        <v/>
      </c>
      <c r="I1146" s="101" t="s">
        <v>4</v>
      </c>
      <c r="J1146" s="95" t="s">
        <v>4</v>
      </c>
      <c r="K1146" s="95" t="s">
        <v>4</v>
      </c>
      <c r="L1146" s="85"/>
      <c r="M1146" s="73" t="str">
        <f>IF(Main[[#This Row],[Tech Start Date]]&lt;1/1/1990,"",IF(Main[[#This Row],[Class]]="C",WORKDAY(Main[[#This Row],[Tech Start Date]],9),IF(Main[[#This Row],[Class]]="B", WORKDAY(Main[[#This Row],[Tech Start Date]],6),IF(Main[[#This Row],[Class]]="A",WORKDAY(Main[[#This Row],[Tech Start Date]],2),""))))</f>
        <v/>
      </c>
      <c r="N1146" s="73" t="str">
        <f>IF(Main[[#This Row],[Tech Start Date]]&lt;1/1/1990,"",IF(Main[[#This Row],[Class]]="C",WORKDAY(Main[[#This Row],[Tech Start Date]],19),IF(Main[[#This Row],[Class]]="B", WORKDAY(Main[[#This Row],[Tech Start Date]],12),IF(Main[[#This Row],[Class]]="A",WORKDAY(Main[[#This Row],[Tech Start Date]],4),""))))</f>
        <v/>
      </c>
      <c r="O1146" s="73" t="str">
        <f>IF(Main[[#This Row],[Tech Start Date]]&lt;1/1/1990,"",IF(Main[[#This Row],[Class]]="C",WORKDAY(Main[[#This Row],[Tech Start Date]],23),IF(Main[[#This Row],[Class]]="B", WORKDAY(Main[[#This Row],[Tech Start Date]],15),IF(Main[[#This Row],[Class]]="A",WORKDAY(Main[[#This Row],[Tech Start Date]],5),""))))</f>
        <v/>
      </c>
      <c r="P1146" s="73" t="str">
        <f>IF(Main[[#This Row],[Tech Start Date]]&lt;1/1/1990,"",IF(Main[[#This Row],[Class]]="C",WORKDAY(Main[[#This Row],[Tech Start Date]],28),IF(Main[[#This Row],[Class]]="B", WORKDAY(Main[[#This Row],[Tech Start Date]],19),IF(Main[[#This Row],[Class]]="A",WORKDAY(Main[[#This Row],[Tech Start Date]],9),""))))</f>
        <v/>
      </c>
      <c r="Q1146" s="85">
        <v>41005</v>
      </c>
      <c r="R1146" s="112"/>
      <c r="S1146" s="95" t="s">
        <v>6</v>
      </c>
      <c r="T1146" s="74" t="s">
        <v>4</v>
      </c>
      <c r="U1146" s="95" t="s">
        <v>7</v>
      </c>
      <c r="V1146" s="95" t="s">
        <v>1913</v>
      </c>
      <c r="W1146" s="95" t="s">
        <v>4</v>
      </c>
      <c r="X1146" s="95" t="s">
        <v>2793</v>
      </c>
      <c r="Y1146" s="72" t="s">
        <v>2903</v>
      </c>
      <c r="Z1146" s="72" t="s">
        <v>4</v>
      </c>
      <c r="AA1146" s="95" t="s">
        <v>2793</v>
      </c>
      <c r="AB1146" s="132"/>
      <c r="AC1146" s="132"/>
      <c r="AD1146" s="132"/>
      <c r="AE1146" s="63"/>
      <c r="AF1146" s="63"/>
      <c r="AG1146" s="63"/>
    </row>
    <row r="1147" spans="1:33" ht="17.2" customHeight="1">
      <c r="A1147" s="64" t="str">
        <f>IF(priority(Main[[#This Row],[Comments]])&lt;&gt;0, priority(Main[[#This Row],[Comments]]),"")</f>
        <v/>
      </c>
      <c r="B1147" s="60" t="s">
        <v>3584</v>
      </c>
      <c r="C1147" s="72" t="s">
        <v>4</v>
      </c>
      <c r="D1147" s="59" t="s">
        <v>3585</v>
      </c>
      <c r="E1147" s="85">
        <v>40952.960995370369</v>
      </c>
      <c r="F1147" s="85"/>
      <c r="G1147" s="64" t="str">
        <f>IF(stdProdLT(Main[[#This Row],[Comments]])=0.1,"N/A",IF(stdProdLT(Main[[#This Row],[Comments]])=0,"",stdProdLT(Main[[#This Row],[Comments]])))</f>
        <v/>
      </c>
      <c r="H1147" s="94" t="str">
        <f>IF(OR(Main[[#This Row],[Std. Prod. Lead Time]]="N/A",Main[[#This Row],[Std. Prod. Lead Time]]=""), "",IF(AND(Main[[#This Row],[In Stock Date]]&lt;&gt;"",Main[[#This Row],[Revised Due Date]]&lt;&gt;"",Main[[#This Row],[In Stock Date]]&lt;&gt;""),Main[[#This Row],[In Stock Date]]-Main[[#This Row],[Revised Due Date]],""))</f>
        <v/>
      </c>
      <c r="I1147" s="101" t="s">
        <v>2044</v>
      </c>
      <c r="J1147" s="95" t="s">
        <v>28</v>
      </c>
      <c r="K1147" s="96" t="s">
        <v>4</v>
      </c>
      <c r="L1147" s="85"/>
      <c r="M1147" s="73" t="str">
        <f>IF(Main[[#This Row],[Tech Start Date]]&lt;1/1/1990,"",IF(Main[[#This Row],[Class]]="C",WORKDAY(Main[[#This Row],[Tech Start Date]],9),IF(Main[[#This Row],[Class]]="B", WORKDAY(Main[[#This Row],[Tech Start Date]],6),IF(Main[[#This Row],[Class]]="A",WORKDAY(Main[[#This Row],[Tech Start Date]],2),""))))</f>
        <v/>
      </c>
      <c r="N1147" s="73" t="str">
        <f>IF(Main[[#This Row],[Tech Start Date]]&lt;1/1/1990,"",IF(Main[[#This Row],[Class]]="C",WORKDAY(Main[[#This Row],[Tech Start Date]],19),IF(Main[[#This Row],[Class]]="B", WORKDAY(Main[[#This Row],[Tech Start Date]],12),IF(Main[[#This Row],[Class]]="A",WORKDAY(Main[[#This Row],[Tech Start Date]],4),""))))</f>
        <v/>
      </c>
      <c r="O1147" s="73" t="str">
        <f>IF(Main[[#This Row],[Tech Start Date]]&lt;1/1/1990,"",IF(Main[[#This Row],[Class]]="C",WORKDAY(Main[[#This Row],[Tech Start Date]],23),IF(Main[[#This Row],[Class]]="B", WORKDAY(Main[[#This Row],[Tech Start Date]],15),IF(Main[[#This Row],[Class]]="A",WORKDAY(Main[[#This Row],[Tech Start Date]],5),""))))</f>
        <v/>
      </c>
      <c r="P1147" s="73" t="str">
        <f>IF(Main[[#This Row],[Tech Start Date]]&lt;1/1/1990,"",IF(Main[[#This Row],[Class]]="C",WORKDAY(Main[[#This Row],[Tech Start Date]],28),IF(Main[[#This Row],[Class]]="B", WORKDAY(Main[[#This Row],[Tech Start Date]],19),IF(Main[[#This Row],[Class]]="A",WORKDAY(Main[[#This Row],[Tech Start Date]],9),""))))</f>
        <v/>
      </c>
      <c r="Q1147" s="85">
        <v>40953</v>
      </c>
      <c r="R1147" s="112"/>
      <c r="S1147" s="95" t="s">
        <v>6</v>
      </c>
      <c r="T1147" s="74" t="s">
        <v>4</v>
      </c>
      <c r="U1147" s="95" t="s">
        <v>29</v>
      </c>
      <c r="V1147" s="95" t="s">
        <v>1913</v>
      </c>
      <c r="W1147" s="95" t="s">
        <v>1914</v>
      </c>
      <c r="X1147" s="95" t="s">
        <v>2870</v>
      </c>
      <c r="Y1147" s="72" t="s">
        <v>3033</v>
      </c>
      <c r="Z1147" s="72" t="s">
        <v>30</v>
      </c>
      <c r="AA1147" s="95" t="s">
        <v>2870</v>
      </c>
      <c r="AB1147" s="132"/>
      <c r="AC1147" s="132"/>
      <c r="AD1147" s="132"/>
      <c r="AE1147" s="63"/>
      <c r="AF1147" s="63"/>
      <c r="AG1147" s="63"/>
    </row>
    <row r="1148" spans="1:33" ht="17.2" customHeight="1">
      <c r="A1148" s="64" t="str">
        <f>IF(priority(Main[[#This Row],[Comments]])&lt;&gt;0, priority(Main[[#This Row],[Comments]]),"")</f>
        <v/>
      </c>
      <c r="B1148" s="60" t="s">
        <v>3278</v>
      </c>
      <c r="C1148" s="72" t="s">
        <v>4</v>
      </c>
      <c r="D1148" s="59" t="s">
        <v>3567</v>
      </c>
      <c r="E1148" s="85">
        <v>40939.635509259257</v>
      </c>
      <c r="F1148" s="85"/>
      <c r="G1148" s="64" t="str">
        <f>IF(stdProdLT(Main[[#This Row],[Comments]])=0.1,"N/A",IF(stdProdLT(Main[[#This Row],[Comments]])=0,"",stdProdLT(Main[[#This Row],[Comments]])))</f>
        <v/>
      </c>
      <c r="H1148" s="94" t="str">
        <f>IF(OR(Main[[#This Row],[Std. Prod. Lead Time]]="N/A",Main[[#This Row],[Std. Prod. Lead Time]]=""), "",IF(AND(Main[[#This Row],[In Stock Date]]&lt;&gt;"",Main[[#This Row],[Revised Due Date]]&lt;&gt;"",Main[[#This Row],[In Stock Date]]&lt;&gt;""),Main[[#This Row],[In Stock Date]]-Main[[#This Row],[Revised Due Date]],""))</f>
        <v/>
      </c>
      <c r="I1148" s="101" t="s">
        <v>2204</v>
      </c>
      <c r="J1148" s="95" t="s">
        <v>28</v>
      </c>
      <c r="K1148" s="95" t="s">
        <v>1922</v>
      </c>
      <c r="L1148" s="85"/>
      <c r="M1148" s="73" t="str">
        <f>IF(Main[[#This Row],[Tech Start Date]]&lt;1/1/1990,"",IF(Main[[#This Row],[Class]]="C",WORKDAY(Main[[#This Row],[Tech Start Date]],9),IF(Main[[#This Row],[Class]]="B", WORKDAY(Main[[#This Row],[Tech Start Date]],6),IF(Main[[#This Row],[Class]]="A",WORKDAY(Main[[#This Row],[Tech Start Date]],2),""))))</f>
        <v/>
      </c>
      <c r="N1148" s="73" t="str">
        <f>IF(Main[[#This Row],[Tech Start Date]]&lt;1/1/1990,"",IF(Main[[#This Row],[Class]]="C",WORKDAY(Main[[#This Row],[Tech Start Date]],19),IF(Main[[#This Row],[Class]]="B", WORKDAY(Main[[#This Row],[Tech Start Date]],12),IF(Main[[#This Row],[Class]]="A",WORKDAY(Main[[#This Row],[Tech Start Date]],4),""))))</f>
        <v/>
      </c>
      <c r="O1148" s="73" t="str">
        <f>IF(Main[[#This Row],[Tech Start Date]]&lt;1/1/1990,"",IF(Main[[#This Row],[Class]]="C",WORKDAY(Main[[#This Row],[Tech Start Date]],23),IF(Main[[#This Row],[Class]]="B", WORKDAY(Main[[#This Row],[Tech Start Date]],15),IF(Main[[#This Row],[Class]]="A",WORKDAY(Main[[#This Row],[Tech Start Date]],5),""))))</f>
        <v/>
      </c>
      <c r="P1148" s="73" t="str">
        <f>IF(Main[[#This Row],[Tech Start Date]]&lt;1/1/1990,"",IF(Main[[#This Row],[Class]]="C",WORKDAY(Main[[#This Row],[Tech Start Date]],28),IF(Main[[#This Row],[Class]]="B", WORKDAY(Main[[#This Row],[Tech Start Date]],19),IF(Main[[#This Row],[Class]]="A",WORKDAY(Main[[#This Row],[Tech Start Date]],9),""))))</f>
        <v/>
      </c>
      <c r="Q1148" s="85"/>
      <c r="R1148" s="112"/>
      <c r="S1148" s="95" t="s">
        <v>6</v>
      </c>
      <c r="T1148" s="74" t="s">
        <v>4</v>
      </c>
      <c r="U1148" s="95" t="s">
        <v>7</v>
      </c>
      <c r="V1148" s="95" t="s">
        <v>1925</v>
      </c>
      <c r="W1148" s="95" t="s">
        <v>1914</v>
      </c>
      <c r="X1148" s="95" t="s">
        <v>306</v>
      </c>
      <c r="Y1148" s="72" t="s">
        <v>4</v>
      </c>
      <c r="Z1148" s="72" t="s">
        <v>2204</v>
      </c>
      <c r="AA1148" s="95" t="s">
        <v>4</v>
      </c>
      <c r="AB1148" s="132"/>
      <c r="AC1148" s="132"/>
      <c r="AD1148" s="132"/>
      <c r="AE1148" s="63"/>
      <c r="AF1148" s="63"/>
      <c r="AG1148" s="63"/>
    </row>
    <row r="1149" spans="1:33" ht="17.2" customHeight="1">
      <c r="A1149" s="64" t="str">
        <f>IF(priority(Main[[#This Row],[Comments]])&lt;&gt;0, priority(Main[[#This Row],[Comments]]),"")</f>
        <v/>
      </c>
      <c r="B1149" s="60" t="s">
        <v>3484</v>
      </c>
      <c r="C1149" s="72" t="s">
        <v>4</v>
      </c>
      <c r="D1149" s="59" t="s">
        <v>3935</v>
      </c>
      <c r="E1149" s="85">
        <v>40946.701331018521</v>
      </c>
      <c r="F1149" s="85"/>
      <c r="G1149" s="64" t="str">
        <f>IF(stdProdLT(Main[[#This Row],[Comments]])=0.1,"N/A",IF(stdProdLT(Main[[#This Row],[Comments]])=0,"",stdProdLT(Main[[#This Row],[Comments]])))</f>
        <v/>
      </c>
      <c r="H1149" s="94" t="str">
        <f>IF(OR(Main[[#This Row],[Std. Prod. Lead Time]]="N/A",Main[[#This Row],[Std. Prod. Lead Time]]=""), "",IF(AND(Main[[#This Row],[In Stock Date]]&lt;&gt;"",Main[[#This Row],[Revised Due Date]]&lt;&gt;"",Main[[#This Row],[In Stock Date]]&lt;&gt;""),Main[[#This Row],[In Stock Date]]-Main[[#This Row],[Revised Due Date]],""))</f>
        <v/>
      </c>
      <c r="I1149" s="101" t="s">
        <v>4</v>
      </c>
      <c r="J1149" s="95" t="s">
        <v>28</v>
      </c>
      <c r="K1149" s="95" t="s">
        <v>4</v>
      </c>
      <c r="L1149" s="85"/>
      <c r="M1149" s="73" t="str">
        <f>IF(Main[[#This Row],[Tech Start Date]]&lt;1/1/1990,"",IF(Main[[#This Row],[Class]]="C",WORKDAY(Main[[#This Row],[Tech Start Date]],9),IF(Main[[#This Row],[Class]]="B", WORKDAY(Main[[#This Row],[Tech Start Date]],6),IF(Main[[#This Row],[Class]]="A",WORKDAY(Main[[#This Row],[Tech Start Date]],2),""))))</f>
        <v/>
      </c>
      <c r="N1149" s="73" t="str">
        <f>IF(Main[[#This Row],[Tech Start Date]]&lt;1/1/1990,"",IF(Main[[#This Row],[Class]]="C",WORKDAY(Main[[#This Row],[Tech Start Date]],19),IF(Main[[#This Row],[Class]]="B", WORKDAY(Main[[#This Row],[Tech Start Date]],12),IF(Main[[#This Row],[Class]]="A",WORKDAY(Main[[#This Row],[Tech Start Date]],4),""))))</f>
        <v/>
      </c>
      <c r="O1149" s="73" t="str">
        <f>IF(Main[[#This Row],[Tech Start Date]]&lt;1/1/1990,"",IF(Main[[#This Row],[Class]]="C",WORKDAY(Main[[#This Row],[Tech Start Date]],23),IF(Main[[#This Row],[Class]]="B", WORKDAY(Main[[#This Row],[Tech Start Date]],15),IF(Main[[#This Row],[Class]]="A",WORKDAY(Main[[#This Row],[Tech Start Date]],5),""))))</f>
        <v/>
      </c>
      <c r="P1149" s="73" t="str">
        <f>IF(Main[[#This Row],[Tech Start Date]]&lt;1/1/1990,"",IF(Main[[#This Row],[Class]]="C",WORKDAY(Main[[#This Row],[Tech Start Date]],28),IF(Main[[#This Row],[Class]]="B", WORKDAY(Main[[#This Row],[Tech Start Date]],19),IF(Main[[#This Row],[Class]]="A",WORKDAY(Main[[#This Row],[Tech Start Date]],9),""))))</f>
        <v/>
      </c>
      <c r="Q1149" s="85">
        <v>40953</v>
      </c>
      <c r="R1149" s="112"/>
      <c r="S1149" s="95" t="s">
        <v>6</v>
      </c>
      <c r="T1149" s="74" t="s">
        <v>4</v>
      </c>
      <c r="U1149" s="95" t="s">
        <v>29</v>
      </c>
      <c r="V1149" s="95" t="s">
        <v>1910</v>
      </c>
      <c r="W1149" s="95" t="s">
        <v>1918</v>
      </c>
      <c r="X1149" s="95" t="s">
        <v>2796</v>
      </c>
      <c r="Y1149" s="72" t="s">
        <v>2909</v>
      </c>
      <c r="Z1149" s="72" t="s">
        <v>912</v>
      </c>
      <c r="AA1149" s="95" t="s">
        <v>2796</v>
      </c>
      <c r="AB1149" s="132"/>
      <c r="AC1149" s="132"/>
      <c r="AD1149" s="132"/>
      <c r="AE1149" s="63"/>
      <c r="AF1149" s="63"/>
      <c r="AG1149" s="63"/>
    </row>
    <row r="1150" spans="1:33" ht="17.2" customHeight="1">
      <c r="A1150" s="64" t="str">
        <f>IF(priority(Main[[#This Row],[Comments]])&lt;&gt;0, priority(Main[[#This Row],[Comments]]),"")</f>
        <v/>
      </c>
      <c r="B1150" s="60" t="s">
        <v>2475</v>
      </c>
      <c r="C1150" s="72" t="s">
        <v>4</v>
      </c>
      <c r="D1150" s="59" t="s">
        <v>2476</v>
      </c>
      <c r="E1150" s="85">
        <v>40857.542858796296</v>
      </c>
      <c r="F1150" s="85"/>
      <c r="G1150" s="64" t="str">
        <f>IF(stdProdLT(Main[[#This Row],[Comments]])=0.1,"N/A",IF(stdProdLT(Main[[#This Row],[Comments]])=0,"",stdProdLT(Main[[#This Row],[Comments]])))</f>
        <v/>
      </c>
      <c r="H1150" s="94" t="str">
        <f>IF(OR(Main[[#This Row],[Std. Prod. Lead Time]]="N/A",Main[[#This Row],[Std. Prod. Lead Time]]=""), "",IF(AND(Main[[#This Row],[In Stock Date]]&lt;&gt;"",Main[[#This Row],[Revised Due Date]]&lt;&gt;"",Main[[#This Row],[In Stock Date]]&lt;&gt;""),Main[[#This Row],[In Stock Date]]-Main[[#This Row],[Revised Due Date]],""))</f>
        <v/>
      </c>
      <c r="I1150" s="101" t="s">
        <v>4</v>
      </c>
      <c r="J1150" s="95" t="s">
        <v>4</v>
      </c>
      <c r="K1150" s="95" t="s">
        <v>4</v>
      </c>
      <c r="L1150" s="85"/>
      <c r="M1150" s="73" t="str">
        <f>IF(Main[[#This Row],[Tech Start Date]]&lt;1/1/1990,"",IF(Main[[#This Row],[Class]]="C",WORKDAY(Main[[#This Row],[Tech Start Date]],9),IF(Main[[#This Row],[Class]]="B", WORKDAY(Main[[#This Row],[Tech Start Date]],6),IF(Main[[#This Row],[Class]]="A",WORKDAY(Main[[#This Row],[Tech Start Date]],2),""))))</f>
        <v/>
      </c>
      <c r="N1150" s="73" t="str">
        <f>IF(Main[[#This Row],[Tech Start Date]]&lt;1/1/1990,"",IF(Main[[#This Row],[Class]]="C",WORKDAY(Main[[#This Row],[Tech Start Date]],19),IF(Main[[#This Row],[Class]]="B", WORKDAY(Main[[#This Row],[Tech Start Date]],12),IF(Main[[#This Row],[Class]]="A",WORKDAY(Main[[#This Row],[Tech Start Date]],4),""))))</f>
        <v/>
      </c>
      <c r="O1150" s="73" t="str">
        <f>IF(Main[[#This Row],[Tech Start Date]]&lt;1/1/1990,"",IF(Main[[#This Row],[Class]]="C",WORKDAY(Main[[#This Row],[Tech Start Date]],23),IF(Main[[#This Row],[Class]]="B", WORKDAY(Main[[#This Row],[Tech Start Date]],15),IF(Main[[#This Row],[Class]]="A",WORKDAY(Main[[#This Row],[Tech Start Date]],5),""))))</f>
        <v/>
      </c>
      <c r="P1150" s="73" t="str">
        <f>IF(Main[[#This Row],[Tech Start Date]]&lt;1/1/1990,"",IF(Main[[#This Row],[Class]]="C",WORKDAY(Main[[#This Row],[Tech Start Date]],28),IF(Main[[#This Row],[Class]]="B", WORKDAY(Main[[#This Row],[Tech Start Date]],19),IF(Main[[#This Row],[Class]]="A",WORKDAY(Main[[#This Row],[Tech Start Date]],9),""))))</f>
        <v/>
      </c>
      <c r="Q1150" s="85"/>
      <c r="R1150" s="112"/>
      <c r="S1150" s="95" t="s">
        <v>11</v>
      </c>
      <c r="T1150" s="74" t="s">
        <v>4</v>
      </c>
      <c r="U1150" s="95" t="s">
        <v>29</v>
      </c>
      <c r="V1150" s="95" t="s">
        <v>1911</v>
      </c>
      <c r="W1150" s="95" t="s">
        <v>4</v>
      </c>
      <c r="X1150" s="95" t="s">
        <v>2242</v>
      </c>
      <c r="Y1150" s="72" t="s">
        <v>4</v>
      </c>
      <c r="Z1150" s="72" t="s">
        <v>4</v>
      </c>
      <c r="AA1150" s="95" t="s">
        <v>4</v>
      </c>
      <c r="AB1150" s="132"/>
      <c r="AC1150" s="132"/>
      <c r="AD1150" s="132"/>
      <c r="AE1150" s="63"/>
      <c r="AF1150" s="63"/>
      <c r="AG1150" s="63"/>
    </row>
    <row r="1151" spans="1:33" ht="17.2" customHeight="1">
      <c r="A1151" s="64" t="str">
        <f>IF(priority(Main[[#This Row],[Comments]])&lt;&gt;0, priority(Main[[#This Row],[Comments]]),"")</f>
        <v/>
      </c>
      <c r="B1151" s="60" t="s">
        <v>2692</v>
      </c>
      <c r="C1151" s="72" t="s">
        <v>4</v>
      </c>
      <c r="D1151" s="59" t="s">
        <v>2693</v>
      </c>
      <c r="E1151" s="85">
        <v>40897.44736111111</v>
      </c>
      <c r="F1151" s="85"/>
      <c r="G1151" s="64" t="str">
        <f>IF(stdProdLT(Main[[#This Row],[Comments]])=0.1,"N/A",IF(stdProdLT(Main[[#This Row],[Comments]])=0,"",stdProdLT(Main[[#This Row],[Comments]])))</f>
        <v/>
      </c>
      <c r="H1151" s="94" t="str">
        <f>IF(OR(Main[[#This Row],[Std. Prod. Lead Time]]="N/A",Main[[#This Row],[Std. Prod. Lead Time]]=""), "",IF(AND(Main[[#This Row],[In Stock Date]]&lt;&gt;"",Main[[#This Row],[Revised Due Date]]&lt;&gt;"",Main[[#This Row],[In Stock Date]]&lt;&gt;""),Main[[#This Row],[In Stock Date]]-Main[[#This Row],[Revised Due Date]],""))</f>
        <v/>
      </c>
      <c r="I1151" s="101" t="s">
        <v>4</v>
      </c>
      <c r="J1151" s="95" t="s">
        <v>4</v>
      </c>
      <c r="K1151" s="95" t="s">
        <v>4</v>
      </c>
      <c r="L1151" s="85"/>
      <c r="M1151" s="73" t="str">
        <f>IF(Main[[#This Row],[Tech Start Date]]&lt;1/1/1990,"",IF(Main[[#This Row],[Class]]="C",WORKDAY(Main[[#This Row],[Tech Start Date]],9),IF(Main[[#This Row],[Class]]="B", WORKDAY(Main[[#This Row],[Tech Start Date]],6),IF(Main[[#This Row],[Class]]="A",WORKDAY(Main[[#This Row],[Tech Start Date]],2),""))))</f>
        <v/>
      </c>
      <c r="N1151" s="73" t="str">
        <f>IF(Main[[#This Row],[Tech Start Date]]&lt;1/1/1990,"",IF(Main[[#This Row],[Class]]="C",WORKDAY(Main[[#This Row],[Tech Start Date]],19),IF(Main[[#This Row],[Class]]="B", WORKDAY(Main[[#This Row],[Tech Start Date]],12),IF(Main[[#This Row],[Class]]="A",WORKDAY(Main[[#This Row],[Tech Start Date]],4),""))))</f>
        <v/>
      </c>
      <c r="O1151" s="73" t="str">
        <f>IF(Main[[#This Row],[Tech Start Date]]&lt;1/1/1990,"",IF(Main[[#This Row],[Class]]="C",WORKDAY(Main[[#This Row],[Tech Start Date]],23),IF(Main[[#This Row],[Class]]="B", WORKDAY(Main[[#This Row],[Tech Start Date]],15),IF(Main[[#This Row],[Class]]="A",WORKDAY(Main[[#This Row],[Tech Start Date]],5),""))))</f>
        <v/>
      </c>
      <c r="P1151" s="73" t="str">
        <f>IF(Main[[#This Row],[Tech Start Date]]&lt;1/1/1990,"",IF(Main[[#This Row],[Class]]="C",WORKDAY(Main[[#This Row],[Tech Start Date]],28),IF(Main[[#This Row],[Class]]="B", WORKDAY(Main[[#This Row],[Tech Start Date]],19),IF(Main[[#This Row],[Class]]="A",WORKDAY(Main[[#This Row],[Tech Start Date]],9),""))))</f>
        <v/>
      </c>
      <c r="Q1151" s="85"/>
      <c r="R1151" s="112"/>
      <c r="S1151" s="95" t="s">
        <v>23</v>
      </c>
      <c r="T1151" s="74" t="s">
        <v>4</v>
      </c>
      <c r="U1151" s="95" t="s">
        <v>7</v>
      </c>
      <c r="V1151" s="95" t="s">
        <v>1911</v>
      </c>
      <c r="W1151" s="95" t="s">
        <v>1914</v>
      </c>
      <c r="X1151" s="95" t="s">
        <v>399</v>
      </c>
      <c r="Y1151" s="72" t="s">
        <v>4</v>
      </c>
      <c r="Z1151" s="72" t="s">
        <v>4</v>
      </c>
      <c r="AA1151" s="95" t="s">
        <v>3335</v>
      </c>
      <c r="AB1151" s="132"/>
      <c r="AC1151" s="132"/>
      <c r="AD1151" s="132"/>
      <c r="AE1151" s="63"/>
      <c r="AF1151" s="63"/>
      <c r="AG1151" s="63"/>
    </row>
    <row r="1152" spans="1:33" ht="17.2" customHeight="1">
      <c r="A1152" s="64" t="str">
        <f>IF(priority(Main[[#This Row],[Comments]])&lt;&gt;0, priority(Main[[#This Row],[Comments]]),"")</f>
        <v/>
      </c>
      <c r="B1152" s="60" t="s">
        <v>3556</v>
      </c>
      <c r="C1152" s="72" t="s">
        <v>4</v>
      </c>
      <c r="D1152" s="59" t="s">
        <v>3557</v>
      </c>
      <c r="E1152" s="85">
        <v>40956.460902777777</v>
      </c>
      <c r="F1152" s="85"/>
      <c r="G1152" s="64" t="str">
        <f>IF(stdProdLT(Main[[#This Row],[Comments]])=0.1,"N/A",IF(stdProdLT(Main[[#This Row],[Comments]])=0,"",stdProdLT(Main[[#This Row],[Comments]])))</f>
        <v/>
      </c>
      <c r="H1152" s="94" t="str">
        <f>IF(OR(Main[[#This Row],[Std. Prod. Lead Time]]="N/A",Main[[#This Row],[Std. Prod. Lead Time]]=""), "",IF(AND(Main[[#This Row],[In Stock Date]]&lt;&gt;"",Main[[#This Row],[Revised Due Date]]&lt;&gt;"",Main[[#This Row],[In Stock Date]]&lt;&gt;""),Main[[#This Row],[In Stock Date]]-Main[[#This Row],[Revised Due Date]],""))</f>
        <v/>
      </c>
      <c r="I1152" s="101" t="s">
        <v>2044</v>
      </c>
      <c r="J1152" s="95" t="s">
        <v>28</v>
      </c>
      <c r="K1152" s="95" t="s">
        <v>4</v>
      </c>
      <c r="L1152" s="85"/>
      <c r="M1152" s="73" t="str">
        <f>IF(Main[[#This Row],[Tech Start Date]]&lt;1/1/1990,"",IF(Main[[#This Row],[Class]]="C",WORKDAY(Main[[#This Row],[Tech Start Date]],9),IF(Main[[#This Row],[Class]]="B", WORKDAY(Main[[#This Row],[Tech Start Date]],6),IF(Main[[#This Row],[Class]]="A",WORKDAY(Main[[#This Row],[Tech Start Date]],2),""))))</f>
        <v/>
      </c>
      <c r="N1152" s="73" t="str">
        <f>IF(Main[[#This Row],[Tech Start Date]]&lt;1/1/1990,"",IF(Main[[#This Row],[Class]]="C",WORKDAY(Main[[#This Row],[Tech Start Date]],19),IF(Main[[#This Row],[Class]]="B", WORKDAY(Main[[#This Row],[Tech Start Date]],12),IF(Main[[#This Row],[Class]]="A",WORKDAY(Main[[#This Row],[Tech Start Date]],4),""))))</f>
        <v/>
      </c>
      <c r="O1152" s="73" t="str">
        <f>IF(Main[[#This Row],[Tech Start Date]]&lt;1/1/1990,"",IF(Main[[#This Row],[Class]]="C",WORKDAY(Main[[#This Row],[Tech Start Date]],23),IF(Main[[#This Row],[Class]]="B", WORKDAY(Main[[#This Row],[Tech Start Date]],15),IF(Main[[#This Row],[Class]]="A",WORKDAY(Main[[#This Row],[Tech Start Date]],5),""))))</f>
        <v/>
      </c>
      <c r="P1152" s="73" t="str">
        <f>IF(Main[[#This Row],[Tech Start Date]]&lt;1/1/1990,"",IF(Main[[#This Row],[Class]]="C",WORKDAY(Main[[#This Row],[Tech Start Date]],28),IF(Main[[#This Row],[Class]]="B", WORKDAY(Main[[#This Row],[Tech Start Date]],19),IF(Main[[#This Row],[Class]]="A",WORKDAY(Main[[#This Row],[Tech Start Date]],9),""))))</f>
        <v/>
      </c>
      <c r="Q1152" s="85">
        <v>40991</v>
      </c>
      <c r="R1152" s="112"/>
      <c r="S1152" s="95" t="s">
        <v>6</v>
      </c>
      <c r="T1152" s="74" t="s">
        <v>4</v>
      </c>
      <c r="U1152" s="95" t="s">
        <v>29</v>
      </c>
      <c r="V1152" s="95" t="s">
        <v>1913</v>
      </c>
      <c r="W1152" s="95" t="s">
        <v>1914</v>
      </c>
      <c r="X1152" s="95" t="s">
        <v>2793</v>
      </c>
      <c r="Y1152" s="72" t="s">
        <v>2903</v>
      </c>
      <c r="Z1152" s="72" t="s">
        <v>30</v>
      </c>
      <c r="AA1152" s="95" t="s">
        <v>2793</v>
      </c>
      <c r="AB1152" s="132"/>
      <c r="AC1152" s="132"/>
      <c r="AD1152" s="132"/>
      <c r="AE1152" s="63"/>
      <c r="AF1152" s="63"/>
      <c r="AG1152" s="63"/>
    </row>
    <row r="1153" spans="1:33" ht="17.2" customHeight="1">
      <c r="A1153" s="64" t="str">
        <f>IF(priority(Main[[#This Row],[Comments]])&lt;&gt;0, priority(Main[[#This Row],[Comments]]),"")</f>
        <v/>
      </c>
      <c r="B1153" s="60" t="s">
        <v>2287</v>
      </c>
      <c r="C1153" s="72" t="s">
        <v>4</v>
      </c>
      <c r="D1153" s="59" t="s">
        <v>3558</v>
      </c>
      <c r="E1153" s="85">
        <v>40814.667314814818</v>
      </c>
      <c r="F1153" s="85"/>
      <c r="G1153" s="64" t="str">
        <f>IF(stdProdLT(Main[[#This Row],[Comments]])=0.1,"N/A",IF(stdProdLT(Main[[#This Row],[Comments]])=0,"",stdProdLT(Main[[#This Row],[Comments]])))</f>
        <v/>
      </c>
      <c r="H1153" s="94" t="str">
        <f>IF(OR(Main[[#This Row],[Std. Prod. Lead Time]]="N/A",Main[[#This Row],[Std. Prod. Lead Time]]=""), "",IF(AND(Main[[#This Row],[In Stock Date]]&lt;&gt;"",Main[[#This Row],[Revised Due Date]]&lt;&gt;"",Main[[#This Row],[In Stock Date]]&lt;&gt;""),Main[[#This Row],[In Stock Date]]-Main[[#This Row],[Revised Due Date]],""))</f>
        <v/>
      </c>
      <c r="I1153" s="101" t="s">
        <v>883</v>
      </c>
      <c r="J1153" s="95" t="s">
        <v>51</v>
      </c>
      <c r="K1153" s="95" t="s">
        <v>1919</v>
      </c>
      <c r="L1153" s="85"/>
      <c r="M1153" s="73" t="str">
        <f>IF(Main[[#This Row],[Tech Start Date]]&lt;1/1/1990,"",IF(Main[[#This Row],[Class]]="C",WORKDAY(Main[[#This Row],[Tech Start Date]],9),IF(Main[[#This Row],[Class]]="B", WORKDAY(Main[[#This Row],[Tech Start Date]],6),IF(Main[[#This Row],[Class]]="A",WORKDAY(Main[[#This Row],[Tech Start Date]],2),""))))</f>
        <v/>
      </c>
      <c r="N1153" s="73" t="str">
        <f>IF(Main[[#This Row],[Tech Start Date]]&lt;1/1/1990,"",IF(Main[[#This Row],[Class]]="C",WORKDAY(Main[[#This Row],[Tech Start Date]],19),IF(Main[[#This Row],[Class]]="B", WORKDAY(Main[[#This Row],[Tech Start Date]],12),IF(Main[[#This Row],[Class]]="A",WORKDAY(Main[[#This Row],[Tech Start Date]],4),""))))</f>
        <v/>
      </c>
      <c r="O1153" s="73" t="str">
        <f>IF(Main[[#This Row],[Tech Start Date]]&lt;1/1/1990,"",IF(Main[[#This Row],[Class]]="C",WORKDAY(Main[[#This Row],[Tech Start Date]],23),IF(Main[[#This Row],[Class]]="B", WORKDAY(Main[[#This Row],[Tech Start Date]],15),IF(Main[[#This Row],[Class]]="A",WORKDAY(Main[[#This Row],[Tech Start Date]],5),""))))</f>
        <v/>
      </c>
      <c r="P1153" s="73" t="str">
        <f>IF(Main[[#This Row],[Tech Start Date]]&lt;1/1/1990,"",IF(Main[[#This Row],[Class]]="C",WORKDAY(Main[[#This Row],[Tech Start Date]],28),IF(Main[[#This Row],[Class]]="B", WORKDAY(Main[[#This Row],[Tech Start Date]],19),IF(Main[[#This Row],[Class]]="A",WORKDAY(Main[[#This Row],[Tech Start Date]],9),""))))</f>
        <v/>
      </c>
      <c r="Q1153" s="85"/>
      <c r="R1153" s="112"/>
      <c r="S1153" s="95" t="s">
        <v>6</v>
      </c>
      <c r="T1153" s="74" t="s">
        <v>4</v>
      </c>
      <c r="U1153" s="95" t="s">
        <v>29</v>
      </c>
      <c r="V1153" s="95" t="s">
        <v>1913</v>
      </c>
      <c r="W1153" s="95" t="s">
        <v>1914</v>
      </c>
      <c r="X1153" s="95" t="s">
        <v>399</v>
      </c>
      <c r="Y1153" s="72" t="s">
        <v>2936</v>
      </c>
      <c r="Z1153" s="72" t="s">
        <v>306</v>
      </c>
      <c r="AA1153" s="95" t="s">
        <v>883</v>
      </c>
      <c r="AB1153" s="132"/>
      <c r="AC1153" s="132"/>
      <c r="AD1153" s="132"/>
      <c r="AE1153" s="63"/>
      <c r="AF1153" s="63"/>
      <c r="AG1153" s="63"/>
    </row>
    <row r="1154" spans="1:33" ht="17.2" customHeight="1">
      <c r="A1154" s="64" t="str">
        <f>IF(priority(Main[[#This Row],[Comments]])&lt;&gt;0, priority(Main[[#This Row],[Comments]]),"")</f>
        <v/>
      </c>
      <c r="B1154" s="60" t="s">
        <v>2368</v>
      </c>
      <c r="C1154" s="72" t="s">
        <v>4</v>
      </c>
      <c r="D1154" s="59" t="s">
        <v>2369</v>
      </c>
      <c r="E1154" s="85">
        <v>40835.331365740742</v>
      </c>
      <c r="F1154" s="85"/>
      <c r="G1154" s="64" t="str">
        <f>IF(stdProdLT(Main[[#This Row],[Comments]])=0.1,"N/A",IF(stdProdLT(Main[[#This Row],[Comments]])=0,"",stdProdLT(Main[[#This Row],[Comments]])))</f>
        <v/>
      </c>
      <c r="H1154" s="94" t="str">
        <f>IF(OR(Main[[#This Row],[Std. Prod. Lead Time]]="N/A",Main[[#This Row],[Std. Prod. Lead Time]]=""), "",IF(AND(Main[[#This Row],[In Stock Date]]&lt;&gt;"",Main[[#This Row],[Revised Due Date]]&lt;&gt;"",Main[[#This Row],[In Stock Date]]&lt;&gt;""),Main[[#This Row],[In Stock Date]]-Main[[#This Row],[Revised Due Date]],""))</f>
        <v/>
      </c>
      <c r="I1154" s="101" t="s">
        <v>530</v>
      </c>
      <c r="J1154" s="95" t="s">
        <v>21</v>
      </c>
      <c r="K1154" s="95" t="s">
        <v>1919</v>
      </c>
      <c r="L1154" s="85"/>
      <c r="M1154" s="73" t="str">
        <f>IF(Main[[#This Row],[Tech Start Date]]&lt;1/1/1990,"",IF(Main[[#This Row],[Class]]="C",WORKDAY(Main[[#This Row],[Tech Start Date]],9),IF(Main[[#This Row],[Class]]="B", WORKDAY(Main[[#This Row],[Tech Start Date]],6),IF(Main[[#This Row],[Class]]="A",WORKDAY(Main[[#This Row],[Tech Start Date]],2),""))))</f>
        <v/>
      </c>
      <c r="N1154" s="73" t="str">
        <f>IF(Main[[#This Row],[Tech Start Date]]&lt;1/1/1990,"",IF(Main[[#This Row],[Class]]="C",WORKDAY(Main[[#This Row],[Tech Start Date]],19),IF(Main[[#This Row],[Class]]="B", WORKDAY(Main[[#This Row],[Tech Start Date]],12),IF(Main[[#This Row],[Class]]="A",WORKDAY(Main[[#This Row],[Tech Start Date]],4),""))))</f>
        <v/>
      </c>
      <c r="O1154" s="73" t="str">
        <f>IF(Main[[#This Row],[Tech Start Date]]&lt;1/1/1990,"",IF(Main[[#This Row],[Class]]="C",WORKDAY(Main[[#This Row],[Tech Start Date]],23),IF(Main[[#This Row],[Class]]="B", WORKDAY(Main[[#This Row],[Tech Start Date]],15),IF(Main[[#This Row],[Class]]="A",WORKDAY(Main[[#This Row],[Tech Start Date]],5),""))))</f>
        <v/>
      </c>
      <c r="P1154" s="73" t="str">
        <f>IF(Main[[#This Row],[Tech Start Date]]&lt;1/1/1990,"",IF(Main[[#This Row],[Class]]="C",WORKDAY(Main[[#This Row],[Tech Start Date]],28),IF(Main[[#This Row],[Class]]="B", WORKDAY(Main[[#This Row],[Tech Start Date]],19),IF(Main[[#This Row],[Class]]="A",WORKDAY(Main[[#This Row],[Tech Start Date]],9),""))))</f>
        <v/>
      </c>
      <c r="Q1154" s="85"/>
      <c r="R1154" s="112"/>
      <c r="S1154" s="95" t="s">
        <v>6</v>
      </c>
      <c r="T1154" s="74" t="s">
        <v>4</v>
      </c>
      <c r="U1154" s="95" t="s">
        <v>29</v>
      </c>
      <c r="V1154" s="95" t="s">
        <v>1913</v>
      </c>
      <c r="W1154" s="95" t="s">
        <v>1914</v>
      </c>
      <c r="X1154" s="95" t="s">
        <v>399</v>
      </c>
      <c r="Y1154" s="72" t="s">
        <v>4</v>
      </c>
      <c r="Z1154" s="72" t="s">
        <v>530</v>
      </c>
      <c r="AA1154" s="95" t="s">
        <v>3346</v>
      </c>
      <c r="AB1154" s="132"/>
      <c r="AC1154" s="132"/>
      <c r="AD1154" s="132"/>
      <c r="AE1154" s="63"/>
      <c r="AF1154" s="63"/>
      <c r="AG1154" s="63"/>
    </row>
    <row r="1155" spans="1:33" ht="17.2" customHeight="1">
      <c r="A1155" s="64" t="str">
        <f>IF(priority(Main[[#This Row],[Comments]])&lt;&gt;0, priority(Main[[#This Row],[Comments]]),"")</f>
        <v/>
      </c>
      <c r="B1155" s="60" t="s">
        <v>3559</v>
      </c>
      <c r="C1155" s="72" t="s">
        <v>122</v>
      </c>
      <c r="D1155" s="59" t="s">
        <v>3560</v>
      </c>
      <c r="E1155" s="85">
        <v>40966.422523148147</v>
      </c>
      <c r="F1155" s="85">
        <v>40998</v>
      </c>
      <c r="G1155" s="64" t="str">
        <f>IF(stdProdLT(Main[[#This Row],[Comments]])=0.1,"N/A",IF(stdProdLT(Main[[#This Row],[Comments]])=0,"",stdProdLT(Main[[#This Row],[Comments]])))</f>
        <v/>
      </c>
      <c r="H1155" s="94" t="str">
        <f>IF(OR(Main[[#This Row],[Std. Prod. Lead Time]]="N/A",Main[[#This Row],[Std. Prod. Lead Time]]=""), "",IF(AND(Main[[#This Row],[In Stock Date]]&lt;&gt;"",Main[[#This Row],[Revised Due Date]]&lt;&gt;"",Main[[#This Row],[In Stock Date]]&lt;&gt;""),Main[[#This Row],[In Stock Date]]-Main[[#This Row],[Revised Due Date]],""))</f>
        <v/>
      </c>
      <c r="I1155" s="101" t="s">
        <v>4</v>
      </c>
      <c r="J1155" s="95" t="s">
        <v>4</v>
      </c>
      <c r="K1155" s="95" t="s">
        <v>4</v>
      </c>
      <c r="L1155" s="85"/>
      <c r="M1155" s="73" t="str">
        <f>IF(Main[[#This Row],[Tech Start Date]]&lt;1/1/1990,"",IF(Main[[#This Row],[Class]]="C",WORKDAY(Main[[#This Row],[Tech Start Date]],9),IF(Main[[#This Row],[Class]]="B", WORKDAY(Main[[#This Row],[Tech Start Date]],6),IF(Main[[#This Row],[Class]]="A",WORKDAY(Main[[#This Row],[Tech Start Date]],2),""))))</f>
        <v/>
      </c>
      <c r="N1155" s="73" t="str">
        <f>IF(Main[[#This Row],[Tech Start Date]]&lt;1/1/1990,"",IF(Main[[#This Row],[Class]]="C",WORKDAY(Main[[#This Row],[Tech Start Date]],19),IF(Main[[#This Row],[Class]]="B", WORKDAY(Main[[#This Row],[Tech Start Date]],12),IF(Main[[#This Row],[Class]]="A",WORKDAY(Main[[#This Row],[Tech Start Date]],4),""))))</f>
        <v/>
      </c>
      <c r="O1155" s="73" t="str">
        <f>IF(Main[[#This Row],[Tech Start Date]]&lt;1/1/1990,"",IF(Main[[#This Row],[Class]]="C",WORKDAY(Main[[#This Row],[Tech Start Date]],23),IF(Main[[#This Row],[Class]]="B", WORKDAY(Main[[#This Row],[Tech Start Date]],15),IF(Main[[#This Row],[Class]]="A",WORKDAY(Main[[#This Row],[Tech Start Date]],5),""))))</f>
        <v/>
      </c>
      <c r="P1155" s="73" t="str">
        <f>IF(Main[[#This Row],[Tech Start Date]]&lt;1/1/1990,"",IF(Main[[#This Row],[Class]]="C",WORKDAY(Main[[#This Row],[Tech Start Date]],28),IF(Main[[#This Row],[Class]]="B", WORKDAY(Main[[#This Row],[Tech Start Date]],19),IF(Main[[#This Row],[Class]]="A",WORKDAY(Main[[#This Row],[Tech Start Date]],9),""))))</f>
        <v/>
      </c>
      <c r="Q1155" s="85"/>
      <c r="R1155" s="112"/>
      <c r="S1155" s="95" t="s">
        <v>17</v>
      </c>
      <c r="T1155" s="74" t="s">
        <v>4</v>
      </c>
      <c r="U1155" s="95" t="s">
        <v>7</v>
      </c>
      <c r="V1155" s="95" t="s">
        <v>1913</v>
      </c>
      <c r="W1155" s="95" t="s">
        <v>1918</v>
      </c>
      <c r="X1155" s="95" t="s">
        <v>50</v>
      </c>
      <c r="Y1155" s="72" t="s">
        <v>3509</v>
      </c>
      <c r="Z1155" s="72" t="s">
        <v>4</v>
      </c>
      <c r="AA1155" s="95" t="s">
        <v>65</v>
      </c>
      <c r="AB1155" s="132"/>
      <c r="AC1155" s="132"/>
      <c r="AD1155" s="132"/>
      <c r="AE1155" s="63"/>
      <c r="AF1155" s="63"/>
      <c r="AG1155" s="63"/>
    </row>
    <row r="1156" spans="1:33" ht="17.2" customHeight="1">
      <c r="A1156" s="64" t="str">
        <f>IF(priority(Main[[#This Row],[Comments]])&lt;&gt;0, priority(Main[[#This Row],[Comments]]),"")</f>
        <v/>
      </c>
      <c r="B1156" s="60" t="s">
        <v>3178</v>
      </c>
      <c r="C1156" s="72" t="s">
        <v>4</v>
      </c>
      <c r="D1156" s="59" t="s">
        <v>3562</v>
      </c>
      <c r="E1156" s="85">
        <v>40921.629143518519</v>
      </c>
      <c r="F1156" s="85"/>
      <c r="G1156" s="64" t="str">
        <f>IF(stdProdLT(Main[[#This Row],[Comments]])=0.1,"N/A",IF(stdProdLT(Main[[#This Row],[Comments]])=0,"",stdProdLT(Main[[#This Row],[Comments]])))</f>
        <v/>
      </c>
      <c r="H1156" s="94" t="str">
        <f>IF(OR(Main[[#This Row],[Std. Prod. Lead Time]]="N/A",Main[[#This Row],[Std. Prod. Lead Time]]=""), "",IF(AND(Main[[#This Row],[In Stock Date]]&lt;&gt;"",Main[[#This Row],[Revised Due Date]]&lt;&gt;"",Main[[#This Row],[In Stock Date]]&lt;&gt;""),Main[[#This Row],[In Stock Date]]-Main[[#This Row],[Revised Due Date]],""))</f>
        <v/>
      </c>
      <c r="I1156" s="101" t="s">
        <v>2044</v>
      </c>
      <c r="J1156" s="95" t="s">
        <v>28</v>
      </c>
      <c r="K1156" s="95" t="s">
        <v>1919</v>
      </c>
      <c r="L1156" s="85"/>
      <c r="M1156" s="73" t="str">
        <f>IF(Main[[#This Row],[Tech Start Date]]&lt;1/1/1990,"",IF(Main[[#This Row],[Class]]="C",WORKDAY(Main[[#This Row],[Tech Start Date]],9),IF(Main[[#This Row],[Class]]="B", WORKDAY(Main[[#This Row],[Tech Start Date]],6),IF(Main[[#This Row],[Class]]="A",WORKDAY(Main[[#This Row],[Tech Start Date]],2),""))))</f>
        <v/>
      </c>
      <c r="N1156" s="73" t="str">
        <f>IF(Main[[#This Row],[Tech Start Date]]&lt;1/1/1990,"",IF(Main[[#This Row],[Class]]="C",WORKDAY(Main[[#This Row],[Tech Start Date]],19),IF(Main[[#This Row],[Class]]="B", WORKDAY(Main[[#This Row],[Tech Start Date]],12),IF(Main[[#This Row],[Class]]="A",WORKDAY(Main[[#This Row],[Tech Start Date]],4),""))))</f>
        <v/>
      </c>
      <c r="O1156" s="73" t="str">
        <f>IF(Main[[#This Row],[Tech Start Date]]&lt;1/1/1990,"",IF(Main[[#This Row],[Class]]="C",WORKDAY(Main[[#This Row],[Tech Start Date]],23),IF(Main[[#This Row],[Class]]="B", WORKDAY(Main[[#This Row],[Tech Start Date]],15),IF(Main[[#This Row],[Class]]="A",WORKDAY(Main[[#This Row],[Tech Start Date]],5),""))))</f>
        <v/>
      </c>
      <c r="P1156" s="73" t="str">
        <f>IF(Main[[#This Row],[Tech Start Date]]&lt;1/1/1990,"",IF(Main[[#This Row],[Class]]="C",WORKDAY(Main[[#This Row],[Tech Start Date]],28),IF(Main[[#This Row],[Class]]="B", WORKDAY(Main[[#This Row],[Tech Start Date]],19),IF(Main[[#This Row],[Class]]="A",WORKDAY(Main[[#This Row],[Tech Start Date]],9),""))))</f>
        <v/>
      </c>
      <c r="Q1156" s="85"/>
      <c r="R1156" s="112"/>
      <c r="S1156" s="95" t="s">
        <v>6</v>
      </c>
      <c r="T1156" s="74" t="s">
        <v>4</v>
      </c>
      <c r="U1156" s="95" t="s">
        <v>29</v>
      </c>
      <c r="V1156" s="95" t="s">
        <v>1920</v>
      </c>
      <c r="W1156" s="95" t="s">
        <v>1914</v>
      </c>
      <c r="X1156" s="95" t="s">
        <v>306</v>
      </c>
      <c r="Y1156" s="72" t="s">
        <v>4</v>
      </c>
      <c r="Z1156" s="72" t="s">
        <v>30</v>
      </c>
      <c r="AA1156" s="95" t="s">
        <v>4</v>
      </c>
      <c r="AB1156" s="132"/>
      <c r="AC1156" s="132"/>
      <c r="AD1156" s="132"/>
      <c r="AE1156" s="63"/>
      <c r="AF1156" s="63"/>
      <c r="AG1156" s="63"/>
    </row>
    <row r="1157" spans="1:33" ht="17.2" customHeight="1">
      <c r="A1157" s="64" t="str">
        <f>IF(priority(Main[[#This Row],[Comments]])&lt;&gt;0, priority(Main[[#This Row],[Comments]]),"")</f>
        <v/>
      </c>
      <c r="B1157" s="60" t="s">
        <v>1890</v>
      </c>
      <c r="C1157" s="72" t="s">
        <v>4</v>
      </c>
      <c r="D1157" s="59" t="s">
        <v>3936</v>
      </c>
      <c r="E1157" s="85">
        <v>40203.692094907405</v>
      </c>
      <c r="F1157" s="85"/>
      <c r="G1157" s="64" t="str">
        <f>IF(stdProdLT(Main[[#This Row],[Comments]])=0.1,"N/A",IF(stdProdLT(Main[[#This Row],[Comments]])=0,"",stdProdLT(Main[[#This Row],[Comments]])))</f>
        <v/>
      </c>
      <c r="H1157" s="94" t="str">
        <f>IF(OR(Main[[#This Row],[Std. Prod. Lead Time]]="N/A",Main[[#This Row],[Std. Prod. Lead Time]]=""), "",IF(AND(Main[[#This Row],[In Stock Date]]&lt;&gt;"",Main[[#This Row],[Revised Due Date]]&lt;&gt;"",Main[[#This Row],[In Stock Date]]&lt;&gt;""),Main[[#This Row],[In Stock Date]]-Main[[#This Row],[Revised Due Date]],""))</f>
        <v/>
      </c>
      <c r="I1157" s="101" t="s">
        <v>886</v>
      </c>
      <c r="J1157" s="95" t="s">
        <v>28</v>
      </c>
      <c r="K1157" s="95" t="s">
        <v>1922</v>
      </c>
      <c r="L1157" s="85"/>
      <c r="M1157" s="73" t="str">
        <f>IF(Main[[#This Row],[Tech Start Date]]&lt;1/1/1990,"",IF(Main[[#This Row],[Class]]="C",WORKDAY(Main[[#This Row],[Tech Start Date]],9),IF(Main[[#This Row],[Class]]="B", WORKDAY(Main[[#This Row],[Tech Start Date]],6),IF(Main[[#This Row],[Class]]="A",WORKDAY(Main[[#This Row],[Tech Start Date]],2),""))))</f>
        <v/>
      </c>
      <c r="N1157" s="73" t="str">
        <f>IF(Main[[#This Row],[Tech Start Date]]&lt;1/1/1990,"",IF(Main[[#This Row],[Class]]="C",WORKDAY(Main[[#This Row],[Tech Start Date]],19),IF(Main[[#This Row],[Class]]="B", WORKDAY(Main[[#This Row],[Tech Start Date]],12),IF(Main[[#This Row],[Class]]="A",WORKDAY(Main[[#This Row],[Tech Start Date]],4),""))))</f>
        <v/>
      </c>
      <c r="O1157" s="73" t="str">
        <f>IF(Main[[#This Row],[Tech Start Date]]&lt;1/1/1990,"",IF(Main[[#This Row],[Class]]="C",WORKDAY(Main[[#This Row],[Tech Start Date]],23),IF(Main[[#This Row],[Class]]="B", WORKDAY(Main[[#This Row],[Tech Start Date]],15),IF(Main[[#This Row],[Class]]="A",WORKDAY(Main[[#This Row],[Tech Start Date]],5),""))))</f>
        <v/>
      </c>
      <c r="P1157" s="73" t="str">
        <f>IF(Main[[#This Row],[Tech Start Date]]&lt;1/1/1990,"",IF(Main[[#This Row],[Class]]="C",WORKDAY(Main[[#This Row],[Tech Start Date]],28),IF(Main[[#This Row],[Class]]="B", WORKDAY(Main[[#This Row],[Tech Start Date]],19),IF(Main[[#This Row],[Class]]="A",WORKDAY(Main[[#This Row],[Tech Start Date]],9),""))))</f>
        <v/>
      </c>
      <c r="Q1157" s="85">
        <v>40724</v>
      </c>
      <c r="R1157" s="112">
        <v>41152</v>
      </c>
      <c r="S1157" s="95" t="s">
        <v>17</v>
      </c>
      <c r="T1157" s="74" t="s">
        <v>2454</v>
      </c>
      <c r="U1157" s="95" t="s">
        <v>29</v>
      </c>
      <c r="V1157" s="95" t="s">
        <v>1910</v>
      </c>
      <c r="W1157" s="95" t="s">
        <v>1915</v>
      </c>
      <c r="X1157" s="95" t="s">
        <v>129</v>
      </c>
      <c r="Y1157" s="72" t="s">
        <v>2906</v>
      </c>
      <c r="Z1157" s="72" t="s">
        <v>129</v>
      </c>
      <c r="AA1157" s="95" t="s">
        <v>129</v>
      </c>
      <c r="AB1157" s="132"/>
      <c r="AC1157" s="132"/>
      <c r="AD1157" s="132"/>
      <c r="AE1157" s="63"/>
      <c r="AF1157" s="63"/>
      <c r="AG1157" s="63"/>
    </row>
    <row r="1158" spans="1:33" ht="17.2" customHeight="1">
      <c r="A1158" s="64" t="str">
        <f>IF(priority(Main[[#This Row],[Comments]])&lt;&gt;0, priority(Main[[#This Row],[Comments]]),"")</f>
        <v/>
      </c>
      <c r="B1158" s="60" t="s">
        <v>2395</v>
      </c>
      <c r="C1158" s="72" t="s">
        <v>4</v>
      </c>
      <c r="D1158" s="59" t="s">
        <v>2396</v>
      </c>
      <c r="E1158" s="85">
        <v>40820.81591435185</v>
      </c>
      <c r="F1158" s="85"/>
      <c r="G1158" s="64" t="str">
        <f>IF(stdProdLT(Main[[#This Row],[Comments]])=0.1,"N/A",IF(stdProdLT(Main[[#This Row],[Comments]])=0,"",stdProdLT(Main[[#This Row],[Comments]])))</f>
        <v/>
      </c>
      <c r="H1158" s="94" t="str">
        <f>IF(OR(Main[[#This Row],[Std. Prod. Lead Time]]="N/A",Main[[#This Row],[Std. Prod. Lead Time]]=""), "",IF(AND(Main[[#This Row],[In Stock Date]]&lt;&gt;"",Main[[#This Row],[Revised Due Date]]&lt;&gt;"",Main[[#This Row],[In Stock Date]]&lt;&gt;""),Main[[#This Row],[In Stock Date]]-Main[[#This Row],[Revised Due Date]],""))</f>
        <v/>
      </c>
      <c r="I1158" s="101" t="s">
        <v>239</v>
      </c>
      <c r="J1158" s="95" t="s">
        <v>28</v>
      </c>
      <c r="K1158" s="95" t="s">
        <v>1919</v>
      </c>
      <c r="L1158" s="85"/>
      <c r="M1158" s="73" t="str">
        <f>IF(Main[[#This Row],[Tech Start Date]]&lt;1/1/1990,"",IF(Main[[#This Row],[Class]]="C",WORKDAY(Main[[#This Row],[Tech Start Date]],9),IF(Main[[#This Row],[Class]]="B", WORKDAY(Main[[#This Row],[Tech Start Date]],6),IF(Main[[#This Row],[Class]]="A",WORKDAY(Main[[#This Row],[Tech Start Date]],2),""))))</f>
        <v/>
      </c>
      <c r="N1158" s="73" t="str">
        <f>IF(Main[[#This Row],[Tech Start Date]]&lt;1/1/1990,"",IF(Main[[#This Row],[Class]]="C",WORKDAY(Main[[#This Row],[Tech Start Date]],19),IF(Main[[#This Row],[Class]]="B", WORKDAY(Main[[#This Row],[Tech Start Date]],12),IF(Main[[#This Row],[Class]]="A",WORKDAY(Main[[#This Row],[Tech Start Date]],4),""))))</f>
        <v/>
      </c>
      <c r="O1158" s="73" t="str">
        <f>IF(Main[[#This Row],[Tech Start Date]]&lt;1/1/1990,"",IF(Main[[#This Row],[Class]]="C",WORKDAY(Main[[#This Row],[Tech Start Date]],23),IF(Main[[#This Row],[Class]]="B", WORKDAY(Main[[#This Row],[Tech Start Date]],15),IF(Main[[#This Row],[Class]]="A",WORKDAY(Main[[#This Row],[Tech Start Date]],5),""))))</f>
        <v/>
      </c>
      <c r="P1158" s="73" t="str">
        <f>IF(Main[[#This Row],[Tech Start Date]]&lt;1/1/1990,"",IF(Main[[#This Row],[Class]]="C",WORKDAY(Main[[#This Row],[Tech Start Date]],28),IF(Main[[#This Row],[Class]]="B", WORKDAY(Main[[#This Row],[Tech Start Date]],19),IF(Main[[#This Row],[Class]]="A",WORKDAY(Main[[#This Row],[Tech Start Date]],9),""))))</f>
        <v/>
      </c>
      <c r="Q1158" s="85">
        <v>40847</v>
      </c>
      <c r="R1158" s="112"/>
      <c r="S1158" s="95" t="s">
        <v>6</v>
      </c>
      <c r="T1158" s="74" t="s">
        <v>4</v>
      </c>
      <c r="U1158" s="95" t="s">
        <v>29</v>
      </c>
      <c r="V1158" s="95" t="s">
        <v>1913</v>
      </c>
      <c r="W1158" s="95" t="s">
        <v>1914</v>
      </c>
      <c r="X1158" s="95" t="s">
        <v>30</v>
      </c>
      <c r="Y1158" s="72" t="s">
        <v>2913</v>
      </c>
      <c r="Z1158" s="72" t="s">
        <v>30</v>
      </c>
      <c r="AA1158" s="95" t="s">
        <v>30</v>
      </c>
      <c r="AB1158" s="132"/>
      <c r="AC1158" s="132"/>
      <c r="AD1158" s="132"/>
      <c r="AE1158" s="63"/>
      <c r="AF1158" s="63"/>
      <c r="AG1158" s="63"/>
    </row>
    <row r="1159" spans="1:33" ht="17.2" customHeight="1">
      <c r="A1159" s="64" t="str">
        <f>IF(priority(Main[[#This Row],[Comments]])&lt;&gt;0, priority(Main[[#This Row],[Comments]]),"")</f>
        <v/>
      </c>
      <c r="B1159" s="60" t="s">
        <v>3260</v>
      </c>
      <c r="C1159" s="72" t="s">
        <v>4</v>
      </c>
      <c r="D1159" s="59" t="s">
        <v>3937</v>
      </c>
      <c r="E1159" s="85">
        <v>40934.445497685185</v>
      </c>
      <c r="F1159" s="85"/>
      <c r="G1159" s="64" t="str">
        <f>IF(stdProdLT(Main[[#This Row],[Comments]])=0.1,"N/A",IF(stdProdLT(Main[[#This Row],[Comments]])=0,"",stdProdLT(Main[[#This Row],[Comments]])))</f>
        <v/>
      </c>
      <c r="H1159" s="94" t="str">
        <f>IF(OR(Main[[#This Row],[Std. Prod. Lead Time]]="N/A",Main[[#This Row],[Std. Prod. Lead Time]]=""), "",IF(AND(Main[[#This Row],[In Stock Date]]&lt;&gt;"",Main[[#This Row],[Revised Due Date]]&lt;&gt;"",Main[[#This Row],[In Stock Date]]&lt;&gt;""),Main[[#This Row],[In Stock Date]]-Main[[#This Row],[Revised Due Date]],""))</f>
        <v/>
      </c>
      <c r="I1159" s="101" t="s">
        <v>2044</v>
      </c>
      <c r="J1159" s="95" t="s">
        <v>21</v>
      </c>
      <c r="K1159" s="95" t="s">
        <v>1919</v>
      </c>
      <c r="L1159" s="85"/>
      <c r="M1159" s="73" t="str">
        <f>IF(Main[[#This Row],[Tech Start Date]]&lt;1/1/1990,"",IF(Main[[#This Row],[Class]]="C",WORKDAY(Main[[#This Row],[Tech Start Date]],9),IF(Main[[#This Row],[Class]]="B", WORKDAY(Main[[#This Row],[Tech Start Date]],6),IF(Main[[#This Row],[Class]]="A",WORKDAY(Main[[#This Row],[Tech Start Date]],2),""))))</f>
        <v/>
      </c>
      <c r="N1159" s="73" t="str">
        <f>IF(Main[[#This Row],[Tech Start Date]]&lt;1/1/1990,"",IF(Main[[#This Row],[Class]]="C",WORKDAY(Main[[#This Row],[Tech Start Date]],19),IF(Main[[#This Row],[Class]]="B", WORKDAY(Main[[#This Row],[Tech Start Date]],12),IF(Main[[#This Row],[Class]]="A",WORKDAY(Main[[#This Row],[Tech Start Date]],4),""))))</f>
        <v/>
      </c>
      <c r="O1159" s="73" t="str">
        <f>IF(Main[[#This Row],[Tech Start Date]]&lt;1/1/1990,"",IF(Main[[#This Row],[Class]]="C",WORKDAY(Main[[#This Row],[Tech Start Date]],23),IF(Main[[#This Row],[Class]]="B", WORKDAY(Main[[#This Row],[Tech Start Date]],15),IF(Main[[#This Row],[Class]]="A",WORKDAY(Main[[#This Row],[Tech Start Date]],5),""))))</f>
        <v/>
      </c>
      <c r="P1159" s="73" t="str">
        <f>IF(Main[[#This Row],[Tech Start Date]]&lt;1/1/1990,"",IF(Main[[#This Row],[Class]]="C",WORKDAY(Main[[#This Row],[Tech Start Date]],28),IF(Main[[#This Row],[Class]]="B", WORKDAY(Main[[#This Row],[Tech Start Date]],19),IF(Main[[#This Row],[Class]]="A",WORKDAY(Main[[#This Row],[Tech Start Date]],9),""))))</f>
        <v/>
      </c>
      <c r="Q1159" s="85">
        <v>40968</v>
      </c>
      <c r="R1159" s="112"/>
      <c r="S1159" s="95" t="s">
        <v>6</v>
      </c>
      <c r="T1159" s="74" t="s">
        <v>4</v>
      </c>
      <c r="U1159" s="95" t="s">
        <v>29</v>
      </c>
      <c r="V1159" s="95" t="s">
        <v>1913</v>
      </c>
      <c r="W1159" s="95" t="s">
        <v>4</v>
      </c>
      <c r="X1159" s="95" t="s">
        <v>2794</v>
      </c>
      <c r="Y1159" s="72" t="s">
        <v>2905</v>
      </c>
      <c r="Z1159" s="72" t="s">
        <v>530</v>
      </c>
      <c r="AA1159" s="95" t="s">
        <v>2794</v>
      </c>
      <c r="AB1159" s="132"/>
      <c r="AC1159" s="132"/>
      <c r="AD1159" s="132"/>
      <c r="AE1159" s="63"/>
      <c r="AF1159" s="63"/>
      <c r="AG1159" s="63"/>
    </row>
    <row r="1160" spans="1:33" ht="17.2" customHeight="1">
      <c r="A1160" s="64" t="str">
        <f>IF(priority(Main[[#This Row],[Comments]])&lt;&gt;0, priority(Main[[#This Row],[Comments]]),"")</f>
        <v/>
      </c>
      <c r="B1160" s="60" t="s">
        <v>3565</v>
      </c>
      <c r="C1160" s="72" t="s">
        <v>3520</v>
      </c>
      <c r="D1160" s="59" t="s">
        <v>3521</v>
      </c>
      <c r="E1160" s="85"/>
      <c r="F1160" s="85">
        <v>40982</v>
      </c>
      <c r="G1160" s="64" t="str">
        <f>IF(stdProdLT(Main[[#This Row],[Comments]])=0.1,"N/A",IF(stdProdLT(Main[[#This Row],[Comments]])=0,"",stdProdLT(Main[[#This Row],[Comments]])))</f>
        <v/>
      </c>
      <c r="H1160" s="94" t="str">
        <f>IF(OR(Main[[#This Row],[Std. Prod. Lead Time]]="N/A",Main[[#This Row],[Std. Prod. Lead Time]]=""), "",IF(AND(Main[[#This Row],[In Stock Date]]&lt;&gt;"",Main[[#This Row],[Revised Due Date]]&lt;&gt;"",Main[[#This Row],[In Stock Date]]&lt;&gt;""),Main[[#This Row],[In Stock Date]]-Main[[#This Row],[Revised Due Date]],""))</f>
        <v/>
      </c>
      <c r="I1160" s="101" t="s">
        <v>4</v>
      </c>
      <c r="J1160" s="95" t="s">
        <v>4</v>
      </c>
      <c r="K1160" s="95" t="s">
        <v>4</v>
      </c>
      <c r="L1160" s="85"/>
      <c r="M1160" s="73" t="str">
        <f>IF(Main[[#This Row],[Tech Start Date]]&lt;1/1/1990,"",IF(Main[[#This Row],[Class]]="C",WORKDAY(Main[[#This Row],[Tech Start Date]],9),IF(Main[[#This Row],[Class]]="B", WORKDAY(Main[[#This Row],[Tech Start Date]],6),IF(Main[[#This Row],[Class]]="A",WORKDAY(Main[[#This Row],[Tech Start Date]],2),""))))</f>
        <v/>
      </c>
      <c r="N1160" s="73" t="str">
        <f>IF(Main[[#This Row],[Tech Start Date]]&lt;1/1/1990,"",IF(Main[[#This Row],[Class]]="C",WORKDAY(Main[[#This Row],[Tech Start Date]],19),IF(Main[[#This Row],[Class]]="B", WORKDAY(Main[[#This Row],[Tech Start Date]],12),IF(Main[[#This Row],[Class]]="A",WORKDAY(Main[[#This Row],[Tech Start Date]],4),""))))</f>
        <v/>
      </c>
      <c r="O1160" s="73" t="str">
        <f>IF(Main[[#This Row],[Tech Start Date]]&lt;1/1/1990,"",IF(Main[[#This Row],[Class]]="C",WORKDAY(Main[[#This Row],[Tech Start Date]],23),IF(Main[[#This Row],[Class]]="B", WORKDAY(Main[[#This Row],[Tech Start Date]],15),IF(Main[[#This Row],[Class]]="A",WORKDAY(Main[[#This Row],[Tech Start Date]],5),""))))</f>
        <v/>
      </c>
      <c r="P1160" s="73" t="str">
        <f>IF(Main[[#This Row],[Tech Start Date]]&lt;1/1/1990,"",IF(Main[[#This Row],[Class]]="C",WORKDAY(Main[[#This Row],[Tech Start Date]],28),IF(Main[[#This Row],[Class]]="B", WORKDAY(Main[[#This Row],[Tech Start Date]],19),IF(Main[[#This Row],[Class]]="A",WORKDAY(Main[[#This Row],[Tech Start Date]],9),""))))</f>
        <v/>
      </c>
      <c r="Q1160" s="85"/>
      <c r="R1160" s="112"/>
      <c r="S1160" s="95" t="s">
        <v>11</v>
      </c>
      <c r="T1160" s="74" t="s">
        <v>4</v>
      </c>
      <c r="U1160" s="95" t="s">
        <v>12</v>
      </c>
      <c r="V1160" s="95" t="s">
        <v>1913</v>
      </c>
      <c r="W1160" s="95" t="s">
        <v>1915</v>
      </c>
      <c r="X1160" s="95" t="s">
        <v>2809</v>
      </c>
      <c r="Y1160" s="72" t="s">
        <v>3512</v>
      </c>
      <c r="Z1160" s="72" t="s">
        <v>4</v>
      </c>
      <c r="AA1160" s="95" t="s">
        <v>2809</v>
      </c>
      <c r="AB1160" s="132"/>
      <c r="AC1160" s="132"/>
      <c r="AD1160" s="132"/>
      <c r="AE1160" s="63"/>
      <c r="AF1160" s="63"/>
      <c r="AG1160" s="63"/>
    </row>
    <row r="1161" spans="1:33" ht="17.2" customHeight="1">
      <c r="A1161" s="64" t="str">
        <f>IF(priority(Main[[#This Row],[Comments]])&lt;&gt;0, priority(Main[[#This Row],[Comments]]),"")</f>
        <v/>
      </c>
      <c r="B1161" s="60" t="s">
        <v>3530</v>
      </c>
      <c r="C1161" s="72" t="s">
        <v>4</v>
      </c>
      <c r="D1161" s="59" t="s">
        <v>3531</v>
      </c>
      <c r="E1161" s="85"/>
      <c r="F1161" s="85"/>
      <c r="G1161" s="64" t="str">
        <f>IF(stdProdLT(Main[[#This Row],[Comments]])=0.1,"N/A",IF(stdProdLT(Main[[#This Row],[Comments]])=0,"",stdProdLT(Main[[#This Row],[Comments]])))</f>
        <v/>
      </c>
      <c r="H1161" s="94" t="str">
        <f>IF(OR(Main[[#This Row],[Std. Prod. Lead Time]]="N/A",Main[[#This Row],[Std. Prod. Lead Time]]=""), "",IF(AND(Main[[#This Row],[In Stock Date]]&lt;&gt;"",Main[[#This Row],[Revised Due Date]]&lt;&gt;"",Main[[#This Row],[In Stock Date]]&lt;&gt;""),Main[[#This Row],[In Stock Date]]-Main[[#This Row],[Revised Due Date]],""))</f>
        <v/>
      </c>
      <c r="I1161" s="101" t="s">
        <v>2037</v>
      </c>
      <c r="J1161" s="95" t="s">
        <v>28</v>
      </c>
      <c r="K1161" s="96" t="s">
        <v>1919</v>
      </c>
      <c r="L1161" s="85"/>
      <c r="M1161" s="73" t="str">
        <f>IF(Main[[#This Row],[Tech Start Date]]&lt;1/1/1990,"",IF(Main[[#This Row],[Class]]="C",WORKDAY(Main[[#This Row],[Tech Start Date]],9),IF(Main[[#This Row],[Class]]="B", WORKDAY(Main[[#This Row],[Tech Start Date]],6),IF(Main[[#This Row],[Class]]="A",WORKDAY(Main[[#This Row],[Tech Start Date]],2),""))))</f>
        <v/>
      </c>
      <c r="N1161" s="73" t="str">
        <f>IF(Main[[#This Row],[Tech Start Date]]&lt;1/1/1990,"",IF(Main[[#This Row],[Class]]="C",WORKDAY(Main[[#This Row],[Tech Start Date]],19),IF(Main[[#This Row],[Class]]="B", WORKDAY(Main[[#This Row],[Tech Start Date]],12),IF(Main[[#This Row],[Class]]="A",WORKDAY(Main[[#This Row],[Tech Start Date]],4),""))))</f>
        <v/>
      </c>
      <c r="O1161" s="73" t="str">
        <f>IF(Main[[#This Row],[Tech Start Date]]&lt;1/1/1990,"",IF(Main[[#This Row],[Class]]="C",WORKDAY(Main[[#This Row],[Tech Start Date]],23),IF(Main[[#This Row],[Class]]="B", WORKDAY(Main[[#This Row],[Tech Start Date]],15),IF(Main[[#This Row],[Class]]="A",WORKDAY(Main[[#This Row],[Tech Start Date]],5),""))))</f>
        <v/>
      </c>
      <c r="P1161" s="73" t="str">
        <f>IF(Main[[#This Row],[Tech Start Date]]&lt;1/1/1990,"",IF(Main[[#This Row],[Class]]="C",WORKDAY(Main[[#This Row],[Tech Start Date]],28),IF(Main[[#This Row],[Class]]="B", WORKDAY(Main[[#This Row],[Tech Start Date]],19),IF(Main[[#This Row],[Class]]="A",WORKDAY(Main[[#This Row],[Tech Start Date]],9),""))))</f>
        <v/>
      </c>
      <c r="Q1161" s="85">
        <v>40964</v>
      </c>
      <c r="R1161" s="112"/>
      <c r="S1161" s="95" t="s">
        <v>6</v>
      </c>
      <c r="T1161" s="74" t="s">
        <v>4</v>
      </c>
      <c r="U1161" s="95" t="s">
        <v>14</v>
      </c>
      <c r="V1161" s="95" t="s">
        <v>1920</v>
      </c>
      <c r="W1161" s="95" t="s">
        <v>1914</v>
      </c>
      <c r="X1161" s="95" t="s">
        <v>2037</v>
      </c>
      <c r="Y1161" s="72" t="s">
        <v>3129</v>
      </c>
      <c r="Z1161" s="72" t="s">
        <v>30</v>
      </c>
      <c r="AA1161" s="95" t="s">
        <v>2037</v>
      </c>
      <c r="AB1161" s="132"/>
      <c r="AC1161" s="132"/>
      <c r="AD1161" s="132"/>
      <c r="AE1161" s="63"/>
      <c r="AF1161" s="63"/>
      <c r="AG1161" s="63"/>
    </row>
    <row r="1162" spans="1:33" ht="17.2" customHeight="1">
      <c r="A1162" s="64" t="str">
        <f>IF(priority(Main[[#This Row],[Comments]])&lt;&gt;0, priority(Main[[#This Row],[Comments]]),"")</f>
        <v/>
      </c>
      <c r="B1162" s="60" t="s">
        <v>3563</v>
      </c>
      <c r="C1162" s="72" t="s">
        <v>4</v>
      </c>
      <c r="D1162" s="59" t="s">
        <v>3564</v>
      </c>
      <c r="E1162" s="85">
        <v>40962.575243055559</v>
      </c>
      <c r="F1162" s="85"/>
      <c r="G1162" s="64" t="str">
        <f>IF(stdProdLT(Main[[#This Row],[Comments]])=0.1,"N/A",IF(stdProdLT(Main[[#This Row],[Comments]])=0,"",stdProdLT(Main[[#This Row],[Comments]])))</f>
        <v/>
      </c>
      <c r="H1162" s="94" t="str">
        <f>IF(OR(Main[[#This Row],[Std. Prod. Lead Time]]="N/A",Main[[#This Row],[Std. Prod. Lead Time]]=""), "",IF(AND(Main[[#This Row],[In Stock Date]]&lt;&gt;"",Main[[#This Row],[Revised Due Date]]&lt;&gt;"",Main[[#This Row],[In Stock Date]]&lt;&gt;""),Main[[#This Row],[In Stock Date]]-Main[[#This Row],[Revised Due Date]],""))</f>
        <v/>
      </c>
      <c r="I1162" s="101" t="s">
        <v>2044</v>
      </c>
      <c r="J1162" s="95" t="s">
        <v>28</v>
      </c>
      <c r="K1162" s="96" t="s">
        <v>4</v>
      </c>
      <c r="L1162" s="85"/>
      <c r="M1162" s="73" t="str">
        <f>IF(Main[[#This Row],[Tech Start Date]]&lt;1/1/1990,"",IF(Main[[#This Row],[Class]]="C",WORKDAY(Main[[#This Row],[Tech Start Date]],9),IF(Main[[#This Row],[Class]]="B", WORKDAY(Main[[#This Row],[Tech Start Date]],6),IF(Main[[#This Row],[Class]]="A",WORKDAY(Main[[#This Row],[Tech Start Date]],2),""))))</f>
        <v/>
      </c>
      <c r="N1162" s="73" t="str">
        <f>IF(Main[[#This Row],[Tech Start Date]]&lt;1/1/1990,"",IF(Main[[#This Row],[Class]]="C",WORKDAY(Main[[#This Row],[Tech Start Date]],19),IF(Main[[#This Row],[Class]]="B", WORKDAY(Main[[#This Row],[Tech Start Date]],12),IF(Main[[#This Row],[Class]]="A",WORKDAY(Main[[#This Row],[Tech Start Date]],4),""))))</f>
        <v/>
      </c>
      <c r="O1162" s="73" t="str">
        <f>IF(Main[[#This Row],[Tech Start Date]]&lt;1/1/1990,"",IF(Main[[#This Row],[Class]]="C",WORKDAY(Main[[#This Row],[Tech Start Date]],23),IF(Main[[#This Row],[Class]]="B", WORKDAY(Main[[#This Row],[Tech Start Date]],15),IF(Main[[#This Row],[Class]]="A",WORKDAY(Main[[#This Row],[Tech Start Date]],5),""))))</f>
        <v/>
      </c>
      <c r="P1162" s="73" t="str">
        <f>IF(Main[[#This Row],[Tech Start Date]]&lt;1/1/1990,"",IF(Main[[#This Row],[Class]]="C",WORKDAY(Main[[#This Row],[Tech Start Date]],28),IF(Main[[#This Row],[Class]]="B", WORKDAY(Main[[#This Row],[Tech Start Date]],19),IF(Main[[#This Row],[Class]]="A",WORKDAY(Main[[#This Row],[Tech Start Date]],9),""))))</f>
        <v/>
      </c>
      <c r="Q1162" s="85">
        <v>40998</v>
      </c>
      <c r="R1162" s="112"/>
      <c r="S1162" s="95" t="s">
        <v>6</v>
      </c>
      <c r="T1162" s="74" t="s">
        <v>4</v>
      </c>
      <c r="U1162" s="95" t="s">
        <v>29</v>
      </c>
      <c r="V1162" s="95" t="s">
        <v>1920</v>
      </c>
      <c r="W1162" s="95" t="s">
        <v>1914</v>
      </c>
      <c r="X1162" s="95" t="s">
        <v>2793</v>
      </c>
      <c r="Y1162" s="72" t="s">
        <v>2903</v>
      </c>
      <c r="Z1162" s="72" t="s">
        <v>30</v>
      </c>
      <c r="AA1162" s="95" t="s">
        <v>2793</v>
      </c>
      <c r="AB1162" s="132"/>
      <c r="AC1162" s="132"/>
      <c r="AD1162" s="132"/>
      <c r="AE1162" s="63"/>
      <c r="AF1162" s="63"/>
      <c r="AG1162" s="63"/>
    </row>
    <row r="1163" spans="1:33" ht="17.2" customHeight="1">
      <c r="A1163" s="64" t="str">
        <f>IF(priority(Main[[#This Row],[Comments]])&lt;&gt;0, priority(Main[[#This Row],[Comments]]),"")</f>
        <v/>
      </c>
      <c r="B1163" s="60" t="s">
        <v>1864</v>
      </c>
      <c r="C1163" s="72" t="s">
        <v>4</v>
      </c>
      <c r="D1163" s="59" t="s">
        <v>924</v>
      </c>
      <c r="E1163" s="85">
        <v>39968.4141087963</v>
      </c>
      <c r="F1163" s="85">
        <v>40298</v>
      </c>
      <c r="G1163" s="64" t="str">
        <f>IF(stdProdLT(Main[[#This Row],[Comments]])=0.1,"N/A",IF(stdProdLT(Main[[#This Row],[Comments]])=0,"",stdProdLT(Main[[#This Row],[Comments]])))</f>
        <v/>
      </c>
      <c r="H1163" s="94" t="str">
        <f>IF(OR(Main[[#This Row],[Std. Prod. Lead Time]]="N/A",Main[[#This Row],[Std. Prod. Lead Time]]=""), "",IF(AND(Main[[#This Row],[In Stock Date]]&lt;&gt;"",Main[[#This Row],[Revised Due Date]]&lt;&gt;"",Main[[#This Row],[In Stock Date]]&lt;&gt;""),Main[[#This Row],[In Stock Date]]-Main[[#This Row],[Revised Due Date]],""))</f>
        <v/>
      </c>
      <c r="I1163" s="101" t="s">
        <v>974</v>
      </c>
      <c r="J1163" s="95" t="s">
        <v>4</v>
      </c>
      <c r="K1163" s="96" t="s">
        <v>1922</v>
      </c>
      <c r="L1163" s="85"/>
      <c r="M1163" s="73" t="str">
        <f>IF(Main[[#This Row],[Tech Start Date]]&lt;1/1/1990,"",IF(Main[[#This Row],[Class]]="C",WORKDAY(Main[[#This Row],[Tech Start Date]],9),IF(Main[[#This Row],[Class]]="B", WORKDAY(Main[[#This Row],[Tech Start Date]],6),IF(Main[[#This Row],[Class]]="A",WORKDAY(Main[[#This Row],[Tech Start Date]],2),""))))</f>
        <v/>
      </c>
      <c r="N1163" s="73" t="str">
        <f>IF(Main[[#This Row],[Tech Start Date]]&lt;1/1/1990,"",IF(Main[[#This Row],[Class]]="C",WORKDAY(Main[[#This Row],[Tech Start Date]],19),IF(Main[[#This Row],[Class]]="B", WORKDAY(Main[[#This Row],[Tech Start Date]],12),IF(Main[[#This Row],[Class]]="A",WORKDAY(Main[[#This Row],[Tech Start Date]],4),""))))</f>
        <v/>
      </c>
      <c r="O1163" s="73" t="str">
        <f>IF(Main[[#This Row],[Tech Start Date]]&lt;1/1/1990,"",IF(Main[[#This Row],[Class]]="C",WORKDAY(Main[[#This Row],[Tech Start Date]],23),IF(Main[[#This Row],[Class]]="B", WORKDAY(Main[[#This Row],[Tech Start Date]],15),IF(Main[[#This Row],[Class]]="A",WORKDAY(Main[[#This Row],[Tech Start Date]],5),""))))</f>
        <v/>
      </c>
      <c r="P1163" s="73" t="str">
        <f>IF(Main[[#This Row],[Tech Start Date]]&lt;1/1/1990,"",IF(Main[[#This Row],[Class]]="C",WORKDAY(Main[[#This Row],[Tech Start Date]],28),IF(Main[[#This Row],[Class]]="B", WORKDAY(Main[[#This Row],[Tech Start Date]],19),IF(Main[[#This Row],[Class]]="A",WORKDAY(Main[[#This Row],[Tech Start Date]],9),""))))</f>
        <v/>
      </c>
      <c r="Q1163" s="85">
        <v>40165</v>
      </c>
      <c r="R1163" s="112">
        <v>40995</v>
      </c>
      <c r="S1163" s="95" t="s">
        <v>17</v>
      </c>
      <c r="T1163" s="74" t="s">
        <v>4</v>
      </c>
      <c r="U1163" s="95" t="s">
        <v>29</v>
      </c>
      <c r="V1163" s="95" t="s">
        <v>1913</v>
      </c>
      <c r="W1163" s="95" t="s">
        <v>1918</v>
      </c>
      <c r="X1163" s="95" t="s">
        <v>968</v>
      </c>
      <c r="Y1163" s="72" t="s">
        <v>3088</v>
      </c>
      <c r="Z1163" s="72" t="s">
        <v>415</v>
      </c>
      <c r="AA1163" s="95" t="s">
        <v>968</v>
      </c>
      <c r="AB1163" s="132"/>
      <c r="AC1163" s="132"/>
      <c r="AD1163" s="132">
        <v>40235.424178240741</v>
      </c>
      <c r="AE1163" s="63"/>
      <c r="AF1163" s="63"/>
      <c r="AG1163" s="63"/>
    </row>
    <row r="1164" spans="1:33" ht="17.2" customHeight="1">
      <c r="A1164" s="64" t="str">
        <f>IF(priority(Main[[#This Row],[Comments]])&lt;&gt;0, priority(Main[[#This Row],[Comments]]),"")</f>
        <v/>
      </c>
      <c r="B1164" s="60" t="s">
        <v>2282</v>
      </c>
      <c r="C1164" s="72" t="s">
        <v>67</v>
      </c>
      <c r="D1164" s="59" t="s">
        <v>2278</v>
      </c>
      <c r="E1164" s="85">
        <v>40813.66920138889</v>
      </c>
      <c r="F1164" s="85">
        <v>41075</v>
      </c>
      <c r="G1164" s="64" t="str">
        <f>IF(stdProdLT(Main[[#This Row],[Comments]])=0.1,"N/A",IF(stdProdLT(Main[[#This Row],[Comments]])=0,"",stdProdLT(Main[[#This Row],[Comments]])))</f>
        <v/>
      </c>
      <c r="H1164" s="94" t="str">
        <f>IF(OR(Main[[#This Row],[Std. Prod. Lead Time]]="N/A",Main[[#This Row],[Std. Prod. Lead Time]]=""), "",IF(AND(Main[[#This Row],[In Stock Date]]&lt;&gt;"",Main[[#This Row],[Revised Due Date]]&lt;&gt;"",Main[[#This Row],[In Stock Date]]&lt;&gt;""),Main[[#This Row],[In Stock Date]]-Main[[#This Row],[Revised Due Date]],""))</f>
        <v/>
      </c>
      <c r="I1164" s="101" t="s">
        <v>239</v>
      </c>
      <c r="J1164" s="95" t="s">
        <v>28</v>
      </c>
      <c r="K1164" s="96" t="s">
        <v>1922</v>
      </c>
      <c r="L1164" s="85"/>
      <c r="M1164" s="73" t="str">
        <f>IF(Main[[#This Row],[Tech Start Date]]&lt;1/1/1990,"",IF(Main[[#This Row],[Class]]="C",WORKDAY(Main[[#This Row],[Tech Start Date]],9),IF(Main[[#This Row],[Class]]="B", WORKDAY(Main[[#This Row],[Tech Start Date]],6),IF(Main[[#This Row],[Class]]="A",WORKDAY(Main[[#This Row],[Tech Start Date]],2),""))))</f>
        <v/>
      </c>
      <c r="N1164" s="73" t="str">
        <f>IF(Main[[#This Row],[Tech Start Date]]&lt;1/1/1990,"",IF(Main[[#This Row],[Class]]="C",WORKDAY(Main[[#This Row],[Tech Start Date]],19),IF(Main[[#This Row],[Class]]="B", WORKDAY(Main[[#This Row],[Tech Start Date]],12),IF(Main[[#This Row],[Class]]="A",WORKDAY(Main[[#This Row],[Tech Start Date]],4),""))))</f>
        <v/>
      </c>
      <c r="O1164" s="73" t="str">
        <f>IF(Main[[#This Row],[Tech Start Date]]&lt;1/1/1990,"",IF(Main[[#This Row],[Class]]="C",WORKDAY(Main[[#This Row],[Tech Start Date]],23),IF(Main[[#This Row],[Class]]="B", WORKDAY(Main[[#This Row],[Tech Start Date]],15),IF(Main[[#This Row],[Class]]="A",WORKDAY(Main[[#This Row],[Tech Start Date]],5),""))))</f>
        <v/>
      </c>
      <c r="P1164" s="73" t="str">
        <f>IF(Main[[#This Row],[Tech Start Date]]&lt;1/1/1990,"",IF(Main[[#This Row],[Class]]="C",WORKDAY(Main[[#This Row],[Tech Start Date]],28),IF(Main[[#This Row],[Class]]="B", WORKDAY(Main[[#This Row],[Tech Start Date]],19),IF(Main[[#This Row],[Class]]="A",WORKDAY(Main[[#This Row],[Tech Start Date]],9),""))))</f>
        <v/>
      </c>
      <c r="Q1164" s="85">
        <v>41258</v>
      </c>
      <c r="R1164" s="112"/>
      <c r="S1164" s="95" t="s">
        <v>17</v>
      </c>
      <c r="T1164" s="74" t="s">
        <v>4</v>
      </c>
      <c r="U1164" s="95" t="s">
        <v>29</v>
      </c>
      <c r="V1164" s="95" t="s">
        <v>1920</v>
      </c>
      <c r="W1164" s="95" t="s">
        <v>1921</v>
      </c>
      <c r="X1164" s="95" t="s">
        <v>553</v>
      </c>
      <c r="Y1164" s="72" t="s">
        <v>2925</v>
      </c>
      <c r="Z1164" s="72" t="s">
        <v>239</v>
      </c>
      <c r="AA1164" s="95" t="s">
        <v>553</v>
      </c>
      <c r="AB1164" s="132"/>
      <c r="AC1164" s="132"/>
      <c r="AD1164" s="132"/>
      <c r="AE1164" s="63"/>
      <c r="AF1164" s="63"/>
      <c r="AG1164" s="63"/>
    </row>
    <row r="1165" spans="1:33" ht="17.2" customHeight="1">
      <c r="A1165" s="64" t="str">
        <f>IF(priority(Main[[#This Row],[Comments]])&lt;&gt;0, priority(Main[[#This Row],[Comments]]),"")</f>
        <v/>
      </c>
      <c r="B1165" s="60" t="s">
        <v>2152</v>
      </c>
      <c r="C1165" s="72" t="s">
        <v>2153</v>
      </c>
      <c r="D1165" s="59" t="s">
        <v>2334</v>
      </c>
      <c r="E1165" s="85">
        <v>40781.400787037041</v>
      </c>
      <c r="F1165" s="85"/>
      <c r="G1165" s="64" t="str">
        <f>IF(stdProdLT(Main[[#This Row],[Comments]])=0.1,"N/A",IF(stdProdLT(Main[[#This Row],[Comments]])=0,"",stdProdLT(Main[[#This Row],[Comments]])))</f>
        <v/>
      </c>
      <c r="H1165" s="94" t="str">
        <f>IF(OR(Main[[#This Row],[Std. Prod. Lead Time]]="N/A",Main[[#This Row],[Std. Prod. Lead Time]]=""), "",IF(AND(Main[[#This Row],[In Stock Date]]&lt;&gt;"",Main[[#This Row],[Revised Due Date]]&lt;&gt;"",Main[[#This Row],[In Stock Date]]&lt;&gt;""),Main[[#This Row],[In Stock Date]]-Main[[#This Row],[Revised Due Date]],""))</f>
        <v/>
      </c>
      <c r="I1165" s="101" t="s">
        <v>4</v>
      </c>
      <c r="J1165" s="95" t="s">
        <v>28</v>
      </c>
      <c r="K1165" s="95" t="s">
        <v>1919</v>
      </c>
      <c r="L1165" s="85"/>
      <c r="M1165" s="73" t="str">
        <f>IF(Main[[#This Row],[Tech Start Date]]&lt;1/1/1990,"",IF(Main[[#This Row],[Class]]="C",WORKDAY(Main[[#This Row],[Tech Start Date]],9),IF(Main[[#This Row],[Class]]="B", WORKDAY(Main[[#This Row],[Tech Start Date]],6),IF(Main[[#This Row],[Class]]="A",WORKDAY(Main[[#This Row],[Tech Start Date]],2),""))))</f>
        <v/>
      </c>
      <c r="N1165" s="73" t="str">
        <f>IF(Main[[#This Row],[Tech Start Date]]&lt;1/1/1990,"",IF(Main[[#This Row],[Class]]="C",WORKDAY(Main[[#This Row],[Tech Start Date]],19),IF(Main[[#This Row],[Class]]="B", WORKDAY(Main[[#This Row],[Tech Start Date]],12),IF(Main[[#This Row],[Class]]="A",WORKDAY(Main[[#This Row],[Tech Start Date]],4),""))))</f>
        <v/>
      </c>
      <c r="O1165" s="73" t="str">
        <f>IF(Main[[#This Row],[Tech Start Date]]&lt;1/1/1990,"",IF(Main[[#This Row],[Class]]="C",WORKDAY(Main[[#This Row],[Tech Start Date]],23),IF(Main[[#This Row],[Class]]="B", WORKDAY(Main[[#This Row],[Tech Start Date]],15),IF(Main[[#This Row],[Class]]="A",WORKDAY(Main[[#This Row],[Tech Start Date]],5),""))))</f>
        <v/>
      </c>
      <c r="P1165" s="73" t="str">
        <f>IF(Main[[#This Row],[Tech Start Date]]&lt;1/1/1990,"",IF(Main[[#This Row],[Class]]="C",WORKDAY(Main[[#This Row],[Tech Start Date]],28),IF(Main[[#This Row],[Class]]="B", WORKDAY(Main[[#This Row],[Tech Start Date]],19),IF(Main[[#This Row],[Class]]="A",WORKDAY(Main[[#This Row],[Tech Start Date]],9),""))))</f>
        <v/>
      </c>
      <c r="Q1165" s="85">
        <v>40836</v>
      </c>
      <c r="R1165" s="112"/>
      <c r="S1165" s="95" t="s">
        <v>6</v>
      </c>
      <c r="T1165" s="74" t="s">
        <v>4</v>
      </c>
      <c r="U1165" s="95" t="s">
        <v>29</v>
      </c>
      <c r="V1165" s="95" t="s">
        <v>1913</v>
      </c>
      <c r="W1165" s="95" t="s">
        <v>1914</v>
      </c>
      <c r="X1165" s="95" t="s">
        <v>2811</v>
      </c>
      <c r="Y1165" s="72" t="s">
        <v>2938</v>
      </c>
      <c r="Z1165" s="72" t="s">
        <v>30</v>
      </c>
      <c r="AA1165" s="95" t="s">
        <v>2811</v>
      </c>
      <c r="AB1165" s="132"/>
      <c r="AC1165" s="132"/>
      <c r="AD1165" s="132"/>
      <c r="AE1165" s="63"/>
      <c r="AF1165" s="63"/>
      <c r="AG1165" s="63"/>
    </row>
    <row r="1166" spans="1:33" ht="17.2" customHeight="1">
      <c r="A1166" s="64" t="str">
        <f>IF(priority(Main[[#This Row],[Comments]])&lt;&gt;0, priority(Main[[#This Row],[Comments]]),"")</f>
        <v/>
      </c>
      <c r="B1166" s="60" t="s">
        <v>2726</v>
      </c>
      <c r="C1166" s="72" t="s">
        <v>4</v>
      </c>
      <c r="D1166" s="59" t="s">
        <v>2727</v>
      </c>
      <c r="E1166" s="85">
        <v>40883.642361111109</v>
      </c>
      <c r="F1166" s="85"/>
      <c r="G1166" s="64" t="str">
        <f>IF(stdProdLT(Main[[#This Row],[Comments]])=0.1,"N/A",IF(stdProdLT(Main[[#This Row],[Comments]])=0,"",stdProdLT(Main[[#This Row],[Comments]])))</f>
        <v/>
      </c>
      <c r="H1166" s="94" t="str">
        <f>IF(OR(Main[[#This Row],[Std. Prod. Lead Time]]="N/A",Main[[#This Row],[Std. Prod. Lead Time]]=""), "",IF(AND(Main[[#This Row],[In Stock Date]]&lt;&gt;"",Main[[#This Row],[Revised Due Date]]&lt;&gt;"",Main[[#This Row],[In Stock Date]]&lt;&gt;""),Main[[#This Row],[In Stock Date]]-Main[[#This Row],[Revised Due Date]],""))</f>
        <v/>
      </c>
      <c r="I1166" s="101" t="s">
        <v>74</v>
      </c>
      <c r="J1166" s="95" t="s">
        <v>4</v>
      </c>
      <c r="K1166" s="95" t="s">
        <v>1922</v>
      </c>
      <c r="L1166" s="85"/>
      <c r="M1166" s="73" t="str">
        <f>IF(Main[[#This Row],[Tech Start Date]]&lt;1/1/1990,"",IF(Main[[#This Row],[Class]]="C",WORKDAY(Main[[#This Row],[Tech Start Date]],9),IF(Main[[#This Row],[Class]]="B", WORKDAY(Main[[#This Row],[Tech Start Date]],6),IF(Main[[#This Row],[Class]]="A",WORKDAY(Main[[#This Row],[Tech Start Date]],2),""))))</f>
        <v/>
      </c>
      <c r="N1166" s="73" t="str">
        <f>IF(Main[[#This Row],[Tech Start Date]]&lt;1/1/1990,"",IF(Main[[#This Row],[Class]]="C",WORKDAY(Main[[#This Row],[Tech Start Date]],19),IF(Main[[#This Row],[Class]]="B", WORKDAY(Main[[#This Row],[Tech Start Date]],12),IF(Main[[#This Row],[Class]]="A",WORKDAY(Main[[#This Row],[Tech Start Date]],4),""))))</f>
        <v/>
      </c>
      <c r="O1166" s="73" t="str">
        <f>IF(Main[[#This Row],[Tech Start Date]]&lt;1/1/1990,"",IF(Main[[#This Row],[Class]]="C",WORKDAY(Main[[#This Row],[Tech Start Date]],23),IF(Main[[#This Row],[Class]]="B", WORKDAY(Main[[#This Row],[Tech Start Date]],15),IF(Main[[#This Row],[Class]]="A",WORKDAY(Main[[#This Row],[Tech Start Date]],5),""))))</f>
        <v/>
      </c>
      <c r="P1166" s="73" t="str">
        <f>IF(Main[[#This Row],[Tech Start Date]]&lt;1/1/1990,"",IF(Main[[#This Row],[Class]]="C",WORKDAY(Main[[#This Row],[Tech Start Date]],28),IF(Main[[#This Row],[Class]]="B", WORKDAY(Main[[#This Row],[Tech Start Date]],19),IF(Main[[#This Row],[Class]]="A",WORKDAY(Main[[#This Row],[Tech Start Date]],9),""))))</f>
        <v/>
      </c>
      <c r="Q1166" s="85"/>
      <c r="R1166" s="112"/>
      <c r="S1166" s="95" t="s">
        <v>17</v>
      </c>
      <c r="T1166" s="74" t="s">
        <v>4</v>
      </c>
      <c r="U1166" s="95" t="s">
        <v>29</v>
      </c>
      <c r="V1166" s="95" t="s">
        <v>1913</v>
      </c>
      <c r="W1166" s="95" t="s">
        <v>1915</v>
      </c>
      <c r="X1166" s="95" t="s">
        <v>415</v>
      </c>
      <c r="Y1166" s="72" t="s">
        <v>2948</v>
      </c>
      <c r="Z1166" s="72" t="s">
        <v>415</v>
      </c>
      <c r="AA1166" s="95" t="s">
        <v>415</v>
      </c>
      <c r="AB1166" s="132"/>
      <c r="AC1166" s="132"/>
      <c r="AD1166" s="132"/>
      <c r="AE1166" s="63"/>
      <c r="AF1166" s="63"/>
      <c r="AG1166" s="63"/>
    </row>
    <row r="1167" spans="1:33" ht="17.2" customHeight="1">
      <c r="A1167" s="64" t="str">
        <f>IF(priority(Main[[#This Row],[Comments]])&lt;&gt;0, priority(Main[[#This Row],[Comments]]),"")</f>
        <v/>
      </c>
      <c r="B1167" s="60" t="s">
        <v>2492</v>
      </c>
      <c r="C1167" s="72" t="s">
        <v>4</v>
      </c>
      <c r="D1167" s="59" t="s">
        <v>2493</v>
      </c>
      <c r="E1167" s="85">
        <v>40849.455775462964</v>
      </c>
      <c r="F1167" s="85"/>
      <c r="G1167" s="64" t="str">
        <f>IF(stdProdLT(Main[[#This Row],[Comments]])=0.1,"N/A",IF(stdProdLT(Main[[#This Row],[Comments]])=0,"",stdProdLT(Main[[#This Row],[Comments]])))</f>
        <v/>
      </c>
      <c r="H1167" s="94" t="str">
        <f>IF(OR(Main[[#This Row],[Std. Prod. Lead Time]]="N/A",Main[[#This Row],[Std. Prod. Lead Time]]=""), "",IF(AND(Main[[#This Row],[In Stock Date]]&lt;&gt;"",Main[[#This Row],[Revised Due Date]]&lt;&gt;"",Main[[#This Row],[In Stock Date]]&lt;&gt;""),Main[[#This Row],[In Stock Date]]-Main[[#This Row],[Revised Due Date]],""))</f>
        <v/>
      </c>
      <c r="I1167" s="101" t="s">
        <v>69</v>
      </c>
      <c r="J1167" s="95" t="s">
        <v>70</v>
      </c>
      <c r="K1167" s="96" t="s">
        <v>1919</v>
      </c>
      <c r="L1167" s="85"/>
      <c r="M1167" s="73" t="str">
        <f>IF(Main[[#This Row],[Tech Start Date]]&lt;1/1/1990,"",IF(Main[[#This Row],[Class]]="C",WORKDAY(Main[[#This Row],[Tech Start Date]],9),IF(Main[[#This Row],[Class]]="B", WORKDAY(Main[[#This Row],[Tech Start Date]],6),IF(Main[[#This Row],[Class]]="A",WORKDAY(Main[[#This Row],[Tech Start Date]],2),""))))</f>
        <v/>
      </c>
      <c r="N1167" s="73" t="str">
        <f>IF(Main[[#This Row],[Tech Start Date]]&lt;1/1/1990,"",IF(Main[[#This Row],[Class]]="C",WORKDAY(Main[[#This Row],[Tech Start Date]],19),IF(Main[[#This Row],[Class]]="B", WORKDAY(Main[[#This Row],[Tech Start Date]],12),IF(Main[[#This Row],[Class]]="A",WORKDAY(Main[[#This Row],[Tech Start Date]],4),""))))</f>
        <v/>
      </c>
      <c r="O1167" s="73" t="str">
        <f>IF(Main[[#This Row],[Tech Start Date]]&lt;1/1/1990,"",IF(Main[[#This Row],[Class]]="C",WORKDAY(Main[[#This Row],[Tech Start Date]],23),IF(Main[[#This Row],[Class]]="B", WORKDAY(Main[[#This Row],[Tech Start Date]],15),IF(Main[[#This Row],[Class]]="A",WORKDAY(Main[[#This Row],[Tech Start Date]],5),""))))</f>
        <v/>
      </c>
      <c r="P1167" s="73" t="str">
        <f>IF(Main[[#This Row],[Tech Start Date]]&lt;1/1/1990,"",IF(Main[[#This Row],[Class]]="C",WORKDAY(Main[[#This Row],[Tech Start Date]],28),IF(Main[[#This Row],[Class]]="B", WORKDAY(Main[[#This Row],[Tech Start Date]],19),IF(Main[[#This Row],[Class]]="A",WORKDAY(Main[[#This Row],[Tech Start Date]],9),""))))</f>
        <v/>
      </c>
      <c r="Q1167" s="85">
        <v>40879</v>
      </c>
      <c r="R1167" s="112"/>
      <c r="S1167" s="95" t="s">
        <v>6</v>
      </c>
      <c r="T1167" s="74" t="s">
        <v>4</v>
      </c>
      <c r="U1167" s="95" t="s">
        <v>29</v>
      </c>
      <c r="V1167" s="95" t="s">
        <v>1913</v>
      </c>
      <c r="W1167" s="95" t="s">
        <v>1914</v>
      </c>
      <c r="X1167" s="95" t="s">
        <v>2878</v>
      </c>
      <c r="Y1167" s="72" t="s">
        <v>3056</v>
      </c>
      <c r="Z1167" s="72" t="s">
        <v>30</v>
      </c>
      <c r="AA1167" s="95" t="s">
        <v>2878</v>
      </c>
      <c r="AB1167" s="132"/>
      <c r="AC1167" s="132"/>
      <c r="AD1167" s="132"/>
      <c r="AE1167" s="63"/>
      <c r="AF1167" s="63"/>
      <c r="AG1167" s="63"/>
    </row>
    <row r="1168" spans="1:33" ht="17.2" customHeight="1">
      <c r="A1168" s="64" t="str">
        <f>IF(priority(Main[[#This Row],[Comments]])&lt;&gt;0, priority(Main[[#This Row],[Comments]]),"")</f>
        <v/>
      </c>
      <c r="B1168" s="60" t="s">
        <v>3938</v>
      </c>
      <c r="C1168" s="72" t="s">
        <v>4</v>
      </c>
      <c r="D1168" s="59" t="s">
        <v>3939</v>
      </c>
      <c r="E1168" s="85">
        <v>40982.48646990741</v>
      </c>
      <c r="F1168" s="85"/>
      <c r="G1168" s="64" t="str">
        <f>IF(stdProdLT(Main[[#This Row],[Comments]])=0.1,"N/A",IF(stdProdLT(Main[[#This Row],[Comments]])=0,"",stdProdLT(Main[[#This Row],[Comments]])))</f>
        <v/>
      </c>
      <c r="H1168" s="94" t="str">
        <f>IF(OR(Main[[#This Row],[Std. Prod. Lead Time]]="N/A",Main[[#This Row],[Std. Prod. Lead Time]]=""), "",IF(AND(Main[[#This Row],[In Stock Date]]&lt;&gt;"",Main[[#This Row],[Revised Due Date]]&lt;&gt;"",Main[[#This Row],[In Stock Date]]&lt;&gt;""),Main[[#This Row],[In Stock Date]]-Main[[#This Row],[Revised Due Date]],""))</f>
        <v/>
      </c>
      <c r="I1168" s="101" t="s">
        <v>942</v>
      </c>
      <c r="J1168" s="95" t="s">
        <v>28</v>
      </c>
      <c r="K1168" s="95" t="s">
        <v>1917</v>
      </c>
      <c r="L1168" s="85"/>
      <c r="M1168" s="73" t="str">
        <f>IF(Main[[#This Row],[Tech Start Date]]&lt;1/1/1990,"",IF(Main[[#This Row],[Class]]="C",WORKDAY(Main[[#This Row],[Tech Start Date]],9),IF(Main[[#This Row],[Class]]="B", WORKDAY(Main[[#This Row],[Tech Start Date]],6),IF(Main[[#This Row],[Class]]="A",WORKDAY(Main[[#This Row],[Tech Start Date]],2),""))))</f>
        <v/>
      </c>
      <c r="N1168" s="73" t="str">
        <f>IF(Main[[#This Row],[Tech Start Date]]&lt;1/1/1990,"",IF(Main[[#This Row],[Class]]="C",WORKDAY(Main[[#This Row],[Tech Start Date]],19),IF(Main[[#This Row],[Class]]="B", WORKDAY(Main[[#This Row],[Tech Start Date]],12),IF(Main[[#This Row],[Class]]="A",WORKDAY(Main[[#This Row],[Tech Start Date]],4),""))))</f>
        <v/>
      </c>
      <c r="O1168" s="73" t="str">
        <f>IF(Main[[#This Row],[Tech Start Date]]&lt;1/1/1990,"",IF(Main[[#This Row],[Class]]="C",WORKDAY(Main[[#This Row],[Tech Start Date]],23),IF(Main[[#This Row],[Class]]="B", WORKDAY(Main[[#This Row],[Tech Start Date]],15),IF(Main[[#This Row],[Class]]="A",WORKDAY(Main[[#This Row],[Tech Start Date]],5),""))))</f>
        <v/>
      </c>
      <c r="P1168" s="73" t="str">
        <f>IF(Main[[#This Row],[Tech Start Date]]&lt;1/1/1990,"",IF(Main[[#This Row],[Class]]="C",WORKDAY(Main[[#This Row],[Tech Start Date]],28),IF(Main[[#This Row],[Class]]="B", WORKDAY(Main[[#This Row],[Tech Start Date]],19),IF(Main[[#This Row],[Class]]="A",WORKDAY(Main[[#This Row],[Tech Start Date]],9),""))))</f>
        <v/>
      </c>
      <c r="Q1168" s="85"/>
      <c r="R1168" s="112"/>
      <c r="S1168" s="95" t="s">
        <v>6</v>
      </c>
      <c r="T1168" s="74" t="s">
        <v>4</v>
      </c>
      <c r="U1168" s="95" t="s">
        <v>29</v>
      </c>
      <c r="V1168" s="95" t="s">
        <v>1911</v>
      </c>
      <c r="W1168" s="95" t="s">
        <v>1912</v>
      </c>
      <c r="X1168" s="95" t="s">
        <v>2046</v>
      </c>
      <c r="Y1168" s="72" t="s">
        <v>3126</v>
      </c>
      <c r="Z1168" s="72" t="s">
        <v>2046</v>
      </c>
      <c r="AA1168" s="95" t="s">
        <v>2046</v>
      </c>
      <c r="AB1168" s="132"/>
      <c r="AC1168" s="132"/>
      <c r="AD1168" s="132"/>
      <c r="AE1168" s="63"/>
      <c r="AF1168" s="63"/>
      <c r="AG1168" s="63"/>
    </row>
    <row r="1169" spans="1:33" ht="17.2" customHeight="1">
      <c r="A1169" s="64" t="str">
        <f>IF(priority(Main[[#This Row],[Comments]])&lt;&gt;0, priority(Main[[#This Row],[Comments]]),"")</f>
        <v/>
      </c>
      <c r="B1169" s="60" t="s">
        <v>2442</v>
      </c>
      <c r="C1169" s="72" t="s">
        <v>4</v>
      </c>
      <c r="D1169" s="59" t="s">
        <v>2443</v>
      </c>
      <c r="E1169" s="85">
        <v>40841.609861111108</v>
      </c>
      <c r="F1169" s="85"/>
      <c r="G1169" s="64" t="str">
        <f>IF(stdProdLT(Main[[#This Row],[Comments]])=0.1,"N/A",IF(stdProdLT(Main[[#This Row],[Comments]])=0,"",stdProdLT(Main[[#This Row],[Comments]])))</f>
        <v/>
      </c>
      <c r="H1169" s="94" t="str">
        <f>IF(OR(Main[[#This Row],[Std. Prod. Lead Time]]="N/A",Main[[#This Row],[Std. Prod. Lead Time]]=""), "",IF(AND(Main[[#This Row],[In Stock Date]]&lt;&gt;"",Main[[#This Row],[Revised Due Date]]&lt;&gt;"",Main[[#This Row],[In Stock Date]]&lt;&gt;""),Main[[#This Row],[In Stock Date]]-Main[[#This Row],[Revised Due Date]],""))</f>
        <v/>
      </c>
      <c r="I1169" s="101" t="s">
        <v>4</v>
      </c>
      <c r="J1169" s="95" t="s">
        <v>4</v>
      </c>
      <c r="K1169" s="95" t="s">
        <v>4</v>
      </c>
      <c r="L1169" s="85"/>
      <c r="M1169" s="73" t="str">
        <f>IF(Main[[#This Row],[Tech Start Date]]&lt;1/1/1990,"",IF(Main[[#This Row],[Class]]="C",WORKDAY(Main[[#This Row],[Tech Start Date]],9),IF(Main[[#This Row],[Class]]="B", WORKDAY(Main[[#This Row],[Tech Start Date]],6),IF(Main[[#This Row],[Class]]="A",WORKDAY(Main[[#This Row],[Tech Start Date]],2),""))))</f>
        <v/>
      </c>
      <c r="N1169" s="73" t="str">
        <f>IF(Main[[#This Row],[Tech Start Date]]&lt;1/1/1990,"",IF(Main[[#This Row],[Class]]="C",WORKDAY(Main[[#This Row],[Tech Start Date]],19),IF(Main[[#This Row],[Class]]="B", WORKDAY(Main[[#This Row],[Tech Start Date]],12),IF(Main[[#This Row],[Class]]="A",WORKDAY(Main[[#This Row],[Tech Start Date]],4),""))))</f>
        <v/>
      </c>
      <c r="O1169" s="73" t="str">
        <f>IF(Main[[#This Row],[Tech Start Date]]&lt;1/1/1990,"",IF(Main[[#This Row],[Class]]="C",WORKDAY(Main[[#This Row],[Tech Start Date]],23),IF(Main[[#This Row],[Class]]="B", WORKDAY(Main[[#This Row],[Tech Start Date]],15),IF(Main[[#This Row],[Class]]="A",WORKDAY(Main[[#This Row],[Tech Start Date]],5),""))))</f>
        <v/>
      </c>
      <c r="P1169" s="73" t="str">
        <f>IF(Main[[#This Row],[Tech Start Date]]&lt;1/1/1990,"",IF(Main[[#This Row],[Class]]="C",WORKDAY(Main[[#This Row],[Tech Start Date]],28),IF(Main[[#This Row],[Class]]="B", WORKDAY(Main[[#This Row],[Tech Start Date]],19),IF(Main[[#This Row],[Class]]="A",WORKDAY(Main[[#This Row],[Tech Start Date]],9),""))))</f>
        <v/>
      </c>
      <c r="Q1169" s="85"/>
      <c r="R1169" s="112"/>
      <c r="S1169" s="95" t="s">
        <v>6</v>
      </c>
      <c r="T1169" s="74" t="s">
        <v>4</v>
      </c>
      <c r="U1169" s="95" t="s">
        <v>7</v>
      </c>
      <c r="V1169" s="95" t="s">
        <v>1910</v>
      </c>
      <c r="W1169" s="95" t="s">
        <v>4</v>
      </c>
      <c r="X1169" s="95" t="s">
        <v>912</v>
      </c>
      <c r="Y1169" s="72" t="s">
        <v>3030</v>
      </c>
      <c r="Z1169" s="72" t="s">
        <v>4</v>
      </c>
      <c r="AA1169" s="95" t="s">
        <v>912</v>
      </c>
      <c r="AB1169" s="132"/>
      <c r="AC1169" s="132"/>
      <c r="AD1169" s="132"/>
      <c r="AE1169" s="63"/>
      <c r="AF1169" s="63"/>
      <c r="AG1169" s="63"/>
    </row>
    <row r="1170" spans="1:33" ht="17.2" customHeight="1">
      <c r="A1170" s="64" t="str">
        <f>IF(priority(Main[[#This Row],[Comments]])&lt;&gt;0, priority(Main[[#This Row],[Comments]]),"")</f>
        <v/>
      </c>
      <c r="B1170" s="60" t="s">
        <v>1633</v>
      </c>
      <c r="C1170" s="72" t="s">
        <v>4</v>
      </c>
      <c r="D1170" s="59" t="s">
        <v>707</v>
      </c>
      <c r="E1170" s="85">
        <v>40634.328217592592</v>
      </c>
      <c r="F1170" s="85"/>
      <c r="G1170" s="64" t="str">
        <f>IF(stdProdLT(Main[[#This Row],[Comments]])=0.1,"N/A",IF(stdProdLT(Main[[#This Row],[Comments]])=0,"",stdProdLT(Main[[#This Row],[Comments]])))</f>
        <v/>
      </c>
      <c r="H1170" s="94" t="str">
        <f>IF(OR(Main[[#This Row],[Std. Prod. Lead Time]]="N/A",Main[[#This Row],[Std. Prod. Lead Time]]=""), "",IF(AND(Main[[#This Row],[In Stock Date]]&lt;&gt;"",Main[[#This Row],[Revised Due Date]]&lt;&gt;"",Main[[#This Row],[In Stock Date]]&lt;&gt;""),Main[[#This Row],[In Stock Date]]-Main[[#This Row],[Revised Due Date]],""))</f>
        <v/>
      </c>
      <c r="I1170" s="101" t="s">
        <v>912</v>
      </c>
      <c r="J1170" s="95" t="s">
        <v>4</v>
      </c>
      <c r="K1170" s="95" t="s">
        <v>4</v>
      </c>
      <c r="L1170" s="85"/>
      <c r="M1170" s="73" t="str">
        <f>IF(Main[[#This Row],[Tech Start Date]]&lt;1/1/1990,"",IF(Main[[#This Row],[Class]]="C",WORKDAY(Main[[#This Row],[Tech Start Date]],9),IF(Main[[#This Row],[Class]]="B", WORKDAY(Main[[#This Row],[Tech Start Date]],6),IF(Main[[#This Row],[Class]]="A",WORKDAY(Main[[#This Row],[Tech Start Date]],2),""))))</f>
        <v/>
      </c>
      <c r="N1170" s="73" t="str">
        <f>IF(Main[[#This Row],[Tech Start Date]]&lt;1/1/1990,"",IF(Main[[#This Row],[Class]]="C",WORKDAY(Main[[#This Row],[Tech Start Date]],19),IF(Main[[#This Row],[Class]]="B", WORKDAY(Main[[#This Row],[Tech Start Date]],12),IF(Main[[#This Row],[Class]]="A",WORKDAY(Main[[#This Row],[Tech Start Date]],4),""))))</f>
        <v/>
      </c>
      <c r="O1170" s="73" t="str">
        <f>IF(Main[[#This Row],[Tech Start Date]]&lt;1/1/1990,"",IF(Main[[#This Row],[Class]]="C",WORKDAY(Main[[#This Row],[Tech Start Date]],23),IF(Main[[#This Row],[Class]]="B", WORKDAY(Main[[#This Row],[Tech Start Date]],15),IF(Main[[#This Row],[Class]]="A",WORKDAY(Main[[#This Row],[Tech Start Date]],5),""))))</f>
        <v/>
      </c>
      <c r="P1170" s="73" t="str">
        <f>IF(Main[[#This Row],[Tech Start Date]]&lt;1/1/1990,"",IF(Main[[#This Row],[Class]]="C",WORKDAY(Main[[#This Row],[Tech Start Date]],28),IF(Main[[#This Row],[Class]]="B", WORKDAY(Main[[#This Row],[Tech Start Date]],19),IF(Main[[#This Row],[Class]]="A",WORKDAY(Main[[#This Row],[Tech Start Date]],9),""))))</f>
        <v/>
      </c>
      <c r="Q1170" s="85"/>
      <c r="R1170" s="112"/>
      <c r="S1170" s="95" t="s">
        <v>6</v>
      </c>
      <c r="T1170" s="74" t="s">
        <v>4</v>
      </c>
      <c r="U1170" s="95" t="s">
        <v>7</v>
      </c>
      <c r="V1170" s="95" t="s">
        <v>1910</v>
      </c>
      <c r="W1170" s="95" t="s">
        <v>1914</v>
      </c>
      <c r="X1170" s="95" t="s">
        <v>399</v>
      </c>
      <c r="Y1170" s="72" t="s">
        <v>4</v>
      </c>
      <c r="Z1170" s="72" t="s">
        <v>4</v>
      </c>
      <c r="AA1170" s="95" t="s">
        <v>3405</v>
      </c>
      <c r="AB1170" s="132"/>
      <c r="AC1170" s="132"/>
      <c r="AD1170" s="132"/>
      <c r="AE1170" s="63"/>
      <c r="AF1170" s="63"/>
      <c r="AG1170" s="63"/>
    </row>
    <row r="1171" spans="1:33" ht="17.2" customHeight="1">
      <c r="A1171" s="64" t="str">
        <f>IF(priority(Main[[#This Row],[Comments]])&lt;&gt;0, priority(Main[[#This Row],[Comments]]),"")</f>
        <v/>
      </c>
      <c r="B1171" s="60" t="s">
        <v>3461</v>
      </c>
      <c r="C1171" s="72" t="s">
        <v>53</v>
      </c>
      <c r="D1171" s="59" t="s">
        <v>3547</v>
      </c>
      <c r="E1171" s="85">
        <v>40949.374872685185</v>
      </c>
      <c r="F1171" s="85"/>
      <c r="G1171" s="64" t="str">
        <f>IF(stdProdLT(Main[[#This Row],[Comments]])=0.1,"N/A",IF(stdProdLT(Main[[#This Row],[Comments]])=0,"",stdProdLT(Main[[#This Row],[Comments]])))</f>
        <v/>
      </c>
      <c r="H1171" s="94" t="str">
        <f>IF(OR(Main[[#This Row],[Std. Prod. Lead Time]]="N/A",Main[[#This Row],[Std. Prod. Lead Time]]=""), "",IF(AND(Main[[#This Row],[In Stock Date]]&lt;&gt;"",Main[[#This Row],[Revised Due Date]]&lt;&gt;"",Main[[#This Row],[In Stock Date]]&lt;&gt;""),Main[[#This Row],[In Stock Date]]-Main[[#This Row],[Revised Due Date]],""))</f>
        <v/>
      </c>
      <c r="I1171" s="101" t="s">
        <v>941</v>
      </c>
      <c r="J1171" s="95" t="s">
        <v>28</v>
      </c>
      <c r="K1171" s="95" t="s">
        <v>1919</v>
      </c>
      <c r="L1171" s="85"/>
      <c r="M1171" s="73" t="str">
        <f>IF(Main[[#This Row],[Tech Start Date]]&lt;1/1/1990,"",IF(Main[[#This Row],[Class]]="C",WORKDAY(Main[[#This Row],[Tech Start Date]],9),IF(Main[[#This Row],[Class]]="B", WORKDAY(Main[[#This Row],[Tech Start Date]],6),IF(Main[[#This Row],[Class]]="A",WORKDAY(Main[[#This Row],[Tech Start Date]],2),""))))</f>
        <v/>
      </c>
      <c r="N1171" s="73" t="str">
        <f>IF(Main[[#This Row],[Tech Start Date]]&lt;1/1/1990,"",IF(Main[[#This Row],[Class]]="C",WORKDAY(Main[[#This Row],[Tech Start Date]],19),IF(Main[[#This Row],[Class]]="B", WORKDAY(Main[[#This Row],[Tech Start Date]],12),IF(Main[[#This Row],[Class]]="A",WORKDAY(Main[[#This Row],[Tech Start Date]],4),""))))</f>
        <v/>
      </c>
      <c r="O1171" s="73" t="str">
        <f>IF(Main[[#This Row],[Tech Start Date]]&lt;1/1/1990,"",IF(Main[[#This Row],[Class]]="C",WORKDAY(Main[[#This Row],[Tech Start Date]],23),IF(Main[[#This Row],[Class]]="B", WORKDAY(Main[[#This Row],[Tech Start Date]],15),IF(Main[[#This Row],[Class]]="A",WORKDAY(Main[[#This Row],[Tech Start Date]],5),""))))</f>
        <v/>
      </c>
      <c r="P1171" s="73" t="str">
        <f>IF(Main[[#This Row],[Tech Start Date]]&lt;1/1/1990,"",IF(Main[[#This Row],[Class]]="C",WORKDAY(Main[[#This Row],[Tech Start Date]],28),IF(Main[[#This Row],[Class]]="B", WORKDAY(Main[[#This Row],[Tech Start Date]],19),IF(Main[[#This Row],[Class]]="A",WORKDAY(Main[[#This Row],[Tech Start Date]],9),""))))</f>
        <v/>
      </c>
      <c r="Q1171" s="85">
        <v>40956</v>
      </c>
      <c r="R1171" s="112"/>
      <c r="S1171" s="95" t="s">
        <v>6</v>
      </c>
      <c r="T1171" s="74" t="s">
        <v>4</v>
      </c>
      <c r="U1171" s="95" t="s">
        <v>29</v>
      </c>
      <c r="V1171" s="95" t="s">
        <v>1911</v>
      </c>
      <c r="W1171" s="95" t="s">
        <v>1912</v>
      </c>
      <c r="X1171" s="95" t="s">
        <v>2791</v>
      </c>
      <c r="Y1171" s="72" t="s">
        <v>4</v>
      </c>
      <c r="Z1171" s="72" t="s">
        <v>2046</v>
      </c>
      <c r="AA1171" s="95" t="s">
        <v>2791</v>
      </c>
      <c r="AB1171" s="132"/>
      <c r="AC1171" s="132"/>
      <c r="AD1171" s="132"/>
      <c r="AE1171" s="63"/>
      <c r="AF1171" s="63"/>
      <c r="AG1171" s="63"/>
    </row>
    <row r="1172" spans="1:33" ht="17.2" customHeight="1">
      <c r="A1172" s="64" t="str">
        <f>IF(priority(Main[[#This Row],[Comments]])&lt;&gt;0, priority(Main[[#This Row],[Comments]]),"")</f>
        <v/>
      </c>
      <c r="B1172" s="60" t="s">
        <v>3183</v>
      </c>
      <c r="C1172" s="72" t="s">
        <v>4</v>
      </c>
      <c r="D1172" s="59" t="s">
        <v>3184</v>
      </c>
      <c r="E1172" s="85">
        <v>40924.459930555553</v>
      </c>
      <c r="F1172" s="85"/>
      <c r="G1172" s="64" t="str">
        <f>IF(stdProdLT(Main[[#This Row],[Comments]])=0.1,"N/A",IF(stdProdLT(Main[[#This Row],[Comments]])=0,"",stdProdLT(Main[[#This Row],[Comments]])))</f>
        <v/>
      </c>
      <c r="H1172" s="94" t="str">
        <f>IF(OR(Main[[#This Row],[Std. Prod. Lead Time]]="N/A",Main[[#This Row],[Std. Prod. Lead Time]]=""), "",IF(AND(Main[[#This Row],[In Stock Date]]&lt;&gt;"",Main[[#This Row],[Revised Due Date]]&lt;&gt;"",Main[[#This Row],[In Stock Date]]&lt;&gt;""),Main[[#This Row],[In Stock Date]]-Main[[#This Row],[Revised Due Date]],""))</f>
        <v/>
      </c>
      <c r="I1172" s="101" t="s">
        <v>4</v>
      </c>
      <c r="J1172" s="95" t="s">
        <v>28</v>
      </c>
      <c r="K1172" s="95" t="s">
        <v>4</v>
      </c>
      <c r="L1172" s="85"/>
      <c r="M1172" s="73" t="str">
        <f>IF(Main[[#This Row],[Tech Start Date]]&lt;1/1/1990,"",IF(Main[[#This Row],[Class]]="C",WORKDAY(Main[[#This Row],[Tech Start Date]],9),IF(Main[[#This Row],[Class]]="B", WORKDAY(Main[[#This Row],[Tech Start Date]],6),IF(Main[[#This Row],[Class]]="A",WORKDAY(Main[[#This Row],[Tech Start Date]],2),""))))</f>
        <v/>
      </c>
      <c r="N1172" s="73" t="str">
        <f>IF(Main[[#This Row],[Tech Start Date]]&lt;1/1/1990,"",IF(Main[[#This Row],[Class]]="C",WORKDAY(Main[[#This Row],[Tech Start Date]],19),IF(Main[[#This Row],[Class]]="B", WORKDAY(Main[[#This Row],[Tech Start Date]],12),IF(Main[[#This Row],[Class]]="A",WORKDAY(Main[[#This Row],[Tech Start Date]],4),""))))</f>
        <v/>
      </c>
      <c r="O1172" s="73" t="str">
        <f>IF(Main[[#This Row],[Tech Start Date]]&lt;1/1/1990,"",IF(Main[[#This Row],[Class]]="C",WORKDAY(Main[[#This Row],[Tech Start Date]],23),IF(Main[[#This Row],[Class]]="B", WORKDAY(Main[[#This Row],[Tech Start Date]],15),IF(Main[[#This Row],[Class]]="A",WORKDAY(Main[[#This Row],[Tech Start Date]],5),""))))</f>
        <v/>
      </c>
      <c r="P1172" s="73" t="str">
        <f>IF(Main[[#This Row],[Tech Start Date]]&lt;1/1/1990,"",IF(Main[[#This Row],[Class]]="C",WORKDAY(Main[[#This Row],[Tech Start Date]],28),IF(Main[[#This Row],[Class]]="B", WORKDAY(Main[[#This Row],[Tech Start Date]],19),IF(Main[[#This Row],[Class]]="A",WORKDAY(Main[[#This Row],[Tech Start Date]],9),""))))</f>
        <v/>
      </c>
      <c r="Q1172" s="85"/>
      <c r="R1172" s="112"/>
      <c r="S1172" s="95" t="s">
        <v>6</v>
      </c>
      <c r="T1172" s="74" t="s">
        <v>4</v>
      </c>
      <c r="U1172" s="95" t="s">
        <v>29</v>
      </c>
      <c r="V1172" s="95" t="s">
        <v>1913</v>
      </c>
      <c r="W1172" s="95" t="s">
        <v>1914</v>
      </c>
      <c r="X1172" s="95" t="s">
        <v>102</v>
      </c>
      <c r="Y1172" s="72" t="s">
        <v>3185</v>
      </c>
      <c r="Z1172" s="72" t="s">
        <v>30</v>
      </c>
      <c r="AA1172" s="95" t="s">
        <v>3406</v>
      </c>
      <c r="AB1172" s="132"/>
      <c r="AC1172" s="132"/>
      <c r="AD1172" s="132"/>
      <c r="AE1172" s="63"/>
      <c r="AF1172" s="63"/>
      <c r="AG1172" s="63"/>
    </row>
    <row r="1173" spans="1:33" ht="17.2" customHeight="1">
      <c r="A1173" s="64" t="str">
        <f>IF(priority(Main[[#This Row],[Comments]])&lt;&gt;0, priority(Main[[#This Row],[Comments]]),"")</f>
        <v/>
      </c>
      <c r="B1173" s="60" t="s">
        <v>3242</v>
      </c>
      <c r="C1173" s="72" t="s">
        <v>4</v>
      </c>
      <c r="D1173" s="59" t="s">
        <v>3243</v>
      </c>
      <c r="E1173" s="85">
        <v>40933.367569444446</v>
      </c>
      <c r="F1173" s="85"/>
      <c r="G1173" s="64" t="str">
        <f>IF(stdProdLT(Main[[#This Row],[Comments]])=0.1,"N/A",IF(stdProdLT(Main[[#This Row],[Comments]])=0,"",stdProdLT(Main[[#This Row],[Comments]])))</f>
        <v/>
      </c>
      <c r="H1173" s="94" t="str">
        <f>IF(OR(Main[[#This Row],[Std. Prod. Lead Time]]="N/A",Main[[#This Row],[Std. Prod. Lead Time]]=""), "",IF(AND(Main[[#This Row],[In Stock Date]]&lt;&gt;"",Main[[#This Row],[Revised Due Date]]&lt;&gt;"",Main[[#This Row],[In Stock Date]]&lt;&gt;""),Main[[#This Row],[In Stock Date]]-Main[[#This Row],[Revised Due Date]],""))</f>
        <v/>
      </c>
      <c r="I1173" s="101" t="s">
        <v>530</v>
      </c>
      <c r="J1173" s="95" t="s">
        <v>52</v>
      </c>
      <c r="K1173" s="95" t="s">
        <v>1919</v>
      </c>
      <c r="L1173" s="85"/>
      <c r="M1173" s="73" t="str">
        <f>IF(Main[[#This Row],[Tech Start Date]]&lt;1/1/1990,"",IF(Main[[#This Row],[Class]]="C",WORKDAY(Main[[#This Row],[Tech Start Date]],9),IF(Main[[#This Row],[Class]]="B", WORKDAY(Main[[#This Row],[Tech Start Date]],6),IF(Main[[#This Row],[Class]]="A",WORKDAY(Main[[#This Row],[Tech Start Date]],2),""))))</f>
        <v/>
      </c>
      <c r="N1173" s="73" t="str">
        <f>IF(Main[[#This Row],[Tech Start Date]]&lt;1/1/1990,"",IF(Main[[#This Row],[Class]]="C",WORKDAY(Main[[#This Row],[Tech Start Date]],19),IF(Main[[#This Row],[Class]]="B", WORKDAY(Main[[#This Row],[Tech Start Date]],12),IF(Main[[#This Row],[Class]]="A",WORKDAY(Main[[#This Row],[Tech Start Date]],4),""))))</f>
        <v/>
      </c>
      <c r="O1173" s="73" t="str">
        <f>IF(Main[[#This Row],[Tech Start Date]]&lt;1/1/1990,"",IF(Main[[#This Row],[Class]]="C",WORKDAY(Main[[#This Row],[Tech Start Date]],23),IF(Main[[#This Row],[Class]]="B", WORKDAY(Main[[#This Row],[Tech Start Date]],15),IF(Main[[#This Row],[Class]]="A",WORKDAY(Main[[#This Row],[Tech Start Date]],5),""))))</f>
        <v/>
      </c>
      <c r="P1173" s="73" t="str">
        <f>IF(Main[[#This Row],[Tech Start Date]]&lt;1/1/1990,"",IF(Main[[#This Row],[Class]]="C",WORKDAY(Main[[#This Row],[Tech Start Date]],28),IF(Main[[#This Row],[Class]]="B", WORKDAY(Main[[#This Row],[Tech Start Date]],19),IF(Main[[#This Row],[Class]]="A",WORKDAY(Main[[#This Row],[Tech Start Date]],9),""))))</f>
        <v/>
      </c>
      <c r="Q1173" s="85"/>
      <c r="R1173" s="112"/>
      <c r="S1173" s="95" t="s">
        <v>6</v>
      </c>
      <c r="T1173" s="74" t="s">
        <v>4</v>
      </c>
      <c r="U1173" s="95" t="s">
        <v>29</v>
      </c>
      <c r="V1173" s="95" t="s">
        <v>1913</v>
      </c>
      <c r="W1173" s="95" t="s">
        <v>1914</v>
      </c>
      <c r="X1173" s="95" t="s">
        <v>2841</v>
      </c>
      <c r="Y1173" s="72" t="s">
        <v>2973</v>
      </c>
      <c r="Z1173" s="72" t="s">
        <v>30</v>
      </c>
      <c r="AA1173" s="95" t="s">
        <v>2841</v>
      </c>
      <c r="AB1173" s="132"/>
      <c r="AC1173" s="132"/>
      <c r="AD1173" s="132"/>
      <c r="AE1173" s="63"/>
      <c r="AF1173" s="63"/>
      <c r="AG1173" s="63"/>
    </row>
    <row r="1174" spans="1:33" ht="17.2" customHeight="1">
      <c r="A1174" s="64" t="str">
        <f>IF(priority(Main[[#This Row],[Comments]])&lt;&gt;0, priority(Main[[#This Row],[Comments]]),"")</f>
        <v/>
      </c>
      <c r="B1174" s="60" t="s">
        <v>2701</v>
      </c>
      <c r="C1174" s="72" t="s">
        <v>4</v>
      </c>
      <c r="D1174" s="59" t="s">
        <v>3176</v>
      </c>
      <c r="E1174" s="85">
        <v>40899.185671296298</v>
      </c>
      <c r="F1174" s="85"/>
      <c r="G1174" s="64" t="str">
        <f>IF(stdProdLT(Main[[#This Row],[Comments]])=0.1,"N/A",IF(stdProdLT(Main[[#This Row],[Comments]])=0,"",stdProdLT(Main[[#This Row],[Comments]])))</f>
        <v/>
      </c>
      <c r="H1174" s="94" t="str">
        <f>IF(OR(Main[[#This Row],[Std. Prod. Lead Time]]="N/A",Main[[#This Row],[Std. Prod. Lead Time]]=""), "",IF(AND(Main[[#This Row],[In Stock Date]]&lt;&gt;"",Main[[#This Row],[Revised Due Date]]&lt;&gt;"",Main[[#This Row],[In Stock Date]]&lt;&gt;""),Main[[#This Row],[In Stock Date]]-Main[[#This Row],[Revised Due Date]],""))</f>
        <v/>
      </c>
      <c r="I1174" s="101" t="s">
        <v>69</v>
      </c>
      <c r="J1174" s="95" t="s">
        <v>28</v>
      </c>
      <c r="K1174" s="95" t="s">
        <v>1919</v>
      </c>
      <c r="L1174" s="85"/>
      <c r="M1174" s="73" t="str">
        <f>IF(Main[[#This Row],[Tech Start Date]]&lt;1/1/1990,"",IF(Main[[#This Row],[Class]]="C",WORKDAY(Main[[#This Row],[Tech Start Date]],9),IF(Main[[#This Row],[Class]]="B", WORKDAY(Main[[#This Row],[Tech Start Date]],6),IF(Main[[#This Row],[Class]]="A",WORKDAY(Main[[#This Row],[Tech Start Date]],2),""))))</f>
        <v/>
      </c>
      <c r="N1174" s="73" t="str">
        <f>IF(Main[[#This Row],[Tech Start Date]]&lt;1/1/1990,"",IF(Main[[#This Row],[Class]]="C",WORKDAY(Main[[#This Row],[Tech Start Date]],19),IF(Main[[#This Row],[Class]]="B", WORKDAY(Main[[#This Row],[Tech Start Date]],12),IF(Main[[#This Row],[Class]]="A",WORKDAY(Main[[#This Row],[Tech Start Date]],4),""))))</f>
        <v/>
      </c>
      <c r="O1174" s="73" t="str">
        <f>IF(Main[[#This Row],[Tech Start Date]]&lt;1/1/1990,"",IF(Main[[#This Row],[Class]]="C",WORKDAY(Main[[#This Row],[Tech Start Date]],23),IF(Main[[#This Row],[Class]]="B", WORKDAY(Main[[#This Row],[Tech Start Date]],15),IF(Main[[#This Row],[Class]]="A",WORKDAY(Main[[#This Row],[Tech Start Date]],5),""))))</f>
        <v/>
      </c>
      <c r="P1174" s="73" t="str">
        <f>IF(Main[[#This Row],[Tech Start Date]]&lt;1/1/1990,"",IF(Main[[#This Row],[Class]]="C",WORKDAY(Main[[#This Row],[Tech Start Date]],28),IF(Main[[#This Row],[Class]]="B", WORKDAY(Main[[#This Row],[Tech Start Date]],19),IF(Main[[#This Row],[Class]]="A",WORKDAY(Main[[#This Row],[Tech Start Date]],9),""))))</f>
        <v/>
      </c>
      <c r="Q1174" s="85">
        <v>40931</v>
      </c>
      <c r="R1174" s="112"/>
      <c r="S1174" s="95" t="s">
        <v>6</v>
      </c>
      <c r="T1174" s="74" t="s">
        <v>4</v>
      </c>
      <c r="U1174" s="95" t="s">
        <v>29</v>
      </c>
      <c r="V1174" s="95" t="s">
        <v>1913</v>
      </c>
      <c r="W1174" s="95" t="s">
        <v>1914</v>
      </c>
      <c r="X1174" s="95" t="s">
        <v>2797</v>
      </c>
      <c r="Y1174" s="72" t="s">
        <v>2911</v>
      </c>
      <c r="Z1174" s="72" t="s">
        <v>30</v>
      </c>
      <c r="AA1174" s="95" t="s">
        <v>2797</v>
      </c>
      <c r="AB1174" s="132"/>
      <c r="AC1174" s="132"/>
      <c r="AD1174" s="132"/>
      <c r="AE1174" s="63"/>
      <c r="AF1174" s="63"/>
      <c r="AG1174" s="63"/>
    </row>
    <row r="1175" spans="1:33" ht="17.2" customHeight="1">
      <c r="A1175" s="64" t="str">
        <f>IF(priority(Main[[#This Row],[Comments]])&lt;&gt;0, priority(Main[[#This Row],[Comments]]),"")</f>
        <v/>
      </c>
      <c r="B1175" s="60" t="s">
        <v>2662</v>
      </c>
      <c r="C1175" s="72" t="s">
        <v>4</v>
      </c>
      <c r="D1175" s="59" t="s">
        <v>2663</v>
      </c>
      <c r="E1175" s="85">
        <v>40890.683576388888</v>
      </c>
      <c r="F1175" s="85"/>
      <c r="G1175" s="64" t="str">
        <f>IF(stdProdLT(Main[[#This Row],[Comments]])=0.1,"N/A",IF(stdProdLT(Main[[#This Row],[Comments]])=0,"",stdProdLT(Main[[#This Row],[Comments]])))</f>
        <v/>
      </c>
      <c r="H1175" s="94" t="str">
        <f>IF(OR(Main[[#This Row],[Std. Prod. Lead Time]]="N/A",Main[[#This Row],[Std. Prod. Lead Time]]=""), "",IF(AND(Main[[#This Row],[In Stock Date]]&lt;&gt;"",Main[[#This Row],[Revised Due Date]]&lt;&gt;"",Main[[#This Row],[In Stock Date]]&lt;&gt;""),Main[[#This Row],[In Stock Date]]-Main[[#This Row],[Revised Due Date]],""))</f>
        <v/>
      </c>
      <c r="I1175" s="101" t="s">
        <v>239</v>
      </c>
      <c r="J1175" s="95" t="s">
        <v>21</v>
      </c>
      <c r="K1175" s="95" t="s">
        <v>1919</v>
      </c>
      <c r="L1175" s="85"/>
      <c r="M1175" s="73" t="str">
        <f>IF(Main[[#This Row],[Tech Start Date]]&lt;1/1/1990,"",IF(Main[[#This Row],[Class]]="C",WORKDAY(Main[[#This Row],[Tech Start Date]],9),IF(Main[[#This Row],[Class]]="B", WORKDAY(Main[[#This Row],[Tech Start Date]],6),IF(Main[[#This Row],[Class]]="A",WORKDAY(Main[[#This Row],[Tech Start Date]],2),""))))</f>
        <v/>
      </c>
      <c r="N1175" s="73" t="str">
        <f>IF(Main[[#This Row],[Tech Start Date]]&lt;1/1/1990,"",IF(Main[[#This Row],[Class]]="C",WORKDAY(Main[[#This Row],[Tech Start Date]],19),IF(Main[[#This Row],[Class]]="B", WORKDAY(Main[[#This Row],[Tech Start Date]],12),IF(Main[[#This Row],[Class]]="A",WORKDAY(Main[[#This Row],[Tech Start Date]],4),""))))</f>
        <v/>
      </c>
      <c r="O1175" s="73" t="str">
        <f>IF(Main[[#This Row],[Tech Start Date]]&lt;1/1/1990,"",IF(Main[[#This Row],[Class]]="C",WORKDAY(Main[[#This Row],[Tech Start Date]],23),IF(Main[[#This Row],[Class]]="B", WORKDAY(Main[[#This Row],[Tech Start Date]],15),IF(Main[[#This Row],[Class]]="A",WORKDAY(Main[[#This Row],[Tech Start Date]],5),""))))</f>
        <v/>
      </c>
      <c r="P1175" s="73" t="str">
        <f>IF(Main[[#This Row],[Tech Start Date]]&lt;1/1/1990,"",IF(Main[[#This Row],[Class]]="C",WORKDAY(Main[[#This Row],[Tech Start Date]],28),IF(Main[[#This Row],[Class]]="B", WORKDAY(Main[[#This Row],[Tech Start Date]],19),IF(Main[[#This Row],[Class]]="A",WORKDAY(Main[[#This Row],[Tech Start Date]],9),""))))</f>
        <v/>
      </c>
      <c r="Q1175" s="85">
        <v>40939</v>
      </c>
      <c r="R1175" s="112"/>
      <c r="S1175" s="95" t="s">
        <v>6</v>
      </c>
      <c r="T1175" s="74" t="s">
        <v>4</v>
      </c>
      <c r="U1175" s="95" t="s">
        <v>29</v>
      </c>
      <c r="V1175" s="95" t="s">
        <v>1913</v>
      </c>
      <c r="W1175" s="95" t="s">
        <v>1914</v>
      </c>
      <c r="X1175" s="95" t="s">
        <v>765</v>
      </c>
      <c r="Y1175" s="72" t="s">
        <v>2908</v>
      </c>
      <c r="Z1175" s="72" t="s">
        <v>30</v>
      </c>
      <c r="AA1175" s="95" t="s">
        <v>765</v>
      </c>
      <c r="AB1175" s="132"/>
      <c r="AC1175" s="132"/>
      <c r="AD1175" s="132"/>
      <c r="AE1175" s="63"/>
      <c r="AF1175" s="63"/>
      <c r="AG1175" s="63"/>
    </row>
    <row r="1176" spans="1:33" ht="17.2" customHeight="1">
      <c r="A1176" s="64" t="str">
        <f>IF(priority(Main[[#This Row],[Comments]])&lt;&gt;0, priority(Main[[#This Row],[Comments]]),"")</f>
        <v/>
      </c>
      <c r="B1176" s="60" t="s">
        <v>2092</v>
      </c>
      <c r="C1176" s="72" t="s">
        <v>4</v>
      </c>
      <c r="D1176" s="59" t="s">
        <v>3227</v>
      </c>
      <c r="E1176" s="85">
        <v>40763.171296296299</v>
      </c>
      <c r="F1176" s="85"/>
      <c r="G1176" s="64" t="str">
        <f>IF(stdProdLT(Main[[#This Row],[Comments]])=0.1,"N/A",IF(stdProdLT(Main[[#This Row],[Comments]])=0,"",stdProdLT(Main[[#This Row],[Comments]])))</f>
        <v/>
      </c>
      <c r="H1176" s="94" t="str">
        <f>IF(OR(Main[[#This Row],[Std. Prod. Lead Time]]="N/A",Main[[#This Row],[Std. Prod. Lead Time]]=""), "",IF(AND(Main[[#This Row],[In Stock Date]]&lt;&gt;"",Main[[#This Row],[Revised Due Date]]&lt;&gt;"",Main[[#This Row],[In Stock Date]]&lt;&gt;""),Main[[#This Row],[In Stock Date]]-Main[[#This Row],[Revised Due Date]],""))</f>
        <v/>
      </c>
      <c r="I1176" s="101" t="s">
        <v>530</v>
      </c>
      <c r="J1176" s="95" t="s">
        <v>3228</v>
      </c>
      <c r="K1176" s="96" t="s">
        <v>1919</v>
      </c>
      <c r="L1176" s="85"/>
      <c r="M1176" s="73" t="str">
        <f>IF(Main[[#This Row],[Tech Start Date]]&lt;1/1/1990,"",IF(Main[[#This Row],[Class]]="C",WORKDAY(Main[[#This Row],[Tech Start Date]],9),IF(Main[[#This Row],[Class]]="B", WORKDAY(Main[[#This Row],[Tech Start Date]],6),IF(Main[[#This Row],[Class]]="A",WORKDAY(Main[[#This Row],[Tech Start Date]],2),""))))</f>
        <v/>
      </c>
      <c r="N1176" s="73" t="str">
        <f>IF(Main[[#This Row],[Tech Start Date]]&lt;1/1/1990,"",IF(Main[[#This Row],[Class]]="C",WORKDAY(Main[[#This Row],[Tech Start Date]],19),IF(Main[[#This Row],[Class]]="B", WORKDAY(Main[[#This Row],[Tech Start Date]],12),IF(Main[[#This Row],[Class]]="A",WORKDAY(Main[[#This Row],[Tech Start Date]],4),""))))</f>
        <v/>
      </c>
      <c r="O1176" s="73" t="str">
        <f>IF(Main[[#This Row],[Tech Start Date]]&lt;1/1/1990,"",IF(Main[[#This Row],[Class]]="C",WORKDAY(Main[[#This Row],[Tech Start Date]],23),IF(Main[[#This Row],[Class]]="B", WORKDAY(Main[[#This Row],[Tech Start Date]],15),IF(Main[[#This Row],[Class]]="A",WORKDAY(Main[[#This Row],[Tech Start Date]],5),""))))</f>
        <v/>
      </c>
      <c r="P1176" s="73" t="str">
        <f>IF(Main[[#This Row],[Tech Start Date]]&lt;1/1/1990,"",IF(Main[[#This Row],[Class]]="C",WORKDAY(Main[[#This Row],[Tech Start Date]],28),IF(Main[[#This Row],[Class]]="B", WORKDAY(Main[[#This Row],[Tech Start Date]],19),IF(Main[[#This Row],[Class]]="A",WORKDAY(Main[[#This Row],[Tech Start Date]],9),""))))</f>
        <v/>
      </c>
      <c r="Q1176" s="85">
        <v>40784</v>
      </c>
      <c r="R1176" s="112"/>
      <c r="S1176" s="95" t="s">
        <v>6</v>
      </c>
      <c r="T1176" s="74" t="s">
        <v>4</v>
      </c>
      <c r="U1176" s="95" t="s">
        <v>29</v>
      </c>
      <c r="V1176" s="95" t="s">
        <v>1913</v>
      </c>
      <c r="W1176" s="95" t="s">
        <v>1914</v>
      </c>
      <c r="X1176" s="95" t="s">
        <v>2826</v>
      </c>
      <c r="Y1176" s="72" t="s">
        <v>2959</v>
      </c>
      <c r="Z1176" s="72" t="s">
        <v>30</v>
      </c>
      <c r="AA1176" s="95" t="s">
        <v>2826</v>
      </c>
      <c r="AB1176" s="132"/>
      <c r="AC1176" s="132"/>
      <c r="AD1176" s="132"/>
      <c r="AE1176" s="63"/>
      <c r="AF1176" s="63"/>
      <c r="AG1176" s="63"/>
    </row>
    <row r="1177" spans="1:33" ht="17.2" customHeight="1">
      <c r="A1177" s="64" t="str">
        <f>IF(priority(Main[[#This Row],[Comments]])&lt;&gt;0, priority(Main[[#This Row],[Comments]]),"")</f>
        <v/>
      </c>
      <c r="B1177" s="60" t="s">
        <v>2444</v>
      </c>
      <c r="C1177" s="72" t="s">
        <v>4</v>
      </c>
      <c r="D1177" s="59" t="s">
        <v>2445</v>
      </c>
      <c r="E1177" s="85"/>
      <c r="F1177" s="85"/>
      <c r="G1177" s="64" t="str">
        <f>IF(stdProdLT(Main[[#This Row],[Comments]])=0.1,"N/A",IF(stdProdLT(Main[[#This Row],[Comments]])=0,"",stdProdLT(Main[[#This Row],[Comments]])))</f>
        <v/>
      </c>
      <c r="H1177" s="94" t="str">
        <f>IF(OR(Main[[#This Row],[Std. Prod. Lead Time]]="N/A",Main[[#This Row],[Std. Prod. Lead Time]]=""), "",IF(AND(Main[[#This Row],[In Stock Date]]&lt;&gt;"",Main[[#This Row],[Revised Due Date]]&lt;&gt;"",Main[[#This Row],[In Stock Date]]&lt;&gt;""),Main[[#This Row],[In Stock Date]]-Main[[#This Row],[Revised Due Date]],""))</f>
        <v/>
      </c>
      <c r="I1177" s="101" t="s">
        <v>530</v>
      </c>
      <c r="J1177" s="95" t="s">
        <v>28</v>
      </c>
      <c r="K1177" s="95" t="s">
        <v>1919</v>
      </c>
      <c r="L1177" s="85"/>
      <c r="M1177" s="73" t="str">
        <f>IF(Main[[#This Row],[Tech Start Date]]&lt;1/1/1990,"",IF(Main[[#This Row],[Class]]="C",WORKDAY(Main[[#This Row],[Tech Start Date]],9),IF(Main[[#This Row],[Class]]="B", WORKDAY(Main[[#This Row],[Tech Start Date]],6),IF(Main[[#This Row],[Class]]="A",WORKDAY(Main[[#This Row],[Tech Start Date]],2),""))))</f>
        <v/>
      </c>
      <c r="N1177" s="73" t="str">
        <f>IF(Main[[#This Row],[Tech Start Date]]&lt;1/1/1990,"",IF(Main[[#This Row],[Class]]="C",WORKDAY(Main[[#This Row],[Tech Start Date]],19),IF(Main[[#This Row],[Class]]="B", WORKDAY(Main[[#This Row],[Tech Start Date]],12),IF(Main[[#This Row],[Class]]="A",WORKDAY(Main[[#This Row],[Tech Start Date]],4),""))))</f>
        <v/>
      </c>
      <c r="O1177" s="73" t="str">
        <f>IF(Main[[#This Row],[Tech Start Date]]&lt;1/1/1990,"",IF(Main[[#This Row],[Class]]="C",WORKDAY(Main[[#This Row],[Tech Start Date]],23),IF(Main[[#This Row],[Class]]="B", WORKDAY(Main[[#This Row],[Tech Start Date]],15),IF(Main[[#This Row],[Class]]="A",WORKDAY(Main[[#This Row],[Tech Start Date]],5),""))))</f>
        <v/>
      </c>
      <c r="P1177" s="73" t="str">
        <f>IF(Main[[#This Row],[Tech Start Date]]&lt;1/1/1990,"",IF(Main[[#This Row],[Class]]="C",WORKDAY(Main[[#This Row],[Tech Start Date]],28),IF(Main[[#This Row],[Class]]="B", WORKDAY(Main[[#This Row],[Tech Start Date]],19),IF(Main[[#This Row],[Class]]="A",WORKDAY(Main[[#This Row],[Tech Start Date]],9),""))))</f>
        <v/>
      </c>
      <c r="Q1177" s="85">
        <v>40954</v>
      </c>
      <c r="R1177" s="112"/>
      <c r="S1177" s="95" t="s">
        <v>6</v>
      </c>
      <c r="T1177" s="74" t="s">
        <v>4</v>
      </c>
      <c r="U1177" s="95" t="s">
        <v>14</v>
      </c>
      <c r="V1177" s="95" t="s">
        <v>1913</v>
      </c>
      <c r="W1177" s="95" t="s">
        <v>1914</v>
      </c>
      <c r="X1177" s="95" t="s">
        <v>553</v>
      </c>
      <c r="Y1177" s="72" t="s">
        <v>2925</v>
      </c>
      <c r="Z1177" s="72" t="s">
        <v>30</v>
      </c>
      <c r="AA1177" s="95" t="s">
        <v>553</v>
      </c>
      <c r="AB1177" s="132"/>
      <c r="AC1177" s="132"/>
      <c r="AD1177" s="132"/>
      <c r="AE1177" s="63"/>
      <c r="AF1177" s="63"/>
      <c r="AG1177" s="63"/>
    </row>
    <row r="1178" spans="1:33" ht="17.2" customHeight="1">
      <c r="A1178" s="64" t="str">
        <f>IF(priority(Main[[#This Row],[Comments]])&lt;&gt;0, priority(Main[[#This Row],[Comments]]),"")</f>
        <v/>
      </c>
      <c r="B1178" s="60" t="s">
        <v>2446</v>
      </c>
      <c r="C1178" s="72" t="s">
        <v>113</v>
      </c>
      <c r="D1178" s="59" t="s">
        <v>2447</v>
      </c>
      <c r="E1178" s="85"/>
      <c r="F1178" s="85">
        <v>40841</v>
      </c>
      <c r="G1178" s="64" t="str">
        <f>IF(stdProdLT(Main[[#This Row],[Comments]])=0.1,"N/A",IF(stdProdLT(Main[[#This Row],[Comments]])=0,"",stdProdLT(Main[[#This Row],[Comments]])))</f>
        <v/>
      </c>
      <c r="H1178" s="94" t="str">
        <f>IF(OR(Main[[#This Row],[Std. Prod. Lead Time]]="N/A",Main[[#This Row],[Std. Prod. Lead Time]]=""), "",IF(AND(Main[[#This Row],[In Stock Date]]&lt;&gt;"",Main[[#This Row],[Revised Due Date]]&lt;&gt;"",Main[[#This Row],[In Stock Date]]&lt;&gt;""),Main[[#This Row],[In Stock Date]]-Main[[#This Row],[Revised Due Date]],""))</f>
        <v/>
      </c>
      <c r="I1178" s="101" t="s">
        <v>4</v>
      </c>
      <c r="J1178" s="95" t="s">
        <v>4</v>
      </c>
      <c r="K1178" s="95" t="s">
        <v>4</v>
      </c>
      <c r="L1178" s="85"/>
      <c r="M1178" s="73" t="str">
        <f>IF(Main[[#This Row],[Tech Start Date]]&lt;1/1/1990,"",IF(Main[[#This Row],[Class]]="C",WORKDAY(Main[[#This Row],[Tech Start Date]],9),IF(Main[[#This Row],[Class]]="B", WORKDAY(Main[[#This Row],[Tech Start Date]],6),IF(Main[[#This Row],[Class]]="A",WORKDAY(Main[[#This Row],[Tech Start Date]],2),""))))</f>
        <v/>
      </c>
      <c r="N1178" s="73" t="str">
        <f>IF(Main[[#This Row],[Tech Start Date]]&lt;1/1/1990,"",IF(Main[[#This Row],[Class]]="C",WORKDAY(Main[[#This Row],[Tech Start Date]],19),IF(Main[[#This Row],[Class]]="B", WORKDAY(Main[[#This Row],[Tech Start Date]],12),IF(Main[[#This Row],[Class]]="A",WORKDAY(Main[[#This Row],[Tech Start Date]],4),""))))</f>
        <v/>
      </c>
      <c r="O1178" s="73" t="str">
        <f>IF(Main[[#This Row],[Tech Start Date]]&lt;1/1/1990,"",IF(Main[[#This Row],[Class]]="C",WORKDAY(Main[[#This Row],[Tech Start Date]],23),IF(Main[[#This Row],[Class]]="B", WORKDAY(Main[[#This Row],[Tech Start Date]],15),IF(Main[[#This Row],[Class]]="A",WORKDAY(Main[[#This Row],[Tech Start Date]],5),""))))</f>
        <v/>
      </c>
      <c r="P1178" s="73" t="str">
        <f>IF(Main[[#This Row],[Tech Start Date]]&lt;1/1/1990,"",IF(Main[[#This Row],[Class]]="C",WORKDAY(Main[[#This Row],[Tech Start Date]],28),IF(Main[[#This Row],[Class]]="B", WORKDAY(Main[[#This Row],[Tech Start Date]],19),IF(Main[[#This Row],[Class]]="A",WORKDAY(Main[[#This Row],[Tech Start Date]],9),""))))</f>
        <v/>
      </c>
      <c r="Q1178" s="85"/>
      <c r="R1178" s="112"/>
      <c r="S1178" s="95" t="s">
        <v>11</v>
      </c>
      <c r="T1178" s="74" t="s">
        <v>4</v>
      </c>
      <c r="U1178" s="95" t="s">
        <v>12</v>
      </c>
      <c r="V1178" s="95" t="s">
        <v>1910</v>
      </c>
      <c r="W1178" s="95" t="s">
        <v>1912</v>
      </c>
      <c r="X1178" s="95" t="s">
        <v>2808</v>
      </c>
      <c r="Y1178" s="72" t="s">
        <v>2912</v>
      </c>
      <c r="Z1178" s="72" t="s">
        <v>4</v>
      </c>
      <c r="AA1178" s="95" t="s">
        <v>2808</v>
      </c>
      <c r="AB1178" s="132"/>
      <c r="AC1178" s="132"/>
      <c r="AD1178" s="132"/>
      <c r="AE1178" s="63"/>
      <c r="AF1178" s="63"/>
      <c r="AG1178" s="63"/>
    </row>
    <row r="1179" spans="1:33" ht="17.2" customHeight="1">
      <c r="A1179" s="64" t="str">
        <f>IF(priority(Main[[#This Row],[Comments]])&lt;&gt;0, priority(Main[[#This Row],[Comments]]),"")</f>
        <v/>
      </c>
      <c r="B1179" s="60" t="s">
        <v>1622</v>
      </c>
      <c r="C1179" s="72" t="s">
        <v>4</v>
      </c>
      <c r="D1179" s="59" t="s">
        <v>700</v>
      </c>
      <c r="E1179" s="85">
        <v>40218.669039351851</v>
      </c>
      <c r="F1179" s="85"/>
      <c r="G1179" s="64" t="str">
        <f>IF(stdProdLT(Main[[#This Row],[Comments]])=0.1,"N/A",IF(stdProdLT(Main[[#This Row],[Comments]])=0,"",stdProdLT(Main[[#This Row],[Comments]])))</f>
        <v/>
      </c>
      <c r="H1179" s="94" t="str">
        <f>IF(OR(Main[[#This Row],[Std. Prod. Lead Time]]="N/A",Main[[#This Row],[Std. Prod. Lead Time]]=""), "",IF(AND(Main[[#This Row],[In Stock Date]]&lt;&gt;"",Main[[#This Row],[Revised Due Date]]&lt;&gt;"",Main[[#This Row],[In Stock Date]]&lt;&gt;""),Main[[#This Row],[In Stock Date]]-Main[[#This Row],[Revised Due Date]],""))</f>
        <v/>
      </c>
      <c r="I1179" s="101" t="s">
        <v>4</v>
      </c>
      <c r="J1179" s="95" t="s">
        <v>4</v>
      </c>
      <c r="K1179" s="96" t="s">
        <v>4</v>
      </c>
      <c r="L1179" s="85"/>
      <c r="M1179" s="73" t="str">
        <f>IF(Main[[#This Row],[Tech Start Date]]&lt;1/1/1990,"",IF(Main[[#This Row],[Class]]="C",WORKDAY(Main[[#This Row],[Tech Start Date]],9),IF(Main[[#This Row],[Class]]="B", WORKDAY(Main[[#This Row],[Tech Start Date]],6),IF(Main[[#This Row],[Class]]="A",WORKDAY(Main[[#This Row],[Tech Start Date]],2),""))))</f>
        <v/>
      </c>
      <c r="N1179" s="73" t="str">
        <f>IF(Main[[#This Row],[Tech Start Date]]&lt;1/1/1990,"",IF(Main[[#This Row],[Class]]="C",WORKDAY(Main[[#This Row],[Tech Start Date]],19),IF(Main[[#This Row],[Class]]="B", WORKDAY(Main[[#This Row],[Tech Start Date]],12),IF(Main[[#This Row],[Class]]="A",WORKDAY(Main[[#This Row],[Tech Start Date]],4),""))))</f>
        <v/>
      </c>
      <c r="O1179" s="73" t="str">
        <f>IF(Main[[#This Row],[Tech Start Date]]&lt;1/1/1990,"",IF(Main[[#This Row],[Class]]="C",WORKDAY(Main[[#This Row],[Tech Start Date]],23),IF(Main[[#This Row],[Class]]="B", WORKDAY(Main[[#This Row],[Tech Start Date]],15),IF(Main[[#This Row],[Class]]="A",WORKDAY(Main[[#This Row],[Tech Start Date]],5),""))))</f>
        <v/>
      </c>
      <c r="P1179" s="73" t="str">
        <f>IF(Main[[#This Row],[Tech Start Date]]&lt;1/1/1990,"",IF(Main[[#This Row],[Class]]="C",WORKDAY(Main[[#This Row],[Tech Start Date]],28),IF(Main[[#This Row],[Class]]="B", WORKDAY(Main[[#This Row],[Tech Start Date]],19),IF(Main[[#This Row],[Class]]="A",WORKDAY(Main[[#This Row],[Tech Start Date]],9),""))))</f>
        <v/>
      </c>
      <c r="Q1179" s="85">
        <v>40237</v>
      </c>
      <c r="R1179" s="112"/>
      <c r="S1179" s="95" t="s">
        <v>17</v>
      </c>
      <c r="T1179" s="74" t="s">
        <v>4</v>
      </c>
      <c r="U1179" s="95" t="s">
        <v>29</v>
      </c>
      <c r="V1179" s="95" t="s">
        <v>1913</v>
      </c>
      <c r="W1179" s="95" t="s">
        <v>4</v>
      </c>
      <c r="X1179" s="95" t="s">
        <v>652</v>
      </c>
      <c r="Y1179" s="72" t="s">
        <v>3099</v>
      </c>
      <c r="Z1179" s="72" t="s">
        <v>4</v>
      </c>
      <c r="AA1179" s="95" t="s">
        <v>652</v>
      </c>
      <c r="AB1179" s="132"/>
      <c r="AC1179" s="132"/>
      <c r="AD1179" s="132"/>
      <c r="AE1179" s="63"/>
      <c r="AF1179" s="63"/>
      <c r="AG1179" s="63"/>
    </row>
    <row r="1180" spans="1:33" ht="17.2" customHeight="1">
      <c r="A1180" s="64" t="str">
        <f>IF(priority(Main[[#This Row],[Comments]])&lt;&gt;0, priority(Main[[#This Row],[Comments]]),"")</f>
        <v/>
      </c>
      <c r="B1180" s="60" t="s">
        <v>1843</v>
      </c>
      <c r="C1180" s="72" t="s">
        <v>67</v>
      </c>
      <c r="D1180" s="59" t="s">
        <v>902</v>
      </c>
      <c r="E1180" s="85">
        <v>39937.597453703704</v>
      </c>
      <c r="F1180" s="85">
        <v>40533</v>
      </c>
      <c r="G1180" s="64" t="str">
        <f>IF(stdProdLT(Main[[#This Row],[Comments]])=0.1,"N/A",IF(stdProdLT(Main[[#This Row],[Comments]])=0,"",stdProdLT(Main[[#This Row],[Comments]])))</f>
        <v/>
      </c>
      <c r="H1180" s="94" t="str">
        <f>IF(OR(Main[[#This Row],[Std. Prod. Lead Time]]="N/A",Main[[#This Row],[Std. Prod. Lead Time]]=""), "",IF(AND(Main[[#This Row],[In Stock Date]]&lt;&gt;"",Main[[#This Row],[Revised Due Date]]&lt;&gt;"",Main[[#This Row],[In Stock Date]]&lt;&gt;""),Main[[#This Row],[In Stock Date]]-Main[[#This Row],[Revised Due Date]],""))</f>
        <v/>
      </c>
      <c r="I1180" s="101" t="s">
        <v>74</v>
      </c>
      <c r="J1180" s="95" t="s">
        <v>28</v>
      </c>
      <c r="K1180" s="95" t="s">
        <v>1922</v>
      </c>
      <c r="L1180" s="85"/>
      <c r="M1180" s="73" t="str">
        <f>IF(Main[[#This Row],[Tech Start Date]]&lt;1/1/1990,"",IF(Main[[#This Row],[Class]]="C",WORKDAY(Main[[#This Row],[Tech Start Date]],9),IF(Main[[#This Row],[Class]]="B", WORKDAY(Main[[#This Row],[Tech Start Date]],6),IF(Main[[#This Row],[Class]]="A",WORKDAY(Main[[#This Row],[Tech Start Date]],2),""))))</f>
        <v/>
      </c>
      <c r="N1180" s="73" t="str">
        <f>IF(Main[[#This Row],[Tech Start Date]]&lt;1/1/1990,"",IF(Main[[#This Row],[Class]]="C",WORKDAY(Main[[#This Row],[Tech Start Date]],19),IF(Main[[#This Row],[Class]]="B", WORKDAY(Main[[#This Row],[Tech Start Date]],12),IF(Main[[#This Row],[Class]]="A",WORKDAY(Main[[#This Row],[Tech Start Date]],4),""))))</f>
        <v/>
      </c>
      <c r="O1180" s="73" t="str">
        <f>IF(Main[[#This Row],[Tech Start Date]]&lt;1/1/1990,"",IF(Main[[#This Row],[Class]]="C",WORKDAY(Main[[#This Row],[Tech Start Date]],23),IF(Main[[#This Row],[Class]]="B", WORKDAY(Main[[#This Row],[Tech Start Date]],15),IF(Main[[#This Row],[Class]]="A",WORKDAY(Main[[#This Row],[Tech Start Date]],5),""))))</f>
        <v/>
      </c>
      <c r="P1180" s="73" t="str">
        <f>IF(Main[[#This Row],[Tech Start Date]]&lt;1/1/1990,"",IF(Main[[#This Row],[Class]]="C",WORKDAY(Main[[#This Row],[Tech Start Date]],28),IF(Main[[#This Row],[Class]]="B", WORKDAY(Main[[#This Row],[Tech Start Date]],19),IF(Main[[#This Row],[Class]]="A",WORKDAY(Main[[#This Row],[Tech Start Date]],9),""))))</f>
        <v/>
      </c>
      <c r="Q1180" s="85"/>
      <c r="R1180" s="112">
        <v>40875</v>
      </c>
      <c r="S1180" s="95" t="s">
        <v>17</v>
      </c>
      <c r="T1180" s="74" t="s">
        <v>4</v>
      </c>
      <c r="U1180" s="95" t="s">
        <v>29</v>
      </c>
      <c r="V1180" s="95" t="s">
        <v>1913</v>
      </c>
      <c r="W1180" s="95" t="s">
        <v>1918</v>
      </c>
      <c r="X1180" s="95" t="s">
        <v>399</v>
      </c>
      <c r="Y1180" s="72" t="s">
        <v>4</v>
      </c>
      <c r="Z1180" s="72" t="s">
        <v>415</v>
      </c>
      <c r="AA1180" s="95" t="s">
        <v>3408</v>
      </c>
      <c r="AB1180" s="132"/>
      <c r="AC1180" s="132"/>
      <c r="AD1180" s="132"/>
      <c r="AE1180" s="63"/>
      <c r="AF1180" s="63"/>
      <c r="AG1180" s="63"/>
    </row>
    <row r="1181" spans="1:33" ht="17.2" customHeight="1">
      <c r="A1181" s="64" t="str">
        <f>IF(priority(Main[[#This Row],[Comments]])&lt;&gt;0, priority(Main[[#This Row],[Comments]]),"")</f>
        <v/>
      </c>
      <c r="B1181" s="60" t="s">
        <v>2479</v>
      </c>
      <c r="C1181" s="72" t="s">
        <v>4</v>
      </c>
      <c r="D1181" s="59" t="s">
        <v>2480</v>
      </c>
      <c r="E1181" s="85"/>
      <c r="F1181" s="85"/>
      <c r="G1181" s="64" t="str">
        <f>IF(stdProdLT(Main[[#This Row],[Comments]])=0.1,"N/A",IF(stdProdLT(Main[[#This Row],[Comments]])=0,"",stdProdLT(Main[[#This Row],[Comments]])))</f>
        <v/>
      </c>
      <c r="H1181" s="94" t="str">
        <f>IF(OR(Main[[#This Row],[Std. Prod. Lead Time]]="N/A",Main[[#This Row],[Std. Prod. Lead Time]]=""), "",IF(AND(Main[[#This Row],[In Stock Date]]&lt;&gt;"",Main[[#This Row],[Revised Due Date]]&lt;&gt;"",Main[[#This Row],[In Stock Date]]&lt;&gt;""),Main[[#This Row],[In Stock Date]]-Main[[#This Row],[Revised Due Date]],""))</f>
        <v/>
      </c>
      <c r="I1181" s="101" t="s">
        <v>530</v>
      </c>
      <c r="J1181" s="95" t="s">
        <v>21</v>
      </c>
      <c r="K1181" s="95" t="s">
        <v>1919</v>
      </c>
      <c r="L1181" s="85"/>
      <c r="M1181" s="73" t="str">
        <f>IF(Main[[#This Row],[Tech Start Date]]&lt;1/1/1990,"",IF(Main[[#This Row],[Class]]="C",WORKDAY(Main[[#This Row],[Tech Start Date]],9),IF(Main[[#This Row],[Class]]="B", WORKDAY(Main[[#This Row],[Tech Start Date]],6),IF(Main[[#This Row],[Class]]="A",WORKDAY(Main[[#This Row],[Tech Start Date]],2),""))))</f>
        <v/>
      </c>
      <c r="N1181" s="73" t="str">
        <f>IF(Main[[#This Row],[Tech Start Date]]&lt;1/1/1990,"",IF(Main[[#This Row],[Class]]="C",WORKDAY(Main[[#This Row],[Tech Start Date]],19),IF(Main[[#This Row],[Class]]="B", WORKDAY(Main[[#This Row],[Tech Start Date]],12),IF(Main[[#This Row],[Class]]="A",WORKDAY(Main[[#This Row],[Tech Start Date]],4),""))))</f>
        <v/>
      </c>
      <c r="O1181" s="73" t="str">
        <f>IF(Main[[#This Row],[Tech Start Date]]&lt;1/1/1990,"",IF(Main[[#This Row],[Class]]="C",WORKDAY(Main[[#This Row],[Tech Start Date]],23),IF(Main[[#This Row],[Class]]="B", WORKDAY(Main[[#This Row],[Tech Start Date]],15),IF(Main[[#This Row],[Class]]="A",WORKDAY(Main[[#This Row],[Tech Start Date]],5),""))))</f>
        <v/>
      </c>
      <c r="P1181" s="73" t="str">
        <f>IF(Main[[#This Row],[Tech Start Date]]&lt;1/1/1990,"",IF(Main[[#This Row],[Class]]="C",WORKDAY(Main[[#This Row],[Tech Start Date]],28),IF(Main[[#This Row],[Class]]="B", WORKDAY(Main[[#This Row],[Tech Start Date]],19),IF(Main[[#This Row],[Class]]="A",WORKDAY(Main[[#This Row],[Tech Start Date]],9),""))))</f>
        <v/>
      </c>
      <c r="Q1181" s="85">
        <v>40939</v>
      </c>
      <c r="R1181" s="112"/>
      <c r="S1181" s="95" t="s">
        <v>6</v>
      </c>
      <c r="T1181" s="74" t="s">
        <v>4</v>
      </c>
      <c r="U1181" s="95" t="s">
        <v>14</v>
      </c>
      <c r="V1181" s="95" t="s">
        <v>1913</v>
      </c>
      <c r="W1181" s="95" t="s">
        <v>1914</v>
      </c>
      <c r="X1181" s="95" t="s">
        <v>553</v>
      </c>
      <c r="Y1181" s="72" t="s">
        <v>2925</v>
      </c>
      <c r="Z1181" s="72" t="s">
        <v>30</v>
      </c>
      <c r="AA1181" s="95" t="s">
        <v>553</v>
      </c>
      <c r="AB1181" s="132"/>
      <c r="AC1181" s="132"/>
      <c r="AD1181" s="132"/>
      <c r="AE1181" s="63"/>
      <c r="AF1181" s="63"/>
      <c r="AG1181" s="63"/>
    </row>
    <row r="1182" spans="1:33" ht="17.2" customHeight="1">
      <c r="A1182" s="64" t="str">
        <f>IF(priority(Main[[#This Row],[Comments]])&lt;&gt;0, priority(Main[[#This Row],[Comments]]),"")</f>
        <v/>
      </c>
      <c r="B1182" s="60" t="s">
        <v>2450</v>
      </c>
      <c r="C1182" s="72" t="s">
        <v>4</v>
      </c>
      <c r="D1182" s="59" t="s">
        <v>2654</v>
      </c>
      <c r="E1182" s="85">
        <v>40865.334965277776</v>
      </c>
      <c r="F1182" s="85"/>
      <c r="G1182" s="64" t="str">
        <f>IF(stdProdLT(Main[[#This Row],[Comments]])=0.1,"N/A",IF(stdProdLT(Main[[#This Row],[Comments]])=0,"",stdProdLT(Main[[#This Row],[Comments]])))</f>
        <v/>
      </c>
      <c r="H1182" s="94" t="str">
        <f>IF(OR(Main[[#This Row],[Std. Prod. Lead Time]]="N/A",Main[[#This Row],[Std. Prod. Lead Time]]=""), "",IF(AND(Main[[#This Row],[In Stock Date]]&lt;&gt;"",Main[[#This Row],[Revised Due Date]]&lt;&gt;"",Main[[#This Row],[In Stock Date]]&lt;&gt;""),Main[[#This Row],[In Stock Date]]-Main[[#This Row],[Revised Due Date]],""))</f>
        <v/>
      </c>
      <c r="I1182" s="101" t="s">
        <v>4</v>
      </c>
      <c r="J1182" s="95" t="s">
        <v>4</v>
      </c>
      <c r="K1182" s="95" t="s">
        <v>4</v>
      </c>
      <c r="L1182" s="85"/>
      <c r="M1182" s="73" t="str">
        <f>IF(Main[[#This Row],[Tech Start Date]]&lt;1/1/1990,"",IF(Main[[#This Row],[Class]]="C",WORKDAY(Main[[#This Row],[Tech Start Date]],9),IF(Main[[#This Row],[Class]]="B", WORKDAY(Main[[#This Row],[Tech Start Date]],6),IF(Main[[#This Row],[Class]]="A",WORKDAY(Main[[#This Row],[Tech Start Date]],2),""))))</f>
        <v/>
      </c>
      <c r="N1182" s="73" t="str">
        <f>IF(Main[[#This Row],[Tech Start Date]]&lt;1/1/1990,"",IF(Main[[#This Row],[Class]]="C",WORKDAY(Main[[#This Row],[Tech Start Date]],19),IF(Main[[#This Row],[Class]]="B", WORKDAY(Main[[#This Row],[Tech Start Date]],12),IF(Main[[#This Row],[Class]]="A",WORKDAY(Main[[#This Row],[Tech Start Date]],4),""))))</f>
        <v/>
      </c>
      <c r="O1182" s="73" t="str">
        <f>IF(Main[[#This Row],[Tech Start Date]]&lt;1/1/1990,"",IF(Main[[#This Row],[Class]]="C",WORKDAY(Main[[#This Row],[Tech Start Date]],23),IF(Main[[#This Row],[Class]]="B", WORKDAY(Main[[#This Row],[Tech Start Date]],15),IF(Main[[#This Row],[Class]]="A",WORKDAY(Main[[#This Row],[Tech Start Date]],5),""))))</f>
        <v/>
      </c>
      <c r="P1182" s="73" t="str">
        <f>IF(Main[[#This Row],[Tech Start Date]]&lt;1/1/1990,"",IF(Main[[#This Row],[Class]]="C",WORKDAY(Main[[#This Row],[Tech Start Date]],28),IF(Main[[#This Row],[Class]]="B", WORKDAY(Main[[#This Row],[Tech Start Date]],19),IF(Main[[#This Row],[Class]]="A",WORKDAY(Main[[#This Row],[Tech Start Date]],9),""))))</f>
        <v/>
      </c>
      <c r="Q1182" s="85"/>
      <c r="R1182" s="112"/>
      <c r="S1182" s="95" t="s">
        <v>6</v>
      </c>
      <c r="T1182" s="74" t="s">
        <v>4</v>
      </c>
      <c r="U1182" s="95" t="s">
        <v>7</v>
      </c>
      <c r="V1182" s="95" t="s">
        <v>1910</v>
      </c>
      <c r="W1182" s="95" t="s">
        <v>1914</v>
      </c>
      <c r="X1182" s="95" t="s">
        <v>102</v>
      </c>
      <c r="Y1182" s="72" t="s">
        <v>3053</v>
      </c>
      <c r="Z1182" s="72" t="s">
        <v>4</v>
      </c>
      <c r="AA1182" s="95" t="s">
        <v>3335</v>
      </c>
      <c r="AB1182" s="132"/>
      <c r="AC1182" s="132"/>
      <c r="AD1182" s="132"/>
      <c r="AE1182" s="63"/>
      <c r="AF1182" s="63"/>
      <c r="AG1182" s="63"/>
    </row>
    <row r="1183" spans="1:33" ht="17.2" customHeight="1">
      <c r="A1183" s="64" t="str">
        <f>IF(priority(Main[[#This Row],[Comments]])&lt;&gt;0, priority(Main[[#This Row],[Comments]]),"")</f>
        <v/>
      </c>
      <c r="B1183" s="60" t="s">
        <v>3940</v>
      </c>
      <c r="C1183" s="72" t="s">
        <v>72</v>
      </c>
      <c r="D1183" s="59" t="s">
        <v>3941</v>
      </c>
      <c r="E1183" s="85"/>
      <c r="F1183" s="85">
        <v>41012</v>
      </c>
      <c r="G1183" s="64" t="str">
        <f>IF(stdProdLT(Main[[#This Row],[Comments]])=0.1,"N/A",IF(stdProdLT(Main[[#This Row],[Comments]])=0,"",stdProdLT(Main[[#This Row],[Comments]])))</f>
        <v/>
      </c>
      <c r="H1183" s="94" t="str">
        <f>IF(OR(Main[[#This Row],[Std. Prod. Lead Time]]="N/A",Main[[#This Row],[Std. Prod. Lead Time]]=""), "",IF(AND(Main[[#This Row],[In Stock Date]]&lt;&gt;"",Main[[#This Row],[Revised Due Date]]&lt;&gt;"",Main[[#This Row],[In Stock Date]]&lt;&gt;""),Main[[#This Row],[In Stock Date]]-Main[[#This Row],[Revised Due Date]],""))</f>
        <v/>
      </c>
      <c r="I1183" s="101" t="s">
        <v>4</v>
      </c>
      <c r="J1183" s="95" t="s">
        <v>4</v>
      </c>
      <c r="K1183" s="95" t="s">
        <v>4</v>
      </c>
      <c r="L1183" s="85"/>
      <c r="M1183" s="73" t="str">
        <f>IF(Main[[#This Row],[Tech Start Date]]&lt;1/1/1990,"",IF(Main[[#This Row],[Class]]="C",WORKDAY(Main[[#This Row],[Tech Start Date]],9),IF(Main[[#This Row],[Class]]="B", WORKDAY(Main[[#This Row],[Tech Start Date]],6),IF(Main[[#This Row],[Class]]="A",WORKDAY(Main[[#This Row],[Tech Start Date]],2),""))))</f>
        <v/>
      </c>
      <c r="N1183" s="73" t="str">
        <f>IF(Main[[#This Row],[Tech Start Date]]&lt;1/1/1990,"",IF(Main[[#This Row],[Class]]="C",WORKDAY(Main[[#This Row],[Tech Start Date]],19),IF(Main[[#This Row],[Class]]="B", WORKDAY(Main[[#This Row],[Tech Start Date]],12),IF(Main[[#This Row],[Class]]="A",WORKDAY(Main[[#This Row],[Tech Start Date]],4),""))))</f>
        <v/>
      </c>
      <c r="O1183" s="73" t="str">
        <f>IF(Main[[#This Row],[Tech Start Date]]&lt;1/1/1990,"",IF(Main[[#This Row],[Class]]="C",WORKDAY(Main[[#This Row],[Tech Start Date]],23),IF(Main[[#This Row],[Class]]="B", WORKDAY(Main[[#This Row],[Tech Start Date]],15),IF(Main[[#This Row],[Class]]="A",WORKDAY(Main[[#This Row],[Tech Start Date]],5),""))))</f>
        <v/>
      </c>
      <c r="P1183" s="73" t="str">
        <f>IF(Main[[#This Row],[Tech Start Date]]&lt;1/1/1990,"",IF(Main[[#This Row],[Class]]="C",WORKDAY(Main[[#This Row],[Tech Start Date]],28),IF(Main[[#This Row],[Class]]="B", WORKDAY(Main[[#This Row],[Tech Start Date]],19),IF(Main[[#This Row],[Class]]="A",WORKDAY(Main[[#This Row],[Tech Start Date]],9),""))))</f>
        <v/>
      </c>
      <c r="Q1183" s="85">
        <v>41000</v>
      </c>
      <c r="R1183" s="112"/>
      <c r="S1183" s="95" t="s">
        <v>6</v>
      </c>
      <c r="T1183" s="74" t="s">
        <v>4</v>
      </c>
      <c r="U1183" s="95" t="s">
        <v>14</v>
      </c>
      <c r="V1183" s="95" t="s">
        <v>1920</v>
      </c>
      <c r="W1183" s="95" t="s">
        <v>1918</v>
      </c>
      <c r="X1183" s="95" t="s">
        <v>2854</v>
      </c>
      <c r="Y1183" s="72" t="s">
        <v>3000</v>
      </c>
      <c r="Z1183" s="72" t="s">
        <v>4</v>
      </c>
      <c r="AA1183" s="95" t="s">
        <v>2854</v>
      </c>
      <c r="AB1183" s="132"/>
      <c r="AC1183" s="132"/>
      <c r="AD1183" s="132"/>
      <c r="AE1183" s="63"/>
      <c r="AF1183" s="63"/>
      <c r="AG1183" s="63"/>
    </row>
    <row r="1184" spans="1:33" ht="17.2" customHeight="1">
      <c r="A1184" s="64" t="str">
        <f>IF(priority(Main[[#This Row],[Comments]])&lt;&gt;0, priority(Main[[#This Row],[Comments]]),"")</f>
        <v/>
      </c>
      <c r="B1184" s="60" t="s">
        <v>3697</v>
      </c>
      <c r="C1184" s="72" t="s">
        <v>4</v>
      </c>
      <c r="D1184" s="59" t="s">
        <v>3698</v>
      </c>
      <c r="E1184" s="85">
        <v>40968.434988425928</v>
      </c>
      <c r="F1184" s="85"/>
      <c r="G1184" s="64" t="str">
        <f>IF(stdProdLT(Main[[#This Row],[Comments]])=0.1,"N/A",IF(stdProdLT(Main[[#This Row],[Comments]])=0,"",stdProdLT(Main[[#This Row],[Comments]])))</f>
        <v/>
      </c>
      <c r="H1184" s="94" t="str">
        <f>IF(OR(Main[[#This Row],[Std. Prod. Lead Time]]="N/A",Main[[#This Row],[Std. Prod. Lead Time]]=""), "",IF(AND(Main[[#This Row],[In Stock Date]]&lt;&gt;"",Main[[#This Row],[Revised Due Date]]&lt;&gt;"",Main[[#This Row],[In Stock Date]]&lt;&gt;""),Main[[#This Row],[In Stock Date]]-Main[[#This Row],[Revised Due Date]],""))</f>
        <v/>
      </c>
      <c r="I1184" s="101" t="s">
        <v>4</v>
      </c>
      <c r="J1184" s="95" t="s">
        <v>4</v>
      </c>
      <c r="K1184" s="95" t="s">
        <v>4</v>
      </c>
      <c r="L1184" s="85"/>
      <c r="M1184" s="73" t="str">
        <f>IF(Main[[#This Row],[Tech Start Date]]&lt;1/1/1990,"",IF(Main[[#This Row],[Class]]="C",WORKDAY(Main[[#This Row],[Tech Start Date]],9),IF(Main[[#This Row],[Class]]="B", WORKDAY(Main[[#This Row],[Tech Start Date]],6),IF(Main[[#This Row],[Class]]="A",WORKDAY(Main[[#This Row],[Tech Start Date]],2),""))))</f>
        <v/>
      </c>
      <c r="N1184" s="73" t="str">
        <f>IF(Main[[#This Row],[Tech Start Date]]&lt;1/1/1990,"",IF(Main[[#This Row],[Class]]="C",WORKDAY(Main[[#This Row],[Tech Start Date]],19),IF(Main[[#This Row],[Class]]="B", WORKDAY(Main[[#This Row],[Tech Start Date]],12),IF(Main[[#This Row],[Class]]="A",WORKDAY(Main[[#This Row],[Tech Start Date]],4),""))))</f>
        <v/>
      </c>
      <c r="O1184" s="73" t="str">
        <f>IF(Main[[#This Row],[Tech Start Date]]&lt;1/1/1990,"",IF(Main[[#This Row],[Class]]="C",WORKDAY(Main[[#This Row],[Tech Start Date]],23),IF(Main[[#This Row],[Class]]="B", WORKDAY(Main[[#This Row],[Tech Start Date]],15),IF(Main[[#This Row],[Class]]="A",WORKDAY(Main[[#This Row],[Tech Start Date]],5),""))))</f>
        <v/>
      </c>
      <c r="P1184" s="73" t="str">
        <f>IF(Main[[#This Row],[Tech Start Date]]&lt;1/1/1990,"",IF(Main[[#This Row],[Class]]="C",WORKDAY(Main[[#This Row],[Tech Start Date]],28),IF(Main[[#This Row],[Class]]="B", WORKDAY(Main[[#This Row],[Tech Start Date]],19),IF(Main[[#This Row],[Class]]="A",WORKDAY(Main[[#This Row],[Tech Start Date]],9),""))))</f>
        <v/>
      </c>
      <c r="Q1184" s="85"/>
      <c r="R1184" s="112"/>
      <c r="S1184" s="95" t="s">
        <v>6</v>
      </c>
      <c r="T1184" s="74" t="s">
        <v>4</v>
      </c>
      <c r="U1184" s="95" t="s">
        <v>7</v>
      </c>
      <c r="V1184" s="95" t="s">
        <v>1913</v>
      </c>
      <c r="W1184" s="95" t="s">
        <v>1914</v>
      </c>
      <c r="X1184" s="95" t="s">
        <v>2816</v>
      </c>
      <c r="Y1184" s="72" t="s">
        <v>2944</v>
      </c>
      <c r="Z1184" s="72" t="s">
        <v>4</v>
      </c>
      <c r="AA1184" s="95" t="s">
        <v>2816</v>
      </c>
      <c r="AB1184" s="132"/>
      <c r="AC1184" s="132"/>
      <c r="AD1184" s="132"/>
      <c r="AE1184" s="63"/>
      <c r="AF1184" s="63"/>
      <c r="AG1184" s="63"/>
    </row>
    <row r="1185" spans="1:33" ht="17.2" customHeight="1">
      <c r="A1185" s="64" t="str">
        <f>IF(priority(Main[[#This Row],[Comments]])&lt;&gt;0, priority(Main[[#This Row],[Comments]]),"")</f>
        <v/>
      </c>
      <c r="B1185" s="60" t="s">
        <v>3747</v>
      </c>
      <c r="C1185" s="72" t="s">
        <v>4</v>
      </c>
      <c r="D1185" s="59" t="s">
        <v>3748</v>
      </c>
      <c r="E1185" s="85">
        <v>40970.120752314811</v>
      </c>
      <c r="F1185" s="85"/>
      <c r="G1185" s="64" t="str">
        <f>IF(stdProdLT(Main[[#This Row],[Comments]])=0.1,"N/A",IF(stdProdLT(Main[[#This Row],[Comments]])=0,"",stdProdLT(Main[[#This Row],[Comments]])))</f>
        <v/>
      </c>
      <c r="H1185" s="94" t="str">
        <f>IF(OR(Main[[#This Row],[Std. Prod. Lead Time]]="N/A",Main[[#This Row],[Std. Prod. Lead Time]]=""), "",IF(AND(Main[[#This Row],[In Stock Date]]&lt;&gt;"",Main[[#This Row],[Revised Due Date]]&lt;&gt;"",Main[[#This Row],[In Stock Date]]&lt;&gt;""),Main[[#This Row],[In Stock Date]]-Main[[#This Row],[Revised Due Date]],""))</f>
        <v/>
      </c>
      <c r="I1185" s="101" t="s">
        <v>4</v>
      </c>
      <c r="J1185" s="95" t="s">
        <v>4</v>
      </c>
      <c r="K1185" s="95" t="s">
        <v>4</v>
      </c>
      <c r="L1185" s="85"/>
      <c r="M1185" s="73" t="str">
        <f>IF(Main[[#This Row],[Tech Start Date]]&lt;1/1/1990,"",IF(Main[[#This Row],[Class]]="C",WORKDAY(Main[[#This Row],[Tech Start Date]],9),IF(Main[[#This Row],[Class]]="B", WORKDAY(Main[[#This Row],[Tech Start Date]],6),IF(Main[[#This Row],[Class]]="A",WORKDAY(Main[[#This Row],[Tech Start Date]],2),""))))</f>
        <v/>
      </c>
      <c r="N1185" s="73" t="str">
        <f>IF(Main[[#This Row],[Tech Start Date]]&lt;1/1/1990,"",IF(Main[[#This Row],[Class]]="C",WORKDAY(Main[[#This Row],[Tech Start Date]],19),IF(Main[[#This Row],[Class]]="B", WORKDAY(Main[[#This Row],[Tech Start Date]],12),IF(Main[[#This Row],[Class]]="A",WORKDAY(Main[[#This Row],[Tech Start Date]],4),""))))</f>
        <v/>
      </c>
      <c r="O1185" s="73" t="str">
        <f>IF(Main[[#This Row],[Tech Start Date]]&lt;1/1/1990,"",IF(Main[[#This Row],[Class]]="C",WORKDAY(Main[[#This Row],[Tech Start Date]],23),IF(Main[[#This Row],[Class]]="B", WORKDAY(Main[[#This Row],[Tech Start Date]],15),IF(Main[[#This Row],[Class]]="A",WORKDAY(Main[[#This Row],[Tech Start Date]],5),""))))</f>
        <v/>
      </c>
      <c r="P1185" s="73" t="str">
        <f>IF(Main[[#This Row],[Tech Start Date]]&lt;1/1/1990,"",IF(Main[[#This Row],[Class]]="C",WORKDAY(Main[[#This Row],[Tech Start Date]],28),IF(Main[[#This Row],[Class]]="B", WORKDAY(Main[[#This Row],[Tech Start Date]],19),IF(Main[[#This Row],[Class]]="A",WORKDAY(Main[[#This Row],[Tech Start Date]],9),""))))</f>
        <v/>
      </c>
      <c r="Q1185" s="85">
        <v>41001</v>
      </c>
      <c r="R1185" s="112"/>
      <c r="S1185" s="95" t="s">
        <v>6</v>
      </c>
      <c r="T1185" s="74" t="s">
        <v>4</v>
      </c>
      <c r="U1185" s="95" t="s">
        <v>7</v>
      </c>
      <c r="V1185" s="95" t="s">
        <v>1913</v>
      </c>
      <c r="W1185" s="95" t="s">
        <v>4</v>
      </c>
      <c r="X1185" s="95" t="s">
        <v>2797</v>
      </c>
      <c r="Y1185" s="72" t="s">
        <v>2911</v>
      </c>
      <c r="Z1185" s="72" t="s">
        <v>4</v>
      </c>
      <c r="AA1185" s="95" t="s">
        <v>2797</v>
      </c>
      <c r="AB1185" s="132"/>
      <c r="AC1185" s="132"/>
      <c r="AD1185" s="132"/>
      <c r="AE1185" s="63"/>
      <c r="AF1185" s="63"/>
      <c r="AG1185" s="63"/>
    </row>
    <row r="1186" spans="1:33" ht="17.2" customHeight="1">
      <c r="A1186" s="64" t="str">
        <f>IF(priority(Main[[#This Row],[Comments]])&lt;&gt;0, priority(Main[[#This Row],[Comments]]),"")</f>
        <v/>
      </c>
      <c r="B1186" s="60" t="s">
        <v>3942</v>
      </c>
      <c r="C1186" s="72" t="s">
        <v>113</v>
      </c>
      <c r="D1186" s="59" t="s">
        <v>3943</v>
      </c>
      <c r="E1186" s="85">
        <v>40984.438587962963</v>
      </c>
      <c r="F1186" s="85"/>
      <c r="G1186" s="64" t="str">
        <f>IF(stdProdLT(Main[[#This Row],[Comments]])=0.1,"N/A",IF(stdProdLT(Main[[#This Row],[Comments]])=0,"",stdProdLT(Main[[#This Row],[Comments]])))</f>
        <v/>
      </c>
      <c r="H1186" s="94" t="str">
        <f>IF(OR(Main[[#This Row],[Std. Prod. Lead Time]]="N/A",Main[[#This Row],[Std. Prod. Lead Time]]=""), "",IF(AND(Main[[#This Row],[In Stock Date]]&lt;&gt;"",Main[[#This Row],[Revised Due Date]]&lt;&gt;"",Main[[#This Row],[In Stock Date]]&lt;&gt;""),Main[[#This Row],[In Stock Date]]-Main[[#This Row],[Revised Due Date]],""))</f>
        <v/>
      </c>
      <c r="I1186" s="101" t="s">
        <v>4</v>
      </c>
      <c r="J1186" s="95" t="s">
        <v>4</v>
      </c>
      <c r="K1186" s="95" t="s">
        <v>4</v>
      </c>
      <c r="L1186" s="85"/>
      <c r="M1186" s="73" t="str">
        <f>IF(Main[[#This Row],[Tech Start Date]]&lt;1/1/1990,"",IF(Main[[#This Row],[Class]]="C",WORKDAY(Main[[#This Row],[Tech Start Date]],9),IF(Main[[#This Row],[Class]]="B", WORKDAY(Main[[#This Row],[Tech Start Date]],6),IF(Main[[#This Row],[Class]]="A",WORKDAY(Main[[#This Row],[Tech Start Date]],2),""))))</f>
        <v/>
      </c>
      <c r="N1186" s="73" t="str">
        <f>IF(Main[[#This Row],[Tech Start Date]]&lt;1/1/1990,"",IF(Main[[#This Row],[Class]]="C",WORKDAY(Main[[#This Row],[Tech Start Date]],19),IF(Main[[#This Row],[Class]]="B", WORKDAY(Main[[#This Row],[Tech Start Date]],12),IF(Main[[#This Row],[Class]]="A",WORKDAY(Main[[#This Row],[Tech Start Date]],4),""))))</f>
        <v/>
      </c>
      <c r="O1186" s="73" t="str">
        <f>IF(Main[[#This Row],[Tech Start Date]]&lt;1/1/1990,"",IF(Main[[#This Row],[Class]]="C",WORKDAY(Main[[#This Row],[Tech Start Date]],23),IF(Main[[#This Row],[Class]]="B", WORKDAY(Main[[#This Row],[Tech Start Date]],15),IF(Main[[#This Row],[Class]]="A",WORKDAY(Main[[#This Row],[Tech Start Date]],5),""))))</f>
        <v/>
      </c>
      <c r="P1186" s="73" t="str">
        <f>IF(Main[[#This Row],[Tech Start Date]]&lt;1/1/1990,"",IF(Main[[#This Row],[Class]]="C",WORKDAY(Main[[#This Row],[Tech Start Date]],28),IF(Main[[#This Row],[Class]]="B", WORKDAY(Main[[#This Row],[Tech Start Date]],19),IF(Main[[#This Row],[Class]]="A",WORKDAY(Main[[#This Row],[Tech Start Date]],9),""))))</f>
        <v/>
      </c>
      <c r="Q1186" s="85">
        <v>41004</v>
      </c>
      <c r="R1186" s="112"/>
      <c r="S1186" s="95" t="s">
        <v>49</v>
      </c>
      <c r="T1186" s="74" t="s">
        <v>4</v>
      </c>
      <c r="U1186" s="95" t="s">
        <v>7</v>
      </c>
      <c r="V1186" s="95" t="s">
        <v>1910</v>
      </c>
      <c r="W1186" s="95" t="s">
        <v>4</v>
      </c>
      <c r="X1186" s="95" t="s">
        <v>3898</v>
      </c>
      <c r="Y1186" s="72" t="s">
        <v>3944</v>
      </c>
      <c r="Z1186" s="72" t="s">
        <v>4</v>
      </c>
      <c r="AA1186" s="95" t="s">
        <v>2808</v>
      </c>
      <c r="AB1186" s="132"/>
      <c r="AC1186" s="132"/>
      <c r="AD1186" s="132"/>
      <c r="AE1186" s="63"/>
      <c r="AF1186" s="63"/>
      <c r="AG1186" s="63"/>
    </row>
    <row r="1187" spans="1:33" ht="17.2" customHeight="1">
      <c r="A1187" s="64" t="str">
        <f>IF(priority(Main[[#This Row],[Comments]])&lt;&gt;0, priority(Main[[#This Row],[Comments]]),"")</f>
        <v/>
      </c>
      <c r="B1187" s="60" t="s">
        <v>2457</v>
      </c>
      <c r="C1187" s="72" t="s">
        <v>47</v>
      </c>
      <c r="D1187" s="59" t="s">
        <v>2458</v>
      </c>
      <c r="E1187" s="85">
        <v>40847.703182870369</v>
      </c>
      <c r="F1187" s="85"/>
      <c r="G1187" s="64" t="str">
        <f>IF(stdProdLT(Main[[#This Row],[Comments]])=0.1,"N/A",IF(stdProdLT(Main[[#This Row],[Comments]])=0,"",stdProdLT(Main[[#This Row],[Comments]])))</f>
        <v/>
      </c>
      <c r="H1187" s="94" t="str">
        <f>IF(OR(Main[[#This Row],[Std. Prod. Lead Time]]="N/A",Main[[#This Row],[Std. Prod. Lead Time]]=""), "",IF(AND(Main[[#This Row],[In Stock Date]]&lt;&gt;"",Main[[#This Row],[Revised Due Date]]&lt;&gt;"",Main[[#This Row],[In Stock Date]]&lt;&gt;""),Main[[#This Row],[In Stock Date]]-Main[[#This Row],[Revised Due Date]],""))</f>
        <v/>
      </c>
      <c r="I1187" s="101" t="s">
        <v>69</v>
      </c>
      <c r="J1187" s="95" t="s">
        <v>28</v>
      </c>
      <c r="K1187" s="95" t="s">
        <v>1919</v>
      </c>
      <c r="L1187" s="85"/>
      <c r="M1187" s="73" t="str">
        <f>IF(Main[[#This Row],[Tech Start Date]]&lt;1/1/1990,"",IF(Main[[#This Row],[Class]]="C",WORKDAY(Main[[#This Row],[Tech Start Date]],9),IF(Main[[#This Row],[Class]]="B", WORKDAY(Main[[#This Row],[Tech Start Date]],6),IF(Main[[#This Row],[Class]]="A",WORKDAY(Main[[#This Row],[Tech Start Date]],2),""))))</f>
        <v/>
      </c>
      <c r="N1187" s="73" t="str">
        <f>IF(Main[[#This Row],[Tech Start Date]]&lt;1/1/1990,"",IF(Main[[#This Row],[Class]]="C",WORKDAY(Main[[#This Row],[Tech Start Date]],19),IF(Main[[#This Row],[Class]]="B", WORKDAY(Main[[#This Row],[Tech Start Date]],12),IF(Main[[#This Row],[Class]]="A",WORKDAY(Main[[#This Row],[Tech Start Date]],4),""))))</f>
        <v/>
      </c>
      <c r="O1187" s="73" t="str">
        <f>IF(Main[[#This Row],[Tech Start Date]]&lt;1/1/1990,"",IF(Main[[#This Row],[Class]]="C",WORKDAY(Main[[#This Row],[Tech Start Date]],23),IF(Main[[#This Row],[Class]]="B", WORKDAY(Main[[#This Row],[Tech Start Date]],15),IF(Main[[#This Row],[Class]]="A",WORKDAY(Main[[#This Row],[Tech Start Date]],5),""))))</f>
        <v/>
      </c>
      <c r="P1187" s="73" t="str">
        <f>IF(Main[[#This Row],[Tech Start Date]]&lt;1/1/1990,"",IF(Main[[#This Row],[Class]]="C",WORKDAY(Main[[#This Row],[Tech Start Date]],28),IF(Main[[#This Row],[Class]]="B", WORKDAY(Main[[#This Row],[Tech Start Date]],19),IF(Main[[#This Row],[Class]]="A",WORKDAY(Main[[#This Row],[Tech Start Date]],9),""))))</f>
        <v/>
      </c>
      <c r="Q1187" s="85">
        <v>40862</v>
      </c>
      <c r="R1187" s="112"/>
      <c r="S1187" s="95" t="s">
        <v>6</v>
      </c>
      <c r="T1187" s="74" t="s">
        <v>4</v>
      </c>
      <c r="U1187" s="95" t="s">
        <v>29</v>
      </c>
      <c r="V1187" s="95" t="s">
        <v>1913</v>
      </c>
      <c r="W1187" s="95" t="s">
        <v>1914</v>
      </c>
      <c r="X1187" s="95" t="s">
        <v>2840</v>
      </c>
      <c r="Y1187" s="72" t="s">
        <v>2983</v>
      </c>
      <c r="Z1187" s="72" t="s">
        <v>30</v>
      </c>
      <c r="AA1187" s="95" t="s">
        <v>2840</v>
      </c>
      <c r="AB1187" s="132"/>
      <c r="AC1187" s="132"/>
      <c r="AD1187" s="132"/>
      <c r="AE1187" s="63"/>
      <c r="AF1187" s="63"/>
      <c r="AG1187" s="63"/>
    </row>
    <row r="1188" spans="1:33" ht="17.2" customHeight="1">
      <c r="A1188" s="64" t="str">
        <f>IF(priority(Main[[#This Row],[Comments]])&lt;&gt;0, priority(Main[[#This Row],[Comments]]),"")</f>
        <v/>
      </c>
      <c r="B1188" s="60" t="s">
        <v>1437</v>
      </c>
      <c r="C1188" s="72" t="s">
        <v>4</v>
      </c>
      <c r="D1188" s="59" t="s">
        <v>516</v>
      </c>
      <c r="E1188" s="85">
        <v>40584.460439814815</v>
      </c>
      <c r="F1188" s="85">
        <v>40599</v>
      </c>
      <c r="G1188" s="64" t="str">
        <f>IF(stdProdLT(Main[[#This Row],[Comments]])=0.1,"N/A",IF(stdProdLT(Main[[#This Row],[Comments]])=0,"",stdProdLT(Main[[#This Row],[Comments]])))</f>
        <v/>
      </c>
      <c r="H1188" s="94" t="str">
        <f>IF(OR(Main[[#This Row],[Std. Prod. Lead Time]]="N/A",Main[[#This Row],[Std. Prod. Lead Time]]=""), "",IF(AND(Main[[#This Row],[In Stock Date]]&lt;&gt;"",Main[[#This Row],[Revised Due Date]]&lt;&gt;"",Main[[#This Row],[In Stock Date]]&lt;&gt;""),Main[[#This Row],[In Stock Date]]-Main[[#This Row],[Revised Due Date]],""))</f>
        <v/>
      </c>
      <c r="I1188" s="101" t="s">
        <v>415</v>
      </c>
      <c r="J1188" s="95" t="s">
        <v>21</v>
      </c>
      <c r="K1188" s="95" t="s">
        <v>1919</v>
      </c>
      <c r="L1188" s="85"/>
      <c r="M1188" s="73" t="str">
        <f>IF(Main[[#This Row],[Tech Start Date]]&lt;1/1/1990,"",IF(Main[[#This Row],[Class]]="C",WORKDAY(Main[[#This Row],[Tech Start Date]],9),IF(Main[[#This Row],[Class]]="B", WORKDAY(Main[[#This Row],[Tech Start Date]],6),IF(Main[[#This Row],[Class]]="A",WORKDAY(Main[[#This Row],[Tech Start Date]],2),""))))</f>
        <v/>
      </c>
      <c r="N1188" s="73" t="str">
        <f>IF(Main[[#This Row],[Tech Start Date]]&lt;1/1/1990,"",IF(Main[[#This Row],[Class]]="C",WORKDAY(Main[[#This Row],[Tech Start Date]],19),IF(Main[[#This Row],[Class]]="B", WORKDAY(Main[[#This Row],[Tech Start Date]],12),IF(Main[[#This Row],[Class]]="A",WORKDAY(Main[[#This Row],[Tech Start Date]],4),""))))</f>
        <v/>
      </c>
      <c r="O1188" s="73" t="str">
        <f>IF(Main[[#This Row],[Tech Start Date]]&lt;1/1/1990,"",IF(Main[[#This Row],[Class]]="C",WORKDAY(Main[[#This Row],[Tech Start Date]],23),IF(Main[[#This Row],[Class]]="B", WORKDAY(Main[[#This Row],[Tech Start Date]],15),IF(Main[[#This Row],[Class]]="A",WORKDAY(Main[[#This Row],[Tech Start Date]],5),""))))</f>
        <v/>
      </c>
      <c r="P1188" s="73" t="str">
        <f>IF(Main[[#This Row],[Tech Start Date]]&lt;1/1/1990,"",IF(Main[[#This Row],[Class]]="C",WORKDAY(Main[[#This Row],[Tech Start Date]],28),IF(Main[[#This Row],[Class]]="B", WORKDAY(Main[[#This Row],[Tech Start Date]],19),IF(Main[[#This Row],[Class]]="A",WORKDAY(Main[[#This Row],[Tech Start Date]],9),""))))</f>
        <v/>
      </c>
      <c r="Q1188" s="85">
        <v>40599</v>
      </c>
      <c r="R1188" s="112"/>
      <c r="S1188" s="95" t="s">
        <v>6</v>
      </c>
      <c r="T1188" s="74" t="s">
        <v>4</v>
      </c>
      <c r="U1188" s="95" t="s">
        <v>29</v>
      </c>
      <c r="V1188" s="95" t="s">
        <v>1920</v>
      </c>
      <c r="W1188" s="95" t="s">
        <v>1912</v>
      </c>
      <c r="X1188" s="95" t="s">
        <v>415</v>
      </c>
      <c r="Y1188" s="72" t="s">
        <v>2948</v>
      </c>
      <c r="Z1188" s="72" t="s">
        <v>415</v>
      </c>
      <c r="AA1188" s="95" t="s">
        <v>415</v>
      </c>
      <c r="AB1188" s="132"/>
      <c r="AC1188" s="132"/>
      <c r="AD1188" s="132"/>
      <c r="AE1188" s="63"/>
      <c r="AF1188" s="63"/>
      <c r="AG1188" s="63"/>
    </row>
    <row r="1189" spans="1:33" ht="17.2" customHeight="1">
      <c r="A1189" s="64" t="str">
        <f>IF(priority(Main[[#This Row],[Comments]])&lt;&gt;0, priority(Main[[#This Row],[Comments]]),"")</f>
        <v/>
      </c>
      <c r="B1189" s="60" t="s">
        <v>2459</v>
      </c>
      <c r="C1189" s="72" t="s">
        <v>4</v>
      </c>
      <c r="D1189" s="59" t="s">
        <v>2460</v>
      </c>
      <c r="E1189" s="85"/>
      <c r="F1189" s="85"/>
      <c r="G1189" s="64" t="str">
        <f>IF(stdProdLT(Main[[#This Row],[Comments]])=0.1,"N/A",IF(stdProdLT(Main[[#This Row],[Comments]])=0,"",stdProdLT(Main[[#This Row],[Comments]])))</f>
        <v/>
      </c>
      <c r="H1189" s="94" t="str">
        <f>IF(OR(Main[[#This Row],[Std. Prod. Lead Time]]="N/A",Main[[#This Row],[Std. Prod. Lead Time]]=""), "",IF(AND(Main[[#This Row],[In Stock Date]]&lt;&gt;"",Main[[#This Row],[Revised Due Date]]&lt;&gt;"",Main[[#This Row],[In Stock Date]]&lt;&gt;""),Main[[#This Row],[In Stock Date]]-Main[[#This Row],[Revised Due Date]],""))</f>
        <v/>
      </c>
      <c r="I1189" s="101" t="s">
        <v>4</v>
      </c>
      <c r="J1189" s="95" t="s">
        <v>4</v>
      </c>
      <c r="K1189" s="95" t="s">
        <v>4</v>
      </c>
      <c r="L1189" s="85"/>
      <c r="M1189" s="73" t="str">
        <f>IF(Main[[#This Row],[Tech Start Date]]&lt;1/1/1990,"",IF(Main[[#This Row],[Class]]="C",WORKDAY(Main[[#This Row],[Tech Start Date]],9),IF(Main[[#This Row],[Class]]="B", WORKDAY(Main[[#This Row],[Tech Start Date]],6),IF(Main[[#This Row],[Class]]="A",WORKDAY(Main[[#This Row],[Tech Start Date]],2),""))))</f>
        <v/>
      </c>
      <c r="N1189" s="73" t="str">
        <f>IF(Main[[#This Row],[Tech Start Date]]&lt;1/1/1990,"",IF(Main[[#This Row],[Class]]="C",WORKDAY(Main[[#This Row],[Tech Start Date]],19),IF(Main[[#This Row],[Class]]="B", WORKDAY(Main[[#This Row],[Tech Start Date]],12),IF(Main[[#This Row],[Class]]="A",WORKDAY(Main[[#This Row],[Tech Start Date]],4),""))))</f>
        <v/>
      </c>
      <c r="O1189" s="73" t="str">
        <f>IF(Main[[#This Row],[Tech Start Date]]&lt;1/1/1990,"",IF(Main[[#This Row],[Class]]="C",WORKDAY(Main[[#This Row],[Tech Start Date]],23),IF(Main[[#This Row],[Class]]="B", WORKDAY(Main[[#This Row],[Tech Start Date]],15),IF(Main[[#This Row],[Class]]="A",WORKDAY(Main[[#This Row],[Tech Start Date]],5),""))))</f>
        <v/>
      </c>
      <c r="P1189" s="73" t="str">
        <f>IF(Main[[#This Row],[Tech Start Date]]&lt;1/1/1990,"",IF(Main[[#This Row],[Class]]="C",WORKDAY(Main[[#This Row],[Tech Start Date]],28),IF(Main[[#This Row],[Class]]="B", WORKDAY(Main[[#This Row],[Tech Start Date]],19),IF(Main[[#This Row],[Class]]="A",WORKDAY(Main[[#This Row],[Tech Start Date]],9),""))))</f>
        <v/>
      </c>
      <c r="Q1189" s="85"/>
      <c r="R1189" s="112"/>
      <c r="S1189" s="95" t="s">
        <v>11</v>
      </c>
      <c r="T1189" s="74" t="s">
        <v>4</v>
      </c>
      <c r="U1189" s="95" t="s">
        <v>14</v>
      </c>
      <c r="V1189" s="95" t="s">
        <v>1911</v>
      </c>
      <c r="W1189" s="95" t="s">
        <v>4</v>
      </c>
      <c r="X1189" s="95" t="s">
        <v>2242</v>
      </c>
      <c r="Y1189" s="72" t="s">
        <v>4</v>
      </c>
      <c r="Z1189" s="72" t="s">
        <v>4</v>
      </c>
      <c r="AA1189" s="95" t="s">
        <v>4</v>
      </c>
      <c r="AB1189" s="132"/>
      <c r="AC1189" s="132"/>
      <c r="AD1189" s="132"/>
      <c r="AE1189" s="63"/>
      <c r="AF1189" s="63"/>
      <c r="AG1189" s="63"/>
    </row>
    <row r="1190" spans="1:33" ht="17.2" customHeight="1">
      <c r="A1190" s="64" t="str">
        <f>IF(priority(Main[[#This Row],[Comments]])&lt;&gt;0, priority(Main[[#This Row],[Comments]]),"")</f>
        <v/>
      </c>
      <c r="B1190" s="60" t="s">
        <v>2461</v>
      </c>
      <c r="C1190" s="72" t="s">
        <v>2411</v>
      </c>
      <c r="D1190" s="59" t="s">
        <v>2462</v>
      </c>
      <c r="E1190" s="85"/>
      <c r="F1190" s="85">
        <v>40969</v>
      </c>
      <c r="G1190" s="64" t="str">
        <f>IF(stdProdLT(Main[[#This Row],[Comments]])=0.1,"N/A",IF(stdProdLT(Main[[#This Row],[Comments]])=0,"",stdProdLT(Main[[#This Row],[Comments]])))</f>
        <v/>
      </c>
      <c r="H1190" s="94" t="str">
        <f>IF(OR(Main[[#This Row],[Std. Prod. Lead Time]]="N/A",Main[[#This Row],[Std. Prod. Lead Time]]=""), "",IF(AND(Main[[#This Row],[In Stock Date]]&lt;&gt;"",Main[[#This Row],[Revised Due Date]]&lt;&gt;"",Main[[#This Row],[In Stock Date]]&lt;&gt;""),Main[[#This Row],[In Stock Date]]-Main[[#This Row],[Revised Due Date]],""))</f>
        <v/>
      </c>
      <c r="I1190" s="101" t="s">
        <v>4</v>
      </c>
      <c r="J1190" s="95" t="s">
        <v>4</v>
      </c>
      <c r="K1190" s="95" t="s">
        <v>4</v>
      </c>
      <c r="L1190" s="85"/>
      <c r="M1190" s="73" t="str">
        <f>IF(Main[[#This Row],[Tech Start Date]]&lt;1/1/1990,"",IF(Main[[#This Row],[Class]]="C",WORKDAY(Main[[#This Row],[Tech Start Date]],9),IF(Main[[#This Row],[Class]]="B", WORKDAY(Main[[#This Row],[Tech Start Date]],6),IF(Main[[#This Row],[Class]]="A",WORKDAY(Main[[#This Row],[Tech Start Date]],2),""))))</f>
        <v/>
      </c>
      <c r="N1190" s="73" t="str">
        <f>IF(Main[[#This Row],[Tech Start Date]]&lt;1/1/1990,"",IF(Main[[#This Row],[Class]]="C",WORKDAY(Main[[#This Row],[Tech Start Date]],19),IF(Main[[#This Row],[Class]]="B", WORKDAY(Main[[#This Row],[Tech Start Date]],12),IF(Main[[#This Row],[Class]]="A",WORKDAY(Main[[#This Row],[Tech Start Date]],4),""))))</f>
        <v/>
      </c>
      <c r="O1190" s="73" t="str">
        <f>IF(Main[[#This Row],[Tech Start Date]]&lt;1/1/1990,"",IF(Main[[#This Row],[Class]]="C",WORKDAY(Main[[#This Row],[Tech Start Date]],23),IF(Main[[#This Row],[Class]]="B", WORKDAY(Main[[#This Row],[Tech Start Date]],15),IF(Main[[#This Row],[Class]]="A",WORKDAY(Main[[#This Row],[Tech Start Date]],5),""))))</f>
        <v/>
      </c>
      <c r="P1190" s="73" t="str">
        <f>IF(Main[[#This Row],[Tech Start Date]]&lt;1/1/1990,"",IF(Main[[#This Row],[Class]]="C",WORKDAY(Main[[#This Row],[Tech Start Date]],28),IF(Main[[#This Row],[Class]]="B", WORKDAY(Main[[#This Row],[Tech Start Date]],19),IF(Main[[#This Row],[Class]]="A",WORKDAY(Main[[#This Row],[Tech Start Date]],9),""))))</f>
        <v/>
      </c>
      <c r="Q1190" s="85"/>
      <c r="R1190" s="112"/>
      <c r="S1190" s="95" t="s">
        <v>4</v>
      </c>
      <c r="T1190" s="74" t="s">
        <v>2463</v>
      </c>
      <c r="U1190" s="95" t="s">
        <v>14</v>
      </c>
      <c r="V1190" s="95" t="s">
        <v>1913</v>
      </c>
      <c r="W1190" s="95" t="s">
        <v>4</v>
      </c>
      <c r="X1190" s="95" t="s">
        <v>2831</v>
      </c>
      <c r="Y1190" s="72" t="s">
        <v>4</v>
      </c>
      <c r="Z1190" s="72" t="s">
        <v>4</v>
      </c>
      <c r="AA1190" s="95" t="s">
        <v>4</v>
      </c>
      <c r="AB1190" s="132"/>
      <c r="AC1190" s="132"/>
      <c r="AD1190" s="132"/>
      <c r="AE1190" s="63"/>
      <c r="AF1190" s="63"/>
      <c r="AG1190" s="63"/>
    </row>
    <row r="1191" spans="1:33" ht="17.2" customHeight="1">
      <c r="A1191" s="64" t="str">
        <f>IF(priority(Main[[#This Row],[Comments]])&lt;&gt;0, priority(Main[[#This Row],[Comments]]),"")</f>
        <v/>
      </c>
      <c r="B1191" s="60" t="s">
        <v>2464</v>
      </c>
      <c r="C1191" s="72" t="s">
        <v>4</v>
      </c>
      <c r="D1191" s="59" t="s">
        <v>2465</v>
      </c>
      <c r="E1191" s="85">
        <v>40834.323900462965</v>
      </c>
      <c r="F1191" s="85"/>
      <c r="G1191" s="64" t="str">
        <f>IF(stdProdLT(Main[[#This Row],[Comments]])=0.1,"N/A",IF(stdProdLT(Main[[#This Row],[Comments]])=0,"",stdProdLT(Main[[#This Row],[Comments]])))</f>
        <v/>
      </c>
      <c r="H1191" s="94" t="str">
        <f>IF(OR(Main[[#This Row],[Std. Prod. Lead Time]]="N/A",Main[[#This Row],[Std. Prod. Lead Time]]=""), "",IF(AND(Main[[#This Row],[In Stock Date]]&lt;&gt;"",Main[[#This Row],[Revised Due Date]]&lt;&gt;"",Main[[#This Row],[In Stock Date]]&lt;&gt;""),Main[[#This Row],[In Stock Date]]-Main[[#This Row],[Revised Due Date]],""))</f>
        <v/>
      </c>
      <c r="I1191" s="101" t="s">
        <v>4</v>
      </c>
      <c r="J1191" s="95" t="s">
        <v>4</v>
      </c>
      <c r="K1191" s="95" t="s">
        <v>4</v>
      </c>
      <c r="L1191" s="85"/>
      <c r="M1191" s="73" t="str">
        <f>IF(Main[[#This Row],[Tech Start Date]]&lt;1/1/1990,"",IF(Main[[#This Row],[Class]]="C",WORKDAY(Main[[#This Row],[Tech Start Date]],9),IF(Main[[#This Row],[Class]]="B", WORKDAY(Main[[#This Row],[Tech Start Date]],6),IF(Main[[#This Row],[Class]]="A",WORKDAY(Main[[#This Row],[Tech Start Date]],2),""))))</f>
        <v/>
      </c>
      <c r="N1191" s="73" t="str">
        <f>IF(Main[[#This Row],[Tech Start Date]]&lt;1/1/1990,"",IF(Main[[#This Row],[Class]]="C",WORKDAY(Main[[#This Row],[Tech Start Date]],19),IF(Main[[#This Row],[Class]]="B", WORKDAY(Main[[#This Row],[Tech Start Date]],12),IF(Main[[#This Row],[Class]]="A",WORKDAY(Main[[#This Row],[Tech Start Date]],4),""))))</f>
        <v/>
      </c>
      <c r="O1191" s="73" t="str">
        <f>IF(Main[[#This Row],[Tech Start Date]]&lt;1/1/1990,"",IF(Main[[#This Row],[Class]]="C",WORKDAY(Main[[#This Row],[Tech Start Date]],23),IF(Main[[#This Row],[Class]]="B", WORKDAY(Main[[#This Row],[Tech Start Date]],15),IF(Main[[#This Row],[Class]]="A",WORKDAY(Main[[#This Row],[Tech Start Date]],5),""))))</f>
        <v/>
      </c>
      <c r="P1191" s="73" t="str">
        <f>IF(Main[[#This Row],[Tech Start Date]]&lt;1/1/1990,"",IF(Main[[#This Row],[Class]]="C",WORKDAY(Main[[#This Row],[Tech Start Date]],28),IF(Main[[#This Row],[Class]]="B", WORKDAY(Main[[#This Row],[Tech Start Date]],19),IF(Main[[#This Row],[Class]]="A",WORKDAY(Main[[#This Row],[Tech Start Date]],9),""))))</f>
        <v/>
      </c>
      <c r="Q1191" s="85"/>
      <c r="R1191" s="112"/>
      <c r="S1191" s="95" t="s">
        <v>6</v>
      </c>
      <c r="T1191" s="74" t="s">
        <v>4</v>
      </c>
      <c r="U1191" s="95" t="s">
        <v>7</v>
      </c>
      <c r="V1191" s="95" t="s">
        <v>1910</v>
      </c>
      <c r="W1191" s="95" t="s">
        <v>1914</v>
      </c>
      <c r="X1191" s="95" t="s">
        <v>399</v>
      </c>
      <c r="Y1191" s="72" t="s">
        <v>4</v>
      </c>
      <c r="Z1191" s="72" t="s">
        <v>4</v>
      </c>
      <c r="AA1191" s="95" t="s">
        <v>3335</v>
      </c>
      <c r="AB1191" s="132"/>
      <c r="AC1191" s="132"/>
      <c r="AD1191" s="132"/>
      <c r="AE1191" s="63"/>
      <c r="AF1191" s="63"/>
      <c r="AG1191" s="63"/>
    </row>
    <row r="1192" spans="1:33" ht="17.2" customHeight="1">
      <c r="A1192" s="64" t="str">
        <f>IF(priority(Main[[#This Row],[Comments]])&lt;&gt;0, priority(Main[[#This Row],[Comments]]),"")</f>
        <v/>
      </c>
      <c r="B1192" s="60" t="s">
        <v>2466</v>
      </c>
      <c r="C1192" s="72" t="s">
        <v>347</v>
      </c>
      <c r="D1192" s="59" t="s">
        <v>2329</v>
      </c>
      <c r="E1192" s="85">
        <v>40827.600601851853</v>
      </c>
      <c r="F1192" s="85"/>
      <c r="G1192" s="64" t="str">
        <f>IF(stdProdLT(Main[[#This Row],[Comments]])=0.1,"N/A",IF(stdProdLT(Main[[#This Row],[Comments]])=0,"",stdProdLT(Main[[#This Row],[Comments]])))</f>
        <v/>
      </c>
      <c r="H1192" s="94" t="str">
        <f>IF(OR(Main[[#This Row],[Std. Prod. Lead Time]]="N/A",Main[[#This Row],[Std. Prod. Lead Time]]=""), "",IF(AND(Main[[#This Row],[In Stock Date]]&lt;&gt;"",Main[[#This Row],[Revised Due Date]]&lt;&gt;"",Main[[#This Row],[In Stock Date]]&lt;&gt;""),Main[[#This Row],[In Stock Date]]-Main[[#This Row],[Revised Due Date]],""))</f>
        <v/>
      </c>
      <c r="I1192" s="101" t="s">
        <v>4</v>
      </c>
      <c r="J1192" s="95" t="s">
        <v>4</v>
      </c>
      <c r="K1192" s="95" t="s">
        <v>4</v>
      </c>
      <c r="L1192" s="85"/>
      <c r="M1192" s="73" t="str">
        <f>IF(Main[[#This Row],[Tech Start Date]]&lt;1/1/1990,"",IF(Main[[#This Row],[Class]]="C",WORKDAY(Main[[#This Row],[Tech Start Date]],9),IF(Main[[#This Row],[Class]]="B", WORKDAY(Main[[#This Row],[Tech Start Date]],6),IF(Main[[#This Row],[Class]]="A",WORKDAY(Main[[#This Row],[Tech Start Date]],2),""))))</f>
        <v/>
      </c>
      <c r="N1192" s="73" t="str">
        <f>IF(Main[[#This Row],[Tech Start Date]]&lt;1/1/1990,"",IF(Main[[#This Row],[Class]]="C",WORKDAY(Main[[#This Row],[Tech Start Date]],19),IF(Main[[#This Row],[Class]]="B", WORKDAY(Main[[#This Row],[Tech Start Date]],12),IF(Main[[#This Row],[Class]]="A",WORKDAY(Main[[#This Row],[Tech Start Date]],4),""))))</f>
        <v/>
      </c>
      <c r="O1192" s="73" t="str">
        <f>IF(Main[[#This Row],[Tech Start Date]]&lt;1/1/1990,"",IF(Main[[#This Row],[Class]]="C",WORKDAY(Main[[#This Row],[Tech Start Date]],23),IF(Main[[#This Row],[Class]]="B", WORKDAY(Main[[#This Row],[Tech Start Date]],15),IF(Main[[#This Row],[Class]]="A",WORKDAY(Main[[#This Row],[Tech Start Date]],5),""))))</f>
        <v/>
      </c>
      <c r="P1192" s="73" t="str">
        <f>IF(Main[[#This Row],[Tech Start Date]]&lt;1/1/1990,"",IF(Main[[#This Row],[Class]]="C",WORKDAY(Main[[#This Row],[Tech Start Date]],28),IF(Main[[#This Row],[Class]]="B", WORKDAY(Main[[#This Row],[Tech Start Date]],19),IF(Main[[#This Row],[Class]]="A",WORKDAY(Main[[#This Row],[Tech Start Date]],9),""))))</f>
        <v/>
      </c>
      <c r="Q1192" s="85">
        <v>40847</v>
      </c>
      <c r="R1192" s="112"/>
      <c r="S1192" s="95" t="s">
        <v>4</v>
      </c>
      <c r="T1192" s="74" t="s">
        <v>4</v>
      </c>
      <c r="U1192" s="95" t="s">
        <v>7</v>
      </c>
      <c r="V1192" s="95" t="s">
        <v>1910</v>
      </c>
      <c r="W1192" s="95" t="s">
        <v>4</v>
      </c>
      <c r="X1192" s="95" t="s">
        <v>2824</v>
      </c>
      <c r="Y1192" s="72" t="s">
        <v>2956</v>
      </c>
      <c r="Z1192" s="72" t="s">
        <v>4</v>
      </c>
      <c r="AA1192" s="95" t="s">
        <v>2824</v>
      </c>
      <c r="AB1192" s="132"/>
      <c r="AC1192" s="132"/>
      <c r="AD1192" s="132"/>
      <c r="AE1192" s="63"/>
      <c r="AF1192" s="63"/>
      <c r="AG1192" s="63"/>
    </row>
    <row r="1193" spans="1:33" ht="17.2" customHeight="1">
      <c r="A1193" s="64" t="str">
        <f>IF(priority(Main[[#This Row],[Comments]])&lt;&gt;0, priority(Main[[#This Row],[Comments]]),"")</f>
        <v/>
      </c>
      <c r="B1193" s="60" t="s">
        <v>2467</v>
      </c>
      <c r="C1193" s="72" t="s">
        <v>347</v>
      </c>
      <c r="D1193" s="59" t="s">
        <v>2468</v>
      </c>
      <c r="E1193" s="85">
        <v>40827.603530092594</v>
      </c>
      <c r="F1193" s="85"/>
      <c r="G1193" s="64" t="str">
        <f>IF(stdProdLT(Main[[#This Row],[Comments]])=0.1,"N/A",IF(stdProdLT(Main[[#This Row],[Comments]])=0,"",stdProdLT(Main[[#This Row],[Comments]])))</f>
        <v/>
      </c>
      <c r="H1193" s="94" t="str">
        <f>IF(OR(Main[[#This Row],[Std. Prod. Lead Time]]="N/A",Main[[#This Row],[Std. Prod. Lead Time]]=""), "",IF(AND(Main[[#This Row],[In Stock Date]]&lt;&gt;"",Main[[#This Row],[Revised Due Date]]&lt;&gt;"",Main[[#This Row],[In Stock Date]]&lt;&gt;""),Main[[#This Row],[In Stock Date]]-Main[[#This Row],[Revised Due Date]],""))</f>
        <v/>
      </c>
      <c r="I1193" s="101" t="s">
        <v>4</v>
      </c>
      <c r="J1193" s="95" t="s">
        <v>4</v>
      </c>
      <c r="K1193" s="96" t="s">
        <v>4</v>
      </c>
      <c r="L1193" s="85"/>
      <c r="M1193" s="73" t="str">
        <f>IF(Main[[#This Row],[Tech Start Date]]&lt;1/1/1990,"",IF(Main[[#This Row],[Class]]="C",WORKDAY(Main[[#This Row],[Tech Start Date]],9),IF(Main[[#This Row],[Class]]="B", WORKDAY(Main[[#This Row],[Tech Start Date]],6),IF(Main[[#This Row],[Class]]="A",WORKDAY(Main[[#This Row],[Tech Start Date]],2),""))))</f>
        <v/>
      </c>
      <c r="N1193" s="73" t="str">
        <f>IF(Main[[#This Row],[Tech Start Date]]&lt;1/1/1990,"",IF(Main[[#This Row],[Class]]="C",WORKDAY(Main[[#This Row],[Tech Start Date]],19),IF(Main[[#This Row],[Class]]="B", WORKDAY(Main[[#This Row],[Tech Start Date]],12),IF(Main[[#This Row],[Class]]="A",WORKDAY(Main[[#This Row],[Tech Start Date]],4),""))))</f>
        <v/>
      </c>
      <c r="O1193" s="73" t="str">
        <f>IF(Main[[#This Row],[Tech Start Date]]&lt;1/1/1990,"",IF(Main[[#This Row],[Class]]="C",WORKDAY(Main[[#This Row],[Tech Start Date]],23),IF(Main[[#This Row],[Class]]="B", WORKDAY(Main[[#This Row],[Tech Start Date]],15),IF(Main[[#This Row],[Class]]="A",WORKDAY(Main[[#This Row],[Tech Start Date]],5),""))))</f>
        <v/>
      </c>
      <c r="P1193" s="73" t="str">
        <f>IF(Main[[#This Row],[Tech Start Date]]&lt;1/1/1990,"",IF(Main[[#This Row],[Class]]="C",WORKDAY(Main[[#This Row],[Tech Start Date]],28),IF(Main[[#This Row],[Class]]="B", WORKDAY(Main[[#This Row],[Tech Start Date]],19),IF(Main[[#This Row],[Class]]="A",WORKDAY(Main[[#This Row],[Tech Start Date]],9),""))))</f>
        <v/>
      </c>
      <c r="Q1193" s="85">
        <v>40847</v>
      </c>
      <c r="R1193" s="112"/>
      <c r="S1193" s="95" t="s">
        <v>11</v>
      </c>
      <c r="T1193" s="74" t="s">
        <v>4</v>
      </c>
      <c r="U1193" s="95" t="s">
        <v>7</v>
      </c>
      <c r="V1193" s="95" t="s">
        <v>1910</v>
      </c>
      <c r="W1193" s="95" t="s">
        <v>4</v>
      </c>
      <c r="X1193" s="95" t="s">
        <v>2824</v>
      </c>
      <c r="Y1193" s="72" t="s">
        <v>2956</v>
      </c>
      <c r="Z1193" s="72" t="s">
        <v>4</v>
      </c>
      <c r="AA1193" s="95" t="s">
        <v>2824</v>
      </c>
      <c r="AB1193" s="132"/>
      <c r="AC1193" s="132"/>
      <c r="AD1193" s="132"/>
      <c r="AE1193" s="63"/>
      <c r="AF1193" s="63"/>
      <c r="AG1193" s="63"/>
    </row>
    <row r="1194" spans="1:33" ht="17.2" customHeight="1">
      <c r="A1194" s="64" t="str">
        <f>IF(priority(Main[[#This Row],[Comments]])&lt;&gt;0, priority(Main[[#This Row],[Comments]]),"")</f>
        <v/>
      </c>
      <c r="B1194" s="60" t="s">
        <v>2469</v>
      </c>
      <c r="C1194" s="72" t="s">
        <v>4</v>
      </c>
      <c r="D1194" s="59" t="s">
        <v>2470</v>
      </c>
      <c r="E1194" s="85"/>
      <c r="F1194" s="85"/>
      <c r="G1194" s="64" t="str">
        <f>IF(stdProdLT(Main[[#This Row],[Comments]])=0.1,"N/A",IF(stdProdLT(Main[[#This Row],[Comments]])=0,"",stdProdLT(Main[[#This Row],[Comments]])))</f>
        <v/>
      </c>
      <c r="H1194" s="94" t="str">
        <f>IF(OR(Main[[#This Row],[Std. Prod. Lead Time]]="N/A",Main[[#This Row],[Std. Prod. Lead Time]]=""), "",IF(AND(Main[[#This Row],[In Stock Date]]&lt;&gt;"",Main[[#This Row],[Revised Due Date]]&lt;&gt;"",Main[[#This Row],[In Stock Date]]&lt;&gt;""),Main[[#This Row],[In Stock Date]]-Main[[#This Row],[Revised Due Date]],""))</f>
        <v/>
      </c>
      <c r="I1194" s="101" t="s">
        <v>4</v>
      </c>
      <c r="J1194" s="95" t="s">
        <v>4</v>
      </c>
      <c r="K1194" s="96" t="s">
        <v>4</v>
      </c>
      <c r="L1194" s="85"/>
      <c r="M1194" s="73" t="str">
        <f>IF(Main[[#This Row],[Tech Start Date]]&lt;1/1/1990,"",IF(Main[[#This Row],[Class]]="C",WORKDAY(Main[[#This Row],[Tech Start Date]],9),IF(Main[[#This Row],[Class]]="B", WORKDAY(Main[[#This Row],[Tech Start Date]],6),IF(Main[[#This Row],[Class]]="A",WORKDAY(Main[[#This Row],[Tech Start Date]],2),""))))</f>
        <v/>
      </c>
      <c r="N1194" s="73" t="str">
        <f>IF(Main[[#This Row],[Tech Start Date]]&lt;1/1/1990,"",IF(Main[[#This Row],[Class]]="C",WORKDAY(Main[[#This Row],[Tech Start Date]],19),IF(Main[[#This Row],[Class]]="B", WORKDAY(Main[[#This Row],[Tech Start Date]],12),IF(Main[[#This Row],[Class]]="A",WORKDAY(Main[[#This Row],[Tech Start Date]],4),""))))</f>
        <v/>
      </c>
      <c r="O1194" s="73" t="str">
        <f>IF(Main[[#This Row],[Tech Start Date]]&lt;1/1/1990,"",IF(Main[[#This Row],[Class]]="C",WORKDAY(Main[[#This Row],[Tech Start Date]],23),IF(Main[[#This Row],[Class]]="B", WORKDAY(Main[[#This Row],[Tech Start Date]],15),IF(Main[[#This Row],[Class]]="A",WORKDAY(Main[[#This Row],[Tech Start Date]],5),""))))</f>
        <v/>
      </c>
      <c r="P1194" s="73" t="str">
        <f>IF(Main[[#This Row],[Tech Start Date]]&lt;1/1/1990,"",IF(Main[[#This Row],[Class]]="C",WORKDAY(Main[[#This Row],[Tech Start Date]],28),IF(Main[[#This Row],[Class]]="B", WORKDAY(Main[[#This Row],[Tech Start Date]],19),IF(Main[[#This Row],[Class]]="A",WORKDAY(Main[[#This Row],[Tech Start Date]],9),""))))</f>
        <v/>
      </c>
      <c r="Q1194" s="85"/>
      <c r="R1194" s="112"/>
      <c r="S1194" s="95" t="s">
        <v>11</v>
      </c>
      <c r="T1194" s="74" t="s">
        <v>4</v>
      </c>
      <c r="U1194" s="95" t="s">
        <v>14</v>
      </c>
      <c r="V1194" s="95" t="s">
        <v>1911</v>
      </c>
      <c r="W1194" s="95" t="s">
        <v>4</v>
      </c>
      <c r="X1194" s="95" t="s">
        <v>2242</v>
      </c>
      <c r="Y1194" s="72" t="s">
        <v>4</v>
      </c>
      <c r="Z1194" s="72" t="s">
        <v>4</v>
      </c>
      <c r="AA1194" s="95" t="s">
        <v>4</v>
      </c>
      <c r="AB1194" s="132"/>
      <c r="AC1194" s="132"/>
      <c r="AD1194" s="132"/>
      <c r="AE1194" s="63"/>
      <c r="AF1194" s="63"/>
      <c r="AG1194" s="63"/>
    </row>
    <row r="1195" spans="1:33" ht="17.2" customHeight="1">
      <c r="A1195" s="64" t="str">
        <f>IF(priority(Main[[#This Row],[Comments]])&lt;&gt;0, priority(Main[[#This Row],[Comments]]),"")</f>
        <v/>
      </c>
      <c r="B1195" s="60" t="s">
        <v>3945</v>
      </c>
      <c r="C1195" s="72" t="s">
        <v>4</v>
      </c>
      <c r="D1195" s="59" t="s">
        <v>3946</v>
      </c>
      <c r="E1195" s="85">
        <v>40984.297152777777</v>
      </c>
      <c r="F1195" s="85"/>
      <c r="G1195" s="64" t="str">
        <f>IF(stdProdLT(Main[[#This Row],[Comments]])=0.1,"N/A",IF(stdProdLT(Main[[#This Row],[Comments]])=0,"",stdProdLT(Main[[#This Row],[Comments]])))</f>
        <v/>
      </c>
      <c r="H1195" s="94" t="str">
        <f>IF(OR(Main[[#This Row],[Std. Prod. Lead Time]]="N/A",Main[[#This Row],[Std. Prod. Lead Time]]=""), "",IF(AND(Main[[#This Row],[In Stock Date]]&lt;&gt;"",Main[[#This Row],[Revised Due Date]]&lt;&gt;"",Main[[#This Row],[In Stock Date]]&lt;&gt;""),Main[[#This Row],[In Stock Date]]-Main[[#This Row],[Revised Due Date]],""))</f>
        <v/>
      </c>
      <c r="I1195" s="101" t="s">
        <v>4</v>
      </c>
      <c r="J1195" s="95" t="s">
        <v>4</v>
      </c>
      <c r="K1195" s="95" t="s">
        <v>4</v>
      </c>
      <c r="L1195" s="85"/>
      <c r="M1195" s="73" t="str">
        <f>IF(Main[[#This Row],[Tech Start Date]]&lt;1/1/1990,"",IF(Main[[#This Row],[Class]]="C",WORKDAY(Main[[#This Row],[Tech Start Date]],9),IF(Main[[#This Row],[Class]]="B", WORKDAY(Main[[#This Row],[Tech Start Date]],6),IF(Main[[#This Row],[Class]]="A",WORKDAY(Main[[#This Row],[Tech Start Date]],2),""))))</f>
        <v/>
      </c>
      <c r="N1195" s="73" t="str">
        <f>IF(Main[[#This Row],[Tech Start Date]]&lt;1/1/1990,"",IF(Main[[#This Row],[Class]]="C",WORKDAY(Main[[#This Row],[Tech Start Date]],19),IF(Main[[#This Row],[Class]]="B", WORKDAY(Main[[#This Row],[Tech Start Date]],12),IF(Main[[#This Row],[Class]]="A",WORKDAY(Main[[#This Row],[Tech Start Date]],4),""))))</f>
        <v/>
      </c>
      <c r="O1195" s="73" t="str">
        <f>IF(Main[[#This Row],[Tech Start Date]]&lt;1/1/1990,"",IF(Main[[#This Row],[Class]]="C",WORKDAY(Main[[#This Row],[Tech Start Date]],23),IF(Main[[#This Row],[Class]]="B", WORKDAY(Main[[#This Row],[Tech Start Date]],15),IF(Main[[#This Row],[Class]]="A",WORKDAY(Main[[#This Row],[Tech Start Date]],5),""))))</f>
        <v/>
      </c>
      <c r="P1195" s="73" t="str">
        <f>IF(Main[[#This Row],[Tech Start Date]]&lt;1/1/1990,"",IF(Main[[#This Row],[Class]]="C",WORKDAY(Main[[#This Row],[Tech Start Date]],28),IF(Main[[#This Row],[Class]]="B", WORKDAY(Main[[#This Row],[Tech Start Date]],19),IF(Main[[#This Row],[Class]]="A",WORKDAY(Main[[#This Row],[Tech Start Date]],9),""))))</f>
        <v/>
      </c>
      <c r="Q1195" s="85">
        <v>41015</v>
      </c>
      <c r="R1195" s="112"/>
      <c r="S1195" s="95" t="s">
        <v>6</v>
      </c>
      <c r="T1195" s="74" t="s">
        <v>4</v>
      </c>
      <c r="U1195" s="95" t="s">
        <v>7</v>
      </c>
      <c r="V1195" s="95" t="s">
        <v>1913</v>
      </c>
      <c r="W1195" s="95" t="s">
        <v>4</v>
      </c>
      <c r="X1195" s="95" t="s">
        <v>2797</v>
      </c>
      <c r="Y1195" s="72" t="s">
        <v>2911</v>
      </c>
      <c r="Z1195" s="72" t="s">
        <v>4</v>
      </c>
      <c r="AA1195" s="95" t="s">
        <v>2797</v>
      </c>
      <c r="AB1195" s="132"/>
      <c r="AC1195" s="132"/>
      <c r="AD1195" s="132"/>
      <c r="AE1195" s="63"/>
      <c r="AF1195" s="63"/>
      <c r="AG1195" s="63"/>
    </row>
    <row r="1196" spans="1:33" ht="17.2" customHeight="1">
      <c r="A1196" s="64" t="str">
        <f>IF(priority(Main[[#This Row],[Comments]])&lt;&gt;0, priority(Main[[#This Row],[Comments]]),"")</f>
        <v/>
      </c>
      <c r="B1196" s="60" t="s">
        <v>3471</v>
      </c>
      <c r="C1196" s="72" t="s">
        <v>4</v>
      </c>
      <c r="D1196" s="59" t="s">
        <v>3472</v>
      </c>
      <c r="E1196" s="85">
        <v>40949.644756944443</v>
      </c>
      <c r="F1196" s="85"/>
      <c r="G1196" s="64" t="str">
        <f>IF(stdProdLT(Main[[#This Row],[Comments]])=0.1,"N/A",IF(stdProdLT(Main[[#This Row],[Comments]])=0,"",stdProdLT(Main[[#This Row],[Comments]])))</f>
        <v/>
      </c>
      <c r="H1196" s="94" t="str">
        <f>IF(OR(Main[[#This Row],[Std. Prod. Lead Time]]="N/A",Main[[#This Row],[Std. Prod. Lead Time]]=""), "",IF(AND(Main[[#This Row],[In Stock Date]]&lt;&gt;"",Main[[#This Row],[Revised Due Date]]&lt;&gt;"",Main[[#This Row],[In Stock Date]]&lt;&gt;""),Main[[#This Row],[In Stock Date]]-Main[[#This Row],[Revised Due Date]],""))</f>
        <v/>
      </c>
      <c r="I1196" s="101" t="s">
        <v>4</v>
      </c>
      <c r="J1196" s="95" t="s">
        <v>4</v>
      </c>
      <c r="K1196" s="95" t="s">
        <v>4</v>
      </c>
      <c r="L1196" s="85"/>
      <c r="M1196" s="73" t="str">
        <f>IF(Main[[#This Row],[Tech Start Date]]&lt;1/1/1990,"",IF(Main[[#This Row],[Class]]="C",WORKDAY(Main[[#This Row],[Tech Start Date]],9),IF(Main[[#This Row],[Class]]="B", WORKDAY(Main[[#This Row],[Tech Start Date]],6),IF(Main[[#This Row],[Class]]="A",WORKDAY(Main[[#This Row],[Tech Start Date]],2),""))))</f>
        <v/>
      </c>
      <c r="N1196" s="73" t="str">
        <f>IF(Main[[#This Row],[Tech Start Date]]&lt;1/1/1990,"",IF(Main[[#This Row],[Class]]="C",WORKDAY(Main[[#This Row],[Tech Start Date]],19),IF(Main[[#This Row],[Class]]="B", WORKDAY(Main[[#This Row],[Tech Start Date]],12),IF(Main[[#This Row],[Class]]="A",WORKDAY(Main[[#This Row],[Tech Start Date]],4),""))))</f>
        <v/>
      </c>
      <c r="O1196" s="73" t="str">
        <f>IF(Main[[#This Row],[Tech Start Date]]&lt;1/1/1990,"",IF(Main[[#This Row],[Class]]="C",WORKDAY(Main[[#This Row],[Tech Start Date]],23),IF(Main[[#This Row],[Class]]="B", WORKDAY(Main[[#This Row],[Tech Start Date]],15),IF(Main[[#This Row],[Class]]="A",WORKDAY(Main[[#This Row],[Tech Start Date]],5),""))))</f>
        <v/>
      </c>
      <c r="P1196" s="73" t="str">
        <f>IF(Main[[#This Row],[Tech Start Date]]&lt;1/1/1990,"",IF(Main[[#This Row],[Class]]="C",WORKDAY(Main[[#This Row],[Tech Start Date]],28),IF(Main[[#This Row],[Class]]="B", WORKDAY(Main[[#This Row],[Tech Start Date]],19),IF(Main[[#This Row],[Class]]="A",WORKDAY(Main[[#This Row],[Tech Start Date]],9),""))))</f>
        <v/>
      </c>
      <c r="Q1196" s="85">
        <v>40959</v>
      </c>
      <c r="R1196" s="112"/>
      <c r="S1196" s="95" t="s">
        <v>4</v>
      </c>
      <c r="T1196" s="74" t="s">
        <v>4</v>
      </c>
      <c r="U1196" s="95" t="s">
        <v>7</v>
      </c>
      <c r="V1196" s="95" t="s">
        <v>1910</v>
      </c>
      <c r="W1196" s="95" t="s">
        <v>4</v>
      </c>
      <c r="X1196" s="95" t="s">
        <v>956</v>
      </c>
      <c r="Y1196" s="72" t="s">
        <v>4</v>
      </c>
      <c r="Z1196" s="72" t="s">
        <v>4</v>
      </c>
      <c r="AA1196" s="95" t="s">
        <v>4</v>
      </c>
      <c r="AB1196" s="132"/>
      <c r="AC1196" s="132"/>
      <c r="AD1196" s="132"/>
      <c r="AE1196" s="63"/>
      <c r="AF1196" s="63"/>
      <c r="AG1196" s="63"/>
    </row>
    <row r="1197" spans="1:33" ht="17.2" customHeight="1">
      <c r="A1197" s="64" t="str">
        <f>IF(priority(Main[[#This Row],[Comments]])&lt;&gt;0, priority(Main[[#This Row],[Comments]]),"")</f>
        <v/>
      </c>
      <c r="B1197" s="60" t="s">
        <v>1860</v>
      </c>
      <c r="C1197" s="72" t="s">
        <v>4</v>
      </c>
      <c r="D1197" s="59" t="s">
        <v>3955</v>
      </c>
      <c r="E1197" s="85">
        <v>40501.677928240744</v>
      </c>
      <c r="F1197" s="85"/>
      <c r="G1197" s="64" t="str">
        <f>IF(stdProdLT(Main[[#This Row],[Comments]])=0.1,"N/A",IF(stdProdLT(Main[[#This Row],[Comments]])=0,"",stdProdLT(Main[[#This Row],[Comments]])))</f>
        <v/>
      </c>
      <c r="H1197" s="94" t="str">
        <f>IF(OR(Main[[#This Row],[Std. Prod. Lead Time]]="N/A",Main[[#This Row],[Std. Prod. Lead Time]]=""), "",IF(AND(Main[[#This Row],[In Stock Date]]&lt;&gt;"",Main[[#This Row],[Revised Due Date]]&lt;&gt;"",Main[[#This Row],[In Stock Date]]&lt;&gt;""),Main[[#This Row],[In Stock Date]]-Main[[#This Row],[Revised Due Date]],""))</f>
        <v/>
      </c>
      <c r="I1197" s="101" t="s">
        <v>907</v>
      </c>
      <c r="J1197" s="95" t="s">
        <v>28</v>
      </c>
      <c r="K1197" s="95" t="s">
        <v>1922</v>
      </c>
      <c r="L1197" s="85"/>
      <c r="M1197" s="73" t="str">
        <f>IF(Main[[#This Row],[Tech Start Date]]&lt;1/1/1990,"",IF(Main[[#This Row],[Class]]="C",WORKDAY(Main[[#This Row],[Tech Start Date]],9),IF(Main[[#This Row],[Class]]="B", WORKDAY(Main[[#This Row],[Tech Start Date]],6),IF(Main[[#This Row],[Class]]="A",WORKDAY(Main[[#This Row],[Tech Start Date]],2),""))))</f>
        <v/>
      </c>
      <c r="N1197" s="73" t="str">
        <f>IF(Main[[#This Row],[Tech Start Date]]&lt;1/1/1990,"",IF(Main[[#This Row],[Class]]="C",WORKDAY(Main[[#This Row],[Tech Start Date]],19),IF(Main[[#This Row],[Class]]="B", WORKDAY(Main[[#This Row],[Tech Start Date]],12),IF(Main[[#This Row],[Class]]="A",WORKDAY(Main[[#This Row],[Tech Start Date]],4),""))))</f>
        <v/>
      </c>
      <c r="O1197" s="73" t="str">
        <f>IF(Main[[#This Row],[Tech Start Date]]&lt;1/1/1990,"",IF(Main[[#This Row],[Class]]="C",WORKDAY(Main[[#This Row],[Tech Start Date]],23),IF(Main[[#This Row],[Class]]="B", WORKDAY(Main[[#This Row],[Tech Start Date]],15),IF(Main[[#This Row],[Class]]="A",WORKDAY(Main[[#This Row],[Tech Start Date]],5),""))))</f>
        <v/>
      </c>
      <c r="P1197" s="73" t="str">
        <f>IF(Main[[#This Row],[Tech Start Date]]&lt;1/1/1990,"",IF(Main[[#This Row],[Class]]="C",WORKDAY(Main[[#This Row],[Tech Start Date]],28),IF(Main[[#This Row],[Class]]="B", WORKDAY(Main[[#This Row],[Tech Start Date]],19),IF(Main[[#This Row],[Class]]="A",WORKDAY(Main[[#This Row],[Tech Start Date]],9),""))))</f>
        <v/>
      </c>
      <c r="Q1197" s="85">
        <v>41274</v>
      </c>
      <c r="R1197" s="112">
        <v>41274</v>
      </c>
      <c r="S1197" s="95" t="s">
        <v>17</v>
      </c>
      <c r="T1197" s="74" t="s">
        <v>4</v>
      </c>
      <c r="U1197" s="95" t="s">
        <v>29</v>
      </c>
      <c r="V1197" s="95" t="s">
        <v>1910</v>
      </c>
      <c r="W1197" s="95" t="s">
        <v>1915</v>
      </c>
      <c r="X1197" s="95" t="s">
        <v>907</v>
      </c>
      <c r="Y1197" s="72" t="s">
        <v>4</v>
      </c>
      <c r="Z1197" s="72" t="s">
        <v>129</v>
      </c>
      <c r="AA1197" s="95" t="s">
        <v>2803</v>
      </c>
      <c r="AB1197" s="132"/>
      <c r="AC1197" s="132"/>
      <c r="AD1197" s="132"/>
      <c r="AE1197" s="63"/>
      <c r="AF1197" s="63"/>
      <c r="AG1197" s="63"/>
    </row>
    <row r="1198" spans="1:33" ht="17.2" customHeight="1">
      <c r="A1198" s="64" t="str">
        <f>IF(priority(Main[[#This Row],[Comments]])&lt;&gt;0, priority(Main[[#This Row],[Comments]]),"")</f>
        <v/>
      </c>
      <c r="B1198" s="60" t="s">
        <v>2481</v>
      </c>
      <c r="C1198" s="72" t="s">
        <v>4</v>
      </c>
      <c r="D1198" s="59" t="s">
        <v>2482</v>
      </c>
      <c r="E1198" s="85">
        <v>40855.647002314814</v>
      </c>
      <c r="F1198" s="85"/>
      <c r="G1198" s="64" t="str">
        <f>IF(stdProdLT(Main[[#This Row],[Comments]])=0.1,"N/A",IF(stdProdLT(Main[[#This Row],[Comments]])=0,"",stdProdLT(Main[[#This Row],[Comments]])))</f>
        <v/>
      </c>
      <c r="H1198" s="94" t="str">
        <f>IF(OR(Main[[#This Row],[Std. Prod. Lead Time]]="N/A",Main[[#This Row],[Std. Prod. Lead Time]]=""), "",IF(AND(Main[[#This Row],[In Stock Date]]&lt;&gt;"",Main[[#This Row],[Revised Due Date]]&lt;&gt;"",Main[[#This Row],[In Stock Date]]&lt;&gt;""),Main[[#This Row],[In Stock Date]]-Main[[#This Row],[Revised Due Date]],""))</f>
        <v/>
      </c>
      <c r="I1198" s="101" t="s">
        <v>4</v>
      </c>
      <c r="J1198" s="95" t="s">
        <v>4</v>
      </c>
      <c r="K1198" s="95" t="s">
        <v>4</v>
      </c>
      <c r="L1198" s="85"/>
      <c r="M1198" s="73" t="str">
        <f>IF(Main[[#This Row],[Tech Start Date]]&lt;1/1/1990,"",IF(Main[[#This Row],[Class]]="C",WORKDAY(Main[[#This Row],[Tech Start Date]],9),IF(Main[[#This Row],[Class]]="B", WORKDAY(Main[[#This Row],[Tech Start Date]],6),IF(Main[[#This Row],[Class]]="A",WORKDAY(Main[[#This Row],[Tech Start Date]],2),""))))</f>
        <v/>
      </c>
      <c r="N1198" s="73" t="str">
        <f>IF(Main[[#This Row],[Tech Start Date]]&lt;1/1/1990,"",IF(Main[[#This Row],[Class]]="C",WORKDAY(Main[[#This Row],[Tech Start Date]],19),IF(Main[[#This Row],[Class]]="B", WORKDAY(Main[[#This Row],[Tech Start Date]],12),IF(Main[[#This Row],[Class]]="A",WORKDAY(Main[[#This Row],[Tech Start Date]],4),""))))</f>
        <v/>
      </c>
      <c r="O1198" s="73" t="str">
        <f>IF(Main[[#This Row],[Tech Start Date]]&lt;1/1/1990,"",IF(Main[[#This Row],[Class]]="C",WORKDAY(Main[[#This Row],[Tech Start Date]],23),IF(Main[[#This Row],[Class]]="B", WORKDAY(Main[[#This Row],[Tech Start Date]],15),IF(Main[[#This Row],[Class]]="A",WORKDAY(Main[[#This Row],[Tech Start Date]],5),""))))</f>
        <v/>
      </c>
      <c r="P1198" s="73" t="str">
        <f>IF(Main[[#This Row],[Tech Start Date]]&lt;1/1/1990,"",IF(Main[[#This Row],[Class]]="C",WORKDAY(Main[[#This Row],[Tech Start Date]],28),IF(Main[[#This Row],[Class]]="B", WORKDAY(Main[[#This Row],[Tech Start Date]],19),IF(Main[[#This Row],[Class]]="A",WORKDAY(Main[[#This Row],[Tech Start Date]],9),""))))</f>
        <v/>
      </c>
      <c r="Q1198" s="85">
        <v>40892</v>
      </c>
      <c r="R1198" s="112"/>
      <c r="S1198" s="95" t="s">
        <v>6</v>
      </c>
      <c r="T1198" s="74" t="s">
        <v>4</v>
      </c>
      <c r="U1198" s="95" t="s">
        <v>7</v>
      </c>
      <c r="V1198" s="95" t="s">
        <v>1910</v>
      </c>
      <c r="W1198" s="95" t="s">
        <v>1918</v>
      </c>
      <c r="X1198" s="95" t="s">
        <v>2796</v>
      </c>
      <c r="Y1198" s="72" t="s">
        <v>2909</v>
      </c>
      <c r="Z1198" s="72" t="s">
        <v>4</v>
      </c>
      <c r="AA1198" s="95" t="s">
        <v>2796</v>
      </c>
      <c r="AB1198" s="132"/>
      <c r="AC1198" s="132"/>
      <c r="AD1198" s="132"/>
      <c r="AE1198" s="63"/>
      <c r="AF1198" s="63"/>
      <c r="AG1198" s="63"/>
    </row>
    <row r="1199" spans="1:33" ht="17.2" customHeight="1">
      <c r="A1199" s="64" t="str">
        <f>IF(priority(Main[[#This Row],[Comments]])&lt;&gt;0, priority(Main[[#This Row],[Comments]]),"")</f>
        <v/>
      </c>
      <c r="B1199" s="60" t="s">
        <v>3956</v>
      </c>
      <c r="C1199" s="72" t="s">
        <v>4</v>
      </c>
      <c r="D1199" s="59" t="s">
        <v>3957</v>
      </c>
      <c r="E1199" s="85">
        <v>40988.543229166666</v>
      </c>
      <c r="F1199" s="85"/>
      <c r="G1199" s="64" t="str">
        <f>IF(stdProdLT(Main[[#This Row],[Comments]])=0.1,"N/A",IF(stdProdLT(Main[[#This Row],[Comments]])=0,"",stdProdLT(Main[[#This Row],[Comments]])))</f>
        <v/>
      </c>
      <c r="H1199" s="94" t="str">
        <f>IF(OR(Main[[#This Row],[Std. Prod. Lead Time]]="N/A",Main[[#This Row],[Std. Prod. Lead Time]]=""), "",IF(AND(Main[[#This Row],[In Stock Date]]&lt;&gt;"",Main[[#This Row],[Revised Due Date]]&lt;&gt;"",Main[[#This Row],[In Stock Date]]&lt;&gt;""),Main[[#This Row],[In Stock Date]]-Main[[#This Row],[Revised Due Date]],""))</f>
        <v/>
      </c>
      <c r="I1199" s="101" t="s">
        <v>4</v>
      </c>
      <c r="J1199" s="95" t="s">
        <v>4</v>
      </c>
      <c r="K1199" s="95" t="s">
        <v>4</v>
      </c>
      <c r="L1199" s="85"/>
      <c r="M1199" s="73" t="str">
        <f>IF(Main[[#This Row],[Tech Start Date]]&lt;1/1/1990,"",IF(Main[[#This Row],[Class]]="C",WORKDAY(Main[[#This Row],[Tech Start Date]],9),IF(Main[[#This Row],[Class]]="B", WORKDAY(Main[[#This Row],[Tech Start Date]],6),IF(Main[[#This Row],[Class]]="A",WORKDAY(Main[[#This Row],[Tech Start Date]],2),""))))</f>
        <v/>
      </c>
      <c r="N1199" s="73" t="str">
        <f>IF(Main[[#This Row],[Tech Start Date]]&lt;1/1/1990,"",IF(Main[[#This Row],[Class]]="C",WORKDAY(Main[[#This Row],[Tech Start Date]],19),IF(Main[[#This Row],[Class]]="B", WORKDAY(Main[[#This Row],[Tech Start Date]],12),IF(Main[[#This Row],[Class]]="A",WORKDAY(Main[[#This Row],[Tech Start Date]],4),""))))</f>
        <v/>
      </c>
      <c r="O1199" s="73" t="str">
        <f>IF(Main[[#This Row],[Tech Start Date]]&lt;1/1/1990,"",IF(Main[[#This Row],[Class]]="C",WORKDAY(Main[[#This Row],[Tech Start Date]],23),IF(Main[[#This Row],[Class]]="B", WORKDAY(Main[[#This Row],[Tech Start Date]],15),IF(Main[[#This Row],[Class]]="A",WORKDAY(Main[[#This Row],[Tech Start Date]],5),""))))</f>
        <v/>
      </c>
      <c r="P1199" s="73" t="str">
        <f>IF(Main[[#This Row],[Tech Start Date]]&lt;1/1/1990,"",IF(Main[[#This Row],[Class]]="C",WORKDAY(Main[[#This Row],[Tech Start Date]],28),IF(Main[[#This Row],[Class]]="B", WORKDAY(Main[[#This Row],[Tech Start Date]],19),IF(Main[[#This Row],[Class]]="A",WORKDAY(Main[[#This Row],[Tech Start Date]],9),""))))</f>
        <v/>
      </c>
      <c r="Q1199" s="85"/>
      <c r="R1199" s="112"/>
      <c r="S1199" s="95" t="s">
        <v>6</v>
      </c>
      <c r="T1199" s="74" t="s">
        <v>4</v>
      </c>
      <c r="U1199" s="95" t="s">
        <v>29</v>
      </c>
      <c r="V1199" s="95" t="s">
        <v>1920</v>
      </c>
      <c r="W1199" s="95" t="s">
        <v>1914</v>
      </c>
      <c r="X1199" s="95" t="s">
        <v>2037</v>
      </c>
      <c r="Y1199" s="72" t="s">
        <v>3129</v>
      </c>
      <c r="Z1199" s="72" t="s">
        <v>4</v>
      </c>
      <c r="AA1199" s="95" t="s">
        <v>2037</v>
      </c>
      <c r="AB1199" s="132"/>
      <c r="AC1199" s="132"/>
      <c r="AD1199" s="132"/>
      <c r="AE1199" s="63"/>
      <c r="AF1199" s="63"/>
      <c r="AG1199" s="63"/>
    </row>
    <row r="1200" spans="1:33" ht="17.2" customHeight="1">
      <c r="A1200" s="64" t="str">
        <f>IF(priority(Main[[#This Row],[Comments]])&lt;&gt;0, priority(Main[[#This Row],[Comments]]),"")</f>
        <v/>
      </c>
      <c r="B1200" s="60" t="s">
        <v>2354</v>
      </c>
      <c r="C1200" s="72" t="s">
        <v>4</v>
      </c>
      <c r="D1200" s="59" t="s">
        <v>3446</v>
      </c>
      <c r="E1200" s="85">
        <v>40854.718263888892</v>
      </c>
      <c r="F1200" s="85"/>
      <c r="G1200" s="64" t="str">
        <f>IF(stdProdLT(Main[[#This Row],[Comments]])=0.1,"N/A",IF(stdProdLT(Main[[#This Row],[Comments]])=0,"",stdProdLT(Main[[#This Row],[Comments]])))</f>
        <v/>
      </c>
      <c r="H1200" s="94" t="str">
        <f>IF(OR(Main[[#This Row],[Std. Prod. Lead Time]]="N/A",Main[[#This Row],[Std. Prod. Lead Time]]=""), "",IF(AND(Main[[#This Row],[In Stock Date]]&lt;&gt;"",Main[[#This Row],[Revised Due Date]]&lt;&gt;"",Main[[#This Row],[In Stock Date]]&lt;&gt;""),Main[[#This Row],[In Stock Date]]-Main[[#This Row],[Revised Due Date]],""))</f>
        <v/>
      </c>
      <c r="I1200" s="101" t="s">
        <v>4</v>
      </c>
      <c r="J1200" s="95" t="s">
        <v>4</v>
      </c>
      <c r="K1200" s="95" t="s">
        <v>4</v>
      </c>
      <c r="L1200" s="85"/>
      <c r="M1200" s="73" t="str">
        <f>IF(Main[[#This Row],[Tech Start Date]]&lt;1/1/1990,"",IF(Main[[#This Row],[Class]]="C",WORKDAY(Main[[#This Row],[Tech Start Date]],9),IF(Main[[#This Row],[Class]]="B", WORKDAY(Main[[#This Row],[Tech Start Date]],6),IF(Main[[#This Row],[Class]]="A",WORKDAY(Main[[#This Row],[Tech Start Date]],2),""))))</f>
        <v/>
      </c>
      <c r="N1200" s="73" t="str">
        <f>IF(Main[[#This Row],[Tech Start Date]]&lt;1/1/1990,"",IF(Main[[#This Row],[Class]]="C",WORKDAY(Main[[#This Row],[Tech Start Date]],19),IF(Main[[#This Row],[Class]]="B", WORKDAY(Main[[#This Row],[Tech Start Date]],12),IF(Main[[#This Row],[Class]]="A",WORKDAY(Main[[#This Row],[Tech Start Date]],4),""))))</f>
        <v/>
      </c>
      <c r="O1200" s="73" t="str">
        <f>IF(Main[[#This Row],[Tech Start Date]]&lt;1/1/1990,"",IF(Main[[#This Row],[Class]]="C",WORKDAY(Main[[#This Row],[Tech Start Date]],23),IF(Main[[#This Row],[Class]]="B", WORKDAY(Main[[#This Row],[Tech Start Date]],15),IF(Main[[#This Row],[Class]]="A",WORKDAY(Main[[#This Row],[Tech Start Date]],5),""))))</f>
        <v/>
      </c>
      <c r="P1200" s="73" t="str">
        <f>IF(Main[[#This Row],[Tech Start Date]]&lt;1/1/1990,"",IF(Main[[#This Row],[Class]]="C",WORKDAY(Main[[#This Row],[Tech Start Date]],28),IF(Main[[#This Row],[Class]]="B", WORKDAY(Main[[#This Row],[Tech Start Date]],19),IF(Main[[#This Row],[Class]]="A",WORKDAY(Main[[#This Row],[Tech Start Date]],9),""))))</f>
        <v/>
      </c>
      <c r="Q1200" s="85">
        <v>40884</v>
      </c>
      <c r="R1200" s="112"/>
      <c r="S1200" s="95" t="s">
        <v>6</v>
      </c>
      <c r="T1200" s="74" t="s">
        <v>4</v>
      </c>
      <c r="U1200" s="95" t="s">
        <v>7</v>
      </c>
      <c r="V1200" s="95" t="s">
        <v>2276</v>
      </c>
      <c r="W1200" s="95" t="s">
        <v>4</v>
      </c>
      <c r="X1200" s="95" t="s">
        <v>2840</v>
      </c>
      <c r="Y1200" s="72" t="s">
        <v>2983</v>
      </c>
      <c r="Z1200" s="72" t="s">
        <v>4</v>
      </c>
      <c r="AA1200" s="95" t="s">
        <v>2840</v>
      </c>
      <c r="AB1200" s="132"/>
      <c r="AC1200" s="132"/>
      <c r="AD1200" s="132"/>
      <c r="AE1200" s="63"/>
      <c r="AF1200" s="63"/>
      <c r="AG1200" s="63"/>
    </row>
    <row r="1201" spans="1:33" ht="17.2" customHeight="1">
      <c r="A1201" s="64" t="str">
        <f>IF(priority(Main[[#This Row],[Comments]])&lt;&gt;0, priority(Main[[#This Row],[Comments]]),"")</f>
        <v/>
      </c>
      <c r="B1201" s="60" t="s">
        <v>3958</v>
      </c>
      <c r="C1201" s="72" t="s">
        <v>47</v>
      </c>
      <c r="D1201" s="59" t="s">
        <v>3959</v>
      </c>
      <c r="E1201" s="85">
        <v>40988.399224537039</v>
      </c>
      <c r="F1201" s="85"/>
      <c r="G1201" s="64" t="str">
        <f>IF(stdProdLT(Main[[#This Row],[Comments]])=0.1,"N/A",IF(stdProdLT(Main[[#This Row],[Comments]])=0,"",stdProdLT(Main[[#This Row],[Comments]])))</f>
        <v/>
      </c>
      <c r="H1201" s="94" t="str">
        <f>IF(OR(Main[[#This Row],[Std. Prod. Lead Time]]="N/A",Main[[#This Row],[Std. Prod. Lead Time]]=""), "",IF(AND(Main[[#This Row],[In Stock Date]]&lt;&gt;"",Main[[#This Row],[Revised Due Date]]&lt;&gt;"",Main[[#This Row],[In Stock Date]]&lt;&gt;""),Main[[#This Row],[In Stock Date]]-Main[[#This Row],[Revised Due Date]],""))</f>
        <v/>
      </c>
      <c r="I1201" s="101" t="s">
        <v>4</v>
      </c>
      <c r="J1201" s="95" t="s">
        <v>4</v>
      </c>
      <c r="K1201" s="95" t="s">
        <v>4</v>
      </c>
      <c r="L1201" s="85"/>
      <c r="M1201" s="73" t="str">
        <f>IF(Main[[#This Row],[Tech Start Date]]&lt;1/1/1990,"",IF(Main[[#This Row],[Class]]="C",WORKDAY(Main[[#This Row],[Tech Start Date]],9),IF(Main[[#This Row],[Class]]="B", WORKDAY(Main[[#This Row],[Tech Start Date]],6),IF(Main[[#This Row],[Class]]="A",WORKDAY(Main[[#This Row],[Tech Start Date]],2),""))))</f>
        <v/>
      </c>
      <c r="N1201" s="73" t="str">
        <f>IF(Main[[#This Row],[Tech Start Date]]&lt;1/1/1990,"",IF(Main[[#This Row],[Class]]="C",WORKDAY(Main[[#This Row],[Tech Start Date]],19),IF(Main[[#This Row],[Class]]="B", WORKDAY(Main[[#This Row],[Tech Start Date]],12),IF(Main[[#This Row],[Class]]="A",WORKDAY(Main[[#This Row],[Tech Start Date]],4),""))))</f>
        <v/>
      </c>
      <c r="O1201" s="73" t="str">
        <f>IF(Main[[#This Row],[Tech Start Date]]&lt;1/1/1990,"",IF(Main[[#This Row],[Class]]="C",WORKDAY(Main[[#This Row],[Tech Start Date]],23),IF(Main[[#This Row],[Class]]="B", WORKDAY(Main[[#This Row],[Tech Start Date]],15),IF(Main[[#This Row],[Class]]="A",WORKDAY(Main[[#This Row],[Tech Start Date]],5),""))))</f>
        <v/>
      </c>
      <c r="P1201" s="73" t="str">
        <f>IF(Main[[#This Row],[Tech Start Date]]&lt;1/1/1990,"",IF(Main[[#This Row],[Class]]="C",WORKDAY(Main[[#This Row],[Tech Start Date]],28),IF(Main[[#This Row],[Class]]="B", WORKDAY(Main[[#This Row],[Tech Start Date]],19),IF(Main[[#This Row],[Class]]="A",WORKDAY(Main[[#This Row],[Tech Start Date]],9),""))))</f>
        <v/>
      </c>
      <c r="Q1201" s="85">
        <v>40990</v>
      </c>
      <c r="R1201" s="112"/>
      <c r="S1201" s="95" t="s">
        <v>6</v>
      </c>
      <c r="T1201" s="74" t="s">
        <v>4</v>
      </c>
      <c r="U1201" s="95" t="s">
        <v>29</v>
      </c>
      <c r="V1201" s="95" t="s">
        <v>2276</v>
      </c>
      <c r="W1201" s="95" t="s">
        <v>1914</v>
      </c>
      <c r="X1201" s="95" t="s">
        <v>2816</v>
      </c>
      <c r="Y1201" s="72" t="s">
        <v>2944</v>
      </c>
      <c r="Z1201" s="72" t="s">
        <v>2840</v>
      </c>
      <c r="AA1201" s="95" t="s">
        <v>2816</v>
      </c>
      <c r="AB1201" s="132"/>
      <c r="AC1201" s="132"/>
      <c r="AD1201" s="132"/>
      <c r="AE1201" s="63"/>
      <c r="AF1201" s="63"/>
      <c r="AG1201" s="63"/>
    </row>
    <row r="1202" spans="1:33" ht="17.2" customHeight="1">
      <c r="A1202" s="64" t="str">
        <f>IF(priority(Main[[#This Row],[Comments]])&lt;&gt;0, priority(Main[[#This Row],[Comments]]),"")</f>
        <v/>
      </c>
      <c r="B1202" s="60" t="s">
        <v>2487</v>
      </c>
      <c r="C1202" s="72" t="s">
        <v>4</v>
      </c>
      <c r="D1202" s="59" t="s">
        <v>2488</v>
      </c>
      <c r="E1202" s="85"/>
      <c r="F1202" s="85"/>
      <c r="G1202" s="64" t="str">
        <f>IF(stdProdLT(Main[[#This Row],[Comments]])=0.1,"N/A",IF(stdProdLT(Main[[#This Row],[Comments]])=0,"",stdProdLT(Main[[#This Row],[Comments]])))</f>
        <v/>
      </c>
      <c r="H1202" s="94" t="str">
        <f>IF(OR(Main[[#This Row],[Std. Prod. Lead Time]]="N/A",Main[[#This Row],[Std. Prod. Lead Time]]=""), "",IF(AND(Main[[#This Row],[In Stock Date]]&lt;&gt;"",Main[[#This Row],[Revised Due Date]]&lt;&gt;"",Main[[#This Row],[In Stock Date]]&lt;&gt;""),Main[[#This Row],[In Stock Date]]-Main[[#This Row],[Revised Due Date]],""))</f>
        <v/>
      </c>
      <c r="I1202" s="101" t="s">
        <v>4</v>
      </c>
      <c r="J1202" s="95" t="s">
        <v>4</v>
      </c>
      <c r="K1202" s="95" t="s">
        <v>4</v>
      </c>
      <c r="L1202" s="85"/>
      <c r="M1202" s="73" t="str">
        <f>IF(Main[[#This Row],[Tech Start Date]]&lt;1/1/1990,"",IF(Main[[#This Row],[Class]]="C",WORKDAY(Main[[#This Row],[Tech Start Date]],9),IF(Main[[#This Row],[Class]]="B", WORKDAY(Main[[#This Row],[Tech Start Date]],6),IF(Main[[#This Row],[Class]]="A",WORKDAY(Main[[#This Row],[Tech Start Date]],2),""))))</f>
        <v/>
      </c>
      <c r="N1202" s="73" t="str">
        <f>IF(Main[[#This Row],[Tech Start Date]]&lt;1/1/1990,"",IF(Main[[#This Row],[Class]]="C",WORKDAY(Main[[#This Row],[Tech Start Date]],19),IF(Main[[#This Row],[Class]]="B", WORKDAY(Main[[#This Row],[Tech Start Date]],12),IF(Main[[#This Row],[Class]]="A",WORKDAY(Main[[#This Row],[Tech Start Date]],4),""))))</f>
        <v/>
      </c>
      <c r="O1202" s="73" t="str">
        <f>IF(Main[[#This Row],[Tech Start Date]]&lt;1/1/1990,"",IF(Main[[#This Row],[Class]]="C",WORKDAY(Main[[#This Row],[Tech Start Date]],23),IF(Main[[#This Row],[Class]]="B", WORKDAY(Main[[#This Row],[Tech Start Date]],15),IF(Main[[#This Row],[Class]]="A",WORKDAY(Main[[#This Row],[Tech Start Date]],5),""))))</f>
        <v/>
      </c>
      <c r="P1202" s="73" t="str">
        <f>IF(Main[[#This Row],[Tech Start Date]]&lt;1/1/1990,"",IF(Main[[#This Row],[Class]]="C",WORKDAY(Main[[#This Row],[Tech Start Date]],28),IF(Main[[#This Row],[Class]]="B", WORKDAY(Main[[#This Row],[Tech Start Date]],19),IF(Main[[#This Row],[Class]]="A",WORKDAY(Main[[#This Row],[Tech Start Date]],9),""))))</f>
        <v/>
      </c>
      <c r="Q1202" s="85"/>
      <c r="R1202" s="112"/>
      <c r="S1202" s="95" t="s">
        <v>11</v>
      </c>
      <c r="T1202" s="74" t="s">
        <v>4</v>
      </c>
      <c r="U1202" s="95" t="s">
        <v>14</v>
      </c>
      <c r="V1202" s="95" t="s">
        <v>1910</v>
      </c>
      <c r="W1202" s="95" t="s">
        <v>1918</v>
      </c>
      <c r="X1202" s="95" t="s">
        <v>2881</v>
      </c>
      <c r="Y1202" s="72" t="s">
        <v>3069</v>
      </c>
      <c r="Z1202" s="72" t="s">
        <v>877</v>
      </c>
      <c r="AA1202" s="95" t="s">
        <v>2881</v>
      </c>
      <c r="AB1202" s="132"/>
      <c r="AC1202" s="132"/>
      <c r="AD1202" s="132"/>
      <c r="AE1202" s="63"/>
      <c r="AF1202" s="63"/>
      <c r="AG1202" s="63"/>
    </row>
    <row r="1203" spans="1:33" ht="17.2" customHeight="1">
      <c r="A1203" s="64" t="str">
        <f>IF(priority(Main[[#This Row],[Comments]])&lt;&gt;0, priority(Main[[#This Row],[Comments]]),"")</f>
        <v/>
      </c>
      <c r="B1203" s="60" t="s">
        <v>2539</v>
      </c>
      <c r="C1203" s="72" t="s">
        <v>4</v>
      </c>
      <c r="D1203" s="59" t="s">
        <v>3846</v>
      </c>
      <c r="E1203" s="85">
        <v>40861.17015046296</v>
      </c>
      <c r="F1203" s="85"/>
      <c r="G1203" s="64" t="str">
        <f>IF(stdProdLT(Main[[#This Row],[Comments]])=0.1,"N/A",IF(stdProdLT(Main[[#This Row],[Comments]])=0,"",stdProdLT(Main[[#This Row],[Comments]])))</f>
        <v/>
      </c>
      <c r="H1203" s="94" t="str">
        <f>IF(OR(Main[[#This Row],[Std. Prod. Lead Time]]="N/A",Main[[#This Row],[Std. Prod. Lead Time]]=""), "",IF(AND(Main[[#This Row],[In Stock Date]]&lt;&gt;"",Main[[#This Row],[Revised Due Date]]&lt;&gt;"",Main[[#This Row],[In Stock Date]]&lt;&gt;""),Main[[#This Row],[In Stock Date]]-Main[[#This Row],[Revised Due Date]],""))</f>
        <v/>
      </c>
      <c r="I1203" s="101" t="s">
        <v>30</v>
      </c>
      <c r="J1203" s="95" t="s">
        <v>52</v>
      </c>
      <c r="K1203" s="95" t="s">
        <v>1919</v>
      </c>
      <c r="L1203" s="85"/>
      <c r="M1203" s="73" t="str">
        <f>IF(Main[[#This Row],[Tech Start Date]]&lt;1/1/1990,"",IF(Main[[#This Row],[Class]]="C",WORKDAY(Main[[#This Row],[Tech Start Date]],9),IF(Main[[#This Row],[Class]]="B", WORKDAY(Main[[#This Row],[Tech Start Date]],6),IF(Main[[#This Row],[Class]]="A",WORKDAY(Main[[#This Row],[Tech Start Date]],2),""))))</f>
        <v/>
      </c>
      <c r="N1203" s="73" t="str">
        <f>IF(Main[[#This Row],[Tech Start Date]]&lt;1/1/1990,"",IF(Main[[#This Row],[Class]]="C",WORKDAY(Main[[#This Row],[Tech Start Date]],19),IF(Main[[#This Row],[Class]]="B", WORKDAY(Main[[#This Row],[Tech Start Date]],12),IF(Main[[#This Row],[Class]]="A",WORKDAY(Main[[#This Row],[Tech Start Date]],4),""))))</f>
        <v/>
      </c>
      <c r="O1203" s="73" t="str">
        <f>IF(Main[[#This Row],[Tech Start Date]]&lt;1/1/1990,"",IF(Main[[#This Row],[Class]]="C",WORKDAY(Main[[#This Row],[Tech Start Date]],23),IF(Main[[#This Row],[Class]]="B", WORKDAY(Main[[#This Row],[Tech Start Date]],15),IF(Main[[#This Row],[Class]]="A",WORKDAY(Main[[#This Row],[Tech Start Date]],5),""))))</f>
        <v/>
      </c>
      <c r="P1203" s="73" t="str">
        <f>IF(Main[[#This Row],[Tech Start Date]]&lt;1/1/1990,"",IF(Main[[#This Row],[Class]]="C",WORKDAY(Main[[#This Row],[Tech Start Date]],28),IF(Main[[#This Row],[Class]]="B", WORKDAY(Main[[#This Row],[Tech Start Date]],19),IF(Main[[#This Row],[Class]]="A",WORKDAY(Main[[#This Row],[Tech Start Date]],9),""))))</f>
        <v/>
      </c>
      <c r="Q1203" s="85">
        <v>40891</v>
      </c>
      <c r="R1203" s="112"/>
      <c r="S1203" s="95" t="s">
        <v>6</v>
      </c>
      <c r="T1203" s="74" t="s">
        <v>4</v>
      </c>
      <c r="U1203" s="95" t="s">
        <v>29</v>
      </c>
      <c r="V1203" s="95" t="s">
        <v>1913</v>
      </c>
      <c r="W1203" s="95" t="s">
        <v>1914</v>
      </c>
      <c r="X1203" s="95" t="s">
        <v>2797</v>
      </c>
      <c r="Y1203" s="72" t="s">
        <v>2911</v>
      </c>
      <c r="Z1203" s="72" t="s">
        <v>30</v>
      </c>
      <c r="AA1203" s="95" t="s">
        <v>2797</v>
      </c>
      <c r="AB1203" s="132"/>
      <c r="AC1203" s="132"/>
      <c r="AD1203" s="132"/>
      <c r="AE1203" s="63"/>
      <c r="AF1203" s="63"/>
      <c r="AG1203" s="63"/>
    </row>
    <row r="1204" spans="1:33" ht="17.2" customHeight="1">
      <c r="A1204" s="64" t="str">
        <f>IF(priority(Main[[#This Row],[Comments]])&lt;&gt;0, priority(Main[[#This Row],[Comments]]),"")</f>
        <v/>
      </c>
      <c r="B1204" s="60" t="s">
        <v>1282</v>
      </c>
      <c r="C1204" s="72" t="s">
        <v>37</v>
      </c>
      <c r="D1204" s="59" t="s">
        <v>2471</v>
      </c>
      <c r="E1204" s="85">
        <v>40767.457106481481</v>
      </c>
      <c r="F1204" s="85"/>
      <c r="G1204" s="64" t="str">
        <f>IF(stdProdLT(Main[[#This Row],[Comments]])=0.1,"N/A",IF(stdProdLT(Main[[#This Row],[Comments]])=0,"",stdProdLT(Main[[#This Row],[Comments]])))</f>
        <v/>
      </c>
      <c r="H1204" s="94" t="str">
        <f>IF(OR(Main[[#This Row],[Std. Prod. Lead Time]]="N/A",Main[[#This Row],[Std. Prod. Lead Time]]=""), "",IF(AND(Main[[#This Row],[In Stock Date]]&lt;&gt;"",Main[[#This Row],[Revised Due Date]]&lt;&gt;"",Main[[#This Row],[In Stock Date]]&lt;&gt;""),Main[[#This Row],[In Stock Date]]-Main[[#This Row],[Revised Due Date]],""))</f>
        <v/>
      </c>
      <c r="I1204" s="101" t="s">
        <v>4</v>
      </c>
      <c r="J1204" s="95" t="s">
        <v>4</v>
      </c>
      <c r="K1204" s="95" t="s">
        <v>4</v>
      </c>
      <c r="L1204" s="85"/>
      <c r="M1204" s="73" t="str">
        <f>IF(Main[[#This Row],[Tech Start Date]]&lt;1/1/1990,"",IF(Main[[#This Row],[Class]]="C",WORKDAY(Main[[#This Row],[Tech Start Date]],9),IF(Main[[#This Row],[Class]]="B", WORKDAY(Main[[#This Row],[Tech Start Date]],6),IF(Main[[#This Row],[Class]]="A",WORKDAY(Main[[#This Row],[Tech Start Date]],2),""))))</f>
        <v/>
      </c>
      <c r="N1204" s="73" t="str">
        <f>IF(Main[[#This Row],[Tech Start Date]]&lt;1/1/1990,"",IF(Main[[#This Row],[Class]]="C",WORKDAY(Main[[#This Row],[Tech Start Date]],19),IF(Main[[#This Row],[Class]]="B", WORKDAY(Main[[#This Row],[Tech Start Date]],12),IF(Main[[#This Row],[Class]]="A",WORKDAY(Main[[#This Row],[Tech Start Date]],4),""))))</f>
        <v/>
      </c>
      <c r="O1204" s="73" t="str">
        <f>IF(Main[[#This Row],[Tech Start Date]]&lt;1/1/1990,"",IF(Main[[#This Row],[Class]]="C",WORKDAY(Main[[#This Row],[Tech Start Date]],23),IF(Main[[#This Row],[Class]]="B", WORKDAY(Main[[#This Row],[Tech Start Date]],15),IF(Main[[#This Row],[Class]]="A",WORKDAY(Main[[#This Row],[Tech Start Date]],5),""))))</f>
        <v/>
      </c>
      <c r="P1204" s="73" t="str">
        <f>IF(Main[[#This Row],[Tech Start Date]]&lt;1/1/1990,"",IF(Main[[#This Row],[Class]]="C",WORKDAY(Main[[#This Row],[Tech Start Date]],28),IF(Main[[#This Row],[Class]]="B", WORKDAY(Main[[#This Row],[Tech Start Date]],19),IF(Main[[#This Row],[Class]]="A",WORKDAY(Main[[#This Row],[Tech Start Date]],9),""))))</f>
        <v/>
      </c>
      <c r="Q1204" s="85">
        <v>40715</v>
      </c>
      <c r="R1204" s="112"/>
      <c r="S1204" s="95" t="s">
        <v>6</v>
      </c>
      <c r="T1204" s="74" t="s">
        <v>4</v>
      </c>
      <c r="U1204" s="95" t="s">
        <v>7</v>
      </c>
      <c r="V1204" s="95" t="s">
        <v>1910</v>
      </c>
      <c r="W1204" s="95" t="s">
        <v>1921</v>
      </c>
      <c r="X1204" s="95" t="s">
        <v>970</v>
      </c>
      <c r="Y1204" s="72" t="s">
        <v>3070</v>
      </c>
      <c r="Z1204" s="72" t="s">
        <v>4</v>
      </c>
      <c r="AA1204" s="95" t="s">
        <v>970</v>
      </c>
      <c r="AB1204" s="132"/>
      <c r="AC1204" s="132"/>
      <c r="AD1204" s="132"/>
      <c r="AE1204" s="63"/>
      <c r="AF1204" s="63"/>
      <c r="AG1204" s="63"/>
    </row>
    <row r="1205" spans="1:33" ht="17.2" customHeight="1">
      <c r="A1205" s="64" t="str">
        <f>IF(priority(Main[[#This Row],[Comments]])&lt;&gt;0, priority(Main[[#This Row],[Comments]]),"")</f>
        <v/>
      </c>
      <c r="B1205" s="60" t="s">
        <v>1112</v>
      </c>
      <c r="C1205" s="72" t="s">
        <v>37</v>
      </c>
      <c r="D1205" s="59" t="s">
        <v>2472</v>
      </c>
      <c r="E1205" s="85">
        <v>40767.459861111114</v>
      </c>
      <c r="F1205" s="85"/>
      <c r="G1205" s="64" t="str">
        <f>IF(stdProdLT(Main[[#This Row],[Comments]])=0.1,"N/A",IF(stdProdLT(Main[[#This Row],[Comments]])=0,"",stdProdLT(Main[[#This Row],[Comments]])))</f>
        <v/>
      </c>
      <c r="H1205" s="94" t="str">
        <f>IF(OR(Main[[#This Row],[Std. Prod. Lead Time]]="N/A",Main[[#This Row],[Std. Prod. Lead Time]]=""), "",IF(AND(Main[[#This Row],[In Stock Date]]&lt;&gt;"",Main[[#This Row],[Revised Due Date]]&lt;&gt;"",Main[[#This Row],[In Stock Date]]&lt;&gt;""),Main[[#This Row],[In Stock Date]]-Main[[#This Row],[Revised Due Date]],""))</f>
        <v/>
      </c>
      <c r="I1205" s="101" t="s">
        <v>4</v>
      </c>
      <c r="J1205" s="95" t="s">
        <v>4</v>
      </c>
      <c r="K1205" s="95" t="s">
        <v>4</v>
      </c>
      <c r="L1205" s="85"/>
      <c r="M1205" s="73" t="str">
        <f>IF(Main[[#This Row],[Tech Start Date]]&lt;1/1/1990,"",IF(Main[[#This Row],[Class]]="C",WORKDAY(Main[[#This Row],[Tech Start Date]],9),IF(Main[[#This Row],[Class]]="B", WORKDAY(Main[[#This Row],[Tech Start Date]],6),IF(Main[[#This Row],[Class]]="A",WORKDAY(Main[[#This Row],[Tech Start Date]],2),""))))</f>
        <v/>
      </c>
      <c r="N1205" s="73" t="str">
        <f>IF(Main[[#This Row],[Tech Start Date]]&lt;1/1/1990,"",IF(Main[[#This Row],[Class]]="C",WORKDAY(Main[[#This Row],[Tech Start Date]],19),IF(Main[[#This Row],[Class]]="B", WORKDAY(Main[[#This Row],[Tech Start Date]],12),IF(Main[[#This Row],[Class]]="A",WORKDAY(Main[[#This Row],[Tech Start Date]],4),""))))</f>
        <v/>
      </c>
      <c r="O1205" s="73" t="str">
        <f>IF(Main[[#This Row],[Tech Start Date]]&lt;1/1/1990,"",IF(Main[[#This Row],[Class]]="C",WORKDAY(Main[[#This Row],[Tech Start Date]],23),IF(Main[[#This Row],[Class]]="B", WORKDAY(Main[[#This Row],[Tech Start Date]],15),IF(Main[[#This Row],[Class]]="A",WORKDAY(Main[[#This Row],[Tech Start Date]],5),""))))</f>
        <v/>
      </c>
      <c r="P1205" s="73" t="str">
        <f>IF(Main[[#This Row],[Tech Start Date]]&lt;1/1/1990,"",IF(Main[[#This Row],[Class]]="C",WORKDAY(Main[[#This Row],[Tech Start Date]],28),IF(Main[[#This Row],[Class]]="B", WORKDAY(Main[[#This Row],[Tech Start Date]],19),IF(Main[[#This Row],[Class]]="A",WORKDAY(Main[[#This Row],[Tech Start Date]],9),""))))</f>
        <v/>
      </c>
      <c r="Q1205" s="85">
        <v>40716</v>
      </c>
      <c r="R1205" s="112"/>
      <c r="S1205" s="95" t="s">
        <v>6</v>
      </c>
      <c r="T1205" s="74" t="s">
        <v>4</v>
      </c>
      <c r="U1205" s="95" t="s">
        <v>7</v>
      </c>
      <c r="V1205" s="95" t="s">
        <v>1910</v>
      </c>
      <c r="W1205" s="95" t="s">
        <v>1921</v>
      </c>
      <c r="X1205" s="95" t="s">
        <v>970</v>
      </c>
      <c r="Y1205" s="72" t="s">
        <v>3070</v>
      </c>
      <c r="Z1205" s="72" t="s">
        <v>4</v>
      </c>
      <c r="AA1205" s="95" t="s">
        <v>970</v>
      </c>
      <c r="AB1205" s="132"/>
      <c r="AC1205" s="132"/>
      <c r="AD1205" s="132"/>
      <c r="AE1205" s="63"/>
      <c r="AF1205" s="63"/>
      <c r="AG1205" s="63"/>
    </row>
    <row r="1206" spans="1:33" ht="17.2" customHeight="1">
      <c r="A1206" s="64" t="str">
        <f>IF(priority(Main[[#This Row],[Comments]])&lt;&gt;0, priority(Main[[#This Row],[Comments]]),"")</f>
        <v/>
      </c>
      <c r="B1206" s="60" t="s">
        <v>2477</v>
      </c>
      <c r="C1206" s="72" t="s">
        <v>4</v>
      </c>
      <c r="D1206" s="59" t="s">
        <v>2478</v>
      </c>
      <c r="E1206" s="85">
        <v>40820.695763888885</v>
      </c>
      <c r="F1206" s="85"/>
      <c r="G1206" s="64" t="str">
        <f>IF(stdProdLT(Main[[#This Row],[Comments]])=0.1,"N/A",IF(stdProdLT(Main[[#This Row],[Comments]])=0,"",stdProdLT(Main[[#This Row],[Comments]])))</f>
        <v/>
      </c>
      <c r="H1206" s="94" t="str">
        <f>IF(OR(Main[[#This Row],[Std. Prod. Lead Time]]="N/A",Main[[#This Row],[Std. Prod. Lead Time]]=""), "",IF(AND(Main[[#This Row],[In Stock Date]]&lt;&gt;"",Main[[#This Row],[Revised Due Date]]&lt;&gt;"",Main[[#This Row],[In Stock Date]]&lt;&gt;""),Main[[#This Row],[In Stock Date]]-Main[[#This Row],[Revised Due Date]],""))</f>
        <v/>
      </c>
      <c r="I1206" s="101" t="s">
        <v>4</v>
      </c>
      <c r="J1206" s="95" t="s">
        <v>4</v>
      </c>
      <c r="K1206" s="95" t="s">
        <v>4</v>
      </c>
      <c r="L1206" s="85"/>
      <c r="M1206" s="73" t="str">
        <f>IF(Main[[#This Row],[Tech Start Date]]&lt;1/1/1990,"",IF(Main[[#This Row],[Class]]="C",WORKDAY(Main[[#This Row],[Tech Start Date]],9),IF(Main[[#This Row],[Class]]="B", WORKDAY(Main[[#This Row],[Tech Start Date]],6),IF(Main[[#This Row],[Class]]="A",WORKDAY(Main[[#This Row],[Tech Start Date]],2),""))))</f>
        <v/>
      </c>
      <c r="N1206" s="73" t="str">
        <f>IF(Main[[#This Row],[Tech Start Date]]&lt;1/1/1990,"",IF(Main[[#This Row],[Class]]="C",WORKDAY(Main[[#This Row],[Tech Start Date]],19),IF(Main[[#This Row],[Class]]="B", WORKDAY(Main[[#This Row],[Tech Start Date]],12),IF(Main[[#This Row],[Class]]="A",WORKDAY(Main[[#This Row],[Tech Start Date]],4),""))))</f>
        <v/>
      </c>
      <c r="O1206" s="73" t="str">
        <f>IF(Main[[#This Row],[Tech Start Date]]&lt;1/1/1990,"",IF(Main[[#This Row],[Class]]="C",WORKDAY(Main[[#This Row],[Tech Start Date]],23),IF(Main[[#This Row],[Class]]="B", WORKDAY(Main[[#This Row],[Tech Start Date]],15),IF(Main[[#This Row],[Class]]="A",WORKDAY(Main[[#This Row],[Tech Start Date]],5),""))))</f>
        <v/>
      </c>
      <c r="P1206" s="73" t="str">
        <f>IF(Main[[#This Row],[Tech Start Date]]&lt;1/1/1990,"",IF(Main[[#This Row],[Class]]="C",WORKDAY(Main[[#This Row],[Tech Start Date]],28),IF(Main[[#This Row],[Class]]="B", WORKDAY(Main[[#This Row],[Tech Start Date]],19),IF(Main[[#This Row],[Class]]="A",WORKDAY(Main[[#This Row],[Tech Start Date]],9),""))))</f>
        <v/>
      </c>
      <c r="Q1206" s="85"/>
      <c r="R1206" s="112"/>
      <c r="S1206" s="95" t="s">
        <v>6</v>
      </c>
      <c r="T1206" s="74" t="s">
        <v>4</v>
      </c>
      <c r="U1206" s="95" t="s">
        <v>29</v>
      </c>
      <c r="V1206" s="95" t="s">
        <v>1913</v>
      </c>
      <c r="W1206" s="95" t="s">
        <v>1914</v>
      </c>
      <c r="X1206" s="95" t="s">
        <v>102</v>
      </c>
      <c r="Y1206" s="72" t="s">
        <v>3087</v>
      </c>
      <c r="Z1206" s="72" t="s">
        <v>4</v>
      </c>
      <c r="AA1206" s="95" t="s">
        <v>883</v>
      </c>
      <c r="AB1206" s="132"/>
      <c r="AC1206" s="132"/>
      <c r="AD1206" s="132"/>
      <c r="AE1206" s="63"/>
      <c r="AF1206" s="63"/>
      <c r="AG1206" s="63"/>
    </row>
    <row r="1207" spans="1:33" ht="17.2" customHeight="1">
      <c r="A1207" s="64" t="str">
        <f>IF(priority(Main[[#This Row],[Comments]])&lt;&gt;0, priority(Main[[#This Row],[Comments]]),"")</f>
        <v/>
      </c>
      <c r="B1207" s="60" t="s">
        <v>3962</v>
      </c>
      <c r="C1207" s="72" t="s">
        <v>47</v>
      </c>
      <c r="D1207" s="59" t="s">
        <v>3963</v>
      </c>
      <c r="E1207" s="85">
        <v>40988.70753472222</v>
      </c>
      <c r="F1207" s="85"/>
      <c r="G1207" s="64" t="str">
        <f>IF(stdProdLT(Main[[#This Row],[Comments]])=0.1,"N/A",IF(stdProdLT(Main[[#This Row],[Comments]])=0,"",stdProdLT(Main[[#This Row],[Comments]])))</f>
        <v/>
      </c>
      <c r="H1207" s="94" t="str">
        <f>IF(OR(Main[[#This Row],[Std. Prod. Lead Time]]="N/A",Main[[#This Row],[Std. Prod. Lead Time]]=""), "",IF(AND(Main[[#This Row],[In Stock Date]]&lt;&gt;"",Main[[#This Row],[Revised Due Date]]&lt;&gt;"",Main[[#This Row],[In Stock Date]]&lt;&gt;""),Main[[#This Row],[In Stock Date]]-Main[[#This Row],[Revised Due Date]],""))</f>
        <v/>
      </c>
      <c r="I1207" s="101" t="s">
        <v>4</v>
      </c>
      <c r="J1207" s="95" t="s">
        <v>4</v>
      </c>
      <c r="K1207" s="95" t="s">
        <v>4</v>
      </c>
      <c r="L1207" s="85"/>
      <c r="M1207" s="73" t="str">
        <f>IF(Main[[#This Row],[Tech Start Date]]&lt;1/1/1990,"",IF(Main[[#This Row],[Class]]="C",WORKDAY(Main[[#This Row],[Tech Start Date]],9),IF(Main[[#This Row],[Class]]="B", WORKDAY(Main[[#This Row],[Tech Start Date]],6),IF(Main[[#This Row],[Class]]="A",WORKDAY(Main[[#This Row],[Tech Start Date]],2),""))))</f>
        <v/>
      </c>
      <c r="N1207" s="73" t="str">
        <f>IF(Main[[#This Row],[Tech Start Date]]&lt;1/1/1990,"",IF(Main[[#This Row],[Class]]="C",WORKDAY(Main[[#This Row],[Tech Start Date]],19),IF(Main[[#This Row],[Class]]="B", WORKDAY(Main[[#This Row],[Tech Start Date]],12),IF(Main[[#This Row],[Class]]="A",WORKDAY(Main[[#This Row],[Tech Start Date]],4),""))))</f>
        <v/>
      </c>
      <c r="O1207" s="73" t="str">
        <f>IF(Main[[#This Row],[Tech Start Date]]&lt;1/1/1990,"",IF(Main[[#This Row],[Class]]="C",WORKDAY(Main[[#This Row],[Tech Start Date]],23),IF(Main[[#This Row],[Class]]="B", WORKDAY(Main[[#This Row],[Tech Start Date]],15),IF(Main[[#This Row],[Class]]="A",WORKDAY(Main[[#This Row],[Tech Start Date]],5),""))))</f>
        <v/>
      </c>
      <c r="P1207" s="73" t="str">
        <f>IF(Main[[#This Row],[Tech Start Date]]&lt;1/1/1990,"",IF(Main[[#This Row],[Class]]="C",WORKDAY(Main[[#This Row],[Tech Start Date]],28),IF(Main[[#This Row],[Class]]="B", WORKDAY(Main[[#This Row],[Tech Start Date]],19),IF(Main[[#This Row],[Class]]="A",WORKDAY(Main[[#This Row],[Tech Start Date]],9),""))))</f>
        <v/>
      </c>
      <c r="Q1207" s="85">
        <v>41005</v>
      </c>
      <c r="R1207" s="112"/>
      <c r="S1207" s="95" t="s">
        <v>6</v>
      </c>
      <c r="T1207" s="74" t="s">
        <v>4</v>
      </c>
      <c r="U1207" s="95" t="s">
        <v>29</v>
      </c>
      <c r="V1207" s="95" t="s">
        <v>2276</v>
      </c>
      <c r="W1207" s="95" t="s">
        <v>1914</v>
      </c>
      <c r="X1207" s="95" t="s">
        <v>2840</v>
      </c>
      <c r="Y1207" s="72" t="s">
        <v>2983</v>
      </c>
      <c r="Z1207" s="72" t="s">
        <v>4</v>
      </c>
      <c r="AA1207" s="95" t="s">
        <v>2840</v>
      </c>
      <c r="AB1207" s="132"/>
      <c r="AC1207" s="132"/>
      <c r="AD1207" s="132"/>
      <c r="AE1207" s="63"/>
      <c r="AF1207" s="63"/>
      <c r="AG1207" s="63"/>
    </row>
    <row r="1208" spans="1:33" ht="17.2" customHeight="1">
      <c r="A1208" s="64" t="str">
        <f>IF(priority(Main[[#This Row],[Comments]])&lt;&gt;0, priority(Main[[#This Row],[Comments]]),"")</f>
        <v/>
      </c>
      <c r="B1208" s="60" t="s">
        <v>2249</v>
      </c>
      <c r="C1208" s="72" t="s">
        <v>95</v>
      </c>
      <c r="D1208" s="59" t="s">
        <v>2250</v>
      </c>
      <c r="E1208" s="85">
        <v>40806.589305555557</v>
      </c>
      <c r="F1208" s="85"/>
      <c r="G1208" s="64" t="str">
        <f>IF(stdProdLT(Main[[#This Row],[Comments]])=0.1,"N/A",IF(stdProdLT(Main[[#This Row],[Comments]])=0,"",stdProdLT(Main[[#This Row],[Comments]])))</f>
        <v/>
      </c>
      <c r="H1208" s="94" t="str">
        <f>IF(OR(Main[[#This Row],[Std. Prod. Lead Time]]="N/A",Main[[#This Row],[Std. Prod. Lead Time]]=""), "",IF(AND(Main[[#This Row],[In Stock Date]]&lt;&gt;"",Main[[#This Row],[Revised Due Date]]&lt;&gt;"",Main[[#This Row],[In Stock Date]]&lt;&gt;""),Main[[#This Row],[In Stock Date]]-Main[[#This Row],[Revised Due Date]],""))</f>
        <v/>
      </c>
      <c r="I1208" s="101" t="s">
        <v>4</v>
      </c>
      <c r="J1208" s="95" t="s">
        <v>4</v>
      </c>
      <c r="K1208" s="96" t="s">
        <v>4</v>
      </c>
      <c r="L1208" s="85"/>
      <c r="M1208" s="73" t="str">
        <f>IF(Main[[#This Row],[Tech Start Date]]&lt;1/1/1990,"",IF(Main[[#This Row],[Class]]="C",WORKDAY(Main[[#This Row],[Tech Start Date]],9),IF(Main[[#This Row],[Class]]="B", WORKDAY(Main[[#This Row],[Tech Start Date]],6),IF(Main[[#This Row],[Class]]="A",WORKDAY(Main[[#This Row],[Tech Start Date]],2),""))))</f>
        <v/>
      </c>
      <c r="N1208" s="73" t="str">
        <f>IF(Main[[#This Row],[Tech Start Date]]&lt;1/1/1990,"",IF(Main[[#This Row],[Class]]="C",WORKDAY(Main[[#This Row],[Tech Start Date]],19),IF(Main[[#This Row],[Class]]="B", WORKDAY(Main[[#This Row],[Tech Start Date]],12),IF(Main[[#This Row],[Class]]="A",WORKDAY(Main[[#This Row],[Tech Start Date]],4),""))))</f>
        <v/>
      </c>
      <c r="O1208" s="73" t="str">
        <f>IF(Main[[#This Row],[Tech Start Date]]&lt;1/1/1990,"",IF(Main[[#This Row],[Class]]="C",WORKDAY(Main[[#This Row],[Tech Start Date]],23),IF(Main[[#This Row],[Class]]="B", WORKDAY(Main[[#This Row],[Tech Start Date]],15),IF(Main[[#This Row],[Class]]="A",WORKDAY(Main[[#This Row],[Tech Start Date]],5),""))))</f>
        <v/>
      </c>
      <c r="P1208" s="73" t="str">
        <f>IF(Main[[#This Row],[Tech Start Date]]&lt;1/1/1990,"",IF(Main[[#This Row],[Class]]="C",WORKDAY(Main[[#This Row],[Tech Start Date]],28),IF(Main[[#This Row],[Class]]="B", WORKDAY(Main[[#This Row],[Tech Start Date]],19),IF(Main[[#This Row],[Class]]="A",WORKDAY(Main[[#This Row],[Tech Start Date]],9),""))))</f>
        <v/>
      </c>
      <c r="Q1208" s="85">
        <v>40823</v>
      </c>
      <c r="R1208" s="112"/>
      <c r="S1208" s="95" t="s">
        <v>17</v>
      </c>
      <c r="T1208" s="74" t="s">
        <v>4</v>
      </c>
      <c r="U1208" s="95" t="s">
        <v>7</v>
      </c>
      <c r="V1208" s="95" t="s">
        <v>1911</v>
      </c>
      <c r="W1208" s="95" t="s">
        <v>1915</v>
      </c>
      <c r="X1208" s="95" t="s">
        <v>553</v>
      </c>
      <c r="Y1208" s="72" t="s">
        <v>2925</v>
      </c>
      <c r="Z1208" s="72" t="s">
        <v>4</v>
      </c>
      <c r="AA1208" s="95" t="s">
        <v>553</v>
      </c>
      <c r="AB1208" s="132"/>
      <c r="AC1208" s="132"/>
      <c r="AD1208" s="132"/>
      <c r="AE1208" s="63"/>
      <c r="AF1208" s="63"/>
      <c r="AG1208" s="63"/>
    </row>
    <row r="1209" spans="1:33" ht="17.2" customHeight="1">
      <c r="A1209" s="64" t="str">
        <f>IF(priority(Main[[#This Row],[Comments]])&lt;&gt;0, priority(Main[[#This Row],[Comments]]),"")</f>
        <v/>
      </c>
      <c r="B1209" s="60" t="s">
        <v>2494</v>
      </c>
      <c r="C1209" s="72" t="s">
        <v>4</v>
      </c>
      <c r="D1209" s="59" t="s">
        <v>2495</v>
      </c>
      <c r="E1209" s="85"/>
      <c r="F1209" s="85"/>
      <c r="G1209" s="64" t="str">
        <f>IF(stdProdLT(Main[[#This Row],[Comments]])=0.1,"N/A",IF(stdProdLT(Main[[#This Row],[Comments]])=0,"",stdProdLT(Main[[#This Row],[Comments]])))</f>
        <v/>
      </c>
      <c r="H1209" s="94" t="str">
        <f>IF(OR(Main[[#This Row],[Std. Prod. Lead Time]]="N/A",Main[[#This Row],[Std. Prod. Lead Time]]=""), "",IF(AND(Main[[#This Row],[In Stock Date]]&lt;&gt;"",Main[[#This Row],[Revised Due Date]]&lt;&gt;"",Main[[#This Row],[In Stock Date]]&lt;&gt;""),Main[[#This Row],[In Stock Date]]-Main[[#This Row],[Revised Due Date]],""))</f>
        <v/>
      </c>
      <c r="I1209" s="101" t="s">
        <v>4</v>
      </c>
      <c r="J1209" s="95" t="s">
        <v>4</v>
      </c>
      <c r="K1209" s="95" t="s">
        <v>4</v>
      </c>
      <c r="L1209" s="85"/>
      <c r="M1209" s="73" t="str">
        <f>IF(Main[[#This Row],[Tech Start Date]]&lt;1/1/1990,"",IF(Main[[#This Row],[Class]]="C",WORKDAY(Main[[#This Row],[Tech Start Date]],9),IF(Main[[#This Row],[Class]]="B", WORKDAY(Main[[#This Row],[Tech Start Date]],6),IF(Main[[#This Row],[Class]]="A",WORKDAY(Main[[#This Row],[Tech Start Date]],2),""))))</f>
        <v/>
      </c>
      <c r="N1209" s="73" t="str">
        <f>IF(Main[[#This Row],[Tech Start Date]]&lt;1/1/1990,"",IF(Main[[#This Row],[Class]]="C",WORKDAY(Main[[#This Row],[Tech Start Date]],19),IF(Main[[#This Row],[Class]]="B", WORKDAY(Main[[#This Row],[Tech Start Date]],12),IF(Main[[#This Row],[Class]]="A",WORKDAY(Main[[#This Row],[Tech Start Date]],4),""))))</f>
        <v/>
      </c>
      <c r="O1209" s="73" t="str">
        <f>IF(Main[[#This Row],[Tech Start Date]]&lt;1/1/1990,"",IF(Main[[#This Row],[Class]]="C",WORKDAY(Main[[#This Row],[Tech Start Date]],23),IF(Main[[#This Row],[Class]]="B", WORKDAY(Main[[#This Row],[Tech Start Date]],15),IF(Main[[#This Row],[Class]]="A",WORKDAY(Main[[#This Row],[Tech Start Date]],5),""))))</f>
        <v/>
      </c>
      <c r="P1209" s="73" t="str">
        <f>IF(Main[[#This Row],[Tech Start Date]]&lt;1/1/1990,"",IF(Main[[#This Row],[Class]]="C",WORKDAY(Main[[#This Row],[Tech Start Date]],28),IF(Main[[#This Row],[Class]]="B", WORKDAY(Main[[#This Row],[Tech Start Date]],19),IF(Main[[#This Row],[Class]]="A",WORKDAY(Main[[#This Row],[Tech Start Date]],9),""))))</f>
        <v/>
      </c>
      <c r="Q1209" s="85">
        <v>40837</v>
      </c>
      <c r="R1209" s="112"/>
      <c r="S1209" s="95" t="s">
        <v>11</v>
      </c>
      <c r="T1209" s="74" t="s">
        <v>4</v>
      </c>
      <c r="U1209" s="95" t="s">
        <v>14</v>
      </c>
      <c r="V1209" s="95" t="s">
        <v>1911</v>
      </c>
      <c r="W1209" s="95" t="s">
        <v>1918</v>
      </c>
      <c r="X1209" s="95" t="s">
        <v>2881</v>
      </c>
      <c r="Y1209" s="72" t="s">
        <v>3069</v>
      </c>
      <c r="Z1209" s="72" t="s">
        <v>4</v>
      </c>
      <c r="AA1209" s="95" t="s">
        <v>2881</v>
      </c>
      <c r="AB1209" s="132"/>
      <c r="AC1209" s="132"/>
      <c r="AD1209" s="132"/>
      <c r="AE1209" s="63"/>
      <c r="AF1209" s="63"/>
      <c r="AG1209" s="63"/>
    </row>
    <row r="1210" spans="1:33" ht="17.2" customHeight="1">
      <c r="A1210" s="64" t="str">
        <f>IF(priority(Main[[#This Row],[Comments]])&lt;&gt;0, priority(Main[[#This Row],[Comments]]),"")</f>
        <v/>
      </c>
      <c r="B1210" s="60" t="s">
        <v>1380</v>
      </c>
      <c r="C1210" s="72" t="s">
        <v>4</v>
      </c>
      <c r="D1210" s="59" t="s">
        <v>2008</v>
      </c>
      <c r="E1210" s="85"/>
      <c r="F1210" s="85"/>
      <c r="G1210" s="64" t="str">
        <f>IF(stdProdLT(Main[[#This Row],[Comments]])=0.1,"N/A",IF(stdProdLT(Main[[#This Row],[Comments]])=0,"",stdProdLT(Main[[#This Row],[Comments]])))</f>
        <v/>
      </c>
      <c r="H1210" s="94" t="str">
        <f>IF(OR(Main[[#This Row],[Std. Prod. Lead Time]]="N/A",Main[[#This Row],[Std. Prod. Lead Time]]=""), "",IF(AND(Main[[#This Row],[In Stock Date]]&lt;&gt;"",Main[[#This Row],[Revised Due Date]]&lt;&gt;"",Main[[#This Row],[In Stock Date]]&lt;&gt;""),Main[[#This Row],[In Stock Date]]-Main[[#This Row],[Revised Due Date]],""))</f>
        <v/>
      </c>
      <c r="I1210" s="101" t="s">
        <v>4</v>
      </c>
      <c r="J1210" s="95" t="s">
        <v>4</v>
      </c>
      <c r="K1210" s="95" t="s">
        <v>4</v>
      </c>
      <c r="L1210" s="85"/>
      <c r="M1210" s="73" t="str">
        <f>IF(Main[[#This Row],[Tech Start Date]]&lt;1/1/1990,"",IF(Main[[#This Row],[Class]]="C",WORKDAY(Main[[#This Row],[Tech Start Date]],9),IF(Main[[#This Row],[Class]]="B", WORKDAY(Main[[#This Row],[Tech Start Date]],6),IF(Main[[#This Row],[Class]]="A",WORKDAY(Main[[#This Row],[Tech Start Date]],2),""))))</f>
        <v/>
      </c>
      <c r="N1210" s="73" t="str">
        <f>IF(Main[[#This Row],[Tech Start Date]]&lt;1/1/1990,"",IF(Main[[#This Row],[Class]]="C",WORKDAY(Main[[#This Row],[Tech Start Date]],19),IF(Main[[#This Row],[Class]]="B", WORKDAY(Main[[#This Row],[Tech Start Date]],12),IF(Main[[#This Row],[Class]]="A",WORKDAY(Main[[#This Row],[Tech Start Date]],4),""))))</f>
        <v/>
      </c>
      <c r="O1210" s="73" t="str">
        <f>IF(Main[[#This Row],[Tech Start Date]]&lt;1/1/1990,"",IF(Main[[#This Row],[Class]]="C",WORKDAY(Main[[#This Row],[Tech Start Date]],23),IF(Main[[#This Row],[Class]]="B", WORKDAY(Main[[#This Row],[Tech Start Date]],15),IF(Main[[#This Row],[Class]]="A",WORKDAY(Main[[#This Row],[Tech Start Date]],5),""))))</f>
        <v/>
      </c>
      <c r="P1210" s="73" t="str">
        <f>IF(Main[[#This Row],[Tech Start Date]]&lt;1/1/1990,"",IF(Main[[#This Row],[Class]]="C",WORKDAY(Main[[#This Row],[Tech Start Date]],28),IF(Main[[#This Row],[Class]]="B", WORKDAY(Main[[#This Row],[Tech Start Date]],19),IF(Main[[#This Row],[Class]]="A",WORKDAY(Main[[#This Row],[Tech Start Date]],9),""))))</f>
        <v/>
      </c>
      <c r="Q1210" s="85">
        <v>40310</v>
      </c>
      <c r="R1210" s="112"/>
      <c r="S1210" s="95" t="s">
        <v>6</v>
      </c>
      <c r="T1210" s="74" t="s">
        <v>4</v>
      </c>
      <c r="U1210" s="95" t="s">
        <v>14</v>
      </c>
      <c r="V1210" s="95" t="s">
        <v>1910</v>
      </c>
      <c r="W1210" s="95" t="s">
        <v>1915</v>
      </c>
      <c r="X1210" s="95" t="s">
        <v>883</v>
      </c>
      <c r="Y1210" s="72" t="s">
        <v>2936</v>
      </c>
      <c r="Z1210" s="72" t="s">
        <v>4</v>
      </c>
      <c r="AA1210" s="95" t="s">
        <v>883</v>
      </c>
      <c r="AB1210" s="132"/>
      <c r="AC1210" s="132"/>
      <c r="AD1210" s="132"/>
      <c r="AE1210" s="63"/>
      <c r="AF1210" s="63"/>
      <c r="AG1210" s="63"/>
    </row>
    <row r="1211" spans="1:33" ht="17.2" customHeight="1">
      <c r="A1211" s="64" t="str">
        <f>IF(priority(Main[[#This Row],[Comments]])&lt;&gt;0, priority(Main[[#This Row],[Comments]]),"")</f>
        <v/>
      </c>
      <c r="B1211" s="60" t="s">
        <v>2570</v>
      </c>
      <c r="C1211" s="72" t="s">
        <v>4</v>
      </c>
      <c r="D1211" s="59" t="s">
        <v>2739</v>
      </c>
      <c r="E1211" s="85"/>
      <c r="F1211" s="85"/>
      <c r="G1211" s="64" t="str">
        <f>IF(stdProdLT(Main[[#This Row],[Comments]])=0.1,"N/A",IF(stdProdLT(Main[[#This Row],[Comments]])=0,"",stdProdLT(Main[[#This Row],[Comments]])))</f>
        <v/>
      </c>
      <c r="H1211" s="94" t="str">
        <f>IF(OR(Main[[#This Row],[Std. Prod. Lead Time]]="N/A",Main[[#This Row],[Std. Prod. Lead Time]]=""), "",IF(AND(Main[[#This Row],[In Stock Date]]&lt;&gt;"",Main[[#This Row],[Revised Due Date]]&lt;&gt;"",Main[[#This Row],[In Stock Date]]&lt;&gt;""),Main[[#This Row],[In Stock Date]]-Main[[#This Row],[Revised Due Date]],""))</f>
        <v/>
      </c>
      <c r="I1211" s="101" t="s">
        <v>239</v>
      </c>
      <c r="J1211" s="95" t="s">
        <v>28</v>
      </c>
      <c r="K1211" s="95" t="s">
        <v>1919</v>
      </c>
      <c r="L1211" s="85"/>
      <c r="M1211" s="73" t="str">
        <f>IF(Main[[#This Row],[Tech Start Date]]&lt;1/1/1990,"",IF(Main[[#This Row],[Class]]="C",WORKDAY(Main[[#This Row],[Tech Start Date]],9),IF(Main[[#This Row],[Class]]="B", WORKDAY(Main[[#This Row],[Tech Start Date]],6),IF(Main[[#This Row],[Class]]="A",WORKDAY(Main[[#This Row],[Tech Start Date]],2),""))))</f>
        <v/>
      </c>
      <c r="N1211" s="73" t="str">
        <f>IF(Main[[#This Row],[Tech Start Date]]&lt;1/1/1990,"",IF(Main[[#This Row],[Class]]="C",WORKDAY(Main[[#This Row],[Tech Start Date]],19),IF(Main[[#This Row],[Class]]="B", WORKDAY(Main[[#This Row],[Tech Start Date]],12),IF(Main[[#This Row],[Class]]="A",WORKDAY(Main[[#This Row],[Tech Start Date]],4),""))))</f>
        <v/>
      </c>
      <c r="O1211" s="73" t="str">
        <f>IF(Main[[#This Row],[Tech Start Date]]&lt;1/1/1990,"",IF(Main[[#This Row],[Class]]="C",WORKDAY(Main[[#This Row],[Tech Start Date]],23),IF(Main[[#This Row],[Class]]="B", WORKDAY(Main[[#This Row],[Tech Start Date]],15),IF(Main[[#This Row],[Class]]="A",WORKDAY(Main[[#This Row],[Tech Start Date]],5),""))))</f>
        <v/>
      </c>
      <c r="P1211" s="73" t="str">
        <f>IF(Main[[#This Row],[Tech Start Date]]&lt;1/1/1990,"",IF(Main[[#This Row],[Class]]="C",WORKDAY(Main[[#This Row],[Tech Start Date]],28),IF(Main[[#This Row],[Class]]="B", WORKDAY(Main[[#This Row],[Tech Start Date]],19),IF(Main[[#This Row],[Class]]="A",WORKDAY(Main[[#This Row],[Tech Start Date]],9),""))))</f>
        <v/>
      </c>
      <c r="Q1211" s="85">
        <v>40907</v>
      </c>
      <c r="R1211" s="112"/>
      <c r="S1211" s="95" t="s">
        <v>6</v>
      </c>
      <c r="T1211" s="74" t="s">
        <v>4</v>
      </c>
      <c r="U1211" s="95" t="s">
        <v>14</v>
      </c>
      <c r="V1211" s="95" t="s">
        <v>1913</v>
      </c>
      <c r="W1211" s="95" t="s">
        <v>1914</v>
      </c>
      <c r="X1211" s="95" t="s">
        <v>2794</v>
      </c>
      <c r="Y1211" s="72" t="s">
        <v>2905</v>
      </c>
      <c r="Z1211" s="72" t="s">
        <v>30</v>
      </c>
      <c r="AA1211" s="95" t="s">
        <v>2794</v>
      </c>
      <c r="AB1211" s="132"/>
      <c r="AC1211" s="132"/>
      <c r="AD1211" s="132"/>
      <c r="AE1211" s="63"/>
      <c r="AF1211" s="63"/>
      <c r="AG1211" s="63"/>
    </row>
    <row r="1212" spans="1:33" ht="17.2" customHeight="1">
      <c r="A1212" s="64" t="str">
        <f>IF(priority(Main[[#This Row],[Comments]])&lt;&gt;0, priority(Main[[#This Row],[Comments]]),"")</f>
        <v/>
      </c>
      <c r="B1212" s="60" t="s">
        <v>2496</v>
      </c>
      <c r="C1212" s="72" t="s">
        <v>2497</v>
      </c>
      <c r="D1212" s="59" t="s">
        <v>2498</v>
      </c>
      <c r="E1212" s="85"/>
      <c r="F1212" s="85"/>
      <c r="G1212" s="64" t="str">
        <f>IF(stdProdLT(Main[[#This Row],[Comments]])=0.1,"N/A",IF(stdProdLT(Main[[#This Row],[Comments]])=0,"",stdProdLT(Main[[#This Row],[Comments]])))</f>
        <v/>
      </c>
      <c r="H1212" s="94" t="str">
        <f>IF(OR(Main[[#This Row],[Std. Prod. Lead Time]]="N/A",Main[[#This Row],[Std. Prod. Lead Time]]=""), "",IF(AND(Main[[#This Row],[In Stock Date]]&lt;&gt;"",Main[[#This Row],[Revised Due Date]]&lt;&gt;"",Main[[#This Row],[In Stock Date]]&lt;&gt;""),Main[[#This Row],[In Stock Date]]-Main[[#This Row],[Revised Due Date]],""))</f>
        <v/>
      </c>
      <c r="I1212" s="101" t="s">
        <v>4</v>
      </c>
      <c r="J1212" s="95" t="s">
        <v>4</v>
      </c>
      <c r="K1212" s="95" t="s">
        <v>4</v>
      </c>
      <c r="L1212" s="85"/>
      <c r="M1212" s="73" t="str">
        <f>IF(Main[[#This Row],[Tech Start Date]]&lt;1/1/1990,"",IF(Main[[#This Row],[Class]]="C",WORKDAY(Main[[#This Row],[Tech Start Date]],9),IF(Main[[#This Row],[Class]]="B", WORKDAY(Main[[#This Row],[Tech Start Date]],6),IF(Main[[#This Row],[Class]]="A",WORKDAY(Main[[#This Row],[Tech Start Date]],2),""))))</f>
        <v/>
      </c>
      <c r="N1212" s="73" t="str">
        <f>IF(Main[[#This Row],[Tech Start Date]]&lt;1/1/1990,"",IF(Main[[#This Row],[Class]]="C",WORKDAY(Main[[#This Row],[Tech Start Date]],19),IF(Main[[#This Row],[Class]]="B", WORKDAY(Main[[#This Row],[Tech Start Date]],12),IF(Main[[#This Row],[Class]]="A",WORKDAY(Main[[#This Row],[Tech Start Date]],4),""))))</f>
        <v/>
      </c>
      <c r="O1212" s="73" t="str">
        <f>IF(Main[[#This Row],[Tech Start Date]]&lt;1/1/1990,"",IF(Main[[#This Row],[Class]]="C",WORKDAY(Main[[#This Row],[Tech Start Date]],23),IF(Main[[#This Row],[Class]]="B", WORKDAY(Main[[#This Row],[Tech Start Date]],15),IF(Main[[#This Row],[Class]]="A",WORKDAY(Main[[#This Row],[Tech Start Date]],5),""))))</f>
        <v/>
      </c>
      <c r="P1212" s="73" t="str">
        <f>IF(Main[[#This Row],[Tech Start Date]]&lt;1/1/1990,"",IF(Main[[#This Row],[Class]]="C",WORKDAY(Main[[#This Row],[Tech Start Date]],28),IF(Main[[#This Row],[Class]]="B", WORKDAY(Main[[#This Row],[Tech Start Date]],19),IF(Main[[#This Row],[Class]]="A",WORKDAY(Main[[#This Row],[Tech Start Date]],9),""))))</f>
        <v/>
      </c>
      <c r="Q1212" s="85"/>
      <c r="R1212" s="112"/>
      <c r="S1212" s="95" t="s">
        <v>11</v>
      </c>
      <c r="T1212" s="74" t="s">
        <v>4</v>
      </c>
      <c r="U1212" s="95" t="s">
        <v>14</v>
      </c>
      <c r="V1212" s="95" t="s">
        <v>1911</v>
      </c>
      <c r="W1212" s="95" t="s">
        <v>1918</v>
      </c>
      <c r="X1212" s="95" t="s">
        <v>2242</v>
      </c>
      <c r="Y1212" s="72" t="s">
        <v>4</v>
      </c>
      <c r="Z1212" s="72" t="s">
        <v>4</v>
      </c>
      <c r="AA1212" s="95" t="s">
        <v>3409</v>
      </c>
      <c r="AB1212" s="132"/>
      <c r="AC1212" s="132"/>
      <c r="AD1212" s="132"/>
      <c r="AE1212" s="63"/>
      <c r="AF1212" s="63"/>
      <c r="AG1212" s="63"/>
    </row>
    <row r="1213" spans="1:33" ht="17.2" customHeight="1">
      <c r="A1213" s="64" t="str">
        <f>IF(priority(Main[[#This Row],[Comments]])&lt;&gt;0, priority(Main[[#This Row],[Comments]]),"")</f>
        <v/>
      </c>
      <c r="B1213" s="60" t="s">
        <v>2500</v>
      </c>
      <c r="C1213" s="72" t="s">
        <v>4</v>
      </c>
      <c r="D1213" s="59" t="s">
        <v>2501</v>
      </c>
      <c r="E1213" s="85"/>
      <c r="F1213" s="85"/>
      <c r="G1213" s="64" t="str">
        <f>IF(stdProdLT(Main[[#This Row],[Comments]])=0.1,"N/A",IF(stdProdLT(Main[[#This Row],[Comments]])=0,"",stdProdLT(Main[[#This Row],[Comments]])))</f>
        <v/>
      </c>
      <c r="H1213" s="94" t="str">
        <f>IF(OR(Main[[#This Row],[Std. Prod. Lead Time]]="N/A",Main[[#This Row],[Std. Prod. Lead Time]]=""), "",IF(AND(Main[[#This Row],[In Stock Date]]&lt;&gt;"",Main[[#This Row],[Revised Due Date]]&lt;&gt;"",Main[[#This Row],[In Stock Date]]&lt;&gt;""),Main[[#This Row],[In Stock Date]]-Main[[#This Row],[Revised Due Date]],""))</f>
        <v/>
      </c>
      <c r="I1213" s="101" t="s">
        <v>4</v>
      </c>
      <c r="J1213" s="95" t="s">
        <v>4</v>
      </c>
      <c r="K1213" s="95" t="s">
        <v>4</v>
      </c>
      <c r="L1213" s="85"/>
      <c r="M1213" s="73" t="str">
        <f>IF(Main[[#This Row],[Tech Start Date]]&lt;1/1/1990,"",IF(Main[[#This Row],[Class]]="C",WORKDAY(Main[[#This Row],[Tech Start Date]],9),IF(Main[[#This Row],[Class]]="B", WORKDAY(Main[[#This Row],[Tech Start Date]],6),IF(Main[[#This Row],[Class]]="A",WORKDAY(Main[[#This Row],[Tech Start Date]],2),""))))</f>
        <v/>
      </c>
      <c r="N1213" s="73" t="str">
        <f>IF(Main[[#This Row],[Tech Start Date]]&lt;1/1/1990,"",IF(Main[[#This Row],[Class]]="C",WORKDAY(Main[[#This Row],[Tech Start Date]],19),IF(Main[[#This Row],[Class]]="B", WORKDAY(Main[[#This Row],[Tech Start Date]],12),IF(Main[[#This Row],[Class]]="A",WORKDAY(Main[[#This Row],[Tech Start Date]],4),""))))</f>
        <v/>
      </c>
      <c r="O1213" s="73" t="str">
        <f>IF(Main[[#This Row],[Tech Start Date]]&lt;1/1/1990,"",IF(Main[[#This Row],[Class]]="C",WORKDAY(Main[[#This Row],[Tech Start Date]],23),IF(Main[[#This Row],[Class]]="B", WORKDAY(Main[[#This Row],[Tech Start Date]],15),IF(Main[[#This Row],[Class]]="A",WORKDAY(Main[[#This Row],[Tech Start Date]],5),""))))</f>
        <v/>
      </c>
      <c r="P1213" s="73" t="str">
        <f>IF(Main[[#This Row],[Tech Start Date]]&lt;1/1/1990,"",IF(Main[[#This Row],[Class]]="C",WORKDAY(Main[[#This Row],[Tech Start Date]],28),IF(Main[[#This Row],[Class]]="B", WORKDAY(Main[[#This Row],[Tech Start Date]],19),IF(Main[[#This Row],[Class]]="A",WORKDAY(Main[[#This Row],[Tech Start Date]],9),""))))</f>
        <v/>
      </c>
      <c r="Q1213" s="85">
        <v>40878</v>
      </c>
      <c r="R1213" s="112"/>
      <c r="S1213" s="95" t="s">
        <v>6</v>
      </c>
      <c r="T1213" s="74" t="s">
        <v>4</v>
      </c>
      <c r="U1213" s="95" t="s">
        <v>12</v>
      </c>
      <c r="V1213" s="95" t="s">
        <v>2276</v>
      </c>
      <c r="W1213" s="95" t="s">
        <v>4</v>
      </c>
      <c r="X1213" s="95" t="s">
        <v>2811</v>
      </c>
      <c r="Y1213" s="72" t="s">
        <v>2938</v>
      </c>
      <c r="Z1213" s="72" t="s">
        <v>4</v>
      </c>
      <c r="AA1213" s="95" t="s">
        <v>2811</v>
      </c>
      <c r="AB1213" s="132"/>
      <c r="AC1213" s="132"/>
      <c r="AD1213" s="132"/>
      <c r="AE1213" s="63"/>
      <c r="AF1213" s="63"/>
      <c r="AG1213" s="63"/>
    </row>
    <row r="1214" spans="1:33" ht="17.2" customHeight="1">
      <c r="A1214" s="64" t="str">
        <f>IF(priority(Main[[#This Row],[Comments]])&lt;&gt;0, priority(Main[[#This Row],[Comments]]),"")</f>
        <v/>
      </c>
      <c r="B1214" s="60" t="s">
        <v>3292</v>
      </c>
      <c r="C1214" s="72" t="s">
        <v>3293</v>
      </c>
      <c r="D1214" s="59" t="s">
        <v>3294</v>
      </c>
      <c r="E1214" s="85"/>
      <c r="F1214" s="85"/>
      <c r="G1214" s="64" t="str">
        <f>IF(stdProdLT(Main[[#This Row],[Comments]])=0.1,"N/A",IF(stdProdLT(Main[[#This Row],[Comments]])=0,"",stdProdLT(Main[[#This Row],[Comments]])))</f>
        <v/>
      </c>
      <c r="H1214" s="94" t="str">
        <f>IF(OR(Main[[#This Row],[Std. Prod. Lead Time]]="N/A",Main[[#This Row],[Std. Prod. Lead Time]]=""), "",IF(AND(Main[[#This Row],[In Stock Date]]&lt;&gt;"",Main[[#This Row],[Revised Due Date]]&lt;&gt;"",Main[[#This Row],[In Stock Date]]&lt;&gt;""),Main[[#This Row],[In Stock Date]]-Main[[#This Row],[Revised Due Date]],""))</f>
        <v/>
      </c>
      <c r="I1214" s="101" t="s">
        <v>2201</v>
      </c>
      <c r="J1214" s="95" t="s">
        <v>75</v>
      </c>
      <c r="K1214" s="95" t="s">
        <v>1919</v>
      </c>
      <c r="L1214" s="85"/>
      <c r="M1214" s="73" t="str">
        <f>IF(Main[[#This Row],[Tech Start Date]]&lt;1/1/1990,"",IF(Main[[#This Row],[Class]]="C",WORKDAY(Main[[#This Row],[Tech Start Date]],9),IF(Main[[#This Row],[Class]]="B", WORKDAY(Main[[#This Row],[Tech Start Date]],6),IF(Main[[#This Row],[Class]]="A",WORKDAY(Main[[#This Row],[Tech Start Date]],2),""))))</f>
        <v/>
      </c>
      <c r="N1214" s="73" t="str">
        <f>IF(Main[[#This Row],[Tech Start Date]]&lt;1/1/1990,"",IF(Main[[#This Row],[Class]]="C",WORKDAY(Main[[#This Row],[Tech Start Date]],19),IF(Main[[#This Row],[Class]]="B", WORKDAY(Main[[#This Row],[Tech Start Date]],12),IF(Main[[#This Row],[Class]]="A",WORKDAY(Main[[#This Row],[Tech Start Date]],4),""))))</f>
        <v/>
      </c>
      <c r="O1214" s="73" t="str">
        <f>IF(Main[[#This Row],[Tech Start Date]]&lt;1/1/1990,"",IF(Main[[#This Row],[Class]]="C",WORKDAY(Main[[#This Row],[Tech Start Date]],23),IF(Main[[#This Row],[Class]]="B", WORKDAY(Main[[#This Row],[Tech Start Date]],15),IF(Main[[#This Row],[Class]]="A",WORKDAY(Main[[#This Row],[Tech Start Date]],5),""))))</f>
        <v/>
      </c>
      <c r="P1214" s="73" t="str">
        <f>IF(Main[[#This Row],[Tech Start Date]]&lt;1/1/1990,"",IF(Main[[#This Row],[Class]]="C",WORKDAY(Main[[#This Row],[Tech Start Date]],28),IF(Main[[#This Row],[Class]]="B", WORKDAY(Main[[#This Row],[Tech Start Date]],19),IF(Main[[#This Row],[Class]]="A",WORKDAY(Main[[#This Row],[Tech Start Date]],9),""))))</f>
        <v/>
      </c>
      <c r="Q1214" s="85"/>
      <c r="R1214" s="112"/>
      <c r="S1214" s="95" t="s">
        <v>6</v>
      </c>
      <c r="T1214" s="74" t="s">
        <v>4</v>
      </c>
      <c r="U1214" s="95" t="s">
        <v>14</v>
      </c>
      <c r="V1214" s="95" t="s">
        <v>1910</v>
      </c>
      <c r="W1214" s="95" t="s">
        <v>1914</v>
      </c>
      <c r="X1214" s="95" t="s">
        <v>2201</v>
      </c>
      <c r="Y1214" s="72" t="s">
        <v>3295</v>
      </c>
      <c r="Z1214" s="72" t="s">
        <v>306</v>
      </c>
      <c r="AA1214" s="95" t="s">
        <v>3410</v>
      </c>
      <c r="AB1214" s="132">
        <v>40938</v>
      </c>
      <c r="AC1214" s="132">
        <v>40949</v>
      </c>
      <c r="AD1214" s="132"/>
      <c r="AE1214" s="63"/>
      <c r="AF1214" s="63"/>
      <c r="AG1214" s="63"/>
    </row>
    <row r="1215" spans="1:33" ht="17.2" customHeight="1">
      <c r="A1215" s="64" t="str">
        <f>IF(priority(Main[[#This Row],[Comments]])&lt;&gt;0, priority(Main[[#This Row],[Comments]]),"")</f>
        <v/>
      </c>
      <c r="B1215" s="60" t="s">
        <v>2735</v>
      </c>
      <c r="C1215" s="72" t="s">
        <v>4</v>
      </c>
      <c r="D1215" s="59" t="s">
        <v>2736</v>
      </c>
      <c r="E1215" s="85">
        <v>40911.566932870373</v>
      </c>
      <c r="F1215" s="85"/>
      <c r="G1215" s="64" t="str">
        <f>IF(stdProdLT(Main[[#This Row],[Comments]])=0.1,"N/A",IF(stdProdLT(Main[[#This Row],[Comments]])=0,"",stdProdLT(Main[[#This Row],[Comments]])))</f>
        <v/>
      </c>
      <c r="H1215" s="94" t="str">
        <f>IF(OR(Main[[#This Row],[Std. Prod. Lead Time]]="N/A",Main[[#This Row],[Std. Prod. Lead Time]]=""), "",IF(AND(Main[[#This Row],[In Stock Date]]&lt;&gt;"",Main[[#This Row],[Revised Due Date]]&lt;&gt;"",Main[[#This Row],[In Stock Date]]&lt;&gt;""),Main[[#This Row],[In Stock Date]]-Main[[#This Row],[Revised Due Date]],""))</f>
        <v/>
      </c>
      <c r="I1215" s="101" t="s">
        <v>530</v>
      </c>
      <c r="J1215" s="95" t="s">
        <v>28</v>
      </c>
      <c r="K1215" s="95" t="s">
        <v>1919</v>
      </c>
      <c r="L1215" s="85"/>
      <c r="M1215" s="73" t="str">
        <f>IF(Main[[#This Row],[Tech Start Date]]&lt;1/1/1990,"",IF(Main[[#This Row],[Class]]="C",WORKDAY(Main[[#This Row],[Tech Start Date]],9),IF(Main[[#This Row],[Class]]="B", WORKDAY(Main[[#This Row],[Tech Start Date]],6),IF(Main[[#This Row],[Class]]="A",WORKDAY(Main[[#This Row],[Tech Start Date]],2),""))))</f>
        <v/>
      </c>
      <c r="N1215" s="73" t="str">
        <f>IF(Main[[#This Row],[Tech Start Date]]&lt;1/1/1990,"",IF(Main[[#This Row],[Class]]="C",WORKDAY(Main[[#This Row],[Tech Start Date]],19),IF(Main[[#This Row],[Class]]="B", WORKDAY(Main[[#This Row],[Tech Start Date]],12),IF(Main[[#This Row],[Class]]="A",WORKDAY(Main[[#This Row],[Tech Start Date]],4),""))))</f>
        <v/>
      </c>
      <c r="O1215" s="73" t="str">
        <f>IF(Main[[#This Row],[Tech Start Date]]&lt;1/1/1990,"",IF(Main[[#This Row],[Class]]="C",WORKDAY(Main[[#This Row],[Tech Start Date]],23),IF(Main[[#This Row],[Class]]="B", WORKDAY(Main[[#This Row],[Tech Start Date]],15),IF(Main[[#This Row],[Class]]="A",WORKDAY(Main[[#This Row],[Tech Start Date]],5),""))))</f>
        <v/>
      </c>
      <c r="P1215" s="73" t="str">
        <f>IF(Main[[#This Row],[Tech Start Date]]&lt;1/1/1990,"",IF(Main[[#This Row],[Class]]="C",WORKDAY(Main[[#This Row],[Tech Start Date]],28),IF(Main[[#This Row],[Class]]="B", WORKDAY(Main[[#This Row],[Tech Start Date]],19),IF(Main[[#This Row],[Class]]="A",WORKDAY(Main[[#This Row],[Tech Start Date]],9),""))))</f>
        <v/>
      </c>
      <c r="Q1215" s="85">
        <v>40963</v>
      </c>
      <c r="R1215" s="112"/>
      <c r="S1215" s="95" t="s">
        <v>6</v>
      </c>
      <c r="T1215" s="74" t="s">
        <v>4</v>
      </c>
      <c r="U1215" s="95" t="s">
        <v>29</v>
      </c>
      <c r="V1215" s="95" t="s">
        <v>1913</v>
      </c>
      <c r="W1215" s="95" t="s">
        <v>1914</v>
      </c>
      <c r="X1215" s="95" t="s">
        <v>765</v>
      </c>
      <c r="Y1215" s="72" t="s">
        <v>2908</v>
      </c>
      <c r="Z1215" s="72" t="s">
        <v>30</v>
      </c>
      <c r="AA1215" s="95" t="s">
        <v>765</v>
      </c>
      <c r="AB1215" s="132"/>
      <c r="AC1215" s="132"/>
      <c r="AD1215" s="132"/>
      <c r="AE1215" s="63"/>
      <c r="AF1215" s="63"/>
      <c r="AG1215" s="63"/>
    </row>
    <row r="1216" spans="1:33" ht="17.2" customHeight="1">
      <c r="A1216" s="64" t="str">
        <f>IF(priority(Main[[#This Row],[Comments]])&lt;&gt;0, priority(Main[[#This Row],[Comments]]),"")</f>
        <v/>
      </c>
      <c r="B1216" s="60" t="s">
        <v>3443</v>
      </c>
      <c r="C1216" s="72" t="s">
        <v>47</v>
      </c>
      <c r="D1216" s="59" t="s">
        <v>3445</v>
      </c>
      <c r="E1216" s="85">
        <v>40941.662106481483</v>
      </c>
      <c r="F1216" s="85"/>
      <c r="G1216" s="64" t="str">
        <f>IF(stdProdLT(Main[[#This Row],[Comments]])=0.1,"N/A",IF(stdProdLT(Main[[#This Row],[Comments]])=0,"",stdProdLT(Main[[#This Row],[Comments]])))</f>
        <v/>
      </c>
      <c r="H1216" s="94" t="str">
        <f>IF(OR(Main[[#This Row],[Std. Prod. Lead Time]]="N/A",Main[[#This Row],[Std. Prod. Lead Time]]=""), "",IF(AND(Main[[#This Row],[In Stock Date]]&lt;&gt;"",Main[[#This Row],[Revised Due Date]]&lt;&gt;"",Main[[#This Row],[In Stock Date]]&lt;&gt;""),Main[[#This Row],[In Stock Date]]-Main[[#This Row],[Revised Due Date]],""))</f>
        <v/>
      </c>
      <c r="I1216" s="101" t="s">
        <v>4</v>
      </c>
      <c r="J1216" s="95" t="s">
        <v>4</v>
      </c>
      <c r="K1216" s="95" t="s">
        <v>4</v>
      </c>
      <c r="L1216" s="85"/>
      <c r="M1216" s="73" t="str">
        <f>IF(Main[[#This Row],[Tech Start Date]]&lt;1/1/1990,"",IF(Main[[#This Row],[Class]]="C",WORKDAY(Main[[#This Row],[Tech Start Date]],9),IF(Main[[#This Row],[Class]]="B", WORKDAY(Main[[#This Row],[Tech Start Date]],6),IF(Main[[#This Row],[Class]]="A",WORKDAY(Main[[#This Row],[Tech Start Date]],2),""))))</f>
        <v/>
      </c>
      <c r="N1216" s="73" t="str">
        <f>IF(Main[[#This Row],[Tech Start Date]]&lt;1/1/1990,"",IF(Main[[#This Row],[Class]]="C",WORKDAY(Main[[#This Row],[Tech Start Date]],19),IF(Main[[#This Row],[Class]]="B", WORKDAY(Main[[#This Row],[Tech Start Date]],12),IF(Main[[#This Row],[Class]]="A",WORKDAY(Main[[#This Row],[Tech Start Date]],4),""))))</f>
        <v/>
      </c>
      <c r="O1216" s="73" t="str">
        <f>IF(Main[[#This Row],[Tech Start Date]]&lt;1/1/1990,"",IF(Main[[#This Row],[Class]]="C",WORKDAY(Main[[#This Row],[Tech Start Date]],23),IF(Main[[#This Row],[Class]]="B", WORKDAY(Main[[#This Row],[Tech Start Date]],15),IF(Main[[#This Row],[Class]]="A",WORKDAY(Main[[#This Row],[Tech Start Date]],5),""))))</f>
        <v/>
      </c>
      <c r="P1216" s="73" t="str">
        <f>IF(Main[[#This Row],[Tech Start Date]]&lt;1/1/1990,"",IF(Main[[#This Row],[Class]]="C",WORKDAY(Main[[#This Row],[Tech Start Date]],28),IF(Main[[#This Row],[Class]]="B", WORKDAY(Main[[#This Row],[Tech Start Date]],19),IF(Main[[#This Row],[Class]]="A",WORKDAY(Main[[#This Row],[Tech Start Date]],9),""))))</f>
        <v/>
      </c>
      <c r="Q1216" s="85">
        <v>40968</v>
      </c>
      <c r="R1216" s="112"/>
      <c r="S1216" s="95" t="s">
        <v>6</v>
      </c>
      <c r="T1216" s="74" t="s">
        <v>4</v>
      </c>
      <c r="U1216" s="95" t="s">
        <v>29</v>
      </c>
      <c r="V1216" s="95" t="s">
        <v>2276</v>
      </c>
      <c r="W1216" s="95" t="s">
        <v>4</v>
      </c>
      <c r="X1216" s="95" t="s">
        <v>2840</v>
      </c>
      <c r="Y1216" s="72" t="s">
        <v>2983</v>
      </c>
      <c r="Z1216" s="72" t="s">
        <v>4</v>
      </c>
      <c r="AA1216" s="95" t="s">
        <v>2840</v>
      </c>
      <c r="AB1216" s="132"/>
      <c r="AC1216" s="132"/>
      <c r="AD1216" s="132"/>
      <c r="AE1216" s="63"/>
      <c r="AF1216" s="63"/>
      <c r="AG1216" s="63"/>
    </row>
    <row r="1217" spans="1:33" ht="17.2" customHeight="1">
      <c r="A1217" s="64" t="str">
        <f>IF(priority(Main[[#This Row],[Comments]])&lt;&gt;0, priority(Main[[#This Row],[Comments]]),"")</f>
        <v/>
      </c>
      <c r="B1217" s="60" t="s">
        <v>3251</v>
      </c>
      <c r="C1217" s="72" t="s">
        <v>4</v>
      </c>
      <c r="D1217" s="59" t="s">
        <v>3570</v>
      </c>
      <c r="E1217" s="85">
        <v>40932.426516203705</v>
      </c>
      <c r="F1217" s="85"/>
      <c r="G1217" s="64" t="str">
        <f>IF(stdProdLT(Main[[#This Row],[Comments]])=0.1,"N/A",IF(stdProdLT(Main[[#This Row],[Comments]])=0,"",stdProdLT(Main[[#This Row],[Comments]])))</f>
        <v/>
      </c>
      <c r="H1217" s="94" t="str">
        <f>IF(OR(Main[[#This Row],[Std. Prod. Lead Time]]="N/A",Main[[#This Row],[Std. Prod. Lead Time]]=""), "",IF(AND(Main[[#This Row],[In Stock Date]]&lt;&gt;"",Main[[#This Row],[Revised Due Date]]&lt;&gt;"",Main[[#This Row],[In Stock Date]]&lt;&gt;""),Main[[#This Row],[In Stock Date]]-Main[[#This Row],[Revised Due Date]],""))</f>
        <v/>
      </c>
      <c r="I1217" s="101" t="s">
        <v>530</v>
      </c>
      <c r="J1217" s="95" t="s">
        <v>28</v>
      </c>
      <c r="K1217" s="95" t="s">
        <v>1919</v>
      </c>
      <c r="L1217" s="85"/>
      <c r="M1217" s="73" t="str">
        <f>IF(Main[[#This Row],[Tech Start Date]]&lt;1/1/1990,"",IF(Main[[#This Row],[Class]]="C",WORKDAY(Main[[#This Row],[Tech Start Date]],9),IF(Main[[#This Row],[Class]]="B", WORKDAY(Main[[#This Row],[Tech Start Date]],6),IF(Main[[#This Row],[Class]]="A",WORKDAY(Main[[#This Row],[Tech Start Date]],2),""))))</f>
        <v/>
      </c>
      <c r="N1217" s="73" t="str">
        <f>IF(Main[[#This Row],[Tech Start Date]]&lt;1/1/1990,"",IF(Main[[#This Row],[Class]]="C",WORKDAY(Main[[#This Row],[Tech Start Date]],19),IF(Main[[#This Row],[Class]]="B", WORKDAY(Main[[#This Row],[Tech Start Date]],12),IF(Main[[#This Row],[Class]]="A",WORKDAY(Main[[#This Row],[Tech Start Date]],4),""))))</f>
        <v/>
      </c>
      <c r="O1217" s="73" t="str">
        <f>IF(Main[[#This Row],[Tech Start Date]]&lt;1/1/1990,"",IF(Main[[#This Row],[Class]]="C",WORKDAY(Main[[#This Row],[Tech Start Date]],23),IF(Main[[#This Row],[Class]]="B", WORKDAY(Main[[#This Row],[Tech Start Date]],15),IF(Main[[#This Row],[Class]]="A",WORKDAY(Main[[#This Row],[Tech Start Date]],5),""))))</f>
        <v/>
      </c>
      <c r="P1217" s="73" t="str">
        <f>IF(Main[[#This Row],[Tech Start Date]]&lt;1/1/1990,"",IF(Main[[#This Row],[Class]]="C",WORKDAY(Main[[#This Row],[Tech Start Date]],28),IF(Main[[#This Row],[Class]]="B", WORKDAY(Main[[#This Row],[Tech Start Date]],19),IF(Main[[#This Row],[Class]]="A",WORKDAY(Main[[#This Row],[Tech Start Date]],9),""))))</f>
        <v/>
      </c>
      <c r="Q1217" s="85">
        <v>41019</v>
      </c>
      <c r="R1217" s="112"/>
      <c r="S1217" s="95" t="s">
        <v>6</v>
      </c>
      <c r="T1217" s="74" t="s">
        <v>4</v>
      </c>
      <c r="U1217" s="95" t="s">
        <v>29</v>
      </c>
      <c r="V1217" s="95" t="s">
        <v>1913</v>
      </c>
      <c r="W1217" s="95" t="s">
        <v>1914</v>
      </c>
      <c r="X1217" s="95" t="s">
        <v>2841</v>
      </c>
      <c r="Y1217" s="72" t="s">
        <v>2973</v>
      </c>
      <c r="Z1217" s="72" t="s">
        <v>30</v>
      </c>
      <c r="AA1217" s="95" t="s">
        <v>2841</v>
      </c>
      <c r="AB1217" s="132"/>
      <c r="AC1217" s="132"/>
      <c r="AD1217" s="132"/>
      <c r="AE1217" s="63"/>
      <c r="AF1217" s="63"/>
      <c r="AG1217" s="63"/>
    </row>
    <row r="1218" spans="1:33" ht="17.2" customHeight="1">
      <c r="A1218" s="64" t="str">
        <f>IF(priority(Main[[#This Row],[Comments]])&lt;&gt;0, priority(Main[[#This Row],[Comments]]),"")</f>
        <v/>
      </c>
      <c r="B1218" s="60" t="s">
        <v>2503</v>
      </c>
      <c r="C1218" s="72" t="s">
        <v>4</v>
      </c>
      <c r="D1218" s="59" t="s">
        <v>2504</v>
      </c>
      <c r="E1218" s="85">
        <v>40840.652592592596</v>
      </c>
      <c r="F1218" s="85"/>
      <c r="G1218" s="64" t="str">
        <f>IF(stdProdLT(Main[[#This Row],[Comments]])=0.1,"N/A",IF(stdProdLT(Main[[#This Row],[Comments]])=0,"",stdProdLT(Main[[#This Row],[Comments]])))</f>
        <v/>
      </c>
      <c r="H1218" s="94" t="str">
        <f>IF(OR(Main[[#This Row],[Std. Prod. Lead Time]]="N/A",Main[[#This Row],[Std. Prod. Lead Time]]=""), "",IF(AND(Main[[#This Row],[In Stock Date]]&lt;&gt;"",Main[[#This Row],[Revised Due Date]]&lt;&gt;"",Main[[#This Row],[In Stock Date]]&lt;&gt;""),Main[[#This Row],[In Stock Date]]-Main[[#This Row],[Revised Due Date]],""))</f>
        <v/>
      </c>
      <c r="I1218" s="101" t="s">
        <v>4</v>
      </c>
      <c r="J1218" s="95" t="s">
        <v>4</v>
      </c>
      <c r="K1218" s="95" t="s">
        <v>4</v>
      </c>
      <c r="L1218" s="85"/>
      <c r="M1218" s="73" t="str">
        <f>IF(Main[[#This Row],[Tech Start Date]]&lt;1/1/1990,"",IF(Main[[#This Row],[Class]]="C",WORKDAY(Main[[#This Row],[Tech Start Date]],9),IF(Main[[#This Row],[Class]]="B", WORKDAY(Main[[#This Row],[Tech Start Date]],6),IF(Main[[#This Row],[Class]]="A",WORKDAY(Main[[#This Row],[Tech Start Date]],2),""))))</f>
        <v/>
      </c>
      <c r="N1218" s="73" t="str">
        <f>IF(Main[[#This Row],[Tech Start Date]]&lt;1/1/1990,"",IF(Main[[#This Row],[Class]]="C",WORKDAY(Main[[#This Row],[Tech Start Date]],19),IF(Main[[#This Row],[Class]]="B", WORKDAY(Main[[#This Row],[Tech Start Date]],12),IF(Main[[#This Row],[Class]]="A",WORKDAY(Main[[#This Row],[Tech Start Date]],4),""))))</f>
        <v/>
      </c>
      <c r="O1218" s="73" t="str">
        <f>IF(Main[[#This Row],[Tech Start Date]]&lt;1/1/1990,"",IF(Main[[#This Row],[Class]]="C",WORKDAY(Main[[#This Row],[Tech Start Date]],23),IF(Main[[#This Row],[Class]]="B", WORKDAY(Main[[#This Row],[Tech Start Date]],15),IF(Main[[#This Row],[Class]]="A",WORKDAY(Main[[#This Row],[Tech Start Date]],5),""))))</f>
        <v/>
      </c>
      <c r="P1218" s="73" t="str">
        <f>IF(Main[[#This Row],[Tech Start Date]]&lt;1/1/1990,"",IF(Main[[#This Row],[Class]]="C",WORKDAY(Main[[#This Row],[Tech Start Date]],28),IF(Main[[#This Row],[Class]]="B", WORKDAY(Main[[#This Row],[Tech Start Date]],19),IF(Main[[#This Row],[Class]]="A",WORKDAY(Main[[#This Row],[Tech Start Date]],9),""))))</f>
        <v/>
      </c>
      <c r="Q1218" s="85"/>
      <c r="R1218" s="112"/>
      <c r="S1218" s="95" t="s">
        <v>6</v>
      </c>
      <c r="T1218" s="74" t="s">
        <v>4</v>
      </c>
      <c r="U1218" s="95" t="s">
        <v>29</v>
      </c>
      <c r="V1218" s="95" t="s">
        <v>1910</v>
      </c>
      <c r="W1218" s="95" t="s">
        <v>4</v>
      </c>
      <c r="X1218" s="95" t="s">
        <v>937</v>
      </c>
      <c r="Y1218" s="72" t="s">
        <v>2957</v>
      </c>
      <c r="Z1218" s="72" t="s">
        <v>4</v>
      </c>
      <c r="AA1218" s="95" t="s">
        <v>937</v>
      </c>
      <c r="AB1218" s="132"/>
      <c r="AC1218" s="132"/>
      <c r="AD1218" s="132"/>
      <c r="AE1218" s="63"/>
      <c r="AF1218" s="63"/>
      <c r="AG1218" s="63"/>
    </row>
    <row r="1219" spans="1:33" ht="17.2" customHeight="1">
      <c r="A1219" s="64" t="str">
        <f>IF(priority(Main[[#This Row],[Comments]])&lt;&gt;0, priority(Main[[#This Row],[Comments]]),"")</f>
        <v/>
      </c>
      <c r="B1219" s="60" t="s">
        <v>2308</v>
      </c>
      <c r="C1219" s="72" t="s">
        <v>4</v>
      </c>
      <c r="D1219" s="59" t="s">
        <v>2309</v>
      </c>
      <c r="E1219" s="85">
        <v>40819.669872685183</v>
      </c>
      <c r="F1219" s="85"/>
      <c r="G1219" s="64" t="str">
        <f>IF(stdProdLT(Main[[#This Row],[Comments]])=0.1,"N/A",IF(stdProdLT(Main[[#This Row],[Comments]])=0,"",stdProdLT(Main[[#This Row],[Comments]])))</f>
        <v/>
      </c>
      <c r="H1219" s="94" t="str">
        <f>IF(OR(Main[[#This Row],[Std. Prod. Lead Time]]="N/A",Main[[#This Row],[Std. Prod. Lead Time]]=""), "",IF(AND(Main[[#This Row],[In Stock Date]]&lt;&gt;"",Main[[#This Row],[Revised Due Date]]&lt;&gt;"",Main[[#This Row],[In Stock Date]]&lt;&gt;""),Main[[#This Row],[In Stock Date]]-Main[[#This Row],[Revised Due Date]],""))</f>
        <v/>
      </c>
      <c r="I1219" s="101" t="s">
        <v>239</v>
      </c>
      <c r="J1219" s="95" t="s">
        <v>28</v>
      </c>
      <c r="K1219" s="95" t="s">
        <v>1919</v>
      </c>
      <c r="L1219" s="85"/>
      <c r="M1219" s="73" t="str">
        <f>IF(Main[[#This Row],[Tech Start Date]]&lt;1/1/1990,"",IF(Main[[#This Row],[Class]]="C",WORKDAY(Main[[#This Row],[Tech Start Date]],9),IF(Main[[#This Row],[Class]]="B", WORKDAY(Main[[#This Row],[Tech Start Date]],6),IF(Main[[#This Row],[Class]]="A",WORKDAY(Main[[#This Row],[Tech Start Date]],2),""))))</f>
        <v/>
      </c>
      <c r="N1219" s="73" t="str">
        <f>IF(Main[[#This Row],[Tech Start Date]]&lt;1/1/1990,"",IF(Main[[#This Row],[Class]]="C",WORKDAY(Main[[#This Row],[Tech Start Date]],19),IF(Main[[#This Row],[Class]]="B", WORKDAY(Main[[#This Row],[Tech Start Date]],12),IF(Main[[#This Row],[Class]]="A",WORKDAY(Main[[#This Row],[Tech Start Date]],4),""))))</f>
        <v/>
      </c>
      <c r="O1219" s="73" t="str">
        <f>IF(Main[[#This Row],[Tech Start Date]]&lt;1/1/1990,"",IF(Main[[#This Row],[Class]]="C",WORKDAY(Main[[#This Row],[Tech Start Date]],23),IF(Main[[#This Row],[Class]]="B", WORKDAY(Main[[#This Row],[Tech Start Date]],15),IF(Main[[#This Row],[Class]]="A",WORKDAY(Main[[#This Row],[Tech Start Date]],5),""))))</f>
        <v/>
      </c>
      <c r="P1219" s="73" t="str">
        <f>IF(Main[[#This Row],[Tech Start Date]]&lt;1/1/1990,"",IF(Main[[#This Row],[Class]]="C",WORKDAY(Main[[#This Row],[Tech Start Date]],28),IF(Main[[#This Row],[Class]]="B", WORKDAY(Main[[#This Row],[Tech Start Date]],19),IF(Main[[#This Row],[Class]]="A",WORKDAY(Main[[#This Row],[Tech Start Date]],9),""))))</f>
        <v/>
      </c>
      <c r="Q1219" s="85">
        <v>40847</v>
      </c>
      <c r="R1219" s="112"/>
      <c r="S1219" s="95" t="s">
        <v>6</v>
      </c>
      <c r="T1219" s="74" t="s">
        <v>4</v>
      </c>
      <c r="U1219" s="95" t="s">
        <v>29</v>
      </c>
      <c r="V1219" s="95" t="s">
        <v>1913</v>
      </c>
      <c r="W1219" s="95" t="s">
        <v>1914</v>
      </c>
      <c r="X1219" s="95" t="s">
        <v>30</v>
      </c>
      <c r="Y1219" s="72" t="s">
        <v>2913</v>
      </c>
      <c r="Z1219" s="72" t="s">
        <v>30</v>
      </c>
      <c r="AA1219" s="95" t="s">
        <v>30</v>
      </c>
      <c r="AB1219" s="132"/>
      <c r="AC1219" s="132"/>
      <c r="AD1219" s="132"/>
      <c r="AE1219" s="63"/>
      <c r="AF1219" s="63"/>
      <c r="AG1219" s="63"/>
    </row>
    <row r="1220" spans="1:33" ht="17.2" customHeight="1">
      <c r="A1220" s="64" t="str">
        <f>IF(priority(Main[[#This Row],[Comments]])&lt;&gt;0, priority(Main[[#This Row],[Comments]]),"")</f>
        <v/>
      </c>
      <c r="B1220" s="60" t="s">
        <v>2506</v>
      </c>
      <c r="C1220" s="72" t="s">
        <v>2497</v>
      </c>
      <c r="D1220" s="59" t="s">
        <v>2507</v>
      </c>
      <c r="E1220" s="85"/>
      <c r="F1220" s="85"/>
      <c r="G1220" s="64" t="str">
        <f>IF(stdProdLT(Main[[#This Row],[Comments]])=0.1,"N/A",IF(stdProdLT(Main[[#This Row],[Comments]])=0,"",stdProdLT(Main[[#This Row],[Comments]])))</f>
        <v/>
      </c>
      <c r="H1220" s="94" t="str">
        <f>IF(OR(Main[[#This Row],[Std. Prod. Lead Time]]="N/A",Main[[#This Row],[Std. Prod. Lead Time]]=""), "",IF(AND(Main[[#This Row],[In Stock Date]]&lt;&gt;"",Main[[#This Row],[Revised Due Date]]&lt;&gt;"",Main[[#This Row],[In Stock Date]]&lt;&gt;""),Main[[#This Row],[In Stock Date]]-Main[[#This Row],[Revised Due Date]],""))</f>
        <v/>
      </c>
      <c r="I1220" s="101" t="s">
        <v>4</v>
      </c>
      <c r="J1220" s="95" t="s">
        <v>4</v>
      </c>
      <c r="K1220" s="95" t="s">
        <v>4</v>
      </c>
      <c r="L1220" s="85"/>
      <c r="M1220" s="73" t="str">
        <f>IF(Main[[#This Row],[Tech Start Date]]&lt;1/1/1990,"",IF(Main[[#This Row],[Class]]="C",WORKDAY(Main[[#This Row],[Tech Start Date]],9),IF(Main[[#This Row],[Class]]="B", WORKDAY(Main[[#This Row],[Tech Start Date]],6),IF(Main[[#This Row],[Class]]="A",WORKDAY(Main[[#This Row],[Tech Start Date]],2),""))))</f>
        <v/>
      </c>
      <c r="N1220" s="73" t="str">
        <f>IF(Main[[#This Row],[Tech Start Date]]&lt;1/1/1990,"",IF(Main[[#This Row],[Class]]="C",WORKDAY(Main[[#This Row],[Tech Start Date]],19),IF(Main[[#This Row],[Class]]="B", WORKDAY(Main[[#This Row],[Tech Start Date]],12),IF(Main[[#This Row],[Class]]="A",WORKDAY(Main[[#This Row],[Tech Start Date]],4),""))))</f>
        <v/>
      </c>
      <c r="O1220" s="73" t="str">
        <f>IF(Main[[#This Row],[Tech Start Date]]&lt;1/1/1990,"",IF(Main[[#This Row],[Class]]="C",WORKDAY(Main[[#This Row],[Tech Start Date]],23),IF(Main[[#This Row],[Class]]="B", WORKDAY(Main[[#This Row],[Tech Start Date]],15),IF(Main[[#This Row],[Class]]="A",WORKDAY(Main[[#This Row],[Tech Start Date]],5),""))))</f>
        <v/>
      </c>
      <c r="P1220" s="73" t="str">
        <f>IF(Main[[#This Row],[Tech Start Date]]&lt;1/1/1990,"",IF(Main[[#This Row],[Class]]="C",WORKDAY(Main[[#This Row],[Tech Start Date]],28),IF(Main[[#This Row],[Class]]="B", WORKDAY(Main[[#This Row],[Tech Start Date]],19),IF(Main[[#This Row],[Class]]="A",WORKDAY(Main[[#This Row],[Tech Start Date]],9),""))))</f>
        <v/>
      </c>
      <c r="Q1220" s="85"/>
      <c r="R1220" s="112"/>
      <c r="S1220" s="95" t="s">
        <v>11</v>
      </c>
      <c r="T1220" s="74" t="s">
        <v>4</v>
      </c>
      <c r="U1220" s="95" t="s">
        <v>14</v>
      </c>
      <c r="V1220" s="95" t="s">
        <v>1911</v>
      </c>
      <c r="W1220" s="95" t="s">
        <v>1918</v>
      </c>
      <c r="X1220" s="95" t="s">
        <v>306</v>
      </c>
      <c r="Y1220" s="72" t="s">
        <v>4</v>
      </c>
      <c r="Z1220" s="72" t="s">
        <v>4</v>
      </c>
      <c r="AA1220" s="95" t="s">
        <v>3409</v>
      </c>
      <c r="AB1220" s="132"/>
      <c r="AC1220" s="132"/>
      <c r="AD1220" s="132"/>
      <c r="AE1220" s="63"/>
      <c r="AF1220" s="63"/>
      <c r="AG1220" s="63"/>
    </row>
    <row r="1221" spans="1:33" ht="17.2" customHeight="1">
      <c r="A1221" s="64" t="str">
        <f>IF(priority(Main[[#This Row],[Comments]])&lt;&gt;0, priority(Main[[#This Row],[Comments]]),"")</f>
        <v/>
      </c>
      <c r="B1221" s="60" t="s">
        <v>2508</v>
      </c>
      <c r="C1221" s="72" t="s">
        <v>2320</v>
      </c>
      <c r="D1221" s="59" t="s">
        <v>2509</v>
      </c>
      <c r="E1221" s="85">
        <v>40843.623680555553</v>
      </c>
      <c r="F1221" s="85"/>
      <c r="G1221" s="64" t="str">
        <f>IF(stdProdLT(Main[[#This Row],[Comments]])=0.1,"N/A",IF(stdProdLT(Main[[#This Row],[Comments]])=0,"",stdProdLT(Main[[#This Row],[Comments]])))</f>
        <v/>
      </c>
      <c r="H1221" s="94" t="str">
        <f>IF(OR(Main[[#This Row],[Std. Prod. Lead Time]]="N/A",Main[[#This Row],[Std. Prod. Lead Time]]=""), "",IF(AND(Main[[#This Row],[In Stock Date]]&lt;&gt;"",Main[[#This Row],[Revised Due Date]]&lt;&gt;"",Main[[#This Row],[In Stock Date]]&lt;&gt;""),Main[[#This Row],[In Stock Date]]-Main[[#This Row],[Revised Due Date]],""))</f>
        <v/>
      </c>
      <c r="I1221" s="101" t="s">
        <v>4</v>
      </c>
      <c r="J1221" s="95" t="s">
        <v>4</v>
      </c>
      <c r="K1221" s="95" t="s">
        <v>4</v>
      </c>
      <c r="L1221" s="85"/>
      <c r="M1221" s="73" t="str">
        <f>IF(Main[[#This Row],[Tech Start Date]]&lt;1/1/1990,"",IF(Main[[#This Row],[Class]]="C",WORKDAY(Main[[#This Row],[Tech Start Date]],9),IF(Main[[#This Row],[Class]]="B", WORKDAY(Main[[#This Row],[Tech Start Date]],6),IF(Main[[#This Row],[Class]]="A",WORKDAY(Main[[#This Row],[Tech Start Date]],2),""))))</f>
        <v/>
      </c>
      <c r="N1221" s="73" t="str">
        <f>IF(Main[[#This Row],[Tech Start Date]]&lt;1/1/1990,"",IF(Main[[#This Row],[Class]]="C",WORKDAY(Main[[#This Row],[Tech Start Date]],19),IF(Main[[#This Row],[Class]]="B", WORKDAY(Main[[#This Row],[Tech Start Date]],12),IF(Main[[#This Row],[Class]]="A",WORKDAY(Main[[#This Row],[Tech Start Date]],4),""))))</f>
        <v/>
      </c>
      <c r="O1221" s="73" t="str">
        <f>IF(Main[[#This Row],[Tech Start Date]]&lt;1/1/1990,"",IF(Main[[#This Row],[Class]]="C",WORKDAY(Main[[#This Row],[Tech Start Date]],23),IF(Main[[#This Row],[Class]]="B", WORKDAY(Main[[#This Row],[Tech Start Date]],15),IF(Main[[#This Row],[Class]]="A",WORKDAY(Main[[#This Row],[Tech Start Date]],5),""))))</f>
        <v/>
      </c>
      <c r="P1221" s="73" t="str">
        <f>IF(Main[[#This Row],[Tech Start Date]]&lt;1/1/1990,"",IF(Main[[#This Row],[Class]]="C",WORKDAY(Main[[#This Row],[Tech Start Date]],28),IF(Main[[#This Row],[Class]]="B", WORKDAY(Main[[#This Row],[Tech Start Date]],19),IF(Main[[#This Row],[Class]]="A",WORKDAY(Main[[#This Row],[Tech Start Date]],9),""))))</f>
        <v/>
      </c>
      <c r="Q1221" s="85"/>
      <c r="R1221" s="112"/>
      <c r="S1221" s="95" t="s">
        <v>6</v>
      </c>
      <c r="T1221" s="74" t="s">
        <v>4</v>
      </c>
      <c r="U1221" s="95" t="s">
        <v>7</v>
      </c>
      <c r="V1221" s="95" t="s">
        <v>1910</v>
      </c>
      <c r="W1221" s="95" t="s">
        <v>1914</v>
      </c>
      <c r="X1221" s="95" t="s">
        <v>2854</v>
      </c>
      <c r="Y1221" s="72" t="s">
        <v>3000</v>
      </c>
      <c r="Z1221" s="72" t="s">
        <v>4</v>
      </c>
      <c r="AA1221" s="95" t="s">
        <v>2854</v>
      </c>
      <c r="AB1221" s="132"/>
      <c r="AC1221" s="132"/>
      <c r="AD1221" s="132"/>
      <c r="AE1221" s="63"/>
      <c r="AF1221" s="63"/>
      <c r="AG1221" s="63"/>
    </row>
    <row r="1222" spans="1:33" ht="17.2" customHeight="1">
      <c r="A1222" s="64" t="str">
        <f>IF(priority(Main[[#This Row],[Comments]])&lt;&gt;0, priority(Main[[#This Row],[Comments]]),"")</f>
        <v/>
      </c>
      <c r="B1222" s="60" t="s">
        <v>1871</v>
      </c>
      <c r="C1222" s="72" t="s">
        <v>99</v>
      </c>
      <c r="D1222" s="59" t="s">
        <v>928</v>
      </c>
      <c r="E1222" s="85"/>
      <c r="F1222" s="85">
        <v>40644</v>
      </c>
      <c r="G1222" s="64" t="str">
        <f>IF(stdProdLT(Main[[#This Row],[Comments]])=0.1,"N/A",IF(stdProdLT(Main[[#This Row],[Comments]])=0,"",stdProdLT(Main[[#This Row],[Comments]])))</f>
        <v/>
      </c>
      <c r="H1222" s="94" t="str">
        <f>IF(OR(Main[[#This Row],[Std. Prod. Lead Time]]="N/A",Main[[#This Row],[Std. Prod. Lead Time]]=""), "",IF(AND(Main[[#This Row],[In Stock Date]]&lt;&gt;"",Main[[#This Row],[Revised Due Date]]&lt;&gt;"",Main[[#This Row],[In Stock Date]]&lt;&gt;""),Main[[#This Row],[In Stock Date]]-Main[[#This Row],[Revised Due Date]],""))</f>
        <v/>
      </c>
      <c r="I1222" s="101" t="s">
        <v>4</v>
      </c>
      <c r="J1222" s="95" t="s">
        <v>21</v>
      </c>
      <c r="K1222" s="96" t="s">
        <v>1922</v>
      </c>
      <c r="L1222" s="85"/>
      <c r="M1222" s="73" t="str">
        <f>IF(Main[[#This Row],[Tech Start Date]]&lt;1/1/1990,"",IF(Main[[#This Row],[Class]]="C",WORKDAY(Main[[#This Row],[Tech Start Date]],9),IF(Main[[#This Row],[Class]]="B", WORKDAY(Main[[#This Row],[Tech Start Date]],6),IF(Main[[#This Row],[Class]]="A",WORKDAY(Main[[#This Row],[Tech Start Date]],2),""))))</f>
        <v/>
      </c>
      <c r="N1222" s="73" t="str">
        <f>IF(Main[[#This Row],[Tech Start Date]]&lt;1/1/1990,"",IF(Main[[#This Row],[Class]]="C",WORKDAY(Main[[#This Row],[Tech Start Date]],19),IF(Main[[#This Row],[Class]]="B", WORKDAY(Main[[#This Row],[Tech Start Date]],12),IF(Main[[#This Row],[Class]]="A",WORKDAY(Main[[#This Row],[Tech Start Date]],4),""))))</f>
        <v/>
      </c>
      <c r="O1222" s="73" t="str">
        <f>IF(Main[[#This Row],[Tech Start Date]]&lt;1/1/1990,"",IF(Main[[#This Row],[Class]]="C",WORKDAY(Main[[#This Row],[Tech Start Date]],23),IF(Main[[#This Row],[Class]]="B", WORKDAY(Main[[#This Row],[Tech Start Date]],15),IF(Main[[#This Row],[Class]]="A",WORKDAY(Main[[#This Row],[Tech Start Date]],5),""))))</f>
        <v/>
      </c>
      <c r="P1222" s="73" t="str">
        <f>IF(Main[[#This Row],[Tech Start Date]]&lt;1/1/1990,"",IF(Main[[#This Row],[Class]]="C",WORKDAY(Main[[#This Row],[Tech Start Date]],28),IF(Main[[#This Row],[Class]]="B", WORKDAY(Main[[#This Row],[Tech Start Date]],19),IF(Main[[#This Row],[Class]]="A",WORKDAY(Main[[#This Row],[Tech Start Date]],9),""))))</f>
        <v/>
      </c>
      <c r="Q1222" s="85">
        <v>40663</v>
      </c>
      <c r="R1222" s="112">
        <v>40663</v>
      </c>
      <c r="S1222" s="95" t="s">
        <v>11</v>
      </c>
      <c r="T1222" s="74" t="s">
        <v>4</v>
      </c>
      <c r="U1222" s="95" t="s">
        <v>14</v>
      </c>
      <c r="V1222" s="95" t="s">
        <v>1910</v>
      </c>
      <c r="W1222" s="95" t="s">
        <v>1915</v>
      </c>
      <c r="X1222" s="95" t="s">
        <v>2812</v>
      </c>
      <c r="Y1222" s="72" t="s">
        <v>2939</v>
      </c>
      <c r="Z1222" s="72" t="s">
        <v>129</v>
      </c>
      <c r="AA1222" s="95" t="s">
        <v>2809</v>
      </c>
      <c r="AB1222" s="132"/>
      <c r="AC1222" s="132"/>
      <c r="AD1222" s="132"/>
      <c r="AE1222" s="63"/>
      <c r="AF1222" s="63"/>
      <c r="AG1222" s="63"/>
    </row>
    <row r="1223" spans="1:33" ht="17.2" customHeight="1">
      <c r="A1223" s="64" t="str">
        <f>IF(priority(Main[[#This Row],[Comments]])&lt;&gt;0, priority(Main[[#This Row],[Comments]]),"")</f>
        <v/>
      </c>
      <c r="B1223" s="60" t="s">
        <v>2715</v>
      </c>
      <c r="C1223" s="72" t="s">
        <v>4</v>
      </c>
      <c r="D1223" s="59" t="s">
        <v>3196</v>
      </c>
      <c r="E1223" s="85"/>
      <c r="F1223" s="85"/>
      <c r="G1223" s="64" t="str">
        <f>IF(stdProdLT(Main[[#This Row],[Comments]])=0.1,"N/A",IF(stdProdLT(Main[[#This Row],[Comments]])=0,"",stdProdLT(Main[[#This Row],[Comments]])))</f>
        <v/>
      </c>
      <c r="H1223" s="94" t="str">
        <f>IF(OR(Main[[#This Row],[Std. Prod. Lead Time]]="N/A",Main[[#This Row],[Std. Prod. Lead Time]]=""), "",IF(AND(Main[[#This Row],[In Stock Date]]&lt;&gt;"",Main[[#This Row],[Revised Due Date]]&lt;&gt;"",Main[[#This Row],[In Stock Date]]&lt;&gt;""),Main[[#This Row],[In Stock Date]]-Main[[#This Row],[Revised Due Date]],""))</f>
        <v/>
      </c>
      <c r="I1223" s="101" t="s">
        <v>2201</v>
      </c>
      <c r="J1223" s="95" t="s">
        <v>75</v>
      </c>
      <c r="K1223" s="96" t="s">
        <v>1919</v>
      </c>
      <c r="L1223" s="85"/>
      <c r="M1223" s="73" t="str">
        <f>IF(Main[[#This Row],[Tech Start Date]]&lt;1/1/1990,"",IF(Main[[#This Row],[Class]]="C",WORKDAY(Main[[#This Row],[Tech Start Date]],9),IF(Main[[#This Row],[Class]]="B", WORKDAY(Main[[#This Row],[Tech Start Date]],6),IF(Main[[#This Row],[Class]]="A",WORKDAY(Main[[#This Row],[Tech Start Date]],2),""))))</f>
        <v/>
      </c>
      <c r="N1223" s="73" t="str">
        <f>IF(Main[[#This Row],[Tech Start Date]]&lt;1/1/1990,"",IF(Main[[#This Row],[Class]]="C",WORKDAY(Main[[#This Row],[Tech Start Date]],19),IF(Main[[#This Row],[Class]]="B", WORKDAY(Main[[#This Row],[Tech Start Date]],12),IF(Main[[#This Row],[Class]]="A",WORKDAY(Main[[#This Row],[Tech Start Date]],4),""))))</f>
        <v/>
      </c>
      <c r="O1223" s="73" t="str">
        <f>IF(Main[[#This Row],[Tech Start Date]]&lt;1/1/1990,"",IF(Main[[#This Row],[Class]]="C",WORKDAY(Main[[#This Row],[Tech Start Date]],23),IF(Main[[#This Row],[Class]]="B", WORKDAY(Main[[#This Row],[Tech Start Date]],15),IF(Main[[#This Row],[Class]]="A",WORKDAY(Main[[#This Row],[Tech Start Date]],5),""))))</f>
        <v/>
      </c>
      <c r="P1223" s="73" t="str">
        <f>IF(Main[[#This Row],[Tech Start Date]]&lt;1/1/1990,"",IF(Main[[#This Row],[Class]]="C",WORKDAY(Main[[#This Row],[Tech Start Date]],28),IF(Main[[#This Row],[Class]]="B", WORKDAY(Main[[#This Row],[Tech Start Date]],19),IF(Main[[#This Row],[Class]]="A",WORKDAY(Main[[#This Row],[Tech Start Date]],9),""))))</f>
        <v/>
      </c>
      <c r="Q1223" s="85">
        <v>40935</v>
      </c>
      <c r="R1223" s="112"/>
      <c r="S1223" s="95" t="s">
        <v>6</v>
      </c>
      <c r="T1223" s="74" t="s">
        <v>4</v>
      </c>
      <c r="U1223" s="95" t="s">
        <v>14</v>
      </c>
      <c r="V1223" s="95" t="s">
        <v>1913</v>
      </c>
      <c r="W1223" s="95" t="s">
        <v>1914</v>
      </c>
      <c r="X1223" s="95" t="s">
        <v>2794</v>
      </c>
      <c r="Y1223" s="72" t="s">
        <v>2905</v>
      </c>
      <c r="Z1223" s="72" t="s">
        <v>30</v>
      </c>
      <c r="AA1223" s="95" t="s">
        <v>2794</v>
      </c>
      <c r="AB1223" s="132">
        <v>40927</v>
      </c>
      <c r="AC1223" s="132">
        <v>40927</v>
      </c>
      <c r="AD1223" s="132"/>
      <c r="AE1223" s="63"/>
      <c r="AF1223" s="63"/>
      <c r="AG1223" s="63"/>
    </row>
    <row r="1224" spans="1:33" ht="17.2" customHeight="1">
      <c r="A1224" s="64" t="str">
        <f>IF(priority(Main[[#This Row],[Comments]])&lt;&gt;0, priority(Main[[#This Row],[Comments]]),"")</f>
        <v/>
      </c>
      <c r="B1224" s="60" t="s">
        <v>3964</v>
      </c>
      <c r="C1224" s="72" t="s">
        <v>4</v>
      </c>
      <c r="D1224" s="59" t="s">
        <v>3965</v>
      </c>
      <c r="E1224" s="85">
        <v>40977.379421296297</v>
      </c>
      <c r="F1224" s="85"/>
      <c r="G1224" s="64" t="str">
        <f>IF(stdProdLT(Main[[#This Row],[Comments]])=0.1,"N/A",IF(stdProdLT(Main[[#This Row],[Comments]])=0,"",stdProdLT(Main[[#This Row],[Comments]])))</f>
        <v/>
      </c>
      <c r="H1224" s="94" t="str">
        <f>IF(OR(Main[[#This Row],[Std. Prod. Lead Time]]="N/A",Main[[#This Row],[Std. Prod. Lead Time]]=""), "",IF(AND(Main[[#This Row],[In Stock Date]]&lt;&gt;"",Main[[#This Row],[Revised Due Date]]&lt;&gt;"",Main[[#This Row],[In Stock Date]]&lt;&gt;""),Main[[#This Row],[In Stock Date]]-Main[[#This Row],[Revised Due Date]],""))</f>
        <v/>
      </c>
      <c r="I1224" s="101" t="s">
        <v>4</v>
      </c>
      <c r="J1224" s="95" t="s">
        <v>4</v>
      </c>
      <c r="K1224" s="95" t="s">
        <v>4</v>
      </c>
      <c r="L1224" s="85"/>
      <c r="M1224" s="73" t="str">
        <f>IF(Main[[#This Row],[Tech Start Date]]&lt;1/1/1990,"",IF(Main[[#This Row],[Class]]="C",WORKDAY(Main[[#This Row],[Tech Start Date]],9),IF(Main[[#This Row],[Class]]="B", WORKDAY(Main[[#This Row],[Tech Start Date]],6),IF(Main[[#This Row],[Class]]="A",WORKDAY(Main[[#This Row],[Tech Start Date]],2),""))))</f>
        <v/>
      </c>
      <c r="N1224" s="73" t="str">
        <f>IF(Main[[#This Row],[Tech Start Date]]&lt;1/1/1990,"",IF(Main[[#This Row],[Class]]="C",WORKDAY(Main[[#This Row],[Tech Start Date]],19),IF(Main[[#This Row],[Class]]="B", WORKDAY(Main[[#This Row],[Tech Start Date]],12),IF(Main[[#This Row],[Class]]="A",WORKDAY(Main[[#This Row],[Tech Start Date]],4),""))))</f>
        <v/>
      </c>
      <c r="O1224" s="73" t="str">
        <f>IF(Main[[#This Row],[Tech Start Date]]&lt;1/1/1990,"",IF(Main[[#This Row],[Class]]="C",WORKDAY(Main[[#This Row],[Tech Start Date]],23),IF(Main[[#This Row],[Class]]="B", WORKDAY(Main[[#This Row],[Tech Start Date]],15),IF(Main[[#This Row],[Class]]="A",WORKDAY(Main[[#This Row],[Tech Start Date]],5),""))))</f>
        <v/>
      </c>
      <c r="P1224" s="73" t="str">
        <f>IF(Main[[#This Row],[Tech Start Date]]&lt;1/1/1990,"",IF(Main[[#This Row],[Class]]="C",WORKDAY(Main[[#This Row],[Tech Start Date]],28),IF(Main[[#This Row],[Class]]="B", WORKDAY(Main[[#This Row],[Tech Start Date]],19),IF(Main[[#This Row],[Class]]="A",WORKDAY(Main[[#This Row],[Tech Start Date]],9),""))))</f>
        <v/>
      </c>
      <c r="Q1224" s="85"/>
      <c r="R1224" s="112"/>
      <c r="S1224" s="95" t="s">
        <v>6</v>
      </c>
      <c r="T1224" s="74" t="s">
        <v>4</v>
      </c>
      <c r="U1224" s="95" t="s">
        <v>7</v>
      </c>
      <c r="V1224" s="95" t="s">
        <v>1913</v>
      </c>
      <c r="W1224" s="95" t="s">
        <v>1914</v>
      </c>
      <c r="X1224" s="95" t="s">
        <v>3966</v>
      </c>
      <c r="Y1224" s="72" t="s">
        <v>3967</v>
      </c>
      <c r="Z1224" s="72" t="s">
        <v>4</v>
      </c>
      <c r="AA1224" s="95" t="s">
        <v>3966</v>
      </c>
      <c r="AB1224" s="132"/>
      <c r="AC1224" s="132"/>
      <c r="AD1224" s="132"/>
      <c r="AE1224" s="63"/>
      <c r="AF1224" s="63"/>
      <c r="AG1224" s="63"/>
    </row>
    <row r="1225" spans="1:33" ht="17.2" customHeight="1">
      <c r="A1225" s="64" t="str">
        <f>IF(priority(Main[[#This Row],[Comments]])&lt;&gt;0, priority(Main[[#This Row],[Comments]]),"")</f>
        <v/>
      </c>
      <c r="B1225" s="60" t="s">
        <v>2510</v>
      </c>
      <c r="C1225" s="72" t="s">
        <v>4</v>
      </c>
      <c r="D1225" s="59" t="s">
        <v>2511</v>
      </c>
      <c r="E1225" s="85"/>
      <c r="F1225" s="85"/>
      <c r="G1225" s="64" t="str">
        <f>IF(stdProdLT(Main[[#This Row],[Comments]])=0.1,"N/A",IF(stdProdLT(Main[[#This Row],[Comments]])=0,"",stdProdLT(Main[[#This Row],[Comments]])))</f>
        <v/>
      </c>
      <c r="H1225" s="94" t="str">
        <f>IF(OR(Main[[#This Row],[Std. Prod. Lead Time]]="N/A",Main[[#This Row],[Std. Prod. Lead Time]]=""), "",IF(AND(Main[[#This Row],[In Stock Date]]&lt;&gt;"",Main[[#This Row],[Revised Due Date]]&lt;&gt;"",Main[[#This Row],[In Stock Date]]&lt;&gt;""),Main[[#This Row],[In Stock Date]]-Main[[#This Row],[Revised Due Date]],""))</f>
        <v/>
      </c>
      <c r="I1225" s="101" t="s">
        <v>4</v>
      </c>
      <c r="J1225" s="95" t="s">
        <v>4</v>
      </c>
      <c r="K1225" s="96" t="s">
        <v>4</v>
      </c>
      <c r="L1225" s="85"/>
      <c r="M1225" s="73" t="str">
        <f>IF(Main[[#This Row],[Tech Start Date]]&lt;1/1/1990,"",IF(Main[[#This Row],[Class]]="C",WORKDAY(Main[[#This Row],[Tech Start Date]],9),IF(Main[[#This Row],[Class]]="B", WORKDAY(Main[[#This Row],[Tech Start Date]],6),IF(Main[[#This Row],[Class]]="A",WORKDAY(Main[[#This Row],[Tech Start Date]],2),""))))</f>
        <v/>
      </c>
      <c r="N1225" s="73" t="str">
        <f>IF(Main[[#This Row],[Tech Start Date]]&lt;1/1/1990,"",IF(Main[[#This Row],[Class]]="C",WORKDAY(Main[[#This Row],[Tech Start Date]],19),IF(Main[[#This Row],[Class]]="B", WORKDAY(Main[[#This Row],[Tech Start Date]],12),IF(Main[[#This Row],[Class]]="A",WORKDAY(Main[[#This Row],[Tech Start Date]],4),""))))</f>
        <v/>
      </c>
      <c r="O1225" s="73" t="str">
        <f>IF(Main[[#This Row],[Tech Start Date]]&lt;1/1/1990,"",IF(Main[[#This Row],[Class]]="C",WORKDAY(Main[[#This Row],[Tech Start Date]],23),IF(Main[[#This Row],[Class]]="B", WORKDAY(Main[[#This Row],[Tech Start Date]],15),IF(Main[[#This Row],[Class]]="A",WORKDAY(Main[[#This Row],[Tech Start Date]],5),""))))</f>
        <v/>
      </c>
      <c r="P1225" s="73" t="str">
        <f>IF(Main[[#This Row],[Tech Start Date]]&lt;1/1/1990,"",IF(Main[[#This Row],[Class]]="C",WORKDAY(Main[[#This Row],[Tech Start Date]],28),IF(Main[[#This Row],[Class]]="B", WORKDAY(Main[[#This Row],[Tech Start Date]],19),IF(Main[[#This Row],[Class]]="A",WORKDAY(Main[[#This Row],[Tech Start Date]],9),""))))</f>
        <v/>
      </c>
      <c r="Q1225" s="85">
        <v>40858</v>
      </c>
      <c r="R1225" s="112"/>
      <c r="S1225" s="95" t="s">
        <v>6</v>
      </c>
      <c r="T1225" s="74" t="s">
        <v>4</v>
      </c>
      <c r="U1225" s="95" t="s">
        <v>14</v>
      </c>
      <c r="V1225" s="95" t="s">
        <v>1913</v>
      </c>
      <c r="W1225" s="95" t="s">
        <v>4</v>
      </c>
      <c r="X1225" s="95" t="s">
        <v>2794</v>
      </c>
      <c r="Y1225" s="72" t="s">
        <v>2905</v>
      </c>
      <c r="Z1225" s="72" t="s">
        <v>4</v>
      </c>
      <c r="AA1225" s="95" t="s">
        <v>2794</v>
      </c>
      <c r="AB1225" s="132"/>
      <c r="AC1225" s="132"/>
      <c r="AD1225" s="132"/>
      <c r="AE1225" s="63"/>
      <c r="AF1225" s="63"/>
      <c r="AG1225" s="63"/>
    </row>
    <row r="1226" spans="1:33" ht="17.2" customHeight="1">
      <c r="A1226" s="64" t="str">
        <f>IF(priority(Main[[#This Row],[Comments]])&lt;&gt;0, priority(Main[[#This Row],[Comments]]),"")</f>
        <v/>
      </c>
      <c r="B1226" s="60" t="s">
        <v>2514</v>
      </c>
      <c r="C1226" s="72" t="s">
        <v>4</v>
      </c>
      <c r="D1226" s="59" t="s">
        <v>2515</v>
      </c>
      <c r="E1226" s="85"/>
      <c r="F1226" s="85"/>
      <c r="G1226" s="64" t="str">
        <f>IF(stdProdLT(Main[[#This Row],[Comments]])=0.1,"N/A",IF(stdProdLT(Main[[#This Row],[Comments]])=0,"",stdProdLT(Main[[#This Row],[Comments]])))</f>
        <v/>
      </c>
      <c r="H1226" s="94" t="str">
        <f>IF(OR(Main[[#This Row],[Std. Prod. Lead Time]]="N/A",Main[[#This Row],[Std. Prod. Lead Time]]=""), "",IF(AND(Main[[#This Row],[In Stock Date]]&lt;&gt;"",Main[[#This Row],[Revised Due Date]]&lt;&gt;"",Main[[#This Row],[In Stock Date]]&lt;&gt;""),Main[[#This Row],[In Stock Date]]-Main[[#This Row],[Revised Due Date]],""))</f>
        <v/>
      </c>
      <c r="I1226" s="101" t="s">
        <v>4</v>
      </c>
      <c r="J1226" s="95" t="s">
        <v>4</v>
      </c>
      <c r="K1226" s="95" t="s">
        <v>4</v>
      </c>
      <c r="L1226" s="85"/>
      <c r="M1226" s="73" t="str">
        <f>IF(Main[[#This Row],[Tech Start Date]]&lt;1/1/1990,"",IF(Main[[#This Row],[Class]]="C",WORKDAY(Main[[#This Row],[Tech Start Date]],9),IF(Main[[#This Row],[Class]]="B", WORKDAY(Main[[#This Row],[Tech Start Date]],6),IF(Main[[#This Row],[Class]]="A",WORKDAY(Main[[#This Row],[Tech Start Date]],2),""))))</f>
        <v/>
      </c>
      <c r="N1226" s="73" t="str">
        <f>IF(Main[[#This Row],[Tech Start Date]]&lt;1/1/1990,"",IF(Main[[#This Row],[Class]]="C",WORKDAY(Main[[#This Row],[Tech Start Date]],19),IF(Main[[#This Row],[Class]]="B", WORKDAY(Main[[#This Row],[Tech Start Date]],12),IF(Main[[#This Row],[Class]]="A",WORKDAY(Main[[#This Row],[Tech Start Date]],4),""))))</f>
        <v/>
      </c>
      <c r="O1226" s="73" t="str">
        <f>IF(Main[[#This Row],[Tech Start Date]]&lt;1/1/1990,"",IF(Main[[#This Row],[Class]]="C",WORKDAY(Main[[#This Row],[Tech Start Date]],23),IF(Main[[#This Row],[Class]]="B", WORKDAY(Main[[#This Row],[Tech Start Date]],15),IF(Main[[#This Row],[Class]]="A",WORKDAY(Main[[#This Row],[Tech Start Date]],5),""))))</f>
        <v/>
      </c>
      <c r="P1226" s="73" t="str">
        <f>IF(Main[[#This Row],[Tech Start Date]]&lt;1/1/1990,"",IF(Main[[#This Row],[Class]]="C",WORKDAY(Main[[#This Row],[Tech Start Date]],28),IF(Main[[#This Row],[Class]]="B", WORKDAY(Main[[#This Row],[Tech Start Date]],19),IF(Main[[#This Row],[Class]]="A",WORKDAY(Main[[#This Row],[Tech Start Date]],9),""))))</f>
        <v/>
      </c>
      <c r="Q1226" s="85"/>
      <c r="R1226" s="112"/>
      <c r="S1226" s="95" t="s">
        <v>11</v>
      </c>
      <c r="T1226" s="74" t="s">
        <v>4</v>
      </c>
      <c r="U1226" s="95" t="s">
        <v>14</v>
      </c>
      <c r="V1226" s="95" t="s">
        <v>1911</v>
      </c>
      <c r="W1226" s="95" t="s">
        <v>4</v>
      </c>
      <c r="X1226" s="95" t="s">
        <v>2242</v>
      </c>
      <c r="Y1226" s="72" t="s">
        <v>4</v>
      </c>
      <c r="Z1226" s="72" t="s">
        <v>4</v>
      </c>
      <c r="AA1226" s="95" t="s">
        <v>4</v>
      </c>
      <c r="AB1226" s="132"/>
      <c r="AC1226" s="132"/>
      <c r="AD1226" s="132"/>
      <c r="AE1226" s="63"/>
      <c r="AF1226" s="63"/>
      <c r="AG1226" s="63"/>
    </row>
    <row r="1227" spans="1:33" ht="17.2" customHeight="1">
      <c r="A1227" s="64" t="str">
        <f>IF(priority(Main[[#This Row],[Comments]])&lt;&gt;0, priority(Main[[#This Row],[Comments]]),"")</f>
        <v/>
      </c>
      <c r="B1227" s="60" t="s">
        <v>1399</v>
      </c>
      <c r="C1227" s="72" t="s">
        <v>483</v>
      </c>
      <c r="D1227" s="59" t="s">
        <v>2519</v>
      </c>
      <c r="E1227" s="85"/>
      <c r="F1227" s="85">
        <v>40452</v>
      </c>
      <c r="G1227" s="64" t="str">
        <f>IF(stdProdLT(Main[[#This Row],[Comments]])=0.1,"N/A",IF(stdProdLT(Main[[#This Row],[Comments]])=0,"",stdProdLT(Main[[#This Row],[Comments]])))</f>
        <v/>
      </c>
      <c r="H1227" s="94" t="str">
        <f>IF(OR(Main[[#This Row],[Std. Prod. Lead Time]]="N/A",Main[[#This Row],[Std. Prod. Lead Time]]=""), "",IF(AND(Main[[#This Row],[In Stock Date]]&lt;&gt;"",Main[[#This Row],[Revised Due Date]]&lt;&gt;"",Main[[#This Row],[In Stock Date]]&lt;&gt;""),Main[[#This Row],[In Stock Date]]-Main[[#This Row],[Revised Due Date]],""))</f>
        <v/>
      </c>
      <c r="I1227" s="101" t="s">
        <v>4</v>
      </c>
      <c r="J1227" s="95" t="s">
        <v>4</v>
      </c>
      <c r="K1227" s="95" t="s">
        <v>4</v>
      </c>
      <c r="L1227" s="85"/>
      <c r="M1227" s="73" t="str">
        <f>IF(Main[[#This Row],[Tech Start Date]]&lt;1/1/1990,"",IF(Main[[#This Row],[Class]]="C",WORKDAY(Main[[#This Row],[Tech Start Date]],9),IF(Main[[#This Row],[Class]]="B", WORKDAY(Main[[#This Row],[Tech Start Date]],6),IF(Main[[#This Row],[Class]]="A",WORKDAY(Main[[#This Row],[Tech Start Date]],2),""))))</f>
        <v/>
      </c>
      <c r="N1227" s="73" t="str">
        <f>IF(Main[[#This Row],[Tech Start Date]]&lt;1/1/1990,"",IF(Main[[#This Row],[Class]]="C",WORKDAY(Main[[#This Row],[Tech Start Date]],19),IF(Main[[#This Row],[Class]]="B", WORKDAY(Main[[#This Row],[Tech Start Date]],12),IF(Main[[#This Row],[Class]]="A",WORKDAY(Main[[#This Row],[Tech Start Date]],4),""))))</f>
        <v/>
      </c>
      <c r="O1227" s="73" t="str">
        <f>IF(Main[[#This Row],[Tech Start Date]]&lt;1/1/1990,"",IF(Main[[#This Row],[Class]]="C",WORKDAY(Main[[#This Row],[Tech Start Date]],23),IF(Main[[#This Row],[Class]]="B", WORKDAY(Main[[#This Row],[Tech Start Date]],15),IF(Main[[#This Row],[Class]]="A",WORKDAY(Main[[#This Row],[Tech Start Date]],5),""))))</f>
        <v/>
      </c>
      <c r="P1227" s="73" t="str">
        <f>IF(Main[[#This Row],[Tech Start Date]]&lt;1/1/1990,"",IF(Main[[#This Row],[Class]]="C",WORKDAY(Main[[#This Row],[Tech Start Date]],28),IF(Main[[#This Row],[Class]]="B", WORKDAY(Main[[#This Row],[Tech Start Date]],19),IF(Main[[#This Row],[Class]]="A",WORKDAY(Main[[#This Row],[Tech Start Date]],9),""))))</f>
        <v/>
      </c>
      <c r="Q1227" s="85">
        <v>40391</v>
      </c>
      <c r="R1227" s="112"/>
      <c r="S1227" s="95" t="s">
        <v>6</v>
      </c>
      <c r="T1227" s="74" t="s">
        <v>4</v>
      </c>
      <c r="U1227" s="95" t="s">
        <v>14</v>
      </c>
      <c r="V1227" s="95" t="s">
        <v>1910</v>
      </c>
      <c r="W1227" s="95" t="s">
        <v>1915</v>
      </c>
      <c r="X1227" s="95" t="s">
        <v>2799</v>
      </c>
      <c r="Y1227" s="72" t="s">
        <v>2916</v>
      </c>
      <c r="Z1227" s="72" t="s">
        <v>4</v>
      </c>
      <c r="AA1227" s="95" t="s">
        <v>2799</v>
      </c>
      <c r="AB1227" s="132"/>
      <c r="AC1227" s="132"/>
      <c r="AD1227" s="132"/>
      <c r="AE1227" s="63"/>
      <c r="AF1227" s="63"/>
      <c r="AG1227" s="63"/>
    </row>
    <row r="1228" spans="1:33" ht="17.2" customHeight="1">
      <c r="A1228" s="64" t="str">
        <f>IF(priority(Main[[#This Row],[Comments]])&lt;&gt;0, priority(Main[[#This Row],[Comments]]),"")</f>
        <v/>
      </c>
      <c r="B1228" s="60" t="s">
        <v>2722</v>
      </c>
      <c r="C1228" s="72" t="s">
        <v>4</v>
      </c>
      <c r="D1228" s="59" t="s">
        <v>2723</v>
      </c>
      <c r="E1228" s="85">
        <v>40911.721898148149</v>
      </c>
      <c r="F1228" s="85"/>
      <c r="G1228" s="64" t="str">
        <f>IF(stdProdLT(Main[[#This Row],[Comments]])=0.1,"N/A",IF(stdProdLT(Main[[#This Row],[Comments]])=0,"",stdProdLT(Main[[#This Row],[Comments]])))</f>
        <v/>
      </c>
      <c r="H1228" s="94" t="str">
        <f>IF(OR(Main[[#This Row],[Std. Prod. Lead Time]]="N/A",Main[[#This Row],[Std. Prod. Lead Time]]=""), "",IF(AND(Main[[#This Row],[In Stock Date]]&lt;&gt;"",Main[[#This Row],[Revised Due Date]]&lt;&gt;"",Main[[#This Row],[In Stock Date]]&lt;&gt;""),Main[[#This Row],[In Stock Date]]-Main[[#This Row],[Revised Due Date]],""))</f>
        <v/>
      </c>
      <c r="I1228" s="101" t="s">
        <v>4</v>
      </c>
      <c r="J1228" s="95" t="s">
        <v>4</v>
      </c>
      <c r="K1228" s="95" t="s">
        <v>4</v>
      </c>
      <c r="L1228" s="85"/>
      <c r="M1228" s="73" t="str">
        <f>IF(Main[[#This Row],[Tech Start Date]]&lt;1/1/1990,"",IF(Main[[#This Row],[Class]]="C",WORKDAY(Main[[#This Row],[Tech Start Date]],9),IF(Main[[#This Row],[Class]]="B", WORKDAY(Main[[#This Row],[Tech Start Date]],6),IF(Main[[#This Row],[Class]]="A",WORKDAY(Main[[#This Row],[Tech Start Date]],2),""))))</f>
        <v/>
      </c>
      <c r="N1228" s="73" t="str">
        <f>IF(Main[[#This Row],[Tech Start Date]]&lt;1/1/1990,"",IF(Main[[#This Row],[Class]]="C",WORKDAY(Main[[#This Row],[Tech Start Date]],19),IF(Main[[#This Row],[Class]]="B", WORKDAY(Main[[#This Row],[Tech Start Date]],12),IF(Main[[#This Row],[Class]]="A",WORKDAY(Main[[#This Row],[Tech Start Date]],4),""))))</f>
        <v/>
      </c>
      <c r="O1228" s="73" t="str">
        <f>IF(Main[[#This Row],[Tech Start Date]]&lt;1/1/1990,"",IF(Main[[#This Row],[Class]]="C",WORKDAY(Main[[#This Row],[Tech Start Date]],23),IF(Main[[#This Row],[Class]]="B", WORKDAY(Main[[#This Row],[Tech Start Date]],15),IF(Main[[#This Row],[Class]]="A",WORKDAY(Main[[#This Row],[Tech Start Date]],5),""))))</f>
        <v/>
      </c>
      <c r="P1228" s="73" t="str">
        <f>IF(Main[[#This Row],[Tech Start Date]]&lt;1/1/1990,"",IF(Main[[#This Row],[Class]]="C",WORKDAY(Main[[#This Row],[Tech Start Date]],28),IF(Main[[#This Row],[Class]]="B", WORKDAY(Main[[#This Row],[Tech Start Date]],19),IF(Main[[#This Row],[Class]]="A",WORKDAY(Main[[#This Row],[Tech Start Date]],9),""))))</f>
        <v/>
      </c>
      <c r="Q1228" s="85">
        <v>41015</v>
      </c>
      <c r="R1228" s="112"/>
      <c r="S1228" s="95" t="s">
        <v>6</v>
      </c>
      <c r="T1228" s="74" t="s">
        <v>3571</v>
      </c>
      <c r="U1228" s="95" t="s">
        <v>7</v>
      </c>
      <c r="V1228" s="95" t="s">
        <v>1910</v>
      </c>
      <c r="W1228" s="95" t="s">
        <v>1914</v>
      </c>
      <c r="X1228" s="95" t="s">
        <v>877</v>
      </c>
      <c r="Y1228" s="72" t="s">
        <v>2982</v>
      </c>
      <c r="Z1228" s="72" t="s">
        <v>4</v>
      </c>
      <c r="AA1228" s="95" t="s">
        <v>877</v>
      </c>
      <c r="AB1228" s="132"/>
      <c r="AC1228" s="132"/>
      <c r="AD1228" s="132"/>
      <c r="AE1228" s="63"/>
      <c r="AF1228" s="63"/>
      <c r="AG1228" s="63"/>
    </row>
    <row r="1229" spans="1:33" ht="17.2" customHeight="1">
      <c r="A1229" s="64" t="str">
        <f>IF(priority(Main[[#This Row],[Comments]])&lt;&gt;0, priority(Main[[#This Row],[Comments]]),"")</f>
        <v/>
      </c>
      <c r="B1229" s="60" t="s">
        <v>2364</v>
      </c>
      <c r="C1229" s="72" t="s">
        <v>4</v>
      </c>
      <c r="D1229" s="59" t="s">
        <v>2365</v>
      </c>
      <c r="E1229" s="85">
        <v>40869.35837962963</v>
      </c>
      <c r="F1229" s="85"/>
      <c r="G1229" s="64" t="str">
        <f>IF(stdProdLT(Main[[#This Row],[Comments]])=0.1,"N/A",IF(stdProdLT(Main[[#This Row],[Comments]])=0,"",stdProdLT(Main[[#This Row],[Comments]])))</f>
        <v/>
      </c>
      <c r="H1229" s="94" t="str">
        <f>IF(OR(Main[[#This Row],[Std. Prod. Lead Time]]="N/A",Main[[#This Row],[Std. Prod. Lead Time]]=""), "",IF(AND(Main[[#This Row],[In Stock Date]]&lt;&gt;"",Main[[#This Row],[Revised Due Date]]&lt;&gt;"",Main[[#This Row],[In Stock Date]]&lt;&gt;""),Main[[#This Row],[In Stock Date]]-Main[[#This Row],[Revised Due Date]],""))</f>
        <v/>
      </c>
      <c r="I1229" s="101" t="s">
        <v>4</v>
      </c>
      <c r="J1229" s="95" t="s">
        <v>4</v>
      </c>
      <c r="K1229" s="95" t="s">
        <v>4</v>
      </c>
      <c r="L1229" s="85"/>
      <c r="M1229" s="73" t="str">
        <f>IF(Main[[#This Row],[Tech Start Date]]&lt;1/1/1990,"",IF(Main[[#This Row],[Class]]="C",WORKDAY(Main[[#This Row],[Tech Start Date]],9),IF(Main[[#This Row],[Class]]="B", WORKDAY(Main[[#This Row],[Tech Start Date]],6),IF(Main[[#This Row],[Class]]="A",WORKDAY(Main[[#This Row],[Tech Start Date]],2),""))))</f>
        <v/>
      </c>
      <c r="N1229" s="73" t="str">
        <f>IF(Main[[#This Row],[Tech Start Date]]&lt;1/1/1990,"",IF(Main[[#This Row],[Class]]="C",WORKDAY(Main[[#This Row],[Tech Start Date]],19),IF(Main[[#This Row],[Class]]="B", WORKDAY(Main[[#This Row],[Tech Start Date]],12),IF(Main[[#This Row],[Class]]="A",WORKDAY(Main[[#This Row],[Tech Start Date]],4),""))))</f>
        <v/>
      </c>
      <c r="O1229" s="73" t="str">
        <f>IF(Main[[#This Row],[Tech Start Date]]&lt;1/1/1990,"",IF(Main[[#This Row],[Class]]="C",WORKDAY(Main[[#This Row],[Tech Start Date]],23),IF(Main[[#This Row],[Class]]="B", WORKDAY(Main[[#This Row],[Tech Start Date]],15),IF(Main[[#This Row],[Class]]="A",WORKDAY(Main[[#This Row],[Tech Start Date]],5),""))))</f>
        <v/>
      </c>
      <c r="P1229" s="73" t="str">
        <f>IF(Main[[#This Row],[Tech Start Date]]&lt;1/1/1990,"",IF(Main[[#This Row],[Class]]="C",WORKDAY(Main[[#This Row],[Tech Start Date]],28),IF(Main[[#This Row],[Class]]="B", WORKDAY(Main[[#This Row],[Tech Start Date]],19),IF(Main[[#This Row],[Class]]="A",WORKDAY(Main[[#This Row],[Tech Start Date]],9),""))))</f>
        <v/>
      </c>
      <c r="Q1229" s="85"/>
      <c r="R1229" s="112"/>
      <c r="S1229" s="95" t="s">
        <v>6</v>
      </c>
      <c r="T1229" s="74" t="s">
        <v>4</v>
      </c>
      <c r="U1229" s="95" t="s">
        <v>29</v>
      </c>
      <c r="V1229" s="95" t="s">
        <v>1911</v>
      </c>
      <c r="W1229" s="95" t="s">
        <v>1912</v>
      </c>
      <c r="X1229" s="95" t="s">
        <v>102</v>
      </c>
      <c r="Y1229" s="72" t="s">
        <v>2997</v>
      </c>
      <c r="Z1229" s="72" t="s">
        <v>4</v>
      </c>
      <c r="AA1229" s="95" t="s">
        <v>3357</v>
      </c>
      <c r="AB1229" s="132"/>
      <c r="AC1229" s="132"/>
      <c r="AD1229" s="132"/>
      <c r="AE1229" s="63"/>
      <c r="AF1229" s="63"/>
      <c r="AG1229" s="63"/>
    </row>
    <row r="1230" spans="1:33" ht="17.2" customHeight="1">
      <c r="A1230" s="64" t="str">
        <f>IF(priority(Main[[#This Row],[Comments]])&lt;&gt;0, priority(Main[[#This Row],[Comments]]),"")</f>
        <v/>
      </c>
      <c r="B1230" s="60" t="s">
        <v>2512</v>
      </c>
      <c r="C1230" s="72" t="s">
        <v>4</v>
      </c>
      <c r="D1230" s="59" t="s">
        <v>2513</v>
      </c>
      <c r="E1230" s="85"/>
      <c r="F1230" s="85"/>
      <c r="G1230" s="64" t="str">
        <f>IF(stdProdLT(Main[[#This Row],[Comments]])=0.1,"N/A",IF(stdProdLT(Main[[#This Row],[Comments]])=0,"",stdProdLT(Main[[#This Row],[Comments]])))</f>
        <v/>
      </c>
      <c r="H1230" s="94" t="str">
        <f>IF(OR(Main[[#This Row],[Std. Prod. Lead Time]]="N/A",Main[[#This Row],[Std. Prod. Lead Time]]=""), "",IF(AND(Main[[#This Row],[In Stock Date]]&lt;&gt;"",Main[[#This Row],[Revised Due Date]]&lt;&gt;"",Main[[#This Row],[In Stock Date]]&lt;&gt;""),Main[[#This Row],[In Stock Date]]-Main[[#This Row],[Revised Due Date]],""))</f>
        <v/>
      </c>
      <c r="I1230" s="101" t="s">
        <v>4</v>
      </c>
      <c r="J1230" s="95" t="s">
        <v>4</v>
      </c>
      <c r="K1230" s="95" t="s">
        <v>4</v>
      </c>
      <c r="L1230" s="85"/>
      <c r="M1230" s="73" t="str">
        <f>IF(Main[[#This Row],[Tech Start Date]]&lt;1/1/1990,"",IF(Main[[#This Row],[Class]]="C",WORKDAY(Main[[#This Row],[Tech Start Date]],9),IF(Main[[#This Row],[Class]]="B", WORKDAY(Main[[#This Row],[Tech Start Date]],6),IF(Main[[#This Row],[Class]]="A",WORKDAY(Main[[#This Row],[Tech Start Date]],2),""))))</f>
        <v/>
      </c>
      <c r="N1230" s="73" t="str">
        <f>IF(Main[[#This Row],[Tech Start Date]]&lt;1/1/1990,"",IF(Main[[#This Row],[Class]]="C",WORKDAY(Main[[#This Row],[Tech Start Date]],19),IF(Main[[#This Row],[Class]]="B", WORKDAY(Main[[#This Row],[Tech Start Date]],12),IF(Main[[#This Row],[Class]]="A",WORKDAY(Main[[#This Row],[Tech Start Date]],4),""))))</f>
        <v/>
      </c>
      <c r="O1230" s="73" t="str">
        <f>IF(Main[[#This Row],[Tech Start Date]]&lt;1/1/1990,"",IF(Main[[#This Row],[Class]]="C",WORKDAY(Main[[#This Row],[Tech Start Date]],23),IF(Main[[#This Row],[Class]]="B", WORKDAY(Main[[#This Row],[Tech Start Date]],15),IF(Main[[#This Row],[Class]]="A",WORKDAY(Main[[#This Row],[Tech Start Date]],5),""))))</f>
        <v/>
      </c>
      <c r="P1230" s="73" t="str">
        <f>IF(Main[[#This Row],[Tech Start Date]]&lt;1/1/1990,"",IF(Main[[#This Row],[Class]]="C",WORKDAY(Main[[#This Row],[Tech Start Date]],28),IF(Main[[#This Row],[Class]]="B", WORKDAY(Main[[#This Row],[Tech Start Date]],19),IF(Main[[#This Row],[Class]]="A",WORKDAY(Main[[#This Row],[Tech Start Date]],9),""))))</f>
        <v/>
      </c>
      <c r="Q1230" s="85"/>
      <c r="R1230" s="112"/>
      <c r="S1230" s="95" t="s">
        <v>23</v>
      </c>
      <c r="T1230" s="74" t="s">
        <v>4</v>
      </c>
      <c r="U1230" s="95" t="s">
        <v>14</v>
      </c>
      <c r="V1230" s="95" t="s">
        <v>1910</v>
      </c>
      <c r="W1230" s="95" t="s">
        <v>1916</v>
      </c>
      <c r="X1230" s="95" t="s">
        <v>399</v>
      </c>
      <c r="Y1230" s="72" t="s">
        <v>4</v>
      </c>
      <c r="Z1230" s="72" t="s">
        <v>4</v>
      </c>
      <c r="AA1230" s="95" t="s">
        <v>3373</v>
      </c>
      <c r="AB1230" s="132"/>
      <c r="AC1230" s="132"/>
      <c r="AD1230" s="132"/>
      <c r="AE1230" s="63"/>
      <c r="AF1230" s="63"/>
      <c r="AG1230" s="63"/>
    </row>
    <row r="1231" spans="1:33" ht="17.2" customHeight="1">
      <c r="A1231" s="64" t="str">
        <f>IF(priority(Main[[#This Row],[Comments]])&lt;&gt;0, priority(Main[[#This Row],[Comments]]),"")</f>
        <v/>
      </c>
      <c r="B1231" s="60" t="s">
        <v>3579</v>
      </c>
      <c r="C1231" s="72" t="s">
        <v>4</v>
      </c>
      <c r="D1231" s="59" t="s">
        <v>3788</v>
      </c>
      <c r="E1231" s="85">
        <v>40966.715914351851</v>
      </c>
      <c r="F1231" s="85"/>
      <c r="G1231" s="64" t="str">
        <f>IF(stdProdLT(Main[[#This Row],[Comments]])=0.1,"N/A",IF(stdProdLT(Main[[#This Row],[Comments]])=0,"",stdProdLT(Main[[#This Row],[Comments]])))</f>
        <v/>
      </c>
      <c r="H1231" s="94" t="str">
        <f>IF(OR(Main[[#This Row],[Std. Prod. Lead Time]]="N/A",Main[[#This Row],[Std. Prod. Lead Time]]=""), "",IF(AND(Main[[#This Row],[In Stock Date]]&lt;&gt;"",Main[[#This Row],[Revised Due Date]]&lt;&gt;"",Main[[#This Row],[In Stock Date]]&lt;&gt;""),Main[[#This Row],[In Stock Date]]-Main[[#This Row],[Revised Due Date]],""))</f>
        <v/>
      </c>
      <c r="I1231" s="101" t="s">
        <v>898</v>
      </c>
      <c r="J1231" s="95" t="s">
        <v>28</v>
      </c>
      <c r="K1231" s="95" t="s">
        <v>1917</v>
      </c>
      <c r="L1231" s="85"/>
      <c r="M1231" s="73" t="str">
        <f>IF(Main[[#This Row],[Tech Start Date]]&lt;1/1/1990,"",IF(Main[[#This Row],[Class]]="C",WORKDAY(Main[[#This Row],[Tech Start Date]],9),IF(Main[[#This Row],[Class]]="B", WORKDAY(Main[[#This Row],[Tech Start Date]],6),IF(Main[[#This Row],[Class]]="A",WORKDAY(Main[[#This Row],[Tech Start Date]],2),""))))</f>
        <v/>
      </c>
      <c r="N1231" s="73" t="str">
        <f>IF(Main[[#This Row],[Tech Start Date]]&lt;1/1/1990,"",IF(Main[[#This Row],[Class]]="C",WORKDAY(Main[[#This Row],[Tech Start Date]],19),IF(Main[[#This Row],[Class]]="B", WORKDAY(Main[[#This Row],[Tech Start Date]],12),IF(Main[[#This Row],[Class]]="A",WORKDAY(Main[[#This Row],[Tech Start Date]],4),""))))</f>
        <v/>
      </c>
      <c r="O1231" s="73" t="str">
        <f>IF(Main[[#This Row],[Tech Start Date]]&lt;1/1/1990,"",IF(Main[[#This Row],[Class]]="C",WORKDAY(Main[[#This Row],[Tech Start Date]],23),IF(Main[[#This Row],[Class]]="B", WORKDAY(Main[[#This Row],[Tech Start Date]],15),IF(Main[[#This Row],[Class]]="A",WORKDAY(Main[[#This Row],[Tech Start Date]],5),""))))</f>
        <v/>
      </c>
      <c r="P1231" s="73" t="str">
        <f>IF(Main[[#This Row],[Tech Start Date]]&lt;1/1/1990,"",IF(Main[[#This Row],[Class]]="C",WORKDAY(Main[[#This Row],[Tech Start Date]],28),IF(Main[[#This Row],[Class]]="B", WORKDAY(Main[[#This Row],[Tech Start Date]],19),IF(Main[[#This Row],[Class]]="A",WORKDAY(Main[[#This Row],[Tech Start Date]],9),""))))</f>
        <v/>
      </c>
      <c r="Q1231" s="85"/>
      <c r="R1231" s="112"/>
      <c r="S1231" s="95" t="s">
        <v>6</v>
      </c>
      <c r="T1231" s="74" t="s">
        <v>4</v>
      </c>
      <c r="U1231" s="95" t="s">
        <v>29</v>
      </c>
      <c r="V1231" s="95" t="s">
        <v>1913</v>
      </c>
      <c r="W1231" s="95" t="s">
        <v>1914</v>
      </c>
      <c r="X1231" s="95" t="s">
        <v>415</v>
      </c>
      <c r="Y1231" s="72" t="s">
        <v>2948</v>
      </c>
      <c r="Z1231" s="72" t="s">
        <v>415</v>
      </c>
      <c r="AA1231" s="95" t="s">
        <v>415</v>
      </c>
      <c r="AB1231" s="132"/>
      <c r="AC1231" s="132"/>
      <c r="AD1231" s="132"/>
      <c r="AE1231" s="63"/>
      <c r="AF1231" s="63"/>
      <c r="AG1231" s="63"/>
    </row>
    <row r="1232" spans="1:33" ht="17.2" customHeight="1">
      <c r="A1232" s="64" t="str">
        <f>IF(priority(Main[[#This Row],[Comments]])&lt;&gt;0, priority(Main[[#This Row],[Comments]]),"")</f>
        <v/>
      </c>
      <c r="B1232" s="60" t="s">
        <v>3575</v>
      </c>
      <c r="C1232" s="72" t="s">
        <v>4</v>
      </c>
      <c r="D1232" s="59" t="s">
        <v>3576</v>
      </c>
      <c r="E1232" s="85">
        <v>40962.337222222224</v>
      </c>
      <c r="F1232" s="85"/>
      <c r="G1232" s="64" t="str">
        <f>IF(stdProdLT(Main[[#This Row],[Comments]])=0.1,"N/A",IF(stdProdLT(Main[[#This Row],[Comments]])=0,"",stdProdLT(Main[[#This Row],[Comments]])))</f>
        <v/>
      </c>
      <c r="H1232" s="94" t="str">
        <f>IF(OR(Main[[#This Row],[Std. Prod. Lead Time]]="N/A",Main[[#This Row],[Std. Prod. Lead Time]]=""), "",IF(AND(Main[[#This Row],[In Stock Date]]&lt;&gt;"",Main[[#This Row],[Revised Due Date]]&lt;&gt;"",Main[[#This Row],[In Stock Date]]&lt;&gt;""),Main[[#This Row],[In Stock Date]]-Main[[#This Row],[Revised Due Date]],""))</f>
        <v/>
      </c>
      <c r="I1232" s="101" t="s">
        <v>4</v>
      </c>
      <c r="J1232" s="95" t="s">
        <v>4</v>
      </c>
      <c r="K1232" s="95" t="s">
        <v>4</v>
      </c>
      <c r="L1232" s="85"/>
      <c r="M1232" s="73" t="str">
        <f>IF(Main[[#This Row],[Tech Start Date]]&lt;1/1/1990,"",IF(Main[[#This Row],[Class]]="C",WORKDAY(Main[[#This Row],[Tech Start Date]],9),IF(Main[[#This Row],[Class]]="B", WORKDAY(Main[[#This Row],[Tech Start Date]],6),IF(Main[[#This Row],[Class]]="A",WORKDAY(Main[[#This Row],[Tech Start Date]],2),""))))</f>
        <v/>
      </c>
      <c r="N1232" s="73" t="str">
        <f>IF(Main[[#This Row],[Tech Start Date]]&lt;1/1/1990,"",IF(Main[[#This Row],[Class]]="C",WORKDAY(Main[[#This Row],[Tech Start Date]],19),IF(Main[[#This Row],[Class]]="B", WORKDAY(Main[[#This Row],[Tech Start Date]],12),IF(Main[[#This Row],[Class]]="A",WORKDAY(Main[[#This Row],[Tech Start Date]],4),""))))</f>
        <v/>
      </c>
      <c r="O1232" s="73" t="str">
        <f>IF(Main[[#This Row],[Tech Start Date]]&lt;1/1/1990,"",IF(Main[[#This Row],[Class]]="C",WORKDAY(Main[[#This Row],[Tech Start Date]],23),IF(Main[[#This Row],[Class]]="B", WORKDAY(Main[[#This Row],[Tech Start Date]],15),IF(Main[[#This Row],[Class]]="A",WORKDAY(Main[[#This Row],[Tech Start Date]],5),""))))</f>
        <v/>
      </c>
      <c r="P1232" s="73" t="str">
        <f>IF(Main[[#This Row],[Tech Start Date]]&lt;1/1/1990,"",IF(Main[[#This Row],[Class]]="C",WORKDAY(Main[[#This Row],[Tech Start Date]],28),IF(Main[[#This Row],[Class]]="B", WORKDAY(Main[[#This Row],[Tech Start Date]],19),IF(Main[[#This Row],[Class]]="A",WORKDAY(Main[[#This Row],[Tech Start Date]],9),""))))</f>
        <v/>
      </c>
      <c r="Q1232" s="85">
        <v>40991</v>
      </c>
      <c r="R1232" s="112"/>
      <c r="S1232" s="95" t="s">
        <v>6</v>
      </c>
      <c r="T1232" s="74" t="s">
        <v>4</v>
      </c>
      <c r="U1232" s="95" t="s">
        <v>7</v>
      </c>
      <c r="V1232" s="95" t="s">
        <v>1910</v>
      </c>
      <c r="W1232" s="95" t="s">
        <v>4</v>
      </c>
      <c r="X1232" s="95" t="s">
        <v>2797</v>
      </c>
      <c r="Y1232" s="72" t="s">
        <v>2911</v>
      </c>
      <c r="Z1232" s="72" t="s">
        <v>4</v>
      </c>
      <c r="AA1232" s="95" t="s">
        <v>2797</v>
      </c>
      <c r="AB1232" s="132"/>
      <c r="AC1232" s="132"/>
      <c r="AD1232" s="132"/>
      <c r="AE1232" s="63"/>
      <c r="AF1232" s="63"/>
      <c r="AG1232" s="63"/>
    </row>
    <row r="1233" spans="1:33" ht="17.2" customHeight="1">
      <c r="A1233" s="64" t="str">
        <f>IF(priority(Main[[#This Row],[Comments]])&lt;&gt;0, priority(Main[[#This Row],[Comments]]),"")</f>
        <v/>
      </c>
      <c r="B1233" s="60" t="s">
        <v>1181</v>
      </c>
      <c r="C1233" s="72" t="s">
        <v>42</v>
      </c>
      <c r="D1233" s="59" t="s">
        <v>242</v>
      </c>
      <c r="E1233" s="85">
        <v>39937.598217592589</v>
      </c>
      <c r="F1233" s="85"/>
      <c r="G1233" s="64" t="str">
        <f>IF(stdProdLT(Main[[#This Row],[Comments]])=0.1,"N/A",IF(stdProdLT(Main[[#This Row],[Comments]])=0,"",stdProdLT(Main[[#This Row],[Comments]])))</f>
        <v/>
      </c>
      <c r="H1233" s="94" t="str">
        <f>IF(OR(Main[[#This Row],[Std. Prod. Lead Time]]="N/A",Main[[#This Row],[Std. Prod. Lead Time]]=""), "",IF(AND(Main[[#This Row],[In Stock Date]]&lt;&gt;"",Main[[#This Row],[Revised Due Date]]&lt;&gt;"",Main[[#This Row],[In Stock Date]]&lt;&gt;""),Main[[#This Row],[In Stock Date]]-Main[[#This Row],[Revised Due Date]],""))</f>
        <v/>
      </c>
      <c r="I1233" s="101" t="s">
        <v>4</v>
      </c>
      <c r="J1233" s="95" t="s">
        <v>4</v>
      </c>
      <c r="K1233" s="95" t="s">
        <v>4</v>
      </c>
      <c r="L1233" s="85"/>
      <c r="M1233" s="73" t="str">
        <f>IF(Main[[#This Row],[Tech Start Date]]&lt;1/1/1990,"",IF(Main[[#This Row],[Class]]="C",WORKDAY(Main[[#This Row],[Tech Start Date]],9),IF(Main[[#This Row],[Class]]="B", WORKDAY(Main[[#This Row],[Tech Start Date]],6),IF(Main[[#This Row],[Class]]="A",WORKDAY(Main[[#This Row],[Tech Start Date]],2),""))))</f>
        <v/>
      </c>
      <c r="N1233" s="73" t="str">
        <f>IF(Main[[#This Row],[Tech Start Date]]&lt;1/1/1990,"",IF(Main[[#This Row],[Class]]="C",WORKDAY(Main[[#This Row],[Tech Start Date]],19),IF(Main[[#This Row],[Class]]="B", WORKDAY(Main[[#This Row],[Tech Start Date]],12),IF(Main[[#This Row],[Class]]="A",WORKDAY(Main[[#This Row],[Tech Start Date]],4),""))))</f>
        <v/>
      </c>
      <c r="O1233" s="73" t="str">
        <f>IF(Main[[#This Row],[Tech Start Date]]&lt;1/1/1990,"",IF(Main[[#This Row],[Class]]="C",WORKDAY(Main[[#This Row],[Tech Start Date]],23),IF(Main[[#This Row],[Class]]="B", WORKDAY(Main[[#This Row],[Tech Start Date]],15),IF(Main[[#This Row],[Class]]="A",WORKDAY(Main[[#This Row],[Tech Start Date]],5),""))))</f>
        <v/>
      </c>
      <c r="P1233" s="73" t="str">
        <f>IF(Main[[#This Row],[Tech Start Date]]&lt;1/1/1990,"",IF(Main[[#This Row],[Class]]="C",WORKDAY(Main[[#This Row],[Tech Start Date]],28),IF(Main[[#This Row],[Class]]="B", WORKDAY(Main[[#This Row],[Tech Start Date]],19),IF(Main[[#This Row],[Class]]="A",WORKDAY(Main[[#This Row],[Tech Start Date]],9),""))))</f>
        <v/>
      </c>
      <c r="Q1233" s="85"/>
      <c r="R1233" s="112">
        <v>41289</v>
      </c>
      <c r="S1233" s="95" t="s">
        <v>17</v>
      </c>
      <c r="T1233" s="74" t="s">
        <v>4</v>
      </c>
      <c r="U1233" s="95" t="s">
        <v>29</v>
      </c>
      <c r="V1233" s="95" t="s">
        <v>1913</v>
      </c>
      <c r="W1233" s="95" t="s">
        <v>4</v>
      </c>
      <c r="X1233" s="95" t="s">
        <v>399</v>
      </c>
      <c r="Y1233" s="72" t="s">
        <v>4</v>
      </c>
      <c r="Z1233" s="72" t="s">
        <v>652</v>
      </c>
      <c r="AA1233" s="95" t="s">
        <v>4</v>
      </c>
      <c r="AB1233" s="132"/>
      <c r="AC1233" s="132"/>
      <c r="AD1233" s="132"/>
      <c r="AE1233" s="63"/>
      <c r="AF1233" s="63"/>
      <c r="AG1233" s="63"/>
    </row>
    <row r="1234" spans="1:33" ht="17.2" customHeight="1">
      <c r="A1234" s="64" t="str">
        <f>IF(priority(Main[[#This Row],[Comments]])&lt;&gt;0, priority(Main[[#This Row],[Comments]]),"")</f>
        <v/>
      </c>
      <c r="B1234" s="60" t="s">
        <v>2160</v>
      </c>
      <c r="C1234" s="72" t="s">
        <v>2153</v>
      </c>
      <c r="D1234" s="59" t="s">
        <v>2154</v>
      </c>
      <c r="E1234" s="85">
        <v>40781.399756944447</v>
      </c>
      <c r="F1234" s="85"/>
      <c r="G1234" s="64" t="str">
        <f>IF(stdProdLT(Main[[#This Row],[Comments]])=0.1,"N/A",IF(stdProdLT(Main[[#This Row],[Comments]])=0,"",stdProdLT(Main[[#This Row],[Comments]])))</f>
        <v/>
      </c>
      <c r="H1234" s="94" t="str">
        <f>IF(OR(Main[[#This Row],[Std. Prod. Lead Time]]="N/A",Main[[#This Row],[Std. Prod. Lead Time]]=""), "",IF(AND(Main[[#This Row],[In Stock Date]]&lt;&gt;"",Main[[#This Row],[Revised Due Date]]&lt;&gt;"",Main[[#This Row],[In Stock Date]]&lt;&gt;""),Main[[#This Row],[In Stock Date]]-Main[[#This Row],[Revised Due Date]],""))</f>
        <v/>
      </c>
      <c r="I1234" s="101" t="s">
        <v>530</v>
      </c>
      <c r="J1234" s="95" t="s">
        <v>21</v>
      </c>
      <c r="K1234" s="95" t="s">
        <v>1919</v>
      </c>
      <c r="L1234" s="85"/>
      <c r="M1234" s="73" t="str">
        <f>IF(Main[[#This Row],[Tech Start Date]]&lt;1/1/1990,"",IF(Main[[#This Row],[Class]]="C",WORKDAY(Main[[#This Row],[Tech Start Date]],9),IF(Main[[#This Row],[Class]]="B", WORKDAY(Main[[#This Row],[Tech Start Date]],6),IF(Main[[#This Row],[Class]]="A",WORKDAY(Main[[#This Row],[Tech Start Date]],2),""))))</f>
        <v/>
      </c>
      <c r="N1234" s="73" t="str">
        <f>IF(Main[[#This Row],[Tech Start Date]]&lt;1/1/1990,"",IF(Main[[#This Row],[Class]]="C",WORKDAY(Main[[#This Row],[Tech Start Date]],19),IF(Main[[#This Row],[Class]]="B", WORKDAY(Main[[#This Row],[Tech Start Date]],12),IF(Main[[#This Row],[Class]]="A",WORKDAY(Main[[#This Row],[Tech Start Date]],4),""))))</f>
        <v/>
      </c>
      <c r="O1234" s="73" t="str">
        <f>IF(Main[[#This Row],[Tech Start Date]]&lt;1/1/1990,"",IF(Main[[#This Row],[Class]]="C",WORKDAY(Main[[#This Row],[Tech Start Date]],23),IF(Main[[#This Row],[Class]]="B", WORKDAY(Main[[#This Row],[Tech Start Date]],15),IF(Main[[#This Row],[Class]]="A",WORKDAY(Main[[#This Row],[Tech Start Date]],5),""))))</f>
        <v/>
      </c>
      <c r="P1234" s="73" t="str">
        <f>IF(Main[[#This Row],[Tech Start Date]]&lt;1/1/1990,"",IF(Main[[#This Row],[Class]]="C",WORKDAY(Main[[#This Row],[Tech Start Date]],28),IF(Main[[#This Row],[Class]]="B", WORKDAY(Main[[#This Row],[Tech Start Date]],19),IF(Main[[#This Row],[Class]]="A",WORKDAY(Main[[#This Row],[Tech Start Date]],9),""))))</f>
        <v/>
      </c>
      <c r="Q1234" s="85">
        <v>40836</v>
      </c>
      <c r="R1234" s="112"/>
      <c r="S1234" s="95" t="s">
        <v>6</v>
      </c>
      <c r="T1234" s="74" t="s">
        <v>4</v>
      </c>
      <c r="U1234" s="95" t="s">
        <v>29</v>
      </c>
      <c r="V1234" s="95" t="s">
        <v>1913</v>
      </c>
      <c r="W1234" s="95" t="s">
        <v>1914</v>
      </c>
      <c r="X1234" s="95" t="s">
        <v>2811</v>
      </c>
      <c r="Y1234" s="72" t="s">
        <v>2938</v>
      </c>
      <c r="Z1234" s="72" t="s">
        <v>30</v>
      </c>
      <c r="AA1234" s="95" t="s">
        <v>2811</v>
      </c>
      <c r="AB1234" s="132"/>
      <c r="AC1234" s="132"/>
      <c r="AD1234" s="132"/>
      <c r="AE1234" s="63"/>
      <c r="AF1234" s="63"/>
      <c r="AG1234" s="63"/>
    </row>
    <row r="1235" spans="1:33" ht="17.2" customHeight="1">
      <c r="A1235" s="64" t="str">
        <f>IF(priority(Main[[#This Row],[Comments]])&lt;&gt;0, priority(Main[[#This Row],[Comments]]),"")</f>
        <v/>
      </c>
      <c r="B1235" s="60" t="s">
        <v>1824</v>
      </c>
      <c r="C1235" s="72" t="s">
        <v>365</v>
      </c>
      <c r="D1235" s="59" t="s">
        <v>2111</v>
      </c>
      <c r="E1235" s="85">
        <v>40002.664317129631</v>
      </c>
      <c r="F1235" s="85">
        <v>40074</v>
      </c>
      <c r="G1235" s="64">
        <f>IF(stdProdLT(Main[[#This Row],[Comments]])=0.1,"N/A",IF(stdProdLT(Main[[#This Row],[Comments]])=0,"",stdProdLT(Main[[#This Row],[Comments]])))</f>
        <v>126</v>
      </c>
      <c r="H1235" s="94">
        <f>IF(OR(Main[[#This Row],[Std. Prod. Lead Time]]="N/A",Main[[#This Row],[Std. Prod. Lead Time]]=""), "",IF(AND(Main[[#This Row],[In Stock Date]]&lt;&gt;"",Main[[#This Row],[Revised Due Date]]&lt;&gt;"",Main[[#This Row],[In Stock Date]]&lt;&gt;""),Main[[#This Row],[In Stock Date]]-Main[[#This Row],[Revised Due Date]],""))</f>
        <v>-399</v>
      </c>
      <c r="I1235" s="101" t="s">
        <v>2046</v>
      </c>
      <c r="J1235" s="95" t="s">
        <v>28</v>
      </c>
      <c r="K1235" s="95" t="s">
        <v>1923</v>
      </c>
      <c r="L1235" s="85"/>
      <c r="M1235" s="73" t="str">
        <f>IF(Main[[#This Row],[Tech Start Date]]&lt;1/1/1990,"",IF(Main[[#This Row],[Class]]="C",WORKDAY(Main[[#This Row],[Tech Start Date]],9),IF(Main[[#This Row],[Class]]="B", WORKDAY(Main[[#This Row],[Tech Start Date]],6),IF(Main[[#This Row],[Class]]="A",WORKDAY(Main[[#This Row],[Tech Start Date]],2),""))))</f>
        <v/>
      </c>
      <c r="N1235" s="73" t="str">
        <f>IF(Main[[#This Row],[Tech Start Date]]&lt;1/1/1990,"",IF(Main[[#This Row],[Class]]="C",WORKDAY(Main[[#This Row],[Tech Start Date]],19),IF(Main[[#This Row],[Class]]="B", WORKDAY(Main[[#This Row],[Tech Start Date]],12),IF(Main[[#This Row],[Class]]="A",WORKDAY(Main[[#This Row],[Tech Start Date]],4),""))))</f>
        <v/>
      </c>
      <c r="O1235" s="73" t="str">
        <f>IF(Main[[#This Row],[Tech Start Date]]&lt;1/1/1990,"",IF(Main[[#This Row],[Class]]="C",WORKDAY(Main[[#This Row],[Tech Start Date]],23),IF(Main[[#This Row],[Class]]="B", WORKDAY(Main[[#This Row],[Tech Start Date]],15),IF(Main[[#This Row],[Class]]="A",WORKDAY(Main[[#This Row],[Tech Start Date]],5),""))))</f>
        <v/>
      </c>
      <c r="P1235" s="73" t="str">
        <f>IF(Main[[#This Row],[Tech Start Date]]&lt;1/1/1990,"",IF(Main[[#This Row],[Class]]="C",WORKDAY(Main[[#This Row],[Tech Start Date]],28),IF(Main[[#This Row],[Class]]="B", WORKDAY(Main[[#This Row],[Tech Start Date]],19),IF(Main[[#This Row],[Class]]="A",WORKDAY(Main[[#This Row],[Tech Start Date]],9),""))))</f>
        <v/>
      </c>
      <c r="Q1235" s="85">
        <v>40057</v>
      </c>
      <c r="R1235" s="112">
        <v>40473</v>
      </c>
      <c r="S1235" s="95" t="s">
        <v>6</v>
      </c>
      <c r="T1235" s="74" t="s">
        <v>2112</v>
      </c>
      <c r="U1235" s="95" t="s">
        <v>29</v>
      </c>
      <c r="V1235" s="95" t="s">
        <v>1911</v>
      </c>
      <c r="W1235" s="95" t="s">
        <v>1914</v>
      </c>
      <c r="X1235" s="95" t="s">
        <v>2843</v>
      </c>
      <c r="Y1235" s="72" t="s">
        <v>3080</v>
      </c>
      <c r="Z1235" s="72" t="s">
        <v>2046</v>
      </c>
      <c r="AA1235" s="95" t="s">
        <v>3389</v>
      </c>
      <c r="AB1235" s="132"/>
      <c r="AC1235" s="132"/>
      <c r="AD1235" s="132"/>
      <c r="AE1235" s="63"/>
      <c r="AF1235" s="63"/>
      <c r="AG1235" s="63"/>
    </row>
    <row r="1236" spans="1:33" ht="17.2" customHeight="1">
      <c r="A1236" s="64" t="str">
        <f>IF(priority(Main[[#This Row],[Comments]])&lt;&gt;0, priority(Main[[#This Row],[Comments]]),"")</f>
        <v/>
      </c>
      <c r="B1236" s="60" t="s">
        <v>3480</v>
      </c>
      <c r="C1236" s="72" t="s">
        <v>3468</v>
      </c>
      <c r="D1236" s="59" t="s">
        <v>3481</v>
      </c>
      <c r="E1236" s="85"/>
      <c r="F1236" s="85">
        <v>41026</v>
      </c>
      <c r="G1236" s="64" t="str">
        <f>IF(stdProdLT(Main[[#This Row],[Comments]])=0.1,"N/A",IF(stdProdLT(Main[[#This Row],[Comments]])=0,"",stdProdLT(Main[[#This Row],[Comments]])))</f>
        <v/>
      </c>
      <c r="H1236" s="94" t="str">
        <f>IF(OR(Main[[#This Row],[Std. Prod. Lead Time]]="N/A",Main[[#This Row],[Std. Prod. Lead Time]]=""), "",IF(AND(Main[[#This Row],[In Stock Date]]&lt;&gt;"",Main[[#This Row],[Revised Due Date]]&lt;&gt;"",Main[[#This Row],[In Stock Date]]&lt;&gt;""),Main[[#This Row],[In Stock Date]]-Main[[#This Row],[Revised Due Date]],""))</f>
        <v/>
      </c>
      <c r="I1236" s="101" t="s">
        <v>4</v>
      </c>
      <c r="J1236" s="95" t="s">
        <v>75</v>
      </c>
      <c r="K1236" s="95" t="s">
        <v>4</v>
      </c>
      <c r="L1236" s="85"/>
      <c r="M1236" s="73" t="str">
        <f>IF(Main[[#This Row],[Tech Start Date]]&lt;1/1/1990,"",IF(Main[[#This Row],[Class]]="C",WORKDAY(Main[[#This Row],[Tech Start Date]],9),IF(Main[[#This Row],[Class]]="B", WORKDAY(Main[[#This Row],[Tech Start Date]],6),IF(Main[[#This Row],[Class]]="A",WORKDAY(Main[[#This Row],[Tech Start Date]],2),""))))</f>
        <v/>
      </c>
      <c r="N1236" s="73" t="str">
        <f>IF(Main[[#This Row],[Tech Start Date]]&lt;1/1/1990,"",IF(Main[[#This Row],[Class]]="C",WORKDAY(Main[[#This Row],[Tech Start Date]],19),IF(Main[[#This Row],[Class]]="B", WORKDAY(Main[[#This Row],[Tech Start Date]],12),IF(Main[[#This Row],[Class]]="A",WORKDAY(Main[[#This Row],[Tech Start Date]],4),""))))</f>
        <v/>
      </c>
      <c r="O1236" s="73" t="str">
        <f>IF(Main[[#This Row],[Tech Start Date]]&lt;1/1/1990,"",IF(Main[[#This Row],[Class]]="C",WORKDAY(Main[[#This Row],[Tech Start Date]],23),IF(Main[[#This Row],[Class]]="B", WORKDAY(Main[[#This Row],[Tech Start Date]],15),IF(Main[[#This Row],[Class]]="A",WORKDAY(Main[[#This Row],[Tech Start Date]],5),""))))</f>
        <v/>
      </c>
      <c r="P1236" s="73" t="str">
        <f>IF(Main[[#This Row],[Tech Start Date]]&lt;1/1/1990,"",IF(Main[[#This Row],[Class]]="C",WORKDAY(Main[[#This Row],[Tech Start Date]],28),IF(Main[[#This Row],[Class]]="B", WORKDAY(Main[[#This Row],[Tech Start Date]],19),IF(Main[[#This Row],[Class]]="A",WORKDAY(Main[[#This Row],[Tech Start Date]],9),""))))</f>
        <v/>
      </c>
      <c r="Q1236" s="85">
        <v>40954</v>
      </c>
      <c r="R1236" s="112"/>
      <c r="S1236" s="95" t="s">
        <v>11</v>
      </c>
      <c r="T1236" s="74" t="s">
        <v>4</v>
      </c>
      <c r="U1236" s="95" t="s">
        <v>14</v>
      </c>
      <c r="V1236" s="95" t="s">
        <v>1920</v>
      </c>
      <c r="W1236" s="95" t="s">
        <v>1918</v>
      </c>
      <c r="X1236" s="95" t="s">
        <v>2804</v>
      </c>
      <c r="Y1236" s="72" t="s">
        <v>2924</v>
      </c>
      <c r="Z1236" s="72" t="s">
        <v>530</v>
      </c>
      <c r="AA1236" s="95" t="s">
        <v>2804</v>
      </c>
      <c r="AB1236" s="132"/>
      <c r="AC1236" s="132"/>
      <c r="AD1236" s="132"/>
      <c r="AE1236" s="63"/>
      <c r="AF1236" s="63"/>
      <c r="AG1236" s="63"/>
    </row>
    <row r="1237" spans="1:33" ht="17.2" customHeight="1">
      <c r="A1237" s="64" t="str">
        <f>IF(priority(Main[[#This Row],[Comments]])&lt;&gt;0, priority(Main[[#This Row],[Comments]]),"")</f>
        <v/>
      </c>
      <c r="B1237" s="60" t="s">
        <v>3482</v>
      </c>
      <c r="C1237" s="72" t="s">
        <v>4</v>
      </c>
      <c r="D1237" s="59" t="s">
        <v>3483</v>
      </c>
      <c r="E1237" s="85">
        <v>40949.904050925928</v>
      </c>
      <c r="F1237" s="85"/>
      <c r="G1237" s="64" t="str">
        <f>IF(stdProdLT(Main[[#This Row],[Comments]])=0.1,"N/A",IF(stdProdLT(Main[[#This Row],[Comments]])=0,"",stdProdLT(Main[[#This Row],[Comments]])))</f>
        <v/>
      </c>
      <c r="H1237" s="94" t="str">
        <f>IF(OR(Main[[#This Row],[Std. Prod. Lead Time]]="N/A",Main[[#This Row],[Std. Prod. Lead Time]]=""), "",IF(AND(Main[[#This Row],[In Stock Date]]&lt;&gt;"",Main[[#This Row],[Revised Due Date]]&lt;&gt;"",Main[[#This Row],[In Stock Date]]&lt;&gt;""),Main[[#This Row],[In Stock Date]]-Main[[#This Row],[Revised Due Date]],""))</f>
        <v/>
      </c>
      <c r="I1237" s="101" t="s">
        <v>530</v>
      </c>
      <c r="J1237" s="95" t="s">
        <v>28</v>
      </c>
      <c r="K1237" s="95" t="s">
        <v>1919</v>
      </c>
      <c r="L1237" s="85"/>
      <c r="M1237" s="73" t="str">
        <f>IF(Main[[#This Row],[Tech Start Date]]&lt;1/1/1990,"",IF(Main[[#This Row],[Class]]="C",WORKDAY(Main[[#This Row],[Tech Start Date]],9),IF(Main[[#This Row],[Class]]="B", WORKDAY(Main[[#This Row],[Tech Start Date]],6),IF(Main[[#This Row],[Class]]="A",WORKDAY(Main[[#This Row],[Tech Start Date]],2),""))))</f>
        <v/>
      </c>
      <c r="N1237" s="73" t="str">
        <f>IF(Main[[#This Row],[Tech Start Date]]&lt;1/1/1990,"",IF(Main[[#This Row],[Class]]="C",WORKDAY(Main[[#This Row],[Tech Start Date]],19),IF(Main[[#This Row],[Class]]="B", WORKDAY(Main[[#This Row],[Tech Start Date]],12),IF(Main[[#This Row],[Class]]="A",WORKDAY(Main[[#This Row],[Tech Start Date]],4),""))))</f>
        <v/>
      </c>
      <c r="O1237" s="73" t="str">
        <f>IF(Main[[#This Row],[Tech Start Date]]&lt;1/1/1990,"",IF(Main[[#This Row],[Class]]="C",WORKDAY(Main[[#This Row],[Tech Start Date]],23),IF(Main[[#This Row],[Class]]="B", WORKDAY(Main[[#This Row],[Tech Start Date]],15),IF(Main[[#This Row],[Class]]="A",WORKDAY(Main[[#This Row],[Tech Start Date]],5),""))))</f>
        <v/>
      </c>
      <c r="P1237" s="73" t="str">
        <f>IF(Main[[#This Row],[Tech Start Date]]&lt;1/1/1990,"",IF(Main[[#This Row],[Class]]="C",WORKDAY(Main[[#This Row],[Tech Start Date]],28),IF(Main[[#This Row],[Class]]="B", WORKDAY(Main[[#This Row],[Tech Start Date]],19),IF(Main[[#This Row],[Class]]="A",WORKDAY(Main[[#This Row],[Tech Start Date]],9),""))))</f>
        <v/>
      </c>
      <c r="Q1237" s="85">
        <v>40952</v>
      </c>
      <c r="R1237" s="112"/>
      <c r="S1237" s="95" t="s">
        <v>6</v>
      </c>
      <c r="T1237" s="74" t="s">
        <v>4</v>
      </c>
      <c r="U1237" s="95" t="s">
        <v>29</v>
      </c>
      <c r="V1237" s="95" t="s">
        <v>1913</v>
      </c>
      <c r="W1237" s="95" t="s">
        <v>1914</v>
      </c>
      <c r="X1237" s="95" t="s">
        <v>2870</v>
      </c>
      <c r="Y1237" s="72" t="s">
        <v>3033</v>
      </c>
      <c r="Z1237" s="72" t="s">
        <v>30</v>
      </c>
      <c r="AA1237" s="95" t="s">
        <v>2870</v>
      </c>
      <c r="AB1237" s="132"/>
      <c r="AC1237" s="132"/>
      <c r="AD1237" s="132"/>
      <c r="AE1237" s="63"/>
      <c r="AF1237" s="63"/>
      <c r="AG1237" s="63"/>
    </row>
    <row r="1238" spans="1:33" ht="17.2" customHeight="1">
      <c r="A1238" s="64" t="str">
        <f>IF(priority(Main[[#This Row],[Comments]])&lt;&gt;0, priority(Main[[#This Row],[Comments]]),"")</f>
        <v/>
      </c>
      <c r="B1238" s="60" t="s">
        <v>2359</v>
      </c>
      <c r="C1238" s="72" t="s">
        <v>4</v>
      </c>
      <c r="D1238" s="59" t="s">
        <v>3298</v>
      </c>
      <c r="E1238" s="85">
        <v>40842.639374999999</v>
      </c>
      <c r="F1238" s="85"/>
      <c r="G1238" s="64" t="str">
        <f>IF(stdProdLT(Main[[#This Row],[Comments]])=0.1,"N/A",IF(stdProdLT(Main[[#This Row],[Comments]])=0,"",stdProdLT(Main[[#This Row],[Comments]])))</f>
        <v/>
      </c>
      <c r="H1238" s="94" t="str">
        <f>IF(OR(Main[[#This Row],[Std. Prod. Lead Time]]="N/A",Main[[#This Row],[Std. Prod. Lead Time]]=""), "",IF(AND(Main[[#This Row],[In Stock Date]]&lt;&gt;"",Main[[#This Row],[Revised Due Date]]&lt;&gt;"",Main[[#This Row],[In Stock Date]]&lt;&gt;""),Main[[#This Row],[In Stock Date]]-Main[[#This Row],[Revised Due Date]],""))</f>
        <v/>
      </c>
      <c r="I1238" s="101" t="s">
        <v>69</v>
      </c>
      <c r="J1238" s="95" t="s">
        <v>70</v>
      </c>
      <c r="K1238" s="95" t="s">
        <v>1919</v>
      </c>
      <c r="L1238" s="85"/>
      <c r="M1238" s="73" t="str">
        <f>IF(Main[[#This Row],[Tech Start Date]]&lt;1/1/1990,"",IF(Main[[#This Row],[Class]]="C",WORKDAY(Main[[#This Row],[Tech Start Date]],9),IF(Main[[#This Row],[Class]]="B", WORKDAY(Main[[#This Row],[Tech Start Date]],6),IF(Main[[#This Row],[Class]]="A",WORKDAY(Main[[#This Row],[Tech Start Date]],2),""))))</f>
        <v/>
      </c>
      <c r="N1238" s="73" t="str">
        <f>IF(Main[[#This Row],[Tech Start Date]]&lt;1/1/1990,"",IF(Main[[#This Row],[Class]]="C",WORKDAY(Main[[#This Row],[Tech Start Date]],19),IF(Main[[#This Row],[Class]]="B", WORKDAY(Main[[#This Row],[Tech Start Date]],12),IF(Main[[#This Row],[Class]]="A",WORKDAY(Main[[#This Row],[Tech Start Date]],4),""))))</f>
        <v/>
      </c>
      <c r="O1238" s="73" t="str">
        <f>IF(Main[[#This Row],[Tech Start Date]]&lt;1/1/1990,"",IF(Main[[#This Row],[Class]]="C",WORKDAY(Main[[#This Row],[Tech Start Date]],23),IF(Main[[#This Row],[Class]]="B", WORKDAY(Main[[#This Row],[Tech Start Date]],15),IF(Main[[#This Row],[Class]]="A",WORKDAY(Main[[#This Row],[Tech Start Date]],5),""))))</f>
        <v/>
      </c>
      <c r="P1238" s="73" t="str">
        <f>IF(Main[[#This Row],[Tech Start Date]]&lt;1/1/1990,"",IF(Main[[#This Row],[Class]]="C",WORKDAY(Main[[#This Row],[Tech Start Date]],28),IF(Main[[#This Row],[Class]]="B", WORKDAY(Main[[#This Row],[Tech Start Date]],19),IF(Main[[#This Row],[Class]]="A",WORKDAY(Main[[#This Row],[Tech Start Date]],9),""))))</f>
        <v/>
      </c>
      <c r="Q1238" s="85">
        <v>40872</v>
      </c>
      <c r="R1238" s="112"/>
      <c r="S1238" s="95" t="s">
        <v>6</v>
      </c>
      <c r="T1238" s="74" t="s">
        <v>4</v>
      </c>
      <c r="U1238" s="95" t="s">
        <v>29</v>
      </c>
      <c r="V1238" s="95" t="s">
        <v>1913</v>
      </c>
      <c r="W1238" s="95" t="s">
        <v>1914</v>
      </c>
      <c r="X1238" s="95" t="s">
        <v>2794</v>
      </c>
      <c r="Y1238" s="72" t="s">
        <v>2905</v>
      </c>
      <c r="Z1238" s="72" t="s">
        <v>30</v>
      </c>
      <c r="AA1238" s="95" t="s">
        <v>2794</v>
      </c>
      <c r="AB1238" s="132"/>
      <c r="AC1238" s="132"/>
      <c r="AD1238" s="132"/>
      <c r="AE1238" s="63"/>
      <c r="AF1238" s="63"/>
      <c r="AG1238" s="63"/>
    </row>
    <row r="1239" spans="1:33" ht="17.2" customHeight="1">
      <c r="A1239" s="64" t="str">
        <f>IF(priority(Main[[#This Row],[Comments]])&lt;&gt;0, priority(Main[[#This Row],[Comments]]),"")</f>
        <v/>
      </c>
      <c r="B1239" s="60" t="s">
        <v>3299</v>
      </c>
      <c r="C1239" s="72" t="s">
        <v>4</v>
      </c>
      <c r="D1239" s="59" t="s">
        <v>3300</v>
      </c>
      <c r="E1239" s="85">
        <v>40939.631828703707</v>
      </c>
      <c r="F1239" s="85"/>
      <c r="G1239" s="64" t="str">
        <f>IF(stdProdLT(Main[[#This Row],[Comments]])=0.1,"N/A",IF(stdProdLT(Main[[#This Row],[Comments]])=0,"",stdProdLT(Main[[#This Row],[Comments]])))</f>
        <v/>
      </c>
      <c r="H1239" s="94" t="str">
        <f>IF(OR(Main[[#This Row],[Std. Prod. Lead Time]]="N/A",Main[[#This Row],[Std. Prod. Lead Time]]=""), "",IF(AND(Main[[#This Row],[In Stock Date]]&lt;&gt;"",Main[[#This Row],[Revised Due Date]]&lt;&gt;"",Main[[#This Row],[In Stock Date]]&lt;&gt;""),Main[[#This Row],[In Stock Date]]-Main[[#This Row],[Revised Due Date]],""))</f>
        <v/>
      </c>
      <c r="I1239" s="101" t="s">
        <v>4</v>
      </c>
      <c r="J1239" s="95" t="s">
        <v>4</v>
      </c>
      <c r="K1239" s="95" t="s">
        <v>4</v>
      </c>
      <c r="L1239" s="85"/>
      <c r="M1239" s="73" t="str">
        <f>IF(Main[[#This Row],[Tech Start Date]]&lt;1/1/1990,"",IF(Main[[#This Row],[Class]]="C",WORKDAY(Main[[#This Row],[Tech Start Date]],9),IF(Main[[#This Row],[Class]]="B", WORKDAY(Main[[#This Row],[Tech Start Date]],6),IF(Main[[#This Row],[Class]]="A",WORKDAY(Main[[#This Row],[Tech Start Date]],2),""))))</f>
        <v/>
      </c>
      <c r="N1239" s="73" t="str">
        <f>IF(Main[[#This Row],[Tech Start Date]]&lt;1/1/1990,"",IF(Main[[#This Row],[Class]]="C",WORKDAY(Main[[#This Row],[Tech Start Date]],19),IF(Main[[#This Row],[Class]]="B", WORKDAY(Main[[#This Row],[Tech Start Date]],12),IF(Main[[#This Row],[Class]]="A",WORKDAY(Main[[#This Row],[Tech Start Date]],4),""))))</f>
        <v/>
      </c>
      <c r="O1239" s="73" t="str">
        <f>IF(Main[[#This Row],[Tech Start Date]]&lt;1/1/1990,"",IF(Main[[#This Row],[Class]]="C",WORKDAY(Main[[#This Row],[Tech Start Date]],23),IF(Main[[#This Row],[Class]]="B", WORKDAY(Main[[#This Row],[Tech Start Date]],15),IF(Main[[#This Row],[Class]]="A",WORKDAY(Main[[#This Row],[Tech Start Date]],5),""))))</f>
        <v/>
      </c>
      <c r="P1239" s="73" t="str">
        <f>IF(Main[[#This Row],[Tech Start Date]]&lt;1/1/1990,"",IF(Main[[#This Row],[Class]]="C",WORKDAY(Main[[#This Row],[Tech Start Date]],28),IF(Main[[#This Row],[Class]]="B", WORKDAY(Main[[#This Row],[Tech Start Date]],19),IF(Main[[#This Row],[Class]]="A",WORKDAY(Main[[#This Row],[Tech Start Date]],9),""))))</f>
        <v/>
      </c>
      <c r="Q1239" s="85"/>
      <c r="R1239" s="112"/>
      <c r="S1239" s="95" t="s">
        <v>6</v>
      </c>
      <c r="T1239" s="74" t="s">
        <v>4</v>
      </c>
      <c r="U1239" s="95" t="s">
        <v>7</v>
      </c>
      <c r="V1239" s="95" t="s">
        <v>1910</v>
      </c>
      <c r="W1239" s="95" t="s">
        <v>1914</v>
      </c>
      <c r="X1239" s="95" t="s">
        <v>306</v>
      </c>
      <c r="Y1239" s="72" t="s">
        <v>4</v>
      </c>
      <c r="Z1239" s="72" t="s">
        <v>4</v>
      </c>
      <c r="AA1239" s="95" t="s">
        <v>4</v>
      </c>
      <c r="AB1239" s="132"/>
      <c r="AC1239" s="132"/>
      <c r="AD1239" s="132"/>
      <c r="AE1239" s="63"/>
      <c r="AF1239" s="63"/>
      <c r="AG1239" s="63"/>
    </row>
    <row r="1240" spans="1:33" ht="17.2" customHeight="1">
      <c r="A1240" s="64" t="str">
        <f>IF(priority(Main[[#This Row],[Comments]])&lt;&gt;0, priority(Main[[#This Row],[Comments]]),"")</f>
        <v/>
      </c>
      <c r="B1240" s="60" t="s">
        <v>1731</v>
      </c>
      <c r="C1240" s="72" t="s">
        <v>47</v>
      </c>
      <c r="D1240" s="59" t="s">
        <v>788</v>
      </c>
      <c r="E1240" s="85">
        <v>39937.598969907405</v>
      </c>
      <c r="F1240" s="85"/>
      <c r="G1240" s="64" t="str">
        <f>IF(stdProdLT(Main[[#This Row],[Comments]])=0.1,"N/A",IF(stdProdLT(Main[[#This Row],[Comments]])=0,"",stdProdLT(Main[[#This Row],[Comments]])))</f>
        <v/>
      </c>
      <c r="H1240" s="94" t="str">
        <f>IF(OR(Main[[#This Row],[Std. Prod. Lead Time]]="N/A",Main[[#This Row],[Std. Prod. Lead Time]]=""), "",IF(AND(Main[[#This Row],[In Stock Date]]&lt;&gt;"",Main[[#This Row],[Revised Due Date]]&lt;&gt;"",Main[[#This Row],[In Stock Date]]&lt;&gt;""),Main[[#This Row],[In Stock Date]]-Main[[#This Row],[Revised Due Date]],""))</f>
        <v/>
      </c>
      <c r="I1240" s="101" t="s">
        <v>4</v>
      </c>
      <c r="J1240" s="95" t="s">
        <v>4</v>
      </c>
      <c r="K1240" s="95" t="s">
        <v>4</v>
      </c>
      <c r="L1240" s="85"/>
      <c r="M1240" s="73" t="str">
        <f>IF(Main[[#This Row],[Tech Start Date]]&lt;1/1/1990,"",IF(Main[[#This Row],[Class]]="C",WORKDAY(Main[[#This Row],[Tech Start Date]],9),IF(Main[[#This Row],[Class]]="B", WORKDAY(Main[[#This Row],[Tech Start Date]],6),IF(Main[[#This Row],[Class]]="A",WORKDAY(Main[[#This Row],[Tech Start Date]],2),""))))</f>
        <v/>
      </c>
      <c r="N1240" s="73" t="str">
        <f>IF(Main[[#This Row],[Tech Start Date]]&lt;1/1/1990,"",IF(Main[[#This Row],[Class]]="C",WORKDAY(Main[[#This Row],[Tech Start Date]],19),IF(Main[[#This Row],[Class]]="B", WORKDAY(Main[[#This Row],[Tech Start Date]],12),IF(Main[[#This Row],[Class]]="A",WORKDAY(Main[[#This Row],[Tech Start Date]],4),""))))</f>
        <v/>
      </c>
      <c r="O1240" s="73" t="str">
        <f>IF(Main[[#This Row],[Tech Start Date]]&lt;1/1/1990,"",IF(Main[[#This Row],[Class]]="C",WORKDAY(Main[[#This Row],[Tech Start Date]],23),IF(Main[[#This Row],[Class]]="B", WORKDAY(Main[[#This Row],[Tech Start Date]],15),IF(Main[[#This Row],[Class]]="A",WORKDAY(Main[[#This Row],[Tech Start Date]],5),""))))</f>
        <v/>
      </c>
      <c r="P1240" s="73" t="str">
        <f>IF(Main[[#This Row],[Tech Start Date]]&lt;1/1/1990,"",IF(Main[[#This Row],[Class]]="C",WORKDAY(Main[[#This Row],[Tech Start Date]],28),IF(Main[[#This Row],[Class]]="B", WORKDAY(Main[[#This Row],[Tech Start Date]],19),IF(Main[[#This Row],[Class]]="A",WORKDAY(Main[[#This Row],[Tech Start Date]],9),""))))</f>
        <v/>
      </c>
      <c r="Q1240" s="85"/>
      <c r="R1240" s="112">
        <v>41172</v>
      </c>
      <c r="S1240" s="95" t="s">
        <v>17</v>
      </c>
      <c r="T1240" s="74" t="s">
        <v>4</v>
      </c>
      <c r="U1240" s="95" t="s">
        <v>29</v>
      </c>
      <c r="V1240" s="95" t="s">
        <v>1913</v>
      </c>
      <c r="W1240" s="95" t="s">
        <v>4</v>
      </c>
      <c r="X1240" s="95" t="s">
        <v>2802</v>
      </c>
      <c r="Y1240" s="72" t="s">
        <v>2921</v>
      </c>
      <c r="Z1240" s="72" t="s">
        <v>4</v>
      </c>
      <c r="AA1240" s="95" t="s">
        <v>2802</v>
      </c>
      <c r="AB1240" s="132"/>
      <c r="AC1240" s="132"/>
      <c r="AD1240" s="132"/>
      <c r="AE1240" s="63"/>
      <c r="AF1240" s="63"/>
      <c r="AG1240" s="63"/>
    </row>
    <row r="1241" spans="1:33" ht="17.2" customHeight="1">
      <c r="A1241" s="64" t="str">
        <f>IF(priority(Main[[#This Row],[Comments]])&lt;&gt;0, priority(Main[[#This Row],[Comments]]),"")</f>
        <v/>
      </c>
      <c r="B1241" s="60" t="s">
        <v>2048</v>
      </c>
      <c r="C1241" s="72" t="s">
        <v>4</v>
      </c>
      <c r="D1241" s="59" t="s">
        <v>2049</v>
      </c>
      <c r="E1241" s="85">
        <v>40757.464699074073</v>
      </c>
      <c r="F1241" s="85"/>
      <c r="G1241" s="64" t="str">
        <f>IF(stdProdLT(Main[[#This Row],[Comments]])=0.1,"N/A",IF(stdProdLT(Main[[#This Row],[Comments]])=0,"",stdProdLT(Main[[#This Row],[Comments]])))</f>
        <v/>
      </c>
      <c r="H1241" s="94" t="str">
        <f>IF(OR(Main[[#This Row],[Std. Prod. Lead Time]]="N/A",Main[[#This Row],[Std. Prod. Lead Time]]=""), "",IF(AND(Main[[#This Row],[In Stock Date]]&lt;&gt;"",Main[[#This Row],[Revised Due Date]]&lt;&gt;"",Main[[#This Row],[In Stock Date]]&lt;&gt;""),Main[[#This Row],[In Stock Date]]-Main[[#This Row],[Revised Due Date]],""))</f>
        <v/>
      </c>
      <c r="I1241" s="101" t="s">
        <v>4</v>
      </c>
      <c r="J1241" s="95" t="s">
        <v>4</v>
      </c>
      <c r="K1241" s="95" t="s">
        <v>4</v>
      </c>
      <c r="L1241" s="85"/>
      <c r="M1241" s="73" t="str">
        <f>IF(Main[[#This Row],[Tech Start Date]]&lt;1/1/1990,"",IF(Main[[#This Row],[Class]]="C",WORKDAY(Main[[#This Row],[Tech Start Date]],9),IF(Main[[#This Row],[Class]]="B", WORKDAY(Main[[#This Row],[Tech Start Date]],6),IF(Main[[#This Row],[Class]]="A",WORKDAY(Main[[#This Row],[Tech Start Date]],2),""))))</f>
        <v/>
      </c>
      <c r="N1241" s="73" t="str">
        <f>IF(Main[[#This Row],[Tech Start Date]]&lt;1/1/1990,"",IF(Main[[#This Row],[Class]]="C",WORKDAY(Main[[#This Row],[Tech Start Date]],19),IF(Main[[#This Row],[Class]]="B", WORKDAY(Main[[#This Row],[Tech Start Date]],12),IF(Main[[#This Row],[Class]]="A",WORKDAY(Main[[#This Row],[Tech Start Date]],4),""))))</f>
        <v/>
      </c>
      <c r="O1241" s="73" t="str">
        <f>IF(Main[[#This Row],[Tech Start Date]]&lt;1/1/1990,"",IF(Main[[#This Row],[Class]]="C",WORKDAY(Main[[#This Row],[Tech Start Date]],23),IF(Main[[#This Row],[Class]]="B", WORKDAY(Main[[#This Row],[Tech Start Date]],15),IF(Main[[#This Row],[Class]]="A",WORKDAY(Main[[#This Row],[Tech Start Date]],5),""))))</f>
        <v/>
      </c>
      <c r="P1241" s="73" t="str">
        <f>IF(Main[[#This Row],[Tech Start Date]]&lt;1/1/1990,"",IF(Main[[#This Row],[Class]]="C",WORKDAY(Main[[#This Row],[Tech Start Date]],28),IF(Main[[#This Row],[Class]]="B", WORKDAY(Main[[#This Row],[Tech Start Date]],19),IF(Main[[#This Row],[Class]]="A",WORKDAY(Main[[#This Row],[Tech Start Date]],9),""))))</f>
        <v/>
      </c>
      <c r="Q1241" s="85"/>
      <c r="R1241" s="112"/>
      <c r="S1241" s="95" t="s">
        <v>17</v>
      </c>
      <c r="T1241" s="74" t="s">
        <v>4</v>
      </c>
      <c r="U1241" s="95" t="s">
        <v>29</v>
      </c>
      <c r="V1241" s="95" t="s">
        <v>1913</v>
      </c>
      <c r="W1241" s="95" t="s">
        <v>4</v>
      </c>
      <c r="X1241" s="95" t="s">
        <v>652</v>
      </c>
      <c r="Y1241" s="72" t="s">
        <v>3099</v>
      </c>
      <c r="Z1241" s="72" t="s">
        <v>4</v>
      </c>
      <c r="AA1241" s="95" t="s">
        <v>652</v>
      </c>
      <c r="AB1241" s="132"/>
      <c r="AC1241" s="132"/>
      <c r="AD1241" s="132"/>
      <c r="AE1241" s="63"/>
      <c r="AF1241" s="63"/>
      <c r="AG1241" s="63"/>
    </row>
    <row r="1242" spans="1:33" ht="17.2" customHeight="1">
      <c r="A1242" s="64" t="str">
        <f>IF(priority(Main[[#This Row],[Comments]])&lt;&gt;0, priority(Main[[#This Row],[Comments]]),"")</f>
        <v/>
      </c>
      <c r="B1242" s="60" t="s">
        <v>3572</v>
      </c>
      <c r="C1242" s="72" t="s">
        <v>4</v>
      </c>
      <c r="D1242" s="59" t="s">
        <v>3712</v>
      </c>
      <c r="E1242" s="85">
        <v>40967.673217592594</v>
      </c>
      <c r="F1242" s="85"/>
      <c r="G1242" s="64" t="str">
        <f>IF(stdProdLT(Main[[#This Row],[Comments]])=0.1,"N/A",IF(stdProdLT(Main[[#This Row],[Comments]])=0,"",stdProdLT(Main[[#This Row],[Comments]])))</f>
        <v/>
      </c>
      <c r="H1242" s="94" t="str">
        <f>IF(OR(Main[[#This Row],[Std. Prod. Lead Time]]="N/A",Main[[#This Row],[Std. Prod. Lead Time]]=""), "",IF(AND(Main[[#This Row],[In Stock Date]]&lt;&gt;"",Main[[#This Row],[Revised Due Date]]&lt;&gt;"",Main[[#This Row],[In Stock Date]]&lt;&gt;""),Main[[#This Row],[In Stock Date]]-Main[[#This Row],[Revised Due Date]],""))</f>
        <v/>
      </c>
      <c r="I1242" s="101" t="s">
        <v>4</v>
      </c>
      <c r="J1242" s="95" t="s">
        <v>21</v>
      </c>
      <c r="K1242" s="95" t="s">
        <v>4</v>
      </c>
      <c r="L1242" s="85"/>
      <c r="M1242" s="73" t="str">
        <f>IF(Main[[#This Row],[Tech Start Date]]&lt;1/1/1990,"",IF(Main[[#This Row],[Class]]="C",WORKDAY(Main[[#This Row],[Tech Start Date]],9),IF(Main[[#This Row],[Class]]="B", WORKDAY(Main[[#This Row],[Tech Start Date]],6),IF(Main[[#This Row],[Class]]="A",WORKDAY(Main[[#This Row],[Tech Start Date]],2),""))))</f>
        <v/>
      </c>
      <c r="N1242" s="73" t="str">
        <f>IF(Main[[#This Row],[Tech Start Date]]&lt;1/1/1990,"",IF(Main[[#This Row],[Class]]="C",WORKDAY(Main[[#This Row],[Tech Start Date]],19),IF(Main[[#This Row],[Class]]="B", WORKDAY(Main[[#This Row],[Tech Start Date]],12),IF(Main[[#This Row],[Class]]="A",WORKDAY(Main[[#This Row],[Tech Start Date]],4),""))))</f>
        <v/>
      </c>
      <c r="O1242" s="73" t="str">
        <f>IF(Main[[#This Row],[Tech Start Date]]&lt;1/1/1990,"",IF(Main[[#This Row],[Class]]="C",WORKDAY(Main[[#This Row],[Tech Start Date]],23),IF(Main[[#This Row],[Class]]="B", WORKDAY(Main[[#This Row],[Tech Start Date]],15),IF(Main[[#This Row],[Class]]="A",WORKDAY(Main[[#This Row],[Tech Start Date]],5),""))))</f>
        <v/>
      </c>
      <c r="P1242" s="73" t="str">
        <f>IF(Main[[#This Row],[Tech Start Date]]&lt;1/1/1990,"",IF(Main[[#This Row],[Class]]="C",WORKDAY(Main[[#This Row],[Tech Start Date]],28),IF(Main[[#This Row],[Class]]="B", WORKDAY(Main[[#This Row],[Tech Start Date]],19),IF(Main[[#This Row],[Class]]="A",WORKDAY(Main[[#This Row],[Tech Start Date]],9),""))))</f>
        <v/>
      </c>
      <c r="Q1242" s="85">
        <v>40732</v>
      </c>
      <c r="R1242" s="112"/>
      <c r="S1242" s="95" t="s">
        <v>6</v>
      </c>
      <c r="T1242" s="74" t="s">
        <v>4</v>
      </c>
      <c r="U1242" s="95" t="s">
        <v>7</v>
      </c>
      <c r="V1242" s="95" t="s">
        <v>1910</v>
      </c>
      <c r="W1242" s="95" t="s">
        <v>1914</v>
      </c>
      <c r="X1242" s="95" t="s">
        <v>399</v>
      </c>
      <c r="Y1242" s="72" t="s">
        <v>3089</v>
      </c>
      <c r="Z1242" s="72" t="s">
        <v>877</v>
      </c>
      <c r="AA1242" s="95" t="s">
        <v>3340</v>
      </c>
      <c r="AB1242" s="132"/>
      <c r="AC1242" s="132"/>
      <c r="AD1242" s="132"/>
      <c r="AE1242" s="63"/>
      <c r="AF1242" s="63"/>
      <c r="AG1242" s="63"/>
    </row>
    <row r="1243" spans="1:33" ht="17.2" customHeight="1">
      <c r="A1243" s="64" t="str">
        <f>IF(priority(Main[[#This Row],[Comments]])&lt;&gt;0, priority(Main[[#This Row],[Comments]]),"")</f>
        <v/>
      </c>
      <c r="B1243" s="60" t="s">
        <v>3791</v>
      </c>
      <c r="C1243" s="72" t="s">
        <v>3792</v>
      </c>
      <c r="D1243" s="59" t="s">
        <v>3793</v>
      </c>
      <c r="E1243" s="85">
        <v>40973.465324074074</v>
      </c>
      <c r="F1243" s="85"/>
      <c r="G1243" s="64" t="str">
        <f>IF(stdProdLT(Main[[#This Row],[Comments]])=0.1,"N/A",IF(stdProdLT(Main[[#This Row],[Comments]])=0,"",stdProdLT(Main[[#This Row],[Comments]])))</f>
        <v>N/A</v>
      </c>
      <c r="H1243" s="94" t="str">
        <f>IF(OR(Main[[#This Row],[Std. Prod. Lead Time]]="N/A",Main[[#This Row],[Std. Prod. Lead Time]]=""), "",IF(AND(Main[[#This Row],[In Stock Date]]&lt;&gt;"",Main[[#This Row],[Revised Due Date]]&lt;&gt;"",Main[[#This Row],[In Stock Date]]&lt;&gt;""),Main[[#This Row],[In Stock Date]]-Main[[#This Row],[Revised Due Date]],""))</f>
        <v/>
      </c>
      <c r="I1243" s="101" t="s">
        <v>4</v>
      </c>
      <c r="J1243" s="95" t="s">
        <v>4</v>
      </c>
      <c r="K1243" s="95" t="s">
        <v>4</v>
      </c>
      <c r="L1243" s="85"/>
      <c r="M1243" s="73" t="str">
        <f>IF(Main[[#This Row],[Tech Start Date]]&lt;1/1/1990,"",IF(Main[[#This Row],[Class]]="C",WORKDAY(Main[[#This Row],[Tech Start Date]],9),IF(Main[[#This Row],[Class]]="B", WORKDAY(Main[[#This Row],[Tech Start Date]],6),IF(Main[[#This Row],[Class]]="A",WORKDAY(Main[[#This Row],[Tech Start Date]],2),""))))</f>
        <v/>
      </c>
      <c r="N1243" s="73" t="str">
        <f>IF(Main[[#This Row],[Tech Start Date]]&lt;1/1/1990,"",IF(Main[[#This Row],[Class]]="C",WORKDAY(Main[[#This Row],[Tech Start Date]],19),IF(Main[[#This Row],[Class]]="B", WORKDAY(Main[[#This Row],[Tech Start Date]],12),IF(Main[[#This Row],[Class]]="A",WORKDAY(Main[[#This Row],[Tech Start Date]],4),""))))</f>
        <v/>
      </c>
      <c r="O1243" s="73" t="str">
        <f>IF(Main[[#This Row],[Tech Start Date]]&lt;1/1/1990,"",IF(Main[[#This Row],[Class]]="C",WORKDAY(Main[[#This Row],[Tech Start Date]],23),IF(Main[[#This Row],[Class]]="B", WORKDAY(Main[[#This Row],[Tech Start Date]],15),IF(Main[[#This Row],[Class]]="A",WORKDAY(Main[[#This Row],[Tech Start Date]],5),""))))</f>
        <v/>
      </c>
      <c r="P1243" s="73" t="str">
        <f>IF(Main[[#This Row],[Tech Start Date]]&lt;1/1/1990,"",IF(Main[[#This Row],[Class]]="C",WORKDAY(Main[[#This Row],[Tech Start Date]],28),IF(Main[[#This Row],[Class]]="B", WORKDAY(Main[[#This Row],[Tech Start Date]],19),IF(Main[[#This Row],[Class]]="A",WORKDAY(Main[[#This Row],[Tech Start Date]],9),""))))</f>
        <v/>
      </c>
      <c r="Q1243" s="85">
        <v>41026</v>
      </c>
      <c r="R1243" s="112"/>
      <c r="S1243" s="95" t="s">
        <v>6</v>
      </c>
      <c r="T1243" s="74" t="s">
        <v>3194</v>
      </c>
      <c r="U1243" s="95" t="s">
        <v>7</v>
      </c>
      <c r="V1243" s="95" t="s">
        <v>1910</v>
      </c>
      <c r="W1243" s="95" t="s">
        <v>1912</v>
      </c>
      <c r="X1243" s="95" t="s">
        <v>2845</v>
      </c>
      <c r="Y1243" s="72" t="s">
        <v>2989</v>
      </c>
      <c r="Z1243" s="72" t="s">
        <v>4</v>
      </c>
      <c r="AA1243" s="95" t="s">
        <v>2845</v>
      </c>
      <c r="AB1243" s="132"/>
      <c r="AC1243" s="132"/>
      <c r="AD1243" s="132"/>
      <c r="AE1243" s="63"/>
      <c r="AF1243" s="63"/>
      <c r="AG1243" s="63"/>
    </row>
    <row r="1244" spans="1:33" ht="17.2" customHeight="1">
      <c r="A1244" s="64" t="str">
        <f>IF(priority(Main[[#This Row],[Comments]])&lt;&gt;0, priority(Main[[#This Row],[Comments]]),"")</f>
        <v/>
      </c>
      <c r="B1244" s="60" t="s">
        <v>2525</v>
      </c>
      <c r="C1244" s="72" t="s">
        <v>4</v>
      </c>
      <c r="D1244" s="59" t="s">
        <v>2526</v>
      </c>
      <c r="E1244" s="85"/>
      <c r="F1244" s="85"/>
      <c r="G1244" s="64" t="str">
        <f>IF(stdProdLT(Main[[#This Row],[Comments]])=0.1,"N/A",IF(stdProdLT(Main[[#This Row],[Comments]])=0,"",stdProdLT(Main[[#This Row],[Comments]])))</f>
        <v/>
      </c>
      <c r="H1244" s="94" t="str">
        <f>IF(OR(Main[[#This Row],[Std. Prod. Lead Time]]="N/A",Main[[#This Row],[Std. Prod. Lead Time]]=""), "",IF(AND(Main[[#This Row],[In Stock Date]]&lt;&gt;"",Main[[#This Row],[Revised Due Date]]&lt;&gt;"",Main[[#This Row],[In Stock Date]]&lt;&gt;""),Main[[#This Row],[In Stock Date]]-Main[[#This Row],[Revised Due Date]],""))</f>
        <v/>
      </c>
      <c r="I1244" s="101" t="s">
        <v>4</v>
      </c>
      <c r="J1244" s="95" t="s">
        <v>4</v>
      </c>
      <c r="K1244" s="95" t="s">
        <v>4</v>
      </c>
      <c r="L1244" s="85"/>
      <c r="M1244" s="73" t="str">
        <f>IF(Main[[#This Row],[Tech Start Date]]&lt;1/1/1990,"",IF(Main[[#This Row],[Class]]="C",WORKDAY(Main[[#This Row],[Tech Start Date]],9),IF(Main[[#This Row],[Class]]="B", WORKDAY(Main[[#This Row],[Tech Start Date]],6),IF(Main[[#This Row],[Class]]="A",WORKDAY(Main[[#This Row],[Tech Start Date]],2),""))))</f>
        <v/>
      </c>
      <c r="N1244" s="73" t="str">
        <f>IF(Main[[#This Row],[Tech Start Date]]&lt;1/1/1990,"",IF(Main[[#This Row],[Class]]="C",WORKDAY(Main[[#This Row],[Tech Start Date]],19),IF(Main[[#This Row],[Class]]="B", WORKDAY(Main[[#This Row],[Tech Start Date]],12),IF(Main[[#This Row],[Class]]="A",WORKDAY(Main[[#This Row],[Tech Start Date]],4),""))))</f>
        <v/>
      </c>
      <c r="O1244" s="73" t="str">
        <f>IF(Main[[#This Row],[Tech Start Date]]&lt;1/1/1990,"",IF(Main[[#This Row],[Class]]="C",WORKDAY(Main[[#This Row],[Tech Start Date]],23),IF(Main[[#This Row],[Class]]="B", WORKDAY(Main[[#This Row],[Tech Start Date]],15),IF(Main[[#This Row],[Class]]="A",WORKDAY(Main[[#This Row],[Tech Start Date]],5),""))))</f>
        <v/>
      </c>
      <c r="P1244" s="73" t="str">
        <f>IF(Main[[#This Row],[Tech Start Date]]&lt;1/1/1990,"",IF(Main[[#This Row],[Class]]="C",WORKDAY(Main[[#This Row],[Tech Start Date]],28),IF(Main[[#This Row],[Class]]="B", WORKDAY(Main[[#This Row],[Tech Start Date]],19),IF(Main[[#This Row],[Class]]="A",WORKDAY(Main[[#This Row],[Tech Start Date]],9),""))))</f>
        <v/>
      </c>
      <c r="Q1244" s="85"/>
      <c r="R1244" s="112"/>
      <c r="S1244" s="95" t="s">
        <v>6</v>
      </c>
      <c r="T1244" s="74" t="s">
        <v>4</v>
      </c>
      <c r="U1244" s="95" t="s">
        <v>14</v>
      </c>
      <c r="V1244" s="95" t="s">
        <v>1920</v>
      </c>
      <c r="W1244" s="95" t="s">
        <v>1914</v>
      </c>
      <c r="X1244" s="95" t="s">
        <v>102</v>
      </c>
      <c r="Y1244" s="72" t="s">
        <v>3102</v>
      </c>
      <c r="Z1244" s="72" t="s">
        <v>4</v>
      </c>
      <c r="AA1244" s="95" t="s">
        <v>3373</v>
      </c>
      <c r="AB1244" s="132"/>
      <c r="AC1244" s="132"/>
      <c r="AD1244" s="132"/>
      <c r="AE1244" s="63"/>
      <c r="AF1244" s="63"/>
      <c r="AG1244" s="63"/>
    </row>
    <row r="1245" spans="1:33" ht="17.2" customHeight="1">
      <c r="A1245" s="64" t="str">
        <f>IF(priority(Main[[#This Row],[Comments]])&lt;&gt;0, priority(Main[[#This Row],[Comments]]),"")</f>
        <v/>
      </c>
      <c r="B1245" s="60" t="s">
        <v>3198</v>
      </c>
      <c r="C1245" s="72" t="s">
        <v>4</v>
      </c>
      <c r="D1245" s="59" t="s">
        <v>3199</v>
      </c>
      <c r="E1245" s="85">
        <v>40927.617210648146</v>
      </c>
      <c r="F1245" s="85"/>
      <c r="G1245" s="64" t="str">
        <f>IF(stdProdLT(Main[[#This Row],[Comments]])=0.1,"N/A",IF(stdProdLT(Main[[#This Row],[Comments]])=0,"",stdProdLT(Main[[#This Row],[Comments]])))</f>
        <v/>
      </c>
      <c r="H1245" s="94" t="str">
        <f>IF(OR(Main[[#This Row],[Std. Prod. Lead Time]]="N/A",Main[[#This Row],[Std. Prod. Lead Time]]=""), "",IF(AND(Main[[#This Row],[In Stock Date]]&lt;&gt;"",Main[[#This Row],[Revised Due Date]]&lt;&gt;"",Main[[#This Row],[In Stock Date]]&lt;&gt;""),Main[[#This Row],[In Stock Date]]-Main[[#This Row],[Revised Due Date]],""))</f>
        <v/>
      </c>
      <c r="I1245" s="101" t="s">
        <v>4</v>
      </c>
      <c r="J1245" s="95" t="s">
        <v>4</v>
      </c>
      <c r="K1245" s="95" t="s">
        <v>4</v>
      </c>
      <c r="L1245" s="85"/>
      <c r="M1245" s="73" t="str">
        <f>IF(Main[[#This Row],[Tech Start Date]]&lt;1/1/1990,"",IF(Main[[#This Row],[Class]]="C",WORKDAY(Main[[#This Row],[Tech Start Date]],9),IF(Main[[#This Row],[Class]]="B", WORKDAY(Main[[#This Row],[Tech Start Date]],6),IF(Main[[#This Row],[Class]]="A",WORKDAY(Main[[#This Row],[Tech Start Date]],2),""))))</f>
        <v/>
      </c>
      <c r="N1245" s="73" t="str">
        <f>IF(Main[[#This Row],[Tech Start Date]]&lt;1/1/1990,"",IF(Main[[#This Row],[Class]]="C",WORKDAY(Main[[#This Row],[Tech Start Date]],19),IF(Main[[#This Row],[Class]]="B", WORKDAY(Main[[#This Row],[Tech Start Date]],12),IF(Main[[#This Row],[Class]]="A",WORKDAY(Main[[#This Row],[Tech Start Date]],4),""))))</f>
        <v/>
      </c>
      <c r="O1245" s="73" t="str">
        <f>IF(Main[[#This Row],[Tech Start Date]]&lt;1/1/1990,"",IF(Main[[#This Row],[Class]]="C",WORKDAY(Main[[#This Row],[Tech Start Date]],23),IF(Main[[#This Row],[Class]]="B", WORKDAY(Main[[#This Row],[Tech Start Date]],15),IF(Main[[#This Row],[Class]]="A",WORKDAY(Main[[#This Row],[Tech Start Date]],5),""))))</f>
        <v/>
      </c>
      <c r="P1245" s="73" t="str">
        <f>IF(Main[[#This Row],[Tech Start Date]]&lt;1/1/1990,"",IF(Main[[#This Row],[Class]]="C",WORKDAY(Main[[#This Row],[Tech Start Date]],28),IF(Main[[#This Row],[Class]]="B", WORKDAY(Main[[#This Row],[Tech Start Date]],19),IF(Main[[#This Row],[Class]]="A",WORKDAY(Main[[#This Row],[Tech Start Date]],9),""))))</f>
        <v/>
      </c>
      <c r="Q1245" s="85"/>
      <c r="R1245" s="112"/>
      <c r="S1245" s="95" t="s">
        <v>6</v>
      </c>
      <c r="T1245" s="74" t="s">
        <v>4</v>
      </c>
      <c r="U1245" s="95" t="s">
        <v>29</v>
      </c>
      <c r="V1245" s="95" t="s">
        <v>1911</v>
      </c>
      <c r="W1245" s="95" t="s">
        <v>1914</v>
      </c>
      <c r="X1245" s="95" t="s">
        <v>102</v>
      </c>
      <c r="Y1245" s="72" t="s">
        <v>3200</v>
      </c>
      <c r="Z1245" s="72" t="s">
        <v>4</v>
      </c>
      <c r="AA1245" s="95" t="s">
        <v>2046</v>
      </c>
      <c r="AB1245" s="132"/>
      <c r="AC1245" s="132"/>
      <c r="AD1245" s="132"/>
      <c r="AE1245" s="63"/>
      <c r="AF1245" s="63"/>
      <c r="AG1245" s="63"/>
    </row>
    <row r="1246" spans="1:33" ht="17.2" customHeight="1">
      <c r="A1246" s="64" t="str">
        <f>IF(priority(Main[[#This Row],[Comments]])&lt;&gt;0, priority(Main[[#This Row],[Comments]]),"")</f>
        <v/>
      </c>
      <c r="B1246" s="60" t="s">
        <v>3158</v>
      </c>
      <c r="C1246" s="72" t="s">
        <v>4</v>
      </c>
      <c r="D1246" s="59" t="s">
        <v>3844</v>
      </c>
      <c r="E1246" s="85">
        <v>40921.403067129628</v>
      </c>
      <c r="F1246" s="85"/>
      <c r="G1246" s="64" t="str">
        <f>IF(stdProdLT(Main[[#This Row],[Comments]])=0.1,"N/A",IF(stdProdLT(Main[[#This Row],[Comments]])=0,"",stdProdLT(Main[[#This Row],[Comments]])))</f>
        <v/>
      </c>
      <c r="H1246" s="94" t="str">
        <f>IF(OR(Main[[#This Row],[Std. Prod. Lead Time]]="N/A",Main[[#This Row],[Std. Prod. Lead Time]]=""), "",IF(AND(Main[[#This Row],[In Stock Date]]&lt;&gt;"",Main[[#This Row],[Revised Due Date]]&lt;&gt;"",Main[[#This Row],[In Stock Date]]&lt;&gt;""),Main[[#This Row],[In Stock Date]]-Main[[#This Row],[Revised Due Date]],""))</f>
        <v/>
      </c>
      <c r="I1246" s="101" t="s">
        <v>30</v>
      </c>
      <c r="J1246" s="95" t="s">
        <v>52</v>
      </c>
      <c r="K1246" s="95" t="s">
        <v>1919</v>
      </c>
      <c r="L1246" s="85"/>
      <c r="M1246" s="73" t="str">
        <f>IF(Main[[#This Row],[Tech Start Date]]&lt;1/1/1990,"",IF(Main[[#This Row],[Class]]="C",WORKDAY(Main[[#This Row],[Tech Start Date]],9),IF(Main[[#This Row],[Class]]="B", WORKDAY(Main[[#This Row],[Tech Start Date]],6),IF(Main[[#This Row],[Class]]="A",WORKDAY(Main[[#This Row],[Tech Start Date]],2),""))))</f>
        <v/>
      </c>
      <c r="N1246" s="73" t="str">
        <f>IF(Main[[#This Row],[Tech Start Date]]&lt;1/1/1990,"",IF(Main[[#This Row],[Class]]="C",WORKDAY(Main[[#This Row],[Tech Start Date]],19),IF(Main[[#This Row],[Class]]="B", WORKDAY(Main[[#This Row],[Tech Start Date]],12),IF(Main[[#This Row],[Class]]="A",WORKDAY(Main[[#This Row],[Tech Start Date]],4),""))))</f>
        <v/>
      </c>
      <c r="O1246" s="73" t="str">
        <f>IF(Main[[#This Row],[Tech Start Date]]&lt;1/1/1990,"",IF(Main[[#This Row],[Class]]="C",WORKDAY(Main[[#This Row],[Tech Start Date]],23),IF(Main[[#This Row],[Class]]="B", WORKDAY(Main[[#This Row],[Tech Start Date]],15),IF(Main[[#This Row],[Class]]="A",WORKDAY(Main[[#This Row],[Tech Start Date]],5),""))))</f>
        <v/>
      </c>
      <c r="P1246" s="73" t="str">
        <f>IF(Main[[#This Row],[Tech Start Date]]&lt;1/1/1990,"",IF(Main[[#This Row],[Class]]="C",WORKDAY(Main[[#This Row],[Tech Start Date]],28),IF(Main[[#This Row],[Class]]="B", WORKDAY(Main[[#This Row],[Tech Start Date]],19),IF(Main[[#This Row],[Class]]="A",WORKDAY(Main[[#This Row],[Tech Start Date]],9),""))))</f>
        <v/>
      </c>
      <c r="Q1246" s="85"/>
      <c r="R1246" s="112"/>
      <c r="S1246" s="95" t="s">
        <v>6</v>
      </c>
      <c r="T1246" s="74" t="s">
        <v>4</v>
      </c>
      <c r="U1246" s="95" t="s">
        <v>29</v>
      </c>
      <c r="V1246" s="95" t="s">
        <v>1913</v>
      </c>
      <c r="W1246" s="95" t="s">
        <v>1918</v>
      </c>
      <c r="X1246" s="95" t="s">
        <v>306</v>
      </c>
      <c r="Y1246" s="72" t="s">
        <v>4</v>
      </c>
      <c r="Z1246" s="72" t="s">
        <v>30</v>
      </c>
      <c r="AA1246" s="95" t="s">
        <v>4</v>
      </c>
      <c r="AB1246" s="132"/>
      <c r="AC1246" s="132"/>
      <c r="AD1246" s="132"/>
      <c r="AE1246" s="63"/>
      <c r="AF1246" s="63"/>
      <c r="AG1246" s="63"/>
    </row>
    <row r="1247" spans="1:33" ht="17.2" customHeight="1">
      <c r="A1247" s="64" t="str">
        <f>IF(priority(Main[[#This Row],[Comments]])&lt;&gt;0, priority(Main[[#This Row],[Comments]]),"")</f>
        <v/>
      </c>
      <c r="B1247" s="60" t="s">
        <v>1832</v>
      </c>
      <c r="C1247" s="72" t="s">
        <v>4</v>
      </c>
      <c r="D1247" s="59" t="s">
        <v>890</v>
      </c>
      <c r="E1247" s="85">
        <v>40351.730219907404</v>
      </c>
      <c r="F1247" s="85"/>
      <c r="G1247" s="64" t="str">
        <f>IF(stdProdLT(Main[[#This Row],[Comments]])=0.1,"N/A",IF(stdProdLT(Main[[#This Row],[Comments]])=0,"",stdProdLT(Main[[#This Row],[Comments]])))</f>
        <v/>
      </c>
      <c r="H1247" s="94" t="str">
        <f>IF(OR(Main[[#This Row],[Std. Prod. Lead Time]]="N/A",Main[[#This Row],[Std. Prod. Lead Time]]=""), "",IF(AND(Main[[#This Row],[In Stock Date]]&lt;&gt;"",Main[[#This Row],[Revised Due Date]]&lt;&gt;"",Main[[#This Row],[In Stock Date]]&lt;&gt;""),Main[[#This Row],[In Stock Date]]-Main[[#This Row],[Revised Due Date]],""))</f>
        <v/>
      </c>
      <c r="I1247" s="101" t="s">
        <v>2046</v>
      </c>
      <c r="J1247" s="95" t="s">
        <v>28</v>
      </c>
      <c r="K1247" s="95" t="s">
        <v>1922</v>
      </c>
      <c r="L1247" s="85"/>
      <c r="M1247" s="73" t="str">
        <f>IF(Main[[#This Row],[Tech Start Date]]&lt;1/1/1990,"",IF(Main[[#This Row],[Class]]="C",WORKDAY(Main[[#This Row],[Tech Start Date]],9),IF(Main[[#This Row],[Class]]="B", WORKDAY(Main[[#This Row],[Tech Start Date]],6),IF(Main[[#This Row],[Class]]="A",WORKDAY(Main[[#This Row],[Tech Start Date]],2),""))))</f>
        <v/>
      </c>
      <c r="N1247" s="73" t="str">
        <f>IF(Main[[#This Row],[Tech Start Date]]&lt;1/1/1990,"",IF(Main[[#This Row],[Class]]="C",WORKDAY(Main[[#This Row],[Tech Start Date]],19),IF(Main[[#This Row],[Class]]="B", WORKDAY(Main[[#This Row],[Tech Start Date]],12),IF(Main[[#This Row],[Class]]="A",WORKDAY(Main[[#This Row],[Tech Start Date]],4),""))))</f>
        <v/>
      </c>
      <c r="O1247" s="73" t="str">
        <f>IF(Main[[#This Row],[Tech Start Date]]&lt;1/1/1990,"",IF(Main[[#This Row],[Class]]="C",WORKDAY(Main[[#This Row],[Tech Start Date]],23),IF(Main[[#This Row],[Class]]="B", WORKDAY(Main[[#This Row],[Tech Start Date]],15),IF(Main[[#This Row],[Class]]="A",WORKDAY(Main[[#This Row],[Tech Start Date]],5),""))))</f>
        <v/>
      </c>
      <c r="P1247" s="73" t="str">
        <f>IF(Main[[#This Row],[Tech Start Date]]&lt;1/1/1990,"",IF(Main[[#This Row],[Class]]="C",WORKDAY(Main[[#This Row],[Tech Start Date]],28),IF(Main[[#This Row],[Class]]="B", WORKDAY(Main[[#This Row],[Tech Start Date]],19),IF(Main[[#This Row],[Class]]="A",WORKDAY(Main[[#This Row],[Tech Start Date]],9),""))))</f>
        <v/>
      </c>
      <c r="Q1247" s="85">
        <v>40906</v>
      </c>
      <c r="R1247" s="112">
        <v>40436</v>
      </c>
      <c r="S1247" s="95" t="s">
        <v>17</v>
      </c>
      <c r="T1247" s="74" t="s">
        <v>4</v>
      </c>
      <c r="U1247" s="95" t="s">
        <v>29</v>
      </c>
      <c r="V1247" s="95" t="s">
        <v>1911</v>
      </c>
      <c r="W1247" s="95" t="s">
        <v>1915</v>
      </c>
      <c r="X1247" s="95" t="s">
        <v>2837</v>
      </c>
      <c r="Y1247" s="72" t="s">
        <v>2979</v>
      </c>
      <c r="Z1247" s="72" t="s">
        <v>108</v>
      </c>
      <c r="AA1247" s="95" t="s">
        <v>2837</v>
      </c>
      <c r="AB1247" s="132"/>
      <c r="AC1247" s="132"/>
      <c r="AD1247" s="132"/>
      <c r="AE1247" s="63"/>
      <c r="AF1247" s="63"/>
      <c r="AG1247" s="63"/>
    </row>
    <row r="1248" spans="1:33" ht="17.2" customHeight="1">
      <c r="A1248" s="64" t="str">
        <f>IF(priority(Main[[#This Row],[Comments]])&lt;&gt;0, priority(Main[[#This Row],[Comments]]),"")</f>
        <v/>
      </c>
      <c r="B1248" s="60" t="s">
        <v>3207</v>
      </c>
      <c r="C1248" s="72" t="s">
        <v>4</v>
      </c>
      <c r="D1248" s="59" t="s">
        <v>3208</v>
      </c>
      <c r="E1248" s="85">
        <v>40928.503738425927</v>
      </c>
      <c r="F1248" s="85"/>
      <c r="G1248" s="64" t="str">
        <f>IF(stdProdLT(Main[[#This Row],[Comments]])=0.1,"N/A",IF(stdProdLT(Main[[#This Row],[Comments]])=0,"",stdProdLT(Main[[#This Row],[Comments]])))</f>
        <v/>
      </c>
      <c r="H1248" s="94" t="str">
        <f>IF(OR(Main[[#This Row],[Std. Prod. Lead Time]]="N/A",Main[[#This Row],[Std. Prod. Lead Time]]=""), "",IF(AND(Main[[#This Row],[In Stock Date]]&lt;&gt;"",Main[[#This Row],[Revised Due Date]]&lt;&gt;"",Main[[#This Row],[In Stock Date]]&lt;&gt;""),Main[[#This Row],[In Stock Date]]-Main[[#This Row],[Revised Due Date]],""))</f>
        <v/>
      </c>
      <c r="I1248" s="101" t="s">
        <v>4</v>
      </c>
      <c r="J1248" s="95" t="s">
        <v>4</v>
      </c>
      <c r="K1248" s="95" t="s">
        <v>4</v>
      </c>
      <c r="L1248" s="85"/>
      <c r="M1248" s="73" t="str">
        <f>IF(Main[[#This Row],[Tech Start Date]]&lt;1/1/1990,"",IF(Main[[#This Row],[Class]]="C",WORKDAY(Main[[#This Row],[Tech Start Date]],9),IF(Main[[#This Row],[Class]]="B", WORKDAY(Main[[#This Row],[Tech Start Date]],6),IF(Main[[#This Row],[Class]]="A",WORKDAY(Main[[#This Row],[Tech Start Date]],2),""))))</f>
        <v/>
      </c>
      <c r="N1248" s="73" t="str">
        <f>IF(Main[[#This Row],[Tech Start Date]]&lt;1/1/1990,"",IF(Main[[#This Row],[Class]]="C",WORKDAY(Main[[#This Row],[Tech Start Date]],19),IF(Main[[#This Row],[Class]]="B", WORKDAY(Main[[#This Row],[Tech Start Date]],12),IF(Main[[#This Row],[Class]]="A",WORKDAY(Main[[#This Row],[Tech Start Date]],4),""))))</f>
        <v/>
      </c>
      <c r="O1248" s="73" t="str">
        <f>IF(Main[[#This Row],[Tech Start Date]]&lt;1/1/1990,"",IF(Main[[#This Row],[Class]]="C",WORKDAY(Main[[#This Row],[Tech Start Date]],23),IF(Main[[#This Row],[Class]]="B", WORKDAY(Main[[#This Row],[Tech Start Date]],15),IF(Main[[#This Row],[Class]]="A",WORKDAY(Main[[#This Row],[Tech Start Date]],5),""))))</f>
        <v/>
      </c>
      <c r="P1248" s="73" t="str">
        <f>IF(Main[[#This Row],[Tech Start Date]]&lt;1/1/1990,"",IF(Main[[#This Row],[Class]]="C",WORKDAY(Main[[#This Row],[Tech Start Date]],28),IF(Main[[#This Row],[Class]]="B", WORKDAY(Main[[#This Row],[Tech Start Date]],19),IF(Main[[#This Row],[Class]]="A",WORKDAY(Main[[#This Row],[Tech Start Date]],9),""))))</f>
        <v/>
      </c>
      <c r="Q1248" s="85"/>
      <c r="R1248" s="112"/>
      <c r="S1248" s="95" t="s">
        <v>6</v>
      </c>
      <c r="T1248" s="74" t="s">
        <v>4</v>
      </c>
      <c r="U1248" s="95" t="s">
        <v>29</v>
      </c>
      <c r="V1248" s="95" t="s">
        <v>1911</v>
      </c>
      <c r="W1248" s="95" t="s">
        <v>1914</v>
      </c>
      <c r="X1248" s="95" t="s">
        <v>2242</v>
      </c>
      <c r="Y1248" s="72" t="s">
        <v>4</v>
      </c>
      <c r="Z1248" s="72" t="s">
        <v>4</v>
      </c>
      <c r="AA1248" s="95" t="s">
        <v>4</v>
      </c>
      <c r="AB1248" s="132"/>
      <c r="AC1248" s="132"/>
      <c r="AD1248" s="132"/>
      <c r="AE1248" s="63"/>
      <c r="AF1248" s="63"/>
      <c r="AG1248" s="63"/>
    </row>
    <row r="1249" spans="1:33" ht="17.2" customHeight="1">
      <c r="A1249" s="64" t="str">
        <f>IF(priority(Main[[#This Row],[Comments]])&lt;&gt;0, priority(Main[[#This Row],[Comments]]),"")</f>
        <v/>
      </c>
      <c r="B1249" s="60" t="s">
        <v>1295</v>
      </c>
      <c r="C1249" s="72" t="s">
        <v>4</v>
      </c>
      <c r="D1249" s="59" t="s">
        <v>369</v>
      </c>
      <c r="E1249" s="85">
        <v>40610.689421296294</v>
      </c>
      <c r="F1249" s="85"/>
      <c r="G1249" s="64" t="str">
        <f>IF(stdProdLT(Main[[#This Row],[Comments]])=0.1,"N/A",IF(stdProdLT(Main[[#This Row],[Comments]])=0,"",stdProdLT(Main[[#This Row],[Comments]])))</f>
        <v/>
      </c>
      <c r="H1249" s="94" t="str">
        <f>IF(OR(Main[[#This Row],[Std. Prod. Lead Time]]="N/A",Main[[#This Row],[Std. Prod. Lead Time]]=""), "",IF(AND(Main[[#This Row],[In Stock Date]]&lt;&gt;"",Main[[#This Row],[Revised Due Date]]&lt;&gt;"",Main[[#This Row],[In Stock Date]]&lt;&gt;""),Main[[#This Row],[In Stock Date]]-Main[[#This Row],[Revised Due Date]],""))</f>
        <v/>
      </c>
      <c r="I1249" s="101" t="s">
        <v>239</v>
      </c>
      <c r="J1249" s="95" t="s">
        <v>28</v>
      </c>
      <c r="K1249" s="95" t="s">
        <v>1919</v>
      </c>
      <c r="L1249" s="85"/>
      <c r="M1249" s="73" t="str">
        <f>IF(Main[[#This Row],[Tech Start Date]]&lt;1/1/1990,"",IF(Main[[#This Row],[Class]]="C",WORKDAY(Main[[#This Row],[Tech Start Date]],9),IF(Main[[#This Row],[Class]]="B", WORKDAY(Main[[#This Row],[Tech Start Date]],6),IF(Main[[#This Row],[Class]]="A",WORKDAY(Main[[#This Row],[Tech Start Date]],2),""))))</f>
        <v/>
      </c>
      <c r="N1249" s="73" t="str">
        <f>IF(Main[[#This Row],[Tech Start Date]]&lt;1/1/1990,"",IF(Main[[#This Row],[Class]]="C",WORKDAY(Main[[#This Row],[Tech Start Date]],19),IF(Main[[#This Row],[Class]]="B", WORKDAY(Main[[#This Row],[Tech Start Date]],12),IF(Main[[#This Row],[Class]]="A",WORKDAY(Main[[#This Row],[Tech Start Date]],4),""))))</f>
        <v/>
      </c>
      <c r="O1249" s="73" t="str">
        <f>IF(Main[[#This Row],[Tech Start Date]]&lt;1/1/1990,"",IF(Main[[#This Row],[Class]]="C",WORKDAY(Main[[#This Row],[Tech Start Date]],23),IF(Main[[#This Row],[Class]]="B", WORKDAY(Main[[#This Row],[Tech Start Date]],15),IF(Main[[#This Row],[Class]]="A",WORKDAY(Main[[#This Row],[Tech Start Date]],5),""))))</f>
        <v/>
      </c>
      <c r="P1249" s="73" t="str">
        <f>IF(Main[[#This Row],[Tech Start Date]]&lt;1/1/1990,"",IF(Main[[#This Row],[Class]]="C",WORKDAY(Main[[#This Row],[Tech Start Date]],28),IF(Main[[#This Row],[Class]]="B", WORKDAY(Main[[#This Row],[Tech Start Date]],19),IF(Main[[#This Row],[Class]]="A",WORKDAY(Main[[#This Row],[Tech Start Date]],9),""))))</f>
        <v/>
      </c>
      <c r="Q1249" s="85">
        <v>40695</v>
      </c>
      <c r="R1249" s="112"/>
      <c r="S1249" s="95" t="s">
        <v>6</v>
      </c>
      <c r="T1249" s="74" t="s">
        <v>4</v>
      </c>
      <c r="U1249" s="95" t="s">
        <v>29</v>
      </c>
      <c r="V1249" s="95" t="s">
        <v>1913</v>
      </c>
      <c r="W1249" s="95" t="s">
        <v>1912</v>
      </c>
      <c r="X1249" s="95" t="s">
        <v>553</v>
      </c>
      <c r="Y1249" s="72" t="s">
        <v>2925</v>
      </c>
      <c r="Z1249" s="72" t="s">
        <v>306</v>
      </c>
      <c r="AA1249" s="95" t="s">
        <v>553</v>
      </c>
      <c r="AB1249" s="132"/>
      <c r="AC1249" s="132"/>
      <c r="AD1249" s="132"/>
      <c r="AE1249" s="63"/>
      <c r="AF1249" s="63"/>
      <c r="AG1249" s="63"/>
    </row>
    <row r="1250" spans="1:33" ht="17.2" customHeight="1">
      <c r="A1250" s="64" t="str">
        <f>IF(priority(Main[[#This Row],[Comments]])&lt;&gt;0, priority(Main[[#This Row],[Comments]]),"")</f>
        <v/>
      </c>
      <c r="B1250" s="60" t="s">
        <v>2532</v>
      </c>
      <c r="C1250" s="72" t="s">
        <v>2533</v>
      </c>
      <c r="D1250" s="59" t="s">
        <v>2534</v>
      </c>
      <c r="E1250" s="85"/>
      <c r="F1250" s="85"/>
      <c r="G1250" s="64" t="str">
        <f>IF(stdProdLT(Main[[#This Row],[Comments]])=0.1,"N/A",IF(stdProdLT(Main[[#This Row],[Comments]])=0,"",stdProdLT(Main[[#This Row],[Comments]])))</f>
        <v/>
      </c>
      <c r="H1250" s="94" t="str">
        <f>IF(OR(Main[[#This Row],[Std. Prod. Lead Time]]="N/A",Main[[#This Row],[Std. Prod. Lead Time]]=""), "",IF(AND(Main[[#This Row],[In Stock Date]]&lt;&gt;"",Main[[#This Row],[Revised Due Date]]&lt;&gt;"",Main[[#This Row],[In Stock Date]]&lt;&gt;""),Main[[#This Row],[In Stock Date]]-Main[[#This Row],[Revised Due Date]],""))</f>
        <v/>
      </c>
      <c r="I1250" s="101" t="s">
        <v>4</v>
      </c>
      <c r="J1250" s="95" t="s">
        <v>4</v>
      </c>
      <c r="K1250" s="95" t="s">
        <v>4</v>
      </c>
      <c r="L1250" s="85"/>
      <c r="M1250" s="73" t="str">
        <f>IF(Main[[#This Row],[Tech Start Date]]&lt;1/1/1990,"",IF(Main[[#This Row],[Class]]="C",WORKDAY(Main[[#This Row],[Tech Start Date]],9),IF(Main[[#This Row],[Class]]="B", WORKDAY(Main[[#This Row],[Tech Start Date]],6),IF(Main[[#This Row],[Class]]="A",WORKDAY(Main[[#This Row],[Tech Start Date]],2),""))))</f>
        <v/>
      </c>
      <c r="N1250" s="73" t="str">
        <f>IF(Main[[#This Row],[Tech Start Date]]&lt;1/1/1990,"",IF(Main[[#This Row],[Class]]="C",WORKDAY(Main[[#This Row],[Tech Start Date]],19),IF(Main[[#This Row],[Class]]="B", WORKDAY(Main[[#This Row],[Tech Start Date]],12),IF(Main[[#This Row],[Class]]="A",WORKDAY(Main[[#This Row],[Tech Start Date]],4),""))))</f>
        <v/>
      </c>
      <c r="O1250" s="73" t="str">
        <f>IF(Main[[#This Row],[Tech Start Date]]&lt;1/1/1990,"",IF(Main[[#This Row],[Class]]="C",WORKDAY(Main[[#This Row],[Tech Start Date]],23),IF(Main[[#This Row],[Class]]="B", WORKDAY(Main[[#This Row],[Tech Start Date]],15),IF(Main[[#This Row],[Class]]="A",WORKDAY(Main[[#This Row],[Tech Start Date]],5),""))))</f>
        <v/>
      </c>
      <c r="P1250" s="73" t="str">
        <f>IF(Main[[#This Row],[Tech Start Date]]&lt;1/1/1990,"",IF(Main[[#This Row],[Class]]="C",WORKDAY(Main[[#This Row],[Tech Start Date]],28),IF(Main[[#This Row],[Class]]="B", WORKDAY(Main[[#This Row],[Tech Start Date]],19),IF(Main[[#This Row],[Class]]="A",WORKDAY(Main[[#This Row],[Tech Start Date]],9),""))))</f>
        <v/>
      </c>
      <c r="Q1250" s="85"/>
      <c r="R1250" s="112"/>
      <c r="S1250" s="95" t="s">
        <v>11</v>
      </c>
      <c r="T1250" s="74" t="s">
        <v>4</v>
      </c>
      <c r="U1250" s="95" t="s">
        <v>14</v>
      </c>
      <c r="V1250" s="95" t="s">
        <v>1911</v>
      </c>
      <c r="W1250" s="95" t="s">
        <v>1912</v>
      </c>
      <c r="X1250" s="95" t="s">
        <v>2791</v>
      </c>
      <c r="Y1250" s="72" t="s">
        <v>2966</v>
      </c>
      <c r="Z1250" s="72" t="s">
        <v>4</v>
      </c>
      <c r="AA1250" s="95" t="s">
        <v>3412</v>
      </c>
      <c r="AB1250" s="132"/>
      <c r="AC1250" s="132"/>
      <c r="AD1250" s="132"/>
      <c r="AE1250" s="63"/>
      <c r="AF1250" s="63"/>
      <c r="AG1250" s="63"/>
    </row>
    <row r="1251" spans="1:33" ht="17.2" customHeight="1">
      <c r="A1251" s="64" t="str">
        <f>IF(priority(Main[[#This Row],[Comments]])&lt;&gt;0, priority(Main[[#This Row],[Comments]]),"")</f>
        <v/>
      </c>
      <c r="B1251" s="60" t="s">
        <v>1320</v>
      </c>
      <c r="C1251" s="72" t="s">
        <v>4</v>
      </c>
      <c r="D1251" s="59" t="s">
        <v>3574</v>
      </c>
      <c r="E1251" s="85">
        <v>40585.595960648148</v>
      </c>
      <c r="F1251" s="85"/>
      <c r="G1251" s="64" t="str">
        <f>IF(stdProdLT(Main[[#This Row],[Comments]])=0.1,"N/A",IF(stdProdLT(Main[[#This Row],[Comments]])=0,"",stdProdLT(Main[[#This Row],[Comments]])))</f>
        <v/>
      </c>
      <c r="H1251" s="94" t="str">
        <f>IF(OR(Main[[#This Row],[Std. Prod. Lead Time]]="N/A",Main[[#This Row],[Std. Prod. Lead Time]]=""), "",IF(AND(Main[[#This Row],[In Stock Date]]&lt;&gt;"",Main[[#This Row],[Revised Due Date]]&lt;&gt;"",Main[[#This Row],[In Stock Date]]&lt;&gt;""),Main[[#This Row],[In Stock Date]]-Main[[#This Row],[Revised Due Date]],""))</f>
        <v/>
      </c>
      <c r="I1251" s="101" t="s">
        <v>74</v>
      </c>
      <c r="J1251" s="95" t="s">
        <v>4</v>
      </c>
      <c r="K1251" s="95" t="s">
        <v>4</v>
      </c>
      <c r="L1251" s="85"/>
      <c r="M1251" s="73" t="str">
        <f>IF(Main[[#This Row],[Tech Start Date]]&lt;1/1/1990,"",IF(Main[[#This Row],[Class]]="C",WORKDAY(Main[[#This Row],[Tech Start Date]],9),IF(Main[[#This Row],[Class]]="B", WORKDAY(Main[[#This Row],[Tech Start Date]],6),IF(Main[[#This Row],[Class]]="A",WORKDAY(Main[[#This Row],[Tech Start Date]],2),""))))</f>
        <v/>
      </c>
      <c r="N1251" s="73" t="str">
        <f>IF(Main[[#This Row],[Tech Start Date]]&lt;1/1/1990,"",IF(Main[[#This Row],[Class]]="C",WORKDAY(Main[[#This Row],[Tech Start Date]],19),IF(Main[[#This Row],[Class]]="B", WORKDAY(Main[[#This Row],[Tech Start Date]],12),IF(Main[[#This Row],[Class]]="A",WORKDAY(Main[[#This Row],[Tech Start Date]],4),""))))</f>
        <v/>
      </c>
      <c r="O1251" s="73" t="str">
        <f>IF(Main[[#This Row],[Tech Start Date]]&lt;1/1/1990,"",IF(Main[[#This Row],[Class]]="C",WORKDAY(Main[[#This Row],[Tech Start Date]],23),IF(Main[[#This Row],[Class]]="B", WORKDAY(Main[[#This Row],[Tech Start Date]],15),IF(Main[[#This Row],[Class]]="A",WORKDAY(Main[[#This Row],[Tech Start Date]],5),""))))</f>
        <v/>
      </c>
      <c r="P1251" s="73" t="str">
        <f>IF(Main[[#This Row],[Tech Start Date]]&lt;1/1/1990,"",IF(Main[[#This Row],[Class]]="C",WORKDAY(Main[[#This Row],[Tech Start Date]],28),IF(Main[[#This Row],[Class]]="B", WORKDAY(Main[[#This Row],[Tech Start Date]],19),IF(Main[[#This Row],[Class]]="A",WORKDAY(Main[[#This Row],[Tech Start Date]],9),""))))</f>
        <v/>
      </c>
      <c r="Q1251" s="85">
        <v>40592</v>
      </c>
      <c r="R1251" s="112"/>
      <c r="S1251" s="95" t="s">
        <v>6</v>
      </c>
      <c r="T1251" s="74" t="s">
        <v>4</v>
      </c>
      <c r="U1251" s="95" t="s">
        <v>29</v>
      </c>
      <c r="V1251" s="95" t="s">
        <v>1913</v>
      </c>
      <c r="W1251" s="95" t="s">
        <v>1914</v>
      </c>
      <c r="X1251" s="95" t="s">
        <v>74</v>
      </c>
      <c r="Y1251" s="72" t="s">
        <v>3004</v>
      </c>
      <c r="Z1251" s="72" t="s">
        <v>415</v>
      </c>
      <c r="AA1251" s="95" t="s">
        <v>74</v>
      </c>
      <c r="AB1251" s="132"/>
      <c r="AC1251" s="132"/>
      <c r="AD1251" s="132"/>
      <c r="AE1251" s="63"/>
      <c r="AF1251" s="63"/>
      <c r="AG1251" s="63"/>
    </row>
    <row r="1252" spans="1:33" ht="17.2" customHeight="1">
      <c r="A1252" s="64" t="str">
        <f>IF(priority(Main[[#This Row],[Comments]])&lt;&gt;0, priority(Main[[#This Row],[Comments]]),"")</f>
        <v/>
      </c>
      <c r="B1252" s="60" t="s">
        <v>2326</v>
      </c>
      <c r="C1252" s="72" t="s">
        <v>4</v>
      </c>
      <c r="D1252" s="59" t="s">
        <v>2327</v>
      </c>
      <c r="E1252" s="85"/>
      <c r="F1252" s="85"/>
      <c r="G1252" s="64" t="str">
        <f>IF(stdProdLT(Main[[#This Row],[Comments]])=0.1,"N/A",IF(stdProdLT(Main[[#This Row],[Comments]])=0,"",stdProdLT(Main[[#This Row],[Comments]])))</f>
        <v/>
      </c>
      <c r="H1252" s="94" t="str">
        <f>IF(OR(Main[[#This Row],[Std. Prod. Lead Time]]="N/A",Main[[#This Row],[Std. Prod. Lead Time]]=""), "",IF(AND(Main[[#This Row],[In Stock Date]]&lt;&gt;"",Main[[#This Row],[Revised Due Date]]&lt;&gt;"",Main[[#This Row],[In Stock Date]]&lt;&gt;""),Main[[#This Row],[In Stock Date]]-Main[[#This Row],[Revised Due Date]],""))</f>
        <v/>
      </c>
      <c r="I1252" s="101" t="s">
        <v>4</v>
      </c>
      <c r="J1252" s="95" t="s">
        <v>4</v>
      </c>
      <c r="K1252" s="95" t="s">
        <v>4</v>
      </c>
      <c r="L1252" s="85"/>
      <c r="M1252" s="73" t="str">
        <f>IF(Main[[#This Row],[Tech Start Date]]&lt;1/1/1990,"",IF(Main[[#This Row],[Class]]="C",WORKDAY(Main[[#This Row],[Tech Start Date]],9),IF(Main[[#This Row],[Class]]="B", WORKDAY(Main[[#This Row],[Tech Start Date]],6),IF(Main[[#This Row],[Class]]="A",WORKDAY(Main[[#This Row],[Tech Start Date]],2),""))))</f>
        <v/>
      </c>
      <c r="N1252" s="73" t="str">
        <f>IF(Main[[#This Row],[Tech Start Date]]&lt;1/1/1990,"",IF(Main[[#This Row],[Class]]="C",WORKDAY(Main[[#This Row],[Tech Start Date]],19),IF(Main[[#This Row],[Class]]="B", WORKDAY(Main[[#This Row],[Tech Start Date]],12),IF(Main[[#This Row],[Class]]="A",WORKDAY(Main[[#This Row],[Tech Start Date]],4),""))))</f>
        <v/>
      </c>
      <c r="O1252" s="73" t="str">
        <f>IF(Main[[#This Row],[Tech Start Date]]&lt;1/1/1990,"",IF(Main[[#This Row],[Class]]="C",WORKDAY(Main[[#This Row],[Tech Start Date]],23),IF(Main[[#This Row],[Class]]="B", WORKDAY(Main[[#This Row],[Tech Start Date]],15),IF(Main[[#This Row],[Class]]="A",WORKDAY(Main[[#This Row],[Tech Start Date]],5),""))))</f>
        <v/>
      </c>
      <c r="P1252" s="73" t="str">
        <f>IF(Main[[#This Row],[Tech Start Date]]&lt;1/1/1990,"",IF(Main[[#This Row],[Class]]="C",WORKDAY(Main[[#This Row],[Tech Start Date]],28),IF(Main[[#This Row],[Class]]="B", WORKDAY(Main[[#This Row],[Tech Start Date]],19),IF(Main[[#This Row],[Class]]="A",WORKDAY(Main[[#This Row],[Tech Start Date]],9),""))))</f>
        <v/>
      </c>
      <c r="Q1252" s="85"/>
      <c r="R1252" s="112"/>
      <c r="S1252" s="95" t="s">
        <v>11</v>
      </c>
      <c r="T1252" s="74" t="s">
        <v>4</v>
      </c>
      <c r="U1252" s="95" t="s">
        <v>14</v>
      </c>
      <c r="V1252" s="95" t="s">
        <v>1910</v>
      </c>
      <c r="W1252" s="95" t="s">
        <v>1918</v>
      </c>
      <c r="X1252" s="95" t="s">
        <v>306</v>
      </c>
      <c r="Y1252" s="72" t="s">
        <v>2914</v>
      </c>
      <c r="Z1252" s="72" t="s">
        <v>4</v>
      </c>
      <c r="AA1252" s="95" t="s">
        <v>306</v>
      </c>
      <c r="AB1252" s="132"/>
      <c r="AC1252" s="132"/>
      <c r="AD1252" s="132"/>
      <c r="AE1252" s="63"/>
      <c r="AF1252" s="63"/>
      <c r="AG1252" s="63"/>
    </row>
    <row r="1253" spans="1:33" ht="17.2" customHeight="1">
      <c r="A1253" s="64" t="str">
        <f>IF(priority(Main[[#This Row],[Comments]])&lt;&gt;0, priority(Main[[#This Row],[Comments]]),"")</f>
        <v/>
      </c>
      <c r="B1253" s="60" t="s">
        <v>2535</v>
      </c>
      <c r="C1253" s="72" t="s">
        <v>4</v>
      </c>
      <c r="D1253" s="59" t="s">
        <v>2744</v>
      </c>
      <c r="E1253" s="85">
        <v>40870.465879629628</v>
      </c>
      <c r="F1253" s="85"/>
      <c r="G1253" s="64" t="str">
        <f>IF(stdProdLT(Main[[#This Row],[Comments]])=0.1,"N/A",IF(stdProdLT(Main[[#This Row],[Comments]])=0,"",stdProdLT(Main[[#This Row],[Comments]])))</f>
        <v/>
      </c>
      <c r="H1253" s="94" t="str">
        <f>IF(OR(Main[[#This Row],[Std. Prod. Lead Time]]="N/A",Main[[#This Row],[Std. Prod. Lead Time]]=""), "",IF(AND(Main[[#This Row],[In Stock Date]]&lt;&gt;"",Main[[#This Row],[Revised Due Date]]&lt;&gt;"",Main[[#This Row],[In Stock Date]]&lt;&gt;""),Main[[#This Row],[In Stock Date]]-Main[[#This Row],[Revised Due Date]],""))</f>
        <v/>
      </c>
      <c r="I1253" s="101" t="s">
        <v>429</v>
      </c>
      <c r="J1253" s="95" t="s">
        <v>28</v>
      </c>
      <c r="K1253" s="95" t="s">
        <v>1919</v>
      </c>
      <c r="L1253" s="85"/>
      <c r="M1253" s="73" t="str">
        <f>IF(Main[[#This Row],[Tech Start Date]]&lt;1/1/1990,"",IF(Main[[#This Row],[Class]]="C",WORKDAY(Main[[#This Row],[Tech Start Date]],9),IF(Main[[#This Row],[Class]]="B", WORKDAY(Main[[#This Row],[Tech Start Date]],6),IF(Main[[#This Row],[Class]]="A",WORKDAY(Main[[#This Row],[Tech Start Date]],2),""))))</f>
        <v/>
      </c>
      <c r="N1253" s="73" t="str">
        <f>IF(Main[[#This Row],[Tech Start Date]]&lt;1/1/1990,"",IF(Main[[#This Row],[Class]]="C",WORKDAY(Main[[#This Row],[Tech Start Date]],19),IF(Main[[#This Row],[Class]]="B", WORKDAY(Main[[#This Row],[Tech Start Date]],12),IF(Main[[#This Row],[Class]]="A",WORKDAY(Main[[#This Row],[Tech Start Date]],4),""))))</f>
        <v/>
      </c>
      <c r="O1253" s="73" t="str">
        <f>IF(Main[[#This Row],[Tech Start Date]]&lt;1/1/1990,"",IF(Main[[#This Row],[Class]]="C",WORKDAY(Main[[#This Row],[Tech Start Date]],23),IF(Main[[#This Row],[Class]]="B", WORKDAY(Main[[#This Row],[Tech Start Date]],15),IF(Main[[#This Row],[Class]]="A",WORKDAY(Main[[#This Row],[Tech Start Date]],5),""))))</f>
        <v/>
      </c>
      <c r="P1253" s="73" t="str">
        <f>IF(Main[[#This Row],[Tech Start Date]]&lt;1/1/1990,"",IF(Main[[#This Row],[Class]]="C",WORKDAY(Main[[#This Row],[Tech Start Date]],28),IF(Main[[#This Row],[Class]]="B", WORKDAY(Main[[#This Row],[Tech Start Date]],19),IF(Main[[#This Row],[Class]]="A",WORKDAY(Main[[#This Row],[Tech Start Date]],9),""))))</f>
        <v/>
      </c>
      <c r="Q1253" s="85">
        <v>40905</v>
      </c>
      <c r="R1253" s="112"/>
      <c r="S1253" s="95" t="s">
        <v>6</v>
      </c>
      <c r="T1253" s="74" t="s">
        <v>4</v>
      </c>
      <c r="U1253" s="95" t="s">
        <v>29</v>
      </c>
      <c r="V1253" s="95" t="s">
        <v>1913</v>
      </c>
      <c r="W1253" s="95" t="s">
        <v>1914</v>
      </c>
      <c r="X1253" s="95" t="s">
        <v>2044</v>
      </c>
      <c r="Y1253" s="72" t="s">
        <v>3033</v>
      </c>
      <c r="Z1253" s="72" t="s">
        <v>30</v>
      </c>
      <c r="AA1253" s="95" t="s">
        <v>2870</v>
      </c>
      <c r="AB1253" s="132"/>
      <c r="AC1253" s="132"/>
      <c r="AD1253" s="132"/>
      <c r="AE1253" s="63"/>
      <c r="AF1253" s="63"/>
      <c r="AG1253" s="63"/>
    </row>
    <row r="1254" spans="1:33" ht="17.2" customHeight="1">
      <c r="A1254" s="64" t="str">
        <f>IF(priority(Main[[#This Row],[Comments]])&lt;&gt;0, priority(Main[[#This Row],[Comments]]),"")</f>
        <v/>
      </c>
      <c r="B1254" s="60" t="s">
        <v>2502</v>
      </c>
      <c r="C1254" s="72" t="s">
        <v>4</v>
      </c>
      <c r="D1254" s="59" t="s">
        <v>2745</v>
      </c>
      <c r="E1254" s="85">
        <v>40870.466527777775</v>
      </c>
      <c r="F1254" s="85"/>
      <c r="G1254" s="64" t="str">
        <f>IF(stdProdLT(Main[[#This Row],[Comments]])=0.1,"N/A",IF(stdProdLT(Main[[#This Row],[Comments]])=0,"",stdProdLT(Main[[#This Row],[Comments]])))</f>
        <v/>
      </c>
      <c r="H1254" s="94" t="str">
        <f>IF(OR(Main[[#This Row],[Std. Prod. Lead Time]]="N/A",Main[[#This Row],[Std. Prod. Lead Time]]=""), "",IF(AND(Main[[#This Row],[In Stock Date]]&lt;&gt;"",Main[[#This Row],[Revised Due Date]]&lt;&gt;"",Main[[#This Row],[In Stock Date]]&lt;&gt;""),Main[[#This Row],[In Stock Date]]-Main[[#This Row],[Revised Due Date]],""))</f>
        <v/>
      </c>
      <c r="I1254" s="101" t="s">
        <v>429</v>
      </c>
      <c r="J1254" s="95" t="s">
        <v>28</v>
      </c>
      <c r="K1254" s="95" t="s">
        <v>1919</v>
      </c>
      <c r="L1254" s="85"/>
      <c r="M1254" s="73" t="str">
        <f>IF(Main[[#This Row],[Tech Start Date]]&lt;1/1/1990,"",IF(Main[[#This Row],[Class]]="C",WORKDAY(Main[[#This Row],[Tech Start Date]],9),IF(Main[[#This Row],[Class]]="B", WORKDAY(Main[[#This Row],[Tech Start Date]],6),IF(Main[[#This Row],[Class]]="A",WORKDAY(Main[[#This Row],[Tech Start Date]],2),""))))</f>
        <v/>
      </c>
      <c r="N1254" s="73" t="str">
        <f>IF(Main[[#This Row],[Tech Start Date]]&lt;1/1/1990,"",IF(Main[[#This Row],[Class]]="C",WORKDAY(Main[[#This Row],[Tech Start Date]],19),IF(Main[[#This Row],[Class]]="B", WORKDAY(Main[[#This Row],[Tech Start Date]],12),IF(Main[[#This Row],[Class]]="A",WORKDAY(Main[[#This Row],[Tech Start Date]],4),""))))</f>
        <v/>
      </c>
      <c r="O1254" s="73" t="str">
        <f>IF(Main[[#This Row],[Tech Start Date]]&lt;1/1/1990,"",IF(Main[[#This Row],[Class]]="C",WORKDAY(Main[[#This Row],[Tech Start Date]],23),IF(Main[[#This Row],[Class]]="B", WORKDAY(Main[[#This Row],[Tech Start Date]],15),IF(Main[[#This Row],[Class]]="A",WORKDAY(Main[[#This Row],[Tech Start Date]],5),""))))</f>
        <v/>
      </c>
      <c r="P1254" s="73" t="str">
        <f>IF(Main[[#This Row],[Tech Start Date]]&lt;1/1/1990,"",IF(Main[[#This Row],[Class]]="C",WORKDAY(Main[[#This Row],[Tech Start Date]],28),IF(Main[[#This Row],[Class]]="B", WORKDAY(Main[[#This Row],[Tech Start Date]],19),IF(Main[[#This Row],[Class]]="A",WORKDAY(Main[[#This Row],[Tech Start Date]],9),""))))</f>
        <v/>
      </c>
      <c r="Q1254" s="85">
        <v>40905</v>
      </c>
      <c r="R1254" s="112"/>
      <c r="S1254" s="95" t="s">
        <v>6</v>
      </c>
      <c r="T1254" s="74" t="s">
        <v>4</v>
      </c>
      <c r="U1254" s="95" t="s">
        <v>29</v>
      </c>
      <c r="V1254" s="95" t="s">
        <v>1913</v>
      </c>
      <c r="W1254" s="95" t="s">
        <v>1914</v>
      </c>
      <c r="X1254" s="95" t="s">
        <v>2044</v>
      </c>
      <c r="Y1254" s="72" t="s">
        <v>3033</v>
      </c>
      <c r="Z1254" s="72" t="s">
        <v>30</v>
      </c>
      <c r="AA1254" s="95" t="s">
        <v>2870</v>
      </c>
      <c r="AB1254" s="132"/>
      <c r="AC1254" s="132"/>
      <c r="AD1254" s="132"/>
      <c r="AE1254" s="63"/>
      <c r="AF1254" s="63"/>
      <c r="AG1254" s="63"/>
    </row>
    <row r="1255" spans="1:33" ht="17.2" customHeight="1">
      <c r="A1255" s="64" t="str">
        <f>IF(priority(Main[[#This Row],[Comments]])&lt;&gt;0, priority(Main[[#This Row],[Comments]]),"")</f>
        <v/>
      </c>
      <c r="B1255" s="60" t="s">
        <v>2691</v>
      </c>
      <c r="C1255" s="72" t="s">
        <v>4</v>
      </c>
      <c r="D1255" s="59" t="s">
        <v>3566</v>
      </c>
      <c r="E1255" s="85">
        <v>40917.685127314813</v>
      </c>
      <c r="F1255" s="85"/>
      <c r="G1255" s="64" t="str">
        <f>IF(stdProdLT(Main[[#This Row],[Comments]])=0.1,"N/A",IF(stdProdLT(Main[[#This Row],[Comments]])=0,"",stdProdLT(Main[[#This Row],[Comments]])))</f>
        <v/>
      </c>
      <c r="H1255" s="94" t="str">
        <f>IF(OR(Main[[#This Row],[Std. Prod. Lead Time]]="N/A",Main[[#This Row],[Std. Prod. Lead Time]]=""), "",IF(AND(Main[[#This Row],[In Stock Date]]&lt;&gt;"",Main[[#This Row],[Revised Due Date]]&lt;&gt;"",Main[[#This Row],[In Stock Date]]&lt;&gt;""),Main[[#This Row],[In Stock Date]]-Main[[#This Row],[Revised Due Date]],""))</f>
        <v/>
      </c>
      <c r="I1255" s="101" t="s">
        <v>2044</v>
      </c>
      <c r="J1255" s="95" t="s">
        <v>52</v>
      </c>
      <c r="K1255" s="95" t="s">
        <v>1919</v>
      </c>
      <c r="L1255" s="85"/>
      <c r="M1255" s="73" t="str">
        <f>IF(Main[[#This Row],[Tech Start Date]]&lt;1/1/1990,"",IF(Main[[#This Row],[Class]]="C",WORKDAY(Main[[#This Row],[Tech Start Date]],9),IF(Main[[#This Row],[Class]]="B", WORKDAY(Main[[#This Row],[Tech Start Date]],6),IF(Main[[#This Row],[Class]]="A",WORKDAY(Main[[#This Row],[Tech Start Date]],2),""))))</f>
        <v/>
      </c>
      <c r="N1255" s="73" t="str">
        <f>IF(Main[[#This Row],[Tech Start Date]]&lt;1/1/1990,"",IF(Main[[#This Row],[Class]]="C",WORKDAY(Main[[#This Row],[Tech Start Date]],19),IF(Main[[#This Row],[Class]]="B", WORKDAY(Main[[#This Row],[Tech Start Date]],12),IF(Main[[#This Row],[Class]]="A",WORKDAY(Main[[#This Row],[Tech Start Date]],4),""))))</f>
        <v/>
      </c>
      <c r="O1255" s="73" t="str">
        <f>IF(Main[[#This Row],[Tech Start Date]]&lt;1/1/1990,"",IF(Main[[#This Row],[Class]]="C",WORKDAY(Main[[#This Row],[Tech Start Date]],23),IF(Main[[#This Row],[Class]]="B", WORKDAY(Main[[#This Row],[Tech Start Date]],15),IF(Main[[#This Row],[Class]]="A",WORKDAY(Main[[#This Row],[Tech Start Date]],5),""))))</f>
        <v/>
      </c>
      <c r="P1255" s="73" t="str">
        <f>IF(Main[[#This Row],[Tech Start Date]]&lt;1/1/1990,"",IF(Main[[#This Row],[Class]]="C",WORKDAY(Main[[#This Row],[Tech Start Date]],28),IF(Main[[#This Row],[Class]]="B", WORKDAY(Main[[#This Row],[Tech Start Date]],19),IF(Main[[#This Row],[Class]]="A",WORKDAY(Main[[#This Row],[Tech Start Date]],9),""))))</f>
        <v/>
      </c>
      <c r="Q1255" s="85"/>
      <c r="R1255" s="112"/>
      <c r="S1255" s="95" t="s">
        <v>6</v>
      </c>
      <c r="T1255" s="74" t="s">
        <v>4</v>
      </c>
      <c r="U1255" s="95" t="s">
        <v>29</v>
      </c>
      <c r="V1255" s="95" t="s">
        <v>1913</v>
      </c>
      <c r="W1255" s="95" t="s">
        <v>1914</v>
      </c>
      <c r="X1255" s="95" t="s">
        <v>2840</v>
      </c>
      <c r="Y1255" s="72" t="s">
        <v>2983</v>
      </c>
      <c r="Z1255" s="72" t="s">
        <v>81</v>
      </c>
      <c r="AA1255" s="95" t="s">
        <v>2840</v>
      </c>
      <c r="AB1255" s="132"/>
      <c r="AC1255" s="132"/>
      <c r="AD1255" s="132"/>
      <c r="AE1255" s="63"/>
      <c r="AF1255" s="63"/>
      <c r="AG1255" s="63"/>
    </row>
    <row r="1256" spans="1:33" ht="17.2" customHeight="1">
      <c r="A1256" s="64" t="str">
        <f>IF(priority(Main[[#This Row],[Comments]])&lt;&gt;0, priority(Main[[#This Row],[Comments]]),"")</f>
        <v/>
      </c>
      <c r="B1256" s="60" t="s">
        <v>3580</v>
      </c>
      <c r="C1256" s="72" t="s">
        <v>4</v>
      </c>
      <c r="D1256" s="59" t="s">
        <v>3581</v>
      </c>
      <c r="E1256" s="85">
        <v>40966.546724537038</v>
      </c>
      <c r="F1256" s="85"/>
      <c r="G1256" s="64" t="str">
        <f>IF(stdProdLT(Main[[#This Row],[Comments]])=0.1,"N/A",IF(stdProdLT(Main[[#This Row],[Comments]])=0,"",stdProdLT(Main[[#This Row],[Comments]])))</f>
        <v/>
      </c>
      <c r="H1256" s="94" t="str">
        <f>IF(OR(Main[[#This Row],[Std. Prod. Lead Time]]="N/A",Main[[#This Row],[Std. Prod. Lead Time]]=""), "",IF(AND(Main[[#This Row],[In Stock Date]]&lt;&gt;"",Main[[#This Row],[Revised Due Date]]&lt;&gt;"",Main[[#This Row],[In Stock Date]]&lt;&gt;""),Main[[#This Row],[In Stock Date]]-Main[[#This Row],[Revised Due Date]],""))</f>
        <v/>
      </c>
      <c r="I1256" s="101" t="s">
        <v>4</v>
      </c>
      <c r="J1256" s="95" t="s">
        <v>4</v>
      </c>
      <c r="K1256" s="95" t="s">
        <v>4</v>
      </c>
      <c r="L1256" s="85"/>
      <c r="M1256" s="73" t="str">
        <f>IF(Main[[#This Row],[Tech Start Date]]&lt;1/1/1990,"",IF(Main[[#This Row],[Class]]="C",WORKDAY(Main[[#This Row],[Tech Start Date]],9),IF(Main[[#This Row],[Class]]="B", WORKDAY(Main[[#This Row],[Tech Start Date]],6),IF(Main[[#This Row],[Class]]="A",WORKDAY(Main[[#This Row],[Tech Start Date]],2),""))))</f>
        <v/>
      </c>
      <c r="N1256" s="73" t="str">
        <f>IF(Main[[#This Row],[Tech Start Date]]&lt;1/1/1990,"",IF(Main[[#This Row],[Class]]="C",WORKDAY(Main[[#This Row],[Tech Start Date]],19),IF(Main[[#This Row],[Class]]="B", WORKDAY(Main[[#This Row],[Tech Start Date]],12),IF(Main[[#This Row],[Class]]="A",WORKDAY(Main[[#This Row],[Tech Start Date]],4),""))))</f>
        <v/>
      </c>
      <c r="O1256" s="73" t="str">
        <f>IF(Main[[#This Row],[Tech Start Date]]&lt;1/1/1990,"",IF(Main[[#This Row],[Class]]="C",WORKDAY(Main[[#This Row],[Tech Start Date]],23),IF(Main[[#This Row],[Class]]="B", WORKDAY(Main[[#This Row],[Tech Start Date]],15),IF(Main[[#This Row],[Class]]="A",WORKDAY(Main[[#This Row],[Tech Start Date]],5),""))))</f>
        <v/>
      </c>
      <c r="P1256" s="73" t="str">
        <f>IF(Main[[#This Row],[Tech Start Date]]&lt;1/1/1990,"",IF(Main[[#This Row],[Class]]="C",WORKDAY(Main[[#This Row],[Tech Start Date]],28),IF(Main[[#This Row],[Class]]="B", WORKDAY(Main[[#This Row],[Tech Start Date]],19),IF(Main[[#This Row],[Class]]="A",WORKDAY(Main[[#This Row],[Tech Start Date]],9),""))))</f>
        <v/>
      </c>
      <c r="Q1256" s="85"/>
      <c r="R1256" s="112"/>
      <c r="S1256" s="95" t="s">
        <v>6</v>
      </c>
      <c r="T1256" s="74" t="s">
        <v>4</v>
      </c>
      <c r="U1256" s="95" t="s">
        <v>29</v>
      </c>
      <c r="V1256" s="95" t="s">
        <v>1913</v>
      </c>
      <c r="W1256" s="95" t="s">
        <v>1914</v>
      </c>
      <c r="X1256" s="95" t="s">
        <v>102</v>
      </c>
      <c r="Y1256" s="72" t="s">
        <v>3582</v>
      </c>
      <c r="Z1256" s="72" t="s">
        <v>4</v>
      </c>
      <c r="AA1256" s="95" t="s">
        <v>81</v>
      </c>
      <c r="AB1256" s="132"/>
      <c r="AC1256" s="132"/>
      <c r="AD1256" s="132"/>
      <c r="AE1256" s="63"/>
      <c r="AF1256" s="63"/>
      <c r="AG1256" s="63"/>
    </row>
    <row r="1257" spans="1:33" ht="17.2" customHeight="1">
      <c r="A1257" s="64" t="str">
        <f>IF(priority(Main[[#This Row],[Comments]])&lt;&gt;0, priority(Main[[#This Row],[Comments]]),"")</f>
        <v/>
      </c>
      <c r="B1257" s="60" t="s">
        <v>3710</v>
      </c>
      <c r="C1257" s="72" t="s">
        <v>4</v>
      </c>
      <c r="D1257" s="59" t="s">
        <v>3711</v>
      </c>
      <c r="E1257" s="85">
        <v>40968.322743055556</v>
      </c>
      <c r="F1257" s="85"/>
      <c r="G1257" s="64" t="str">
        <f>IF(stdProdLT(Main[[#This Row],[Comments]])=0.1,"N/A",IF(stdProdLT(Main[[#This Row],[Comments]])=0,"",stdProdLT(Main[[#This Row],[Comments]])))</f>
        <v/>
      </c>
      <c r="H1257" s="94" t="str">
        <f>IF(OR(Main[[#This Row],[Std. Prod. Lead Time]]="N/A",Main[[#This Row],[Std. Prod. Lead Time]]=""), "",IF(AND(Main[[#This Row],[In Stock Date]]&lt;&gt;"",Main[[#This Row],[Revised Due Date]]&lt;&gt;"",Main[[#This Row],[In Stock Date]]&lt;&gt;""),Main[[#This Row],[In Stock Date]]-Main[[#This Row],[Revised Due Date]],""))</f>
        <v/>
      </c>
      <c r="I1257" s="101" t="s">
        <v>912</v>
      </c>
      <c r="J1257" s="95" t="s">
        <v>52</v>
      </c>
      <c r="K1257" s="96" t="s">
        <v>4</v>
      </c>
      <c r="L1257" s="85"/>
      <c r="M1257" s="73" t="str">
        <f>IF(Main[[#This Row],[Tech Start Date]]&lt;1/1/1990,"",IF(Main[[#This Row],[Class]]="C",WORKDAY(Main[[#This Row],[Tech Start Date]],9),IF(Main[[#This Row],[Class]]="B", WORKDAY(Main[[#This Row],[Tech Start Date]],6),IF(Main[[#This Row],[Class]]="A",WORKDAY(Main[[#This Row],[Tech Start Date]],2),""))))</f>
        <v/>
      </c>
      <c r="N1257" s="73" t="str">
        <f>IF(Main[[#This Row],[Tech Start Date]]&lt;1/1/1990,"",IF(Main[[#This Row],[Class]]="C",WORKDAY(Main[[#This Row],[Tech Start Date]],19),IF(Main[[#This Row],[Class]]="B", WORKDAY(Main[[#This Row],[Tech Start Date]],12),IF(Main[[#This Row],[Class]]="A",WORKDAY(Main[[#This Row],[Tech Start Date]],4),""))))</f>
        <v/>
      </c>
      <c r="O1257" s="73" t="str">
        <f>IF(Main[[#This Row],[Tech Start Date]]&lt;1/1/1990,"",IF(Main[[#This Row],[Class]]="C",WORKDAY(Main[[#This Row],[Tech Start Date]],23),IF(Main[[#This Row],[Class]]="B", WORKDAY(Main[[#This Row],[Tech Start Date]],15),IF(Main[[#This Row],[Class]]="A",WORKDAY(Main[[#This Row],[Tech Start Date]],5),""))))</f>
        <v/>
      </c>
      <c r="P1257" s="73" t="str">
        <f>IF(Main[[#This Row],[Tech Start Date]]&lt;1/1/1990,"",IF(Main[[#This Row],[Class]]="C",WORKDAY(Main[[#This Row],[Tech Start Date]],28),IF(Main[[#This Row],[Class]]="B", WORKDAY(Main[[#This Row],[Tech Start Date]],19),IF(Main[[#This Row],[Class]]="A",WORKDAY(Main[[#This Row],[Tech Start Date]],9),""))))</f>
        <v/>
      </c>
      <c r="Q1257" s="85">
        <v>40997</v>
      </c>
      <c r="R1257" s="112"/>
      <c r="S1257" s="95" t="s">
        <v>6</v>
      </c>
      <c r="T1257" s="74" t="s">
        <v>4</v>
      </c>
      <c r="U1257" s="95" t="s">
        <v>29</v>
      </c>
      <c r="V1257" s="95" t="s">
        <v>1910</v>
      </c>
      <c r="W1257" s="95" t="s">
        <v>4</v>
      </c>
      <c r="X1257" s="95" t="s">
        <v>2797</v>
      </c>
      <c r="Y1257" s="72" t="s">
        <v>2911</v>
      </c>
      <c r="Z1257" s="72" t="s">
        <v>129</v>
      </c>
      <c r="AA1257" s="95" t="s">
        <v>2797</v>
      </c>
      <c r="AB1257" s="132"/>
      <c r="AC1257" s="132"/>
      <c r="AD1257" s="132"/>
      <c r="AE1257" s="63"/>
      <c r="AF1257" s="63"/>
      <c r="AG1257" s="63"/>
    </row>
    <row r="1258" spans="1:33" ht="17.2" customHeight="1">
      <c r="A1258" s="64" t="str">
        <f>IF(priority(Main[[#This Row],[Comments]])&lt;&gt;0, priority(Main[[#This Row],[Comments]]),"")</f>
        <v/>
      </c>
      <c r="B1258" s="60" t="s">
        <v>3968</v>
      </c>
      <c r="C1258" s="72" t="s">
        <v>3969</v>
      </c>
      <c r="D1258" s="59" t="s">
        <v>3970</v>
      </c>
      <c r="E1258" s="85">
        <v>40989.25</v>
      </c>
      <c r="F1258" s="85">
        <v>41183</v>
      </c>
      <c r="G1258" s="64" t="str">
        <f>IF(stdProdLT(Main[[#This Row],[Comments]])=0.1,"N/A",IF(stdProdLT(Main[[#This Row],[Comments]])=0,"",stdProdLT(Main[[#This Row],[Comments]])))</f>
        <v/>
      </c>
      <c r="H1258" s="94" t="str">
        <f>IF(OR(Main[[#This Row],[Std. Prod. Lead Time]]="N/A",Main[[#This Row],[Std. Prod. Lead Time]]=""), "",IF(AND(Main[[#This Row],[In Stock Date]]&lt;&gt;"",Main[[#This Row],[Revised Due Date]]&lt;&gt;"",Main[[#This Row],[In Stock Date]]&lt;&gt;""),Main[[#This Row],[In Stock Date]]-Main[[#This Row],[Revised Due Date]],""))</f>
        <v/>
      </c>
      <c r="I1258" s="101" t="s">
        <v>4</v>
      </c>
      <c r="J1258" s="95" t="s">
        <v>4</v>
      </c>
      <c r="K1258" s="96" t="s">
        <v>4</v>
      </c>
      <c r="L1258" s="85"/>
      <c r="M1258" s="73" t="str">
        <f>IF(Main[[#This Row],[Tech Start Date]]&lt;1/1/1990,"",IF(Main[[#This Row],[Class]]="C",WORKDAY(Main[[#This Row],[Tech Start Date]],9),IF(Main[[#This Row],[Class]]="B", WORKDAY(Main[[#This Row],[Tech Start Date]],6),IF(Main[[#This Row],[Class]]="A",WORKDAY(Main[[#This Row],[Tech Start Date]],2),""))))</f>
        <v/>
      </c>
      <c r="N1258" s="73" t="str">
        <f>IF(Main[[#This Row],[Tech Start Date]]&lt;1/1/1990,"",IF(Main[[#This Row],[Class]]="C",WORKDAY(Main[[#This Row],[Tech Start Date]],19),IF(Main[[#This Row],[Class]]="B", WORKDAY(Main[[#This Row],[Tech Start Date]],12),IF(Main[[#This Row],[Class]]="A",WORKDAY(Main[[#This Row],[Tech Start Date]],4),""))))</f>
        <v/>
      </c>
      <c r="O1258" s="73" t="str">
        <f>IF(Main[[#This Row],[Tech Start Date]]&lt;1/1/1990,"",IF(Main[[#This Row],[Class]]="C",WORKDAY(Main[[#This Row],[Tech Start Date]],23),IF(Main[[#This Row],[Class]]="B", WORKDAY(Main[[#This Row],[Tech Start Date]],15),IF(Main[[#This Row],[Class]]="A",WORKDAY(Main[[#This Row],[Tech Start Date]],5),""))))</f>
        <v/>
      </c>
      <c r="P1258" s="73" t="str">
        <f>IF(Main[[#This Row],[Tech Start Date]]&lt;1/1/1990,"",IF(Main[[#This Row],[Class]]="C",WORKDAY(Main[[#This Row],[Tech Start Date]],28),IF(Main[[#This Row],[Class]]="B", WORKDAY(Main[[#This Row],[Tech Start Date]],19),IF(Main[[#This Row],[Class]]="A",WORKDAY(Main[[#This Row],[Tech Start Date]],9),""))))</f>
        <v/>
      </c>
      <c r="Q1258" s="85"/>
      <c r="R1258" s="112"/>
      <c r="S1258" s="95" t="s">
        <v>11</v>
      </c>
      <c r="T1258" s="74" t="s">
        <v>3971</v>
      </c>
      <c r="U1258" s="95" t="s">
        <v>7</v>
      </c>
      <c r="V1258" s="95" t="s">
        <v>1913</v>
      </c>
      <c r="W1258" s="95" t="s">
        <v>1916</v>
      </c>
      <c r="X1258" s="95" t="s">
        <v>553</v>
      </c>
      <c r="Y1258" s="72" t="s">
        <v>4</v>
      </c>
      <c r="Z1258" s="72" t="s">
        <v>4</v>
      </c>
      <c r="AA1258" s="95" t="s">
        <v>3366</v>
      </c>
      <c r="AB1258" s="132"/>
      <c r="AC1258" s="132"/>
      <c r="AD1258" s="132"/>
      <c r="AE1258" s="63"/>
      <c r="AF1258" s="63"/>
      <c r="AG1258" s="63"/>
    </row>
    <row r="1259" spans="1:33" ht="17.2" customHeight="1">
      <c r="A1259" s="64" t="str">
        <f>IF(priority(Main[[#This Row],[Comments]])&lt;&gt;0, priority(Main[[#This Row],[Comments]]),"")</f>
        <v/>
      </c>
      <c r="B1259" s="60" t="s">
        <v>3448</v>
      </c>
      <c r="C1259" s="72" t="s">
        <v>4</v>
      </c>
      <c r="D1259" s="59" t="s">
        <v>3449</v>
      </c>
      <c r="E1259" s="85">
        <v>40942.135775462964</v>
      </c>
      <c r="F1259" s="85"/>
      <c r="G1259" s="64" t="str">
        <f>IF(stdProdLT(Main[[#This Row],[Comments]])=0.1,"N/A",IF(stdProdLT(Main[[#This Row],[Comments]])=0,"",stdProdLT(Main[[#This Row],[Comments]])))</f>
        <v/>
      </c>
      <c r="H1259" s="94" t="str">
        <f>IF(OR(Main[[#This Row],[Std. Prod. Lead Time]]="N/A",Main[[#This Row],[Std. Prod. Lead Time]]=""), "",IF(AND(Main[[#This Row],[In Stock Date]]&lt;&gt;"",Main[[#This Row],[Revised Due Date]]&lt;&gt;"",Main[[#This Row],[In Stock Date]]&lt;&gt;""),Main[[#This Row],[In Stock Date]]-Main[[#This Row],[Revised Due Date]],""))</f>
        <v/>
      </c>
      <c r="I1259" s="101" t="s">
        <v>4</v>
      </c>
      <c r="J1259" s="95" t="s">
        <v>4</v>
      </c>
      <c r="K1259" s="95" t="s">
        <v>4</v>
      </c>
      <c r="L1259" s="85"/>
      <c r="M1259" s="73" t="str">
        <f>IF(Main[[#This Row],[Tech Start Date]]&lt;1/1/1990,"",IF(Main[[#This Row],[Class]]="C",WORKDAY(Main[[#This Row],[Tech Start Date]],9),IF(Main[[#This Row],[Class]]="B", WORKDAY(Main[[#This Row],[Tech Start Date]],6),IF(Main[[#This Row],[Class]]="A",WORKDAY(Main[[#This Row],[Tech Start Date]],2),""))))</f>
        <v/>
      </c>
      <c r="N1259" s="73" t="str">
        <f>IF(Main[[#This Row],[Tech Start Date]]&lt;1/1/1990,"",IF(Main[[#This Row],[Class]]="C",WORKDAY(Main[[#This Row],[Tech Start Date]],19),IF(Main[[#This Row],[Class]]="B", WORKDAY(Main[[#This Row],[Tech Start Date]],12),IF(Main[[#This Row],[Class]]="A",WORKDAY(Main[[#This Row],[Tech Start Date]],4),""))))</f>
        <v/>
      </c>
      <c r="O1259" s="73" t="str">
        <f>IF(Main[[#This Row],[Tech Start Date]]&lt;1/1/1990,"",IF(Main[[#This Row],[Class]]="C",WORKDAY(Main[[#This Row],[Tech Start Date]],23),IF(Main[[#This Row],[Class]]="B", WORKDAY(Main[[#This Row],[Tech Start Date]],15),IF(Main[[#This Row],[Class]]="A",WORKDAY(Main[[#This Row],[Tech Start Date]],5),""))))</f>
        <v/>
      </c>
      <c r="P1259" s="73" t="str">
        <f>IF(Main[[#This Row],[Tech Start Date]]&lt;1/1/1990,"",IF(Main[[#This Row],[Class]]="C",WORKDAY(Main[[#This Row],[Tech Start Date]],28),IF(Main[[#This Row],[Class]]="B", WORKDAY(Main[[#This Row],[Tech Start Date]],19),IF(Main[[#This Row],[Class]]="A",WORKDAY(Main[[#This Row],[Tech Start Date]],9),""))))</f>
        <v/>
      </c>
      <c r="Q1259" s="85">
        <v>41001</v>
      </c>
      <c r="R1259" s="112"/>
      <c r="S1259" s="95" t="s">
        <v>6</v>
      </c>
      <c r="T1259" s="74" t="s">
        <v>4</v>
      </c>
      <c r="U1259" s="95" t="s">
        <v>29</v>
      </c>
      <c r="V1259" s="95" t="s">
        <v>1913</v>
      </c>
      <c r="W1259" s="95" t="s">
        <v>4</v>
      </c>
      <c r="X1259" s="95" t="s">
        <v>2797</v>
      </c>
      <c r="Y1259" s="72" t="s">
        <v>2911</v>
      </c>
      <c r="Z1259" s="72" t="s">
        <v>4</v>
      </c>
      <c r="AA1259" s="95" t="s">
        <v>2797</v>
      </c>
      <c r="AB1259" s="132"/>
      <c r="AC1259" s="132"/>
      <c r="AD1259" s="132"/>
      <c r="AE1259" s="63"/>
      <c r="AF1259" s="63"/>
      <c r="AG1259" s="63"/>
    </row>
    <row r="1260" spans="1:33" ht="17.2" customHeight="1">
      <c r="A1260" s="64" t="str">
        <f>IF(priority(Main[[#This Row],[Comments]])&lt;&gt;0, priority(Main[[#This Row],[Comments]]),"")</f>
        <v/>
      </c>
      <c r="B1260" s="60" t="s">
        <v>2541</v>
      </c>
      <c r="C1260" s="72" t="s">
        <v>4</v>
      </c>
      <c r="D1260" s="59" t="s">
        <v>2540</v>
      </c>
      <c r="E1260" s="85"/>
      <c r="F1260" s="85"/>
      <c r="G1260" s="64" t="str">
        <f>IF(stdProdLT(Main[[#This Row],[Comments]])=0.1,"N/A",IF(stdProdLT(Main[[#This Row],[Comments]])=0,"",stdProdLT(Main[[#This Row],[Comments]])))</f>
        <v/>
      </c>
      <c r="H1260" s="94" t="str">
        <f>IF(OR(Main[[#This Row],[Std. Prod. Lead Time]]="N/A",Main[[#This Row],[Std. Prod. Lead Time]]=""), "",IF(AND(Main[[#This Row],[In Stock Date]]&lt;&gt;"",Main[[#This Row],[Revised Due Date]]&lt;&gt;"",Main[[#This Row],[In Stock Date]]&lt;&gt;""),Main[[#This Row],[In Stock Date]]-Main[[#This Row],[Revised Due Date]],""))</f>
        <v/>
      </c>
      <c r="I1260" s="101" t="s">
        <v>4</v>
      </c>
      <c r="J1260" s="95" t="s">
        <v>4</v>
      </c>
      <c r="K1260" s="96" t="s">
        <v>4</v>
      </c>
      <c r="L1260" s="85"/>
      <c r="M1260" s="73" t="str">
        <f>IF(Main[[#This Row],[Tech Start Date]]&lt;1/1/1990,"",IF(Main[[#This Row],[Class]]="C",WORKDAY(Main[[#This Row],[Tech Start Date]],9),IF(Main[[#This Row],[Class]]="B", WORKDAY(Main[[#This Row],[Tech Start Date]],6),IF(Main[[#This Row],[Class]]="A",WORKDAY(Main[[#This Row],[Tech Start Date]],2),""))))</f>
        <v/>
      </c>
      <c r="N1260" s="73" t="str">
        <f>IF(Main[[#This Row],[Tech Start Date]]&lt;1/1/1990,"",IF(Main[[#This Row],[Class]]="C",WORKDAY(Main[[#This Row],[Tech Start Date]],19),IF(Main[[#This Row],[Class]]="B", WORKDAY(Main[[#This Row],[Tech Start Date]],12),IF(Main[[#This Row],[Class]]="A",WORKDAY(Main[[#This Row],[Tech Start Date]],4),""))))</f>
        <v/>
      </c>
      <c r="O1260" s="73" t="str">
        <f>IF(Main[[#This Row],[Tech Start Date]]&lt;1/1/1990,"",IF(Main[[#This Row],[Class]]="C",WORKDAY(Main[[#This Row],[Tech Start Date]],23),IF(Main[[#This Row],[Class]]="B", WORKDAY(Main[[#This Row],[Tech Start Date]],15),IF(Main[[#This Row],[Class]]="A",WORKDAY(Main[[#This Row],[Tech Start Date]],5),""))))</f>
        <v/>
      </c>
      <c r="P1260" s="73" t="str">
        <f>IF(Main[[#This Row],[Tech Start Date]]&lt;1/1/1990,"",IF(Main[[#This Row],[Class]]="C",WORKDAY(Main[[#This Row],[Tech Start Date]],28),IF(Main[[#This Row],[Class]]="B", WORKDAY(Main[[#This Row],[Tech Start Date]],19),IF(Main[[#This Row],[Class]]="A",WORKDAY(Main[[#This Row],[Tech Start Date]],9),""))))</f>
        <v/>
      </c>
      <c r="Q1260" s="85">
        <v>40891</v>
      </c>
      <c r="R1260" s="112"/>
      <c r="S1260" s="95" t="s">
        <v>6</v>
      </c>
      <c r="T1260" s="74" t="s">
        <v>4</v>
      </c>
      <c r="U1260" s="95" t="s">
        <v>12</v>
      </c>
      <c r="V1260" s="95" t="s">
        <v>1913</v>
      </c>
      <c r="W1260" s="95" t="s">
        <v>4</v>
      </c>
      <c r="X1260" s="95" t="s">
        <v>2797</v>
      </c>
      <c r="Y1260" s="72" t="s">
        <v>2911</v>
      </c>
      <c r="Z1260" s="72" t="s">
        <v>4</v>
      </c>
      <c r="AA1260" s="95" t="s">
        <v>2797</v>
      </c>
      <c r="AB1260" s="132"/>
      <c r="AC1260" s="132"/>
      <c r="AD1260" s="132"/>
      <c r="AE1260" s="63"/>
      <c r="AF1260" s="63"/>
      <c r="AG1260" s="63"/>
    </row>
    <row r="1261" spans="1:33" ht="17.2" customHeight="1">
      <c r="A1261" s="12" t="str">
        <f>IF(priority(Main[[#This Row],[Comments]])&lt;&gt;0, priority(Main[[#This Row],[Comments]]),"")</f>
        <v/>
      </c>
      <c r="B1261" s="60" t="s">
        <v>2179</v>
      </c>
      <c r="C1261" s="75" t="s">
        <v>4</v>
      </c>
      <c r="D1261" s="110" t="s">
        <v>2180</v>
      </c>
      <c r="E1261" s="86">
        <v>40792.385717592595</v>
      </c>
      <c r="F1261" s="86"/>
      <c r="G1261" s="12" t="str">
        <f>IF(stdProdLT(Main[[#This Row],[Comments]])=0.1,"N/A",IF(stdProdLT(Main[[#This Row],[Comments]])=0,"",stdProdLT(Main[[#This Row],[Comments]])))</f>
        <v/>
      </c>
      <c r="H1261" s="97" t="str">
        <f>IF(OR(Main[[#This Row],[Std. Prod. Lead Time]]="N/A",Main[[#This Row],[Std. Prod. Lead Time]]=""), "",IF(AND(Main[[#This Row],[In Stock Date]]&lt;&gt;"",Main[[#This Row],[Revised Due Date]]&lt;&gt;"",Main[[#This Row],[In Stock Date]]&lt;&gt;""),Main[[#This Row],[In Stock Date]]-Main[[#This Row],[Revised Due Date]],""))</f>
        <v/>
      </c>
      <c r="I1261" s="102" t="s">
        <v>81</v>
      </c>
      <c r="J1261" s="12" t="s">
        <v>70</v>
      </c>
      <c r="K1261" s="12" t="s">
        <v>1919</v>
      </c>
      <c r="L1261" s="86"/>
      <c r="M1261" s="73" t="str">
        <f>IF(Main[[#This Row],[Tech Start Date]]&lt;1/1/1990,"",IF(Main[[#This Row],[Class]]="C",WORKDAY(Main[[#This Row],[Tech Start Date]],9),IF(Main[[#This Row],[Class]]="B", WORKDAY(Main[[#This Row],[Tech Start Date]],6),IF(Main[[#This Row],[Class]]="A",WORKDAY(Main[[#This Row],[Tech Start Date]],2),""))))</f>
        <v/>
      </c>
      <c r="N1261" s="73" t="str">
        <f>IF(Main[[#This Row],[Tech Start Date]]&lt;1/1/1990,"",IF(Main[[#This Row],[Class]]="C",WORKDAY(Main[[#This Row],[Tech Start Date]],19),IF(Main[[#This Row],[Class]]="B", WORKDAY(Main[[#This Row],[Tech Start Date]],12),IF(Main[[#This Row],[Class]]="A",WORKDAY(Main[[#This Row],[Tech Start Date]],4),""))))</f>
        <v/>
      </c>
      <c r="O1261" s="73" t="str">
        <f>IF(Main[[#This Row],[Tech Start Date]]&lt;1/1/1990,"",IF(Main[[#This Row],[Class]]="C",WORKDAY(Main[[#This Row],[Tech Start Date]],23),IF(Main[[#This Row],[Class]]="B", WORKDAY(Main[[#This Row],[Tech Start Date]],15),IF(Main[[#This Row],[Class]]="A",WORKDAY(Main[[#This Row],[Tech Start Date]],5),""))))</f>
        <v/>
      </c>
      <c r="P1261" s="73" t="str">
        <f>IF(Main[[#This Row],[Tech Start Date]]&lt;1/1/1990,"",IF(Main[[#This Row],[Class]]="C",WORKDAY(Main[[#This Row],[Tech Start Date]],28),IF(Main[[#This Row],[Class]]="B", WORKDAY(Main[[#This Row],[Tech Start Date]],19),IF(Main[[#This Row],[Class]]="A",WORKDAY(Main[[#This Row],[Tech Start Date]],9),""))))</f>
        <v/>
      </c>
      <c r="Q1261" s="86">
        <v>40823</v>
      </c>
      <c r="R1261" s="115"/>
      <c r="S1261" s="12" t="s">
        <v>6</v>
      </c>
      <c r="T1261" s="76" t="s">
        <v>4</v>
      </c>
      <c r="U1261" s="12" t="s">
        <v>29</v>
      </c>
      <c r="V1261" s="12" t="s">
        <v>1913</v>
      </c>
      <c r="W1261" s="12" t="s">
        <v>1914</v>
      </c>
      <c r="X1261" s="12" t="s">
        <v>2793</v>
      </c>
      <c r="Y1261" s="75" t="s">
        <v>2903</v>
      </c>
      <c r="Z1261" s="75" t="s">
        <v>30</v>
      </c>
      <c r="AA1261" s="95" t="s">
        <v>2793</v>
      </c>
      <c r="AB1261" s="132"/>
      <c r="AC1261" s="132"/>
      <c r="AD1261" s="132"/>
      <c r="AE1261" s="63"/>
      <c r="AF1261" s="63"/>
      <c r="AG1261" s="63"/>
    </row>
    <row r="1262" spans="1:33" ht="17.2" customHeight="1">
      <c r="A1262" s="12" t="str">
        <f>IF(priority(Main[[#This Row],[Comments]])&lt;&gt;0, priority(Main[[#This Row],[Comments]]),"")</f>
        <v/>
      </c>
      <c r="B1262" s="60" t="s">
        <v>3522</v>
      </c>
      <c r="C1262" s="75" t="s">
        <v>3523</v>
      </c>
      <c r="D1262" s="110" t="s">
        <v>3524</v>
      </c>
      <c r="E1262" s="86">
        <v>40960.213784722226</v>
      </c>
      <c r="F1262" s="86">
        <v>41146</v>
      </c>
      <c r="G1262" s="12">
        <f>IF(stdProdLT(Main[[#This Row],[Comments]])=0.1,"N/A",IF(stdProdLT(Main[[#This Row],[Comments]])=0,"",stdProdLT(Main[[#This Row],[Comments]])))</f>
        <v>126</v>
      </c>
      <c r="H1262" s="97" t="str">
        <f>IF(OR(Main[[#This Row],[Std. Prod. Lead Time]]="N/A",Main[[#This Row],[Std. Prod. Lead Time]]=""), "",IF(AND(Main[[#This Row],[In Stock Date]]&lt;&gt;"",Main[[#This Row],[Revised Due Date]]&lt;&gt;"",Main[[#This Row],[In Stock Date]]&lt;&gt;""),Main[[#This Row],[In Stock Date]]-Main[[#This Row],[Revised Due Date]],""))</f>
        <v/>
      </c>
      <c r="I1262" s="102" t="s">
        <v>4</v>
      </c>
      <c r="J1262" s="12" t="s">
        <v>4</v>
      </c>
      <c r="K1262" s="12" t="s">
        <v>4</v>
      </c>
      <c r="L1262" s="86"/>
      <c r="M1262" s="73" t="str">
        <f>IF(Main[[#This Row],[Tech Start Date]]&lt;1/1/1990,"",IF(Main[[#This Row],[Class]]="C",WORKDAY(Main[[#This Row],[Tech Start Date]],9),IF(Main[[#This Row],[Class]]="B", WORKDAY(Main[[#This Row],[Tech Start Date]],6),IF(Main[[#This Row],[Class]]="A",WORKDAY(Main[[#This Row],[Tech Start Date]],2),""))))</f>
        <v/>
      </c>
      <c r="N1262" s="73" t="str">
        <f>IF(Main[[#This Row],[Tech Start Date]]&lt;1/1/1990,"",IF(Main[[#This Row],[Class]]="C",WORKDAY(Main[[#This Row],[Tech Start Date]],19),IF(Main[[#This Row],[Class]]="B", WORKDAY(Main[[#This Row],[Tech Start Date]],12),IF(Main[[#This Row],[Class]]="A",WORKDAY(Main[[#This Row],[Tech Start Date]],4),""))))</f>
        <v/>
      </c>
      <c r="O1262" s="73" t="str">
        <f>IF(Main[[#This Row],[Tech Start Date]]&lt;1/1/1990,"",IF(Main[[#This Row],[Class]]="C",WORKDAY(Main[[#This Row],[Tech Start Date]],23),IF(Main[[#This Row],[Class]]="B", WORKDAY(Main[[#This Row],[Tech Start Date]],15),IF(Main[[#This Row],[Class]]="A",WORKDAY(Main[[#This Row],[Tech Start Date]],5),""))))</f>
        <v/>
      </c>
      <c r="P1262" s="73" t="str">
        <f>IF(Main[[#This Row],[Tech Start Date]]&lt;1/1/1990,"",IF(Main[[#This Row],[Class]]="C",WORKDAY(Main[[#This Row],[Tech Start Date]],28),IF(Main[[#This Row],[Class]]="B", WORKDAY(Main[[#This Row],[Tech Start Date]],19),IF(Main[[#This Row],[Class]]="A",WORKDAY(Main[[#This Row],[Tech Start Date]],9),""))))</f>
        <v/>
      </c>
      <c r="Q1262" s="86"/>
      <c r="R1262" s="115"/>
      <c r="S1262" s="12" t="s">
        <v>11</v>
      </c>
      <c r="T1262" s="76" t="s">
        <v>3525</v>
      </c>
      <c r="U1262" s="12" t="s">
        <v>694</v>
      </c>
      <c r="V1262" s="12" t="s">
        <v>1913</v>
      </c>
      <c r="W1262" s="12" t="s">
        <v>1915</v>
      </c>
      <c r="X1262" s="12" t="s">
        <v>2868</v>
      </c>
      <c r="Y1262" s="75" t="s">
        <v>3028</v>
      </c>
      <c r="Z1262" s="75" t="s">
        <v>4</v>
      </c>
      <c r="AA1262" s="95" t="s">
        <v>2868</v>
      </c>
      <c r="AB1262" s="132"/>
      <c r="AC1262" s="132"/>
      <c r="AD1262" s="132"/>
      <c r="AE1262" s="63"/>
      <c r="AF1262" s="63"/>
      <c r="AG1262" s="63"/>
    </row>
    <row r="1263" spans="1:33" ht="17.2" customHeight="1">
      <c r="A1263" s="12" t="str">
        <f>IF(priority(Main[[#This Row],[Comments]])&lt;&gt;0, priority(Main[[#This Row],[Comments]]),"")</f>
        <v/>
      </c>
      <c r="B1263" s="60" t="s">
        <v>3586</v>
      </c>
      <c r="C1263" s="75" t="s">
        <v>4</v>
      </c>
      <c r="D1263" s="110" t="s">
        <v>3587</v>
      </c>
      <c r="E1263" s="86">
        <v>40953.329780092594</v>
      </c>
      <c r="F1263" s="86"/>
      <c r="G1263" s="12" t="str">
        <f>IF(stdProdLT(Main[[#This Row],[Comments]])=0.1,"N/A",IF(stdProdLT(Main[[#This Row],[Comments]])=0,"",stdProdLT(Main[[#This Row],[Comments]])))</f>
        <v/>
      </c>
      <c r="H1263" s="97" t="str">
        <f>IF(OR(Main[[#This Row],[Std. Prod. Lead Time]]="N/A",Main[[#This Row],[Std. Prod. Lead Time]]=""), "",IF(AND(Main[[#This Row],[In Stock Date]]&lt;&gt;"",Main[[#This Row],[Revised Due Date]]&lt;&gt;"",Main[[#This Row],[In Stock Date]]&lt;&gt;""),Main[[#This Row],[In Stock Date]]-Main[[#This Row],[Revised Due Date]],""))</f>
        <v/>
      </c>
      <c r="I1263" s="102" t="s">
        <v>530</v>
      </c>
      <c r="J1263" s="12" t="s">
        <v>28</v>
      </c>
      <c r="K1263" s="12" t="s">
        <v>1919</v>
      </c>
      <c r="L1263" s="86"/>
      <c r="M1263" s="73" t="str">
        <f>IF(Main[[#This Row],[Tech Start Date]]&lt;1/1/1990,"",IF(Main[[#This Row],[Class]]="C",WORKDAY(Main[[#This Row],[Tech Start Date]],9),IF(Main[[#This Row],[Class]]="B", WORKDAY(Main[[#This Row],[Tech Start Date]],6),IF(Main[[#This Row],[Class]]="A",WORKDAY(Main[[#This Row],[Tech Start Date]],2),""))))</f>
        <v/>
      </c>
      <c r="N1263" s="73" t="str">
        <f>IF(Main[[#This Row],[Tech Start Date]]&lt;1/1/1990,"",IF(Main[[#This Row],[Class]]="C",WORKDAY(Main[[#This Row],[Tech Start Date]],19),IF(Main[[#This Row],[Class]]="B", WORKDAY(Main[[#This Row],[Tech Start Date]],12),IF(Main[[#This Row],[Class]]="A",WORKDAY(Main[[#This Row],[Tech Start Date]],4),""))))</f>
        <v/>
      </c>
      <c r="O1263" s="73" t="str">
        <f>IF(Main[[#This Row],[Tech Start Date]]&lt;1/1/1990,"",IF(Main[[#This Row],[Class]]="C",WORKDAY(Main[[#This Row],[Tech Start Date]],23),IF(Main[[#This Row],[Class]]="B", WORKDAY(Main[[#This Row],[Tech Start Date]],15),IF(Main[[#This Row],[Class]]="A",WORKDAY(Main[[#This Row],[Tech Start Date]],5),""))))</f>
        <v/>
      </c>
      <c r="P1263" s="73" t="str">
        <f>IF(Main[[#This Row],[Tech Start Date]]&lt;1/1/1990,"",IF(Main[[#This Row],[Class]]="C",WORKDAY(Main[[#This Row],[Tech Start Date]],28),IF(Main[[#This Row],[Class]]="B", WORKDAY(Main[[#This Row],[Tech Start Date]],19),IF(Main[[#This Row],[Class]]="A",WORKDAY(Main[[#This Row],[Tech Start Date]],9),""))))</f>
        <v/>
      </c>
      <c r="Q1263" s="86">
        <v>40984</v>
      </c>
      <c r="R1263" s="115"/>
      <c r="S1263" s="12" t="s">
        <v>6</v>
      </c>
      <c r="T1263" s="76" t="s">
        <v>4</v>
      </c>
      <c r="U1263" s="12" t="s">
        <v>29</v>
      </c>
      <c r="V1263" s="12" t="s">
        <v>1913</v>
      </c>
      <c r="W1263" s="12" t="s">
        <v>1914</v>
      </c>
      <c r="X1263" s="12" t="s">
        <v>2793</v>
      </c>
      <c r="Y1263" s="75" t="s">
        <v>2903</v>
      </c>
      <c r="Z1263" s="75" t="s">
        <v>30</v>
      </c>
      <c r="AA1263" s="95" t="s">
        <v>2793</v>
      </c>
      <c r="AB1263" s="132"/>
      <c r="AC1263" s="132"/>
      <c r="AD1263" s="132"/>
      <c r="AE1263" s="63"/>
      <c r="AF1263" s="63"/>
      <c r="AG1263" s="63"/>
    </row>
    <row r="1264" spans="1:33" ht="17.2" customHeight="1">
      <c r="A1264" s="64" t="str">
        <f>IF(priority(Main[[#This Row],[Comments]])&lt;&gt;0, priority(Main[[#This Row],[Comments]]),"")</f>
        <v/>
      </c>
      <c r="B1264" s="60" t="s">
        <v>1645</v>
      </c>
      <c r="C1264" s="72" t="s">
        <v>4</v>
      </c>
      <c r="D1264" s="59" t="s">
        <v>715</v>
      </c>
      <c r="E1264" s="85">
        <v>40715.129143518519</v>
      </c>
      <c r="F1264" s="85"/>
      <c r="G1264" s="64" t="str">
        <f>IF(stdProdLT(Main[[#This Row],[Comments]])=0.1,"N/A",IF(stdProdLT(Main[[#This Row],[Comments]])=0,"",stdProdLT(Main[[#This Row],[Comments]])))</f>
        <v/>
      </c>
      <c r="H1264" s="94" t="str">
        <f>IF(OR(Main[[#This Row],[Std. Prod. Lead Time]]="N/A",Main[[#This Row],[Std. Prod. Lead Time]]=""), "",IF(AND(Main[[#This Row],[In Stock Date]]&lt;&gt;"",Main[[#This Row],[Revised Due Date]]&lt;&gt;"",Main[[#This Row],[In Stock Date]]&lt;&gt;""),Main[[#This Row],[In Stock Date]]-Main[[#This Row],[Revised Due Date]],""))</f>
        <v/>
      </c>
      <c r="I1264" s="101" t="s">
        <v>4</v>
      </c>
      <c r="J1264" s="95" t="s">
        <v>4</v>
      </c>
      <c r="K1264" s="95" t="s">
        <v>4</v>
      </c>
      <c r="L1264" s="85"/>
      <c r="M1264" s="73" t="str">
        <f>IF(Main[[#This Row],[Tech Start Date]]&lt;1/1/1990,"",IF(Main[[#This Row],[Class]]="C",WORKDAY(Main[[#This Row],[Tech Start Date]],9),IF(Main[[#This Row],[Class]]="B", WORKDAY(Main[[#This Row],[Tech Start Date]],6),IF(Main[[#This Row],[Class]]="A",WORKDAY(Main[[#This Row],[Tech Start Date]],2),""))))</f>
        <v/>
      </c>
      <c r="N1264" s="73" t="str">
        <f>IF(Main[[#This Row],[Tech Start Date]]&lt;1/1/1990,"",IF(Main[[#This Row],[Class]]="C",WORKDAY(Main[[#This Row],[Tech Start Date]],19),IF(Main[[#This Row],[Class]]="B", WORKDAY(Main[[#This Row],[Tech Start Date]],12),IF(Main[[#This Row],[Class]]="A",WORKDAY(Main[[#This Row],[Tech Start Date]],4),""))))</f>
        <v/>
      </c>
      <c r="O1264" s="73" t="str">
        <f>IF(Main[[#This Row],[Tech Start Date]]&lt;1/1/1990,"",IF(Main[[#This Row],[Class]]="C",WORKDAY(Main[[#This Row],[Tech Start Date]],23),IF(Main[[#This Row],[Class]]="B", WORKDAY(Main[[#This Row],[Tech Start Date]],15),IF(Main[[#This Row],[Class]]="A",WORKDAY(Main[[#This Row],[Tech Start Date]],5),""))))</f>
        <v/>
      </c>
      <c r="P1264" s="73" t="str">
        <f>IF(Main[[#This Row],[Tech Start Date]]&lt;1/1/1990,"",IF(Main[[#This Row],[Class]]="C",WORKDAY(Main[[#This Row],[Tech Start Date]],28),IF(Main[[#This Row],[Class]]="B", WORKDAY(Main[[#This Row],[Tech Start Date]],19),IF(Main[[#This Row],[Class]]="A",WORKDAY(Main[[#This Row],[Tech Start Date]],9),""))))</f>
        <v/>
      </c>
      <c r="Q1264" s="85">
        <v>40717</v>
      </c>
      <c r="R1264" s="112"/>
      <c r="S1264" s="95" t="s">
        <v>49</v>
      </c>
      <c r="T1264" s="74" t="s">
        <v>4</v>
      </c>
      <c r="U1264" s="95" t="s">
        <v>7</v>
      </c>
      <c r="V1264" s="95" t="s">
        <v>1911</v>
      </c>
      <c r="W1264" s="95" t="s">
        <v>1914</v>
      </c>
      <c r="X1264" s="95" t="s">
        <v>2832</v>
      </c>
      <c r="Y1264" s="72" t="s">
        <v>2971</v>
      </c>
      <c r="Z1264" s="72" t="s">
        <v>4</v>
      </c>
      <c r="AA1264" s="95" t="s">
        <v>2832</v>
      </c>
      <c r="AB1264" s="132"/>
      <c r="AC1264" s="132"/>
      <c r="AD1264" s="132"/>
      <c r="AE1264" s="63"/>
      <c r="AF1264" s="63"/>
      <c r="AG1264" s="63"/>
    </row>
    <row r="1265" spans="1:33" ht="17.2" customHeight="1">
      <c r="A1265" s="64" t="str">
        <f>IF(priority(Main[[#This Row],[Comments]])&lt;&gt;0, priority(Main[[#This Row],[Comments]]),"")</f>
        <v/>
      </c>
      <c r="B1265" s="60" t="s">
        <v>1213</v>
      </c>
      <c r="C1265" s="72" t="s">
        <v>4</v>
      </c>
      <c r="D1265" s="59" t="s">
        <v>281</v>
      </c>
      <c r="E1265" s="85">
        <v>40297.413148148145</v>
      </c>
      <c r="F1265" s="85"/>
      <c r="G1265" s="64" t="str">
        <f>IF(stdProdLT(Main[[#This Row],[Comments]])=0.1,"N/A",IF(stdProdLT(Main[[#This Row],[Comments]])=0,"",stdProdLT(Main[[#This Row],[Comments]])))</f>
        <v/>
      </c>
      <c r="H1265" s="94" t="str">
        <f>IF(OR(Main[[#This Row],[Std. Prod. Lead Time]]="N/A",Main[[#This Row],[Std. Prod. Lead Time]]=""), "",IF(AND(Main[[#This Row],[In Stock Date]]&lt;&gt;"",Main[[#This Row],[Revised Due Date]]&lt;&gt;"",Main[[#This Row],[In Stock Date]]&lt;&gt;""),Main[[#This Row],[In Stock Date]]-Main[[#This Row],[Revised Due Date]],""))</f>
        <v/>
      </c>
      <c r="I1265" s="101" t="s">
        <v>4</v>
      </c>
      <c r="J1265" s="95" t="s">
        <v>4</v>
      </c>
      <c r="K1265" s="95" t="s">
        <v>4</v>
      </c>
      <c r="L1265" s="85"/>
      <c r="M1265" s="73" t="str">
        <f>IF(Main[[#This Row],[Tech Start Date]]&lt;1/1/1990,"",IF(Main[[#This Row],[Class]]="C",WORKDAY(Main[[#This Row],[Tech Start Date]],9),IF(Main[[#This Row],[Class]]="B", WORKDAY(Main[[#This Row],[Tech Start Date]],6),IF(Main[[#This Row],[Class]]="A",WORKDAY(Main[[#This Row],[Tech Start Date]],2),""))))</f>
        <v/>
      </c>
      <c r="N1265" s="73" t="str">
        <f>IF(Main[[#This Row],[Tech Start Date]]&lt;1/1/1990,"",IF(Main[[#This Row],[Class]]="C",WORKDAY(Main[[#This Row],[Tech Start Date]],19),IF(Main[[#This Row],[Class]]="B", WORKDAY(Main[[#This Row],[Tech Start Date]],12),IF(Main[[#This Row],[Class]]="A",WORKDAY(Main[[#This Row],[Tech Start Date]],4),""))))</f>
        <v/>
      </c>
      <c r="O1265" s="73" t="str">
        <f>IF(Main[[#This Row],[Tech Start Date]]&lt;1/1/1990,"",IF(Main[[#This Row],[Class]]="C",WORKDAY(Main[[#This Row],[Tech Start Date]],23),IF(Main[[#This Row],[Class]]="B", WORKDAY(Main[[#This Row],[Tech Start Date]],15),IF(Main[[#This Row],[Class]]="A",WORKDAY(Main[[#This Row],[Tech Start Date]],5),""))))</f>
        <v/>
      </c>
      <c r="P1265" s="73" t="str">
        <f>IF(Main[[#This Row],[Tech Start Date]]&lt;1/1/1990,"",IF(Main[[#This Row],[Class]]="C",WORKDAY(Main[[#This Row],[Tech Start Date]],28),IF(Main[[#This Row],[Class]]="B", WORKDAY(Main[[#This Row],[Tech Start Date]],19),IF(Main[[#This Row],[Class]]="A",WORKDAY(Main[[#This Row],[Tech Start Date]],9),""))))</f>
        <v/>
      </c>
      <c r="Q1265" s="85">
        <v>40319</v>
      </c>
      <c r="R1265" s="112"/>
      <c r="S1265" s="95" t="s">
        <v>17</v>
      </c>
      <c r="T1265" s="74" t="s">
        <v>4</v>
      </c>
      <c r="U1265" s="95" t="s">
        <v>29</v>
      </c>
      <c r="V1265" s="95" t="s">
        <v>1911</v>
      </c>
      <c r="W1265" s="95" t="s">
        <v>1914</v>
      </c>
      <c r="X1265" s="95" t="s">
        <v>2837</v>
      </c>
      <c r="Y1265" s="72" t="s">
        <v>4</v>
      </c>
      <c r="Z1265" s="72" t="s">
        <v>4</v>
      </c>
      <c r="AA1265" s="95" t="s">
        <v>2810</v>
      </c>
      <c r="AB1265" s="132"/>
      <c r="AC1265" s="132"/>
      <c r="AD1265" s="132"/>
      <c r="AE1265" s="63"/>
      <c r="AF1265" s="63"/>
      <c r="AG1265" s="63"/>
    </row>
    <row r="1266" spans="1:33" ht="17.2" customHeight="1">
      <c r="A1266" s="64" t="str">
        <f>IF(priority(Main[[#This Row],[Comments]])&lt;&gt;0, priority(Main[[#This Row],[Comments]]),"")</f>
        <v/>
      </c>
      <c r="B1266" s="60" t="s">
        <v>2734</v>
      </c>
      <c r="C1266" s="72" t="s">
        <v>4</v>
      </c>
      <c r="D1266" s="59" t="s">
        <v>3583</v>
      </c>
      <c r="E1266" s="85">
        <v>40907.447002314817</v>
      </c>
      <c r="F1266" s="85"/>
      <c r="G1266" s="64" t="str">
        <f>IF(stdProdLT(Main[[#This Row],[Comments]])=0.1,"N/A",IF(stdProdLT(Main[[#This Row],[Comments]])=0,"",stdProdLT(Main[[#This Row],[Comments]])))</f>
        <v/>
      </c>
      <c r="H1266" s="94" t="str">
        <f>IF(OR(Main[[#This Row],[Std. Prod. Lead Time]]="N/A",Main[[#This Row],[Std. Prod. Lead Time]]=""), "",IF(AND(Main[[#This Row],[In Stock Date]]&lt;&gt;"",Main[[#This Row],[Revised Due Date]]&lt;&gt;"",Main[[#This Row],[In Stock Date]]&lt;&gt;""),Main[[#This Row],[In Stock Date]]-Main[[#This Row],[Revised Due Date]],""))</f>
        <v/>
      </c>
      <c r="I1266" s="101" t="s">
        <v>530</v>
      </c>
      <c r="J1266" s="95" t="s">
        <v>70</v>
      </c>
      <c r="K1266" s="95" t="s">
        <v>1919</v>
      </c>
      <c r="L1266" s="85"/>
      <c r="M1266" s="73" t="str">
        <f>IF(Main[[#This Row],[Tech Start Date]]&lt;1/1/1990,"",IF(Main[[#This Row],[Class]]="C",WORKDAY(Main[[#This Row],[Tech Start Date]],9),IF(Main[[#This Row],[Class]]="B", WORKDAY(Main[[#This Row],[Tech Start Date]],6),IF(Main[[#This Row],[Class]]="A",WORKDAY(Main[[#This Row],[Tech Start Date]],2),""))))</f>
        <v/>
      </c>
      <c r="N1266" s="73" t="str">
        <f>IF(Main[[#This Row],[Tech Start Date]]&lt;1/1/1990,"",IF(Main[[#This Row],[Class]]="C",WORKDAY(Main[[#This Row],[Tech Start Date]],19),IF(Main[[#This Row],[Class]]="B", WORKDAY(Main[[#This Row],[Tech Start Date]],12),IF(Main[[#This Row],[Class]]="A",WORKDAY(Main[[#This Row],[Tech Start Date]],4),""))))</f>
        <v/>
      </c>
      <c r="O1266" s="73" t="str">
        <f>IF(Main[[#This Row],[Tech Start Date]]&lt;1/1/1990,"",IF(Main[[#This Row],[Class]]="C",WORKDAY(Main[[#This Row],[Tech Start Date]],23),IF(Main[[#This Row],[Class]]="B", WORKDAY(Main[[#This Row],[Tech Start Date]],15),IF(Main[[#This Row],[Class]]="A",WORKDAY(Main[[#This Row],[Tech Start Date]],5),""))))</f>
        <v/>
      </c>
      <c r="P1266" s="73" t="str">
        <f>IF(Main[[#This Row],[Tech Start Date]]&lt;1/1/1990,"",IF(Main[[#This Row],[Class]]="C",WORKDAY(Main[[#This Row],[Tech Start Date]],28),IF(Main[[#This Row],[Class]]="B", WORKDAY(Main[[#This Row],[Tech Start Date]],19),IF(Main[[#This Row],[Class]]="A",WORKDAY(Main[[#This Row],[Tech Start Date]],9),""))))</f>
        <v/>
      </c>
      <c r="Q1266" s="85">
        <v>40921</v>
      </c>
      <c r="R1266" s="112"/>
      <c r="S1266" s="95" t="s">
        <v>6</v>
      </c>
      <c r="T1266" s="74" t="s">
        <v>4</v>
      </c>
      <c r="U1266" s="95" t="s">
        <v>29</v>
      </c>
      <c r="V1266" s="95" t="s">
        <v>1913</v>
      </c>
      <c r="W1266" s="95" t="s">
        <v>1918</v>
      </c>
      <c r="X1266" s="95" t="s">
        <v>2860</v>
      </c>
      <c r="Y1266" s="72" t="s">
        <v>3014</v>
      </c>
      <c r="Z1266" s="72" t="s">
        <v>30</v>
      </c>
      <c r="AA1266" s="95" t="s">
        <v>2860</v>
      </c>
      <c r="AB1266" s="132"/>
      <c r="AC1266" s="132"/>
      <c r="AD1266" s="132"/>
      <c r="AE1266" s="63"/>
      <c r="AF1266" s="63"/>
      <c r="AG1266" s="63"/>
    </row>
    <row r="1267" spans="1:33" ht="17.2" customHeight="1">
      <c r="A1267" s="64" t="str">
        <f>IF(priority(Main[[#This Row],[Comments]])&lt;&gt;0, priority(Main[[#This Row],[Comments]]),"")</f>
        <v/>
      </c>
      <c r="B1267" s="60" t="s">
        <v>2766</v>
      </c>
      <c r="C1267" s="72" t="s">
        <v>4</v>
      </c>
      <c r="D1267" s="59" t="s">
        <v>2767</v>
      </c>
      <c r="E1267" s="85">
        <v>40913.314733796295</v>
      </c>
      <c r="F1267" s="85"/>
      <c r="G1267" s="64" t="str">
        <f>IF(stdProdLT(Main[[#This Row],[Comments]])=0.1,"N/A",IF(stdProdLT(Main[[#This Row],[Comments]])=0,"",stdProdLT(Main[[#This Row],[Comments]])))</f>
        <v/>
      </c>
      <c r="H1267" s="94" t="str">
        <f>IF(OR(Main[[#This Row],[Std. Prod. Lead Time]]="N/A",Main[[#This Row],[Std. Prod. Lead Time]]=""), "",IF(AND(Main[[#This Row],[In Stock Date]]&lt;&gt;"",Main[[#This Row],[Revised Due Date]]&lt;&gt;"",Main[[#This Row],[In Stock Date]]&lt;&gt;""),Main[[#This Row],[In Stock Date]]-Main[[#This Row],[Revised Due Date]],""))</f>
        <v/>
      </c>
      <c r="I1267" s="101" t="s">
        <v>69</v>
      </c>
      <c r="J1267" s="95" t="s">
        <v>70</v>
      </c>
      <c r="K1267" s="95" t="s">
        <v>1919</v>
      </c>
      <c r="L1267" s="85"/>
      <c r="M1267" s="73" t="str">
        <f>IF(Main[[#This Row],[Tech Start Date]]&lt;1/1/1990,"",IF(Main[[#This Row],[Class]]="C",WORKDAY(Main[[#This Row],[Tech Start Date]],9),IF(Main[[#This Row],[Class]]="B", WORKDAY(Main[[#This Row],[Tech Start Date]],6),IF(Main[[#This Row],[Class]]="A",WORKDAY(Main[[#This Row],[Tech Start Date]],2),""))))</f>
        <v/>
      </c>
      <c r="N1267" s="73" t="str">
        <f>IF(Main[[#This Row],[Tech Start Date]]&lt;1/1/1990,"",IF(Main[[#This Row],[Class]]="C",WORKDAY(Main[[#This Row],[Tech Start Date]],19),IF(Main[[#This Row],[Class]]="B", WORKDAY(Main[[#This Row],[Tech Start Date]],12),IF(Main[[#This Row],[Class]]="A",WORKDAY(Main[[#This Row],[Tech Start Date]],4),""))))</f>
        <v/>
      </c>
      <c r="O1267" s="73" t="str">
        <f>IF(Main[[#This Row],[Tech Start Date]]&lt;1/1/1990,"",IF(Main[[#This Row],[Class]]="C",WORKDAY(Main[[#This Row],[Tech Start Date]],23),IF(Main[[#This Row],[Class]]="B", WORKDAY(Main[[#This Row],[Tech Start Date]],15),IF(Main[[#This Row],[Class]]="A",WORKDAY(Main[[#This Row],[Tech Start Date]],5),""))))</f>
        <v/>
      </c>
      <c r="P1267" s="73" t="str">
        <f>IF(Main[[#This Row],[Tech Start Date]]&lt;1/1/1990,"",IF(Main[[#This Row],[Class]]="C",WORKDAY(Main[[#This Row],[Tech Start Date]],28),IF(Main[[#This Row],[Class]]="B", WORKDAY(Main[[#This Row],[Tech Start Date]],19),IF(Main[[#This Row],[Class]]="A",WORKDAY(Main[[#This Row],[Tech Start Date]],9),""))))</f>
        <v/>
      </c>
      <c r="Q1267" s="85">
        <v>40945</v>
      </c>
      <c r="R1267" s="112"/>
      <c r="S1267" s="95" t="s">
        <v>6</v>
      </c>
      <c r="T1267" s="74" t="s">
        <v>4</v>
      </c>
      <c r="U1267" s="95" t="s">
        <v>29</v>
      </c>
      <c r="V1267" s="95" t="s">
        <v>1913</v>
      </c>
      <c r="W1267" s="95" t="s">
        <v>1914</v>
      </c>
      <c r="X1267" s="95" t="s">
        <v>2797</v>
      </c>
      <c r="Y1267" s="72" t="s">
        <v>2911</v>
      </c>
      <c r="Z1267" s="72" t="s">
        <v>30</v>
      </c>
      <c r="AA1267" s="95" t="s">
        <v>2797</v>
      </c>
      <c r="AB1267" s="132"/>
      <c r="AC1267" s="132"/>
      <c r="AD1267" s="132"/>
      <c r="AE1267" s="63"/>
      <c r="AF1267" s="63"/>
      <c r="AG1267" s="63"/>
    </row>
    <row r="1268" spans="1:33" ht="17.2" customHeight="1">
      <c r="A1268" s="64" t="str">
        <f>IF(priority(Main[[#This Row],[Comments]])&lt;&gt;0, priority(Main[[#This Row],[Comments]]),"")</f>
        <v/>
      </c>
      <c r="B1268" s="60" t="s">
        <v>2746</v>
      </c>
      <c r="C1268" s="72" t="s">
        <v>4</v>
      </c>
      <c r="D1268" s="59" t="s">
        <v>2747</v>
      </c>
      <c r="E1268" s="85">
        <v>40914.408773148149</v>
      </c>
      <c r="F1268" s="85"/>
      <c r="G1268" s="64" t="str">
        <f>IF(stdProdLT(Main[[#This Row],[Comments]])=0.1,"N/A",IF(stdProdLT(Main[[#This Row],[Comments]])=0,"",stdProdLT(Main[[#This Row],[Comments]])))</f>
        <v/>
      </c>
      <c r="H1268" s="94" t="str">
        <f>IF(OR(Main[[#This Row],[Std. Prod. Lead Time]]="N/A",Main[[#This Row],[Std. Prod. Lead Time]]=""), "",IF(AND(Main[[#This Row],[In Stock Date]]&lt;&gt;"",Main[[#This Row],[Revised Due Date]]&lt;&gt;"",Main[[#This Row],[In Stock Date]]&lt;&gt;""),Main[[#This Row],[In Stock Date]]-Main[[#This Row],[Revised Due Date]],""))</f>
        <v/>
      </c>
      <c r="I1268" s="101" t="s">
        <v>4</v>
      </c>
      <c r="J1268" s="95" t="s">
        <v>4</v>
      </c>
      <c r="K1268" s="95" t="s">
        <v>4</v>
      </c>
      <c r="L1268" s="85"/>
      <c r="M1268" s="73" t="str">
        <f>IF(Main[[#This Row],[Tech Start Date]]&lt;1/1/1990,"",IF(Main[[#This Row],[Class]]="C",WORKDAY(Main[[#This Row],[Tech Start Date]],9),IF(Main[[#This Row],[Class]]="B", WORKDAY(Main[[#This Row],[Tech Start Date]],6),IF(Main[[#This Row],[Class]]="A",WORKDAY(Main[[#This Row],[Tech Start Date]],2),""))))</f>
        <v/>
      </c>
      <c r="N1268" s="73" t="str">
        <f>IF(Main[[#This Row],[Tech Start Date]]&lt;1/1/1990,"",IF(Main[[#This Row],[Class]]="C",WORKDAY(Main[[#This Row],[Tech Start Date]],19),IF(Main[[#This Row],[Class]]="B", WORKDAY(Main[[#This Row],[Tech Start Date]],12),IF(Main[[#This Row],[Class]]="A",WORKDAY(Main[[#This Row],[Tech Start Date]],4),""))))</f>
        <v/>
      </c>
      <c r="O1268" s="73" t="str">
        <f>IF(Main[[#This Row],[Tech Start Date]]&lt;1/1/1990,"",IF(Main[[#This Row],[Class]]="C",WORKDAY(Main[[#This Row],[Tech Start Date]],23),IF(Main[[#This Row],[Class]]="B", WORKDAY(Main[[#This Row],[Tech Start Date]],15),IF(Main[[#This Row],[Class]]="A",WORKDAY(Main[[#This Row],[Tech Start Date]],5),""))))</f>
        <v/>
      </c>
      <c r="P1268" s="73" t="str">
        <f>IF(Main[[#This Row],[Tech Start Date]]&lt;1/1/1990,"",IF(Main[[#This Row],[Class]]="C",WORKDAY(Main[[#This Row],[Tech Start Date]],28),IF(Main[[#This Row],[Class]]="B", WORKDAY(Main[[#This Row],[Tech Start Date]],19),IF(Main[[#This Row],[Class]]="A",WORKDAY(Main[[#This Row],[Tech Start Date]],9),""))))</f>
        <v/>
      </c>
      <c r="Q1268" s="85"/>
      <c r="R1268" s="112"/>
      <c r="S1268" s="95" t="s">
        <v>6</v>
      </c>
      <c r="T1268" s="74" t="s">
        <v>4</v>
      </c>
      <c r="U1268" s="95" t="s">
        <v>29</v>
      </c>
      <c r="V1268" s="95" t="s">
        <v>1910</v>
      </c>
      <c r="W1268" s="95" t="s">
        <v>1914</v>
      </c>
      <c r="X1268" s="95" t="s">
        <v>937</v>
      </c>
      <c r="Y1268" s="72" t="s">
        <v>2957</v>
      </c>
      <c r="Z1268" s="72" t="s">
        <v>4</v>
      </c>
      <c r="AA1268" s="95" t="s">
        <v>937</v>
      </c>
      <c r="AB1268" s="132"/>
      <c r="AC1268" s="132"/>
      <c r="AD1268" s="132"/>
      <c r="AE1268" s="63"/>
      <c r="AF1268" s="63"/>
      <c r="AG1268" s="63"/>
    </row>
    <row r="1269" spans="1:33" ht="17.2" customHeight="1">
      <c r="A1269" s="64" t="str">
        <f>IF(priority(Main[[#This Row],[Comments]])&lt;&gt;0, priority(Main[[#This Row],[Comments]]),"")</f>
        <v/>
      </c>
      <c r="B1269" s="60" t="s">
        <v>3306</v>
      </c>
      <c r="C1269" s="72" t="s">
        <v>4</v>
      </c>
      <c r="D1269" s="59" t="s">
        <v>3307</v>
      </c>
      <c r="E1269" s="85"/>
      <c r="F1269" s="85"/>
      <c r="G1269" s="64" t="str">
        <f>IF(stdProdLT(Main[[#This Row],[Comments]])=0.1,"N/A",IF(stdProdLT(Main[[#This Row],[Comments]])=0,"",stdProdLT(Main[[#This Row],[Comments]])))</f>
        <v/>
      </c>
      <c r="H1269" s="94" t="str">
        <f>IF(OR(Main[[#This Row],[Std. Prod. Lead Time]]="N/A",Main[[#This Row],[Std. Prod. Lead Time]]=""), "",IF(AND(Main[[#This Row],[In Stock Date]]&lt;&gt;"",Main[[#This Row],[Revised Due Date]]&lt;&gt;"",Main[[#This Row],[In Stock Date]]&lt;&gt;""),Main[[#This Row],[In Stock Date]]-Main[[#This Row],[Revised Due Date]],""))</f>
        <v/>
      </c>
      <c r="I1269" s="101" t="s">
        <v>4</v>
      </c>
      <c r="J1269" s="95" t="s">
        <v>4</v>
      </c>
      <c r="K1269" s="95" t="s">
        <v>4</v>
      </c>
      <c r="L1269" s="85"/>
      <c r="M1269" s="73" t="str">
        <f>IF(Main[[#This Row],[Tech Start Date]]&lt;1/1/1990,"",IF(Main[[#This Row],[Class]]="C",WORKDAY(Main[[#This Row],[Tech Start Date]],9),IF(Main[[#This Row],[Class]]="B", WORKDAY(Main[[#This Row],[Tech Start Date]],6),IF(Main[[#This Row],[Class]]="A",WORKDAY(Main[[#This Row],[Tech Start Date]],2),""))))</f>
        <v/>
      </c>
      <c r="N1269" s="73" t="str">
        <f>IF(Main[[#This Row],[Tech Start Date]]&lt;1/1/1990,"",IF(Main[[#This Row],[Class]]="C",WORKDAY(Main[[#This Row],[Tech Start Date]],19),IF(Main[[#This Row],[Class]]="B", WORKDAY(Main[[#This Row],[Tech Start Date]],12),IF(Main[[#This Row],[Class]]="A",WORKDAY(Main[[#This Row],[Tech Start Date]],4),""))))</f>
        <v/>
      </c>
      <c r="O1269" s="73" t="str">
        <f>IF(Main[[#This Row],[Tech Start Date]]&lt;1/1/1990,"",IF(Main[[#This Row],[Class]]="C",WORKDAY(Main[[#This Row],[Tech Start Date]],23),IF(Main[[#This Row],[Class]]="B", WORKDAY(Main[[#This Row],[Tech Start Date]],15),IF(Main[[#This Row],[Class]]="A",WORKDAY(Main[[#This Row],[Tech Start Date]],5),""))))</f>
        <v/>
      </c>
      <c r="P1269" s="73" t="str">
        <f>IF(Main[[#This Row],[Tech Start Date]]&lt;1/1/1990,"",IF(Main[[#This Row],[Class]]="C",WORKDAY(Main[[#This Row],[Tech Start Date]],28),IF(Main[[#This Row],[Class]]="B", WORKDAY(Main[[#This Row],[Tech Start Date]],19),IF(Main[[#This Row],[Class]]="A",WORKDAY(Main[[#This Row],[Tech Start Date]],9),""))))</f>
        <v/>
      </c>
      <c r="Q1269" s="85"/>
      <c r="R1269" s="112"/>
      <c r="S1269" s="95" t="s">
        <v>11</v>
      </c>
      <c r="T1269" s="74" t="s">
        <v>4</v>
      </c>
      <c r="U1269" s="95" t="s">
        <v>14</v>
      </c>
      <c r="V1269" s="95" t="s">
        <v>1925</v>
      </c>
      <c r="W1269" s="95" t="s">
        <v>1914</v>
      </c>
      <c r="X1269" s="95" t="s">
        <v>922</v>
      </c>
      <c r="Y1269" s="72" t="s">
        <v>2955</v>
      </c>
      <c r="Z1269" s="72" t="s">
        <v>4</v>
      </c>
      <c r="AA1269" s="95" t="s">
        <v>922</v>
      </c>
      <c r="AB1269" s="132"/>
      <c r="AC1269" s="132"/>
      <c r="AD1269" s="132"/>
      <c r="AE1269" s="63"/>
      <c r="AF1269" s="63"/>
      <c r="AG1269" s="63"/>
    </row>
    <row r="1270" spans="1:33" ht="17.2" customHeight="1">
      <c r="A1270" s="64" t="str">
        <f>IF(priority(Main[[#This Row],[Comments]])&lt;&gt;0, priority(Main[[#This Row],[Comments]]),"")</f>
        <v/>
      </c>
      <c r="B1270" s="60" t="s">
        <v>3308</v>
      </c>
      <c r="C1270" s="72" t="s">
        <v>47</v>
      </c>
      <c r="D1270" s="59" t="s">
        <v>3309</v>
      </c>
      <c r="E1270" s="85"/>
      <c r="F1270" s="85"/>
      <c r="G1270" s="64" t="str">
        <f>IF(stdProdLT(Main[[#This Row],[Comments]])=0.1,"N/A",IF(stdProdLT(Main[[#This Row],[Comments]])=0,"",stdProdLT(Main[[#This Row],[Comments]])))</f>
        <v/>
      </c>
      <c r="H1270" s="94" t="str">
        <f>IF(OR(Main[[#This Row],[Std. Prod. Lead Time]]="N/A",Main[[#This Row],[Std. Prod. Lead Time]]=""), "",IF(AND(Main[[#This Row],[In Stock Date]]&lt;&gt;"",Main[[#This Row],[Revised Due Date]]&lt;&gt;"",Main[[#This Row],[In Stock Date]]&lt;&gt;""),Main[[#This Row],[In Stock Date]]-Main[[#This Row],[Revised Due Date]],""))</f>
        <v/>
      </c>
      <c r="I1270" s="101" t="s">
        <v>4</v>
      </c>
      <c r="J1270" s="95" t="s">
        <v>4</v>
      </c>
      <c r="K1270" s="96" t="s">
        <v>4</v>
      </c>
      <c r="L1270" s="85"/>
      <c r="M1270" s="73" t="str">
        <f>IF(Main[[#This Row],[Tech Start Date]]&lt;1/1/1990,"",IF(Main[[#This Row],[Class]]="C",WORKDAY(Main[[#This Row],[Tech Start Date]],9),IF(Main[[#This Row],[Class]]="B", WORKDAY(Main[[#This Row],[Tech Start Date]],6),IF(Main[[#This Row],[Class]]="A",WORKDAY(Main[[#This Row],[Tech Start Date]],2),""))))</f>
        <v/>
      </c>
      <c r="N1270" s="73" t="str">
        <f>IF(Main[[#This Row],[Tech Start Date]]&lt;1/1/1990,"",IF(Main[[#This Row],[Class]]="C",WORKDAY(Main[[#This Row],[Tech Start Date]],19),IF(Main[[#This Row],[Class]]="B", WORKDAY(Main[[#This Row],[Tech Start Date]],12),IF(Main[[#This Row],[Class]]="A",WORKDAY(Main[[#This Row],[Tech Start Date]],4),""))))</f>
        <v/>
      </c>
      <c r="O1270" s="73" t="str">
        <f>IF(Main[[#This Row],[Tech Start Date]]&lt;1/1/1990,"",IF(Main[[#This Row],[Class]]="C",WORKDAY(Main[[#This Row],[Tech Start Date]],23),IF(Main[[#This Row],[Class]]="B", WORKDAY(Main[[#This Row],[Tech Start Date]],15),IF(Main[[#This Row],[Class]]="A",WORKDAY(Main[[#This Row],[Tech Start Date]],5),""))))</f>
        <v/>
      </c>
      <c r="P1270" s="73" t="str">
        <f>IF(Main[[#This Row],[Tech Start Date]]&lt;1/1/1990,"",IF(Main[[#This Row],[Class]]="C",WORKDAY(Main[[#This Row],[Tech Start Date]],28),IF(Main[[#This Row],[Class]]="B", WORKDAY(Main[[#This Row],[Tech Start Date]],19),IF(Main[[#This Row],[Class]]="A",WORKDAY(Main[[#This Row],[Tech Start Date]],9),""))))</f>
        <v/>
      </c>
      <c r="Q1270" s="85">
        <v>40964</v>
      </c>
      <c r="R1270" s="112"/>
      <c r="S1270" s="95" t="s">
        <v>6</v>
      </c>
      <c r="T1270" s="74" t="s">
        <v>4</v>
      </c>
      <c r="U1270" s="95" t="s">
        <v>12</v>
      </c>
      <c r="V1270" s="95" t="s">
        <v>2276</v>
      </c>
      <c r="W1270" s="95" t="s">
        <v>4</v>
      </c>
      <c r="X1270" s="95" t="s">
        <v>2840</v>
      </c>
      <c r="Y1270" s="72" t="s">
        <v>4</v>
      </c>
      <c r="Z1270" s="72" t="s">
        <v>4</v>
      </c>
      <c r="AA1270" s="95" t="s">
        <v>2840</v>
      </c>
      <c r="AB1270" s="132"/>
      <c r="AC1270" s="132"/>
      <c r="AD1270" s="132"/>
      <c r="AE1270" s="63"/>
      <c r="AF1270" s="63"/>
      <c r="AG1270" s="63"/>
    </row>
    <row r="1271" spans="1:33" ht="17.2" customHeight="1">
      <c r="A1271" s="64" t="str">
        <f>IF(priority(Main[[#This Row],[Comments]])&lt;&gt;0, priority(Main[[#This Row],[Comments]]),"")</f>
        <v/>
      </c>
      <c r="B1271" s="60" t="s">
        <v>3235</v>
      </c>
      <c r="C1271" s="72" t="s">
        <v>3236</v>
      </c>
      <c r="D1271" s="59" t="s">
        <v>3237</v>
      </c>
      <c r="E1271" s="85"/>
      <c r="F1271" s="85">
        <v>41117</v>
      </c>
      <c r="G1271" s="64" t="str">
        <f>IF(stdProdLT(Main[[#This Row],[Comments]])=0.1,"N/A",IF(stdProdLT(Main[[#This Row],[Comments]])=0,"",stdProdLT(Main[[#This Row],[Comments]])))</f>
        <v/>
      </c>
      <c r="H1271" s="94" t="str">
        <f>IF(OR(Main[[#This Row],[Std. Prod. Lead Time]]="N/A",Main[[#This Row],[Std. Prod. Lead Time]]=""), "",IF(AND(Main[[#This Row],[In Stock Date]]&lt;&gt;"",Main[[#This Row],[Revised Due Date]]&lt;&gt;"",Main[[#This Row],[In Stock Date]]&lt;&gt;""),Main[[#This Row],[In Stock Date]]-Main[[#This Row],[Revised Due Date]],""))</f>
        <v/>
      </c>
      <c r="I1271" s="101" t="s">
        <v>4</v>
      </c>
      <c r="J1271" s="95" t="s">
        <v>4</v>
      </c>
      <c r="K1271" s="95" t="s">
        <v>4</v>
      </c>
      <c r="L1271" s="85"/>
      <c r="M1271" s="73" t="str">
        <f>IF(Main[[#This Row],[Tech Start Date]]&lt;1/1/1990,"",IF(Main[[#This Row],[Class]]="C",WORKDAY(Main[[#This Row],[Tech Start Date]],9),IF(Main[[#This Row],[Class]]="B", WORKDAY(Main[[#This Row],[Tech Start Date]],6),IF(Main[[#This Row],[Class]]="A",WORKDAY(Main[[#This Row],[Tech Start Date]],2),""))))</f>
        <v/>
      </c>
      <c r="N1271" s="73" t="str">
        <f>IF(Main[[#This Row],[Tech Start Date]]&lt;1/1/1990,"",IF(Main[[#This Row],[Class]]="C",WORKDAY(Main[[#This Row],[Tech Start Date]],19),IF(Main[[#This Row],[Class]]="B", WORKDAY(Main[[#This Row],[Tech Start Date]],12),IF(Main[[#This Row],[Class]]="A",WORKDAY(Main[[#This Row],[Tech Start Date]],4),""))))</f>
        <v/>
      </c>
      <c r="O1271" s="73" t="str">
        <f>IF(Main[[#This Row],[Tech Start Date]]&lt;1/1/1990,"",IF(Main[[#This Row],[Class]]="C",WORKDAY(Main[[#This Row],[Tech Start Date]],23),IF(Main[[#This Row],[Class]]="B", WORKDAY(Main[[#This Row],[Tech Start Date]],15),IF(Main[[#This Row],[Class]]="A",WORKDAY(Main[[#This Row],[Tech Start Date]],5),""))))</f>
        <v/>
      </c>
      <c r="P1271" s="73" t="str">
        <f>IF(Main[[#This Row],[Tech Start Date]]&lt;1/1/1990,"",IF(Main[[#This Row],[Class]]="C",WORKDAY(Main[[#This Row],[Tech Start Date]],28),IF(Main[[#This Row],[Class]]="B", WORKDAY(Main[[#This Row],[Tech Start Date]],19),IF(Main[[#This Row],[Class]]="A",WORKDAY(Main[[#This Row],[Tech Start Date]],9),""))))</f>
        <v/>
      </c>
      <c r="Q1271" s="85">
        <v>40935</v>
      </c>
      <c r="R1271" s="112"/>
      <c r="S1271" s="95" t="s">
        <v>11</v>
      </c>
      <c r="T1271" s="74" t="s">
        <v>3238</v>
      </c>
      <c r="U1271" s="95" t="s">
        <v>14</v>
      </c>
      <c r="V1271" s="95" t="s">
        <v>1910</v>
      </c>
      <c r="W1271" s="95" t="s">
        <v>1918</v>
      </c>
      <c r="X1271" s="95" t="s">
        <v>2881</v>
      </c>
      <c r="Y1271" s="72" t="s">
        <v>3069</v>
      </c>
      <c r="Z1271" s="72" t="s">
        <v>4</v>
      </c>
      <c r="AA1271" s="95" t="s">
        <v>2881</v>
      </c>
      <c r="AB1271" s="132"/>
      <c r="AC1271" s="132"/>
      <c r="AD1271" s="132"/>
      <c r="AE1271" s="63"/>
      <c r="AF1271" s="63"/>
      <c r="AG1271" s="63"/>
    </row>
    <row r="1272" spans="1:33" ht="17.2" customHeight="1">
      <c r="A1272" s="64" t="str">
        <f>IF(priority(Main[[#This Row],[Comments]])&lt;&gt;0, priority(Main[[#This Row],[Comments]]),"")</f>
        <v/>
      </c>
      <c r="B1272" s="60" t="s">
        <v>2702</v>
      </c>
      <c r="C1272" s="72" t="s">
        <v>4</v>
      </c>
      <c r="D1272" s="59" t="s">
        <v>2703</v>
      </c>
      <c r="E1272" s="85">
        <v>40884.635914351849</v>
      </c>
      <c r="F1272" s="85"/>
      <c r="G1272" s="64" t="str">
        <f>IF(stdProdLT(Main[[#This Row],[Comments]])=0.1,"N/A",IF(stdProdLT(Main[[#This Row],[Comments]])=0,"",stdProdLT(Main[[#This Row],[Comments]])))</f>
        <v/>
      </c>
      <c r="H1272" s="94" t="str">
        <f>IF(OR(Main[[#This Row],[Std. Prod. Lead Time]]="N/A",Main[[#This Row],[Std. Prod. Lead Time]]=""), "",IF(AND(Main[[#This Row],[In Stock Date]]&lt;&gt;"",Main[[#This Row],[Revised Due Date]]&lt;&gt;"",Main[[#This Row],[In Stock Date]]&lt;&gt;""),Main[[#This Row],[In Stock Date]]-Main[[#This Row],[Revised Due Date]],""))</f>
        <v/>
      </c>
      <c r="I1272" s="101" t="s">
        <v>4</v>
      </c>
      <c r="J1272" s="95" t="s">
        <v>4</v>
      </c>
      <c r="K1272" s="95" t="s">
        <v>4</v>
      </c>
      <c r="L1272" s="85"/>
      <c r="M1272" s="73" t="str">
        <f>IF(Main[[#This Row],[Tech Start Date]]&lt;1/1/1990,"",IF(Main[[#This Row],[Class]]="C",WORKDAY(Main[[#This Row],[Tech Start Date]],9),IF(Main[[#This Row],[Class]]="B", WORKDAY(Main[[#This Row],[Tech Start Date]],6),IF(Main[[#This Row],[Class]]="A",WORKDAY(Main[[#This Row],[Tech Start Date]],2),""))))</f>
        <v/>
      </c>
      <c r="N1272" s="73" t="str">
        <f>IF(Main[[#This Row],[Tech Start Date]]&lt;1/1/1990,"",IF(Main[[#This Row],[Class]]="C",WORKDAY(Main[[#This Row],[Tech Start Date]],19),IF(Main[[#This Row],[Class]]="B", WORKDAY(Main[[#This Row],[Tech Start Date]],12),IF(Main[[#This Row],[Class]]="A",WORKDAY(Main[[#This Row],[Tech Start Date]],4),""))))</f>
        <v/>
      </c>
      <c r="O1272" s="73" t="str">
        <f>IF(Main[[#This Row],[Tech Start Date]]&lt;1/1/1990,"",IF(Main[[#This Row],[Class]]="C",WORKDAY(Main[[#This Row],[Tech Start Date]],23),IF(Main[[#This Row],[Class]]="B", WORKDAY(Main[[#This Row],[Tech Start Date]],15),IF(Main[[#This Row],[Class]]="A",WORKDAY(Main[[#This Row],[Tech Start Date]],5),""))))</f>
        <v/>
      </c>
      <c r="P1272" s="73" t="str">
        <f>IF(Main[[#This Row],[Tech Start Date]]&lt;1/1/1990,"",IF(Main[[#This Row],[Class]]="C",WORKDAY(Main[[#This Row],[Tech Start Date]],28),IF(Main[[#This Row],[Class]]="B", WORKDAY(Main[[#This Row],[Tech Start Date]],19),IF(Main[[#This Row],[Class]]="A",WORKDAY(Main[[#This Row],[Tech Start Date]],9),""))))</f>
        <v/>
      </c>
      <c r="Q1272" s="85">
        <v>41000</v>
      </c>
      <c r="R1272" s="112"/>
      <c r="S1272" s="95" t="s">
        <v>11</v>
      </c>
      <c r="T1272" s="74" t="s">
        <v>4</v>
      </c>
      <c r="U1272" s="95" t="s">
        <v>7</v>
      </c>
      <c r="V1272" s="95" t="s">
        <v>1925</v>
      </c>
      <c r="W1272" s="95" t="s">
        <v>1915</v>
      </c>
      <c r="X1272" s="95" t="s">
        <v>922</v>
      </c>
      <c r="Y1272" s="72" t="s">
        <v>3045</v>
      </c>
      <c r="Z1272" s="72" t="s">
        <v>4</v>
      </c>
      <c r="AA1272" s="95" t="s">
        <v>907</v>
      </c>
      <c r="AB1272" s="132"/>
      <c r="AC1272" s="132"/>
      <c r="AD1272" s="132"/>
      <c r="AE1272" s="63"/>
      <c r="AF1272" s="63"/>
      <c r="AG1272" s="63"/>
    </row>
    <row r="1273" spans="1:33" ht="17.2" customHeight="1">
      <c r="A1273" s="64" t="str">
        <f>IF(priority(Main[[#This Row],[Comments]])&lt;&gt;0, priority(Main[[#This Row],[Comments]]),"")</f>
        <v/>
      </c>
      <c r="B1273" s="60" t="s">
        <v>2374</v>
      </c>
      <c r="C1273" s="72" t="s">
        <v>72</v>
      </c>
      <c r="D1273" s="59" t="s">
        <v>2375</v>
      </c>
      <c r="E1273" s="85">
        <v>40856.064849537041</v>
      </c>
      <c r="F1273" s="85"/>
      <c r="G1273" s="64" t="str">
        <f>IF(stdProdLT(Main[[#This Row],[Comments]])=0.1,"N/A",IF(stdProdLT(Main[[#This Row],[Comments]])=0,"",stdProdLT(Main[[#This Row],[Comments]])))</f>
        <v/>
      </c>
      <c r="H1273" s="94" t="str">
        <f>IF(OR(Main[[#This Row],[Std. Prod. Lead Time]]="N/A",Main[[#This Row],[Std. Prod. Lead Time]]=""), "",IF(AND(Main[[#This Row],[In Stock Date]]&lt;&gt;"",Main[[#This Row],[Revised Due Date]]&lt;&gt;"",Main[[#This Row],[In Stock Date]]&lt;&gt;""),Main[[#This Row],[In Stock Date]]-Main[[#This Row],[Revised Due Date]],""))</f>
        <v/>
      </c>
      <c r="I1273" s="101" t="s">
        <v>4</v>
      </c>
      <c r="J1273" s="95" t="s">
        <v>4</v>
      </c>
      <c r="K1273" s="95" t="s">
        <v>4</v>
      </c>
      <c r="L1273" s="85"/>
      <c r="M1273" s="73" t="str">
        <f>IF(Main[[#This Row],[Tech Start Date]]&lt;1/1/1990,"",IF(Main[[#This Row],[Class]]="C",WORKDAY(Main[[#This Row],[Tech Start Date]],9),IF(Main[[#This Row],[Class]]="B", WORKDAY(Main[[#This Row],[Tech Start Date]],6),IF(Main[[#This Row],[Class]]="A",WORKDAY(Main[[#This Row],[Tech Start Date]],2),""))))</f>
        <v/>
      </c>
      <c r="N1273" s="73" t="str">
        <f>IF(Main[[#This Row],[Tech Start Date]]&lt;1/1/1990,"",IF(Main[[#This Row],[Class]]="C",WORKDAY(Main[[#This Row],[Tech Start Date]],19),IF(Main[[#This Row],[Class]]="B", WORKDAY(Main[[#This Row],[Tech Start Date]],12),IF(Main[[#This Row],[Class]]="A",WORKDAY(Main[[#This Row],[Tech Start Date]],4),""))))</f>
        <v/>
      </c>
      <c r="O1273" s="73" t="str">
        <f>IF(Main[[#This Row],[Tech Start Date]]&lt;1/1/1990,"",IF(Main[[#This Row],[Class]]="C",WORKDAY(Main[[#This Row],[Tech Start Date]],23),IF(Main[[#This Row],[Class]]="B", WORKDAY(Main[[#This Row],[Tech Start Date]],15),IF(Main[[#This Row],[Class]]="A",WORKDAY(Main[[#This Row],[Tech Start Date]],5),""))))</f>
        <v/>
      </c>
      <c r="P1273" s="73" t="str">
        <f>IF(Main[[#This Row],[Tech Start Date]]&lt;1/1/1990,"",IF(Main[[#This Row],[Class]]="C",WORKDAY(Main[[#This Row],[Tech Start Date]],28),IF(Main[[#This Row],[Class]]="B", WORKDAY(Main[[#This Row],[Tech Start Date]],19),IF(Main[[#This Row],[Class]]="A",WORKDAY(Main[[#This Row],[Tech Start Date]],9),""))))</f>
        <v/>
      </c>
      <c r="Q1273" s="85"/>
      <c r="R1273" s="112"/>
      <c r="S1273" s="95" t="s">
        <v>17</v>
      </c>
      <c r="T1273" s="74" t="s">
        <v>4</v>
      </c>
      <c r="U1273" s="95" t="s">
        <v>7</v>
      </c>
      <c r="V1273" s="95" t="s">
        <v>1911</v>
      </c>
      <c r="W1273" s="95" t="s">
        <v>1912</v>
      </c>
      <c r="X1273" s="95" t="s">
        <v>2865</v>
      </c>
      <c r="Y1273" s="72" t="s">
        <v>3020</v>
      </c>
      <c r="Z1273" s="72" t="s">
        <v>4</v>
      </c>
      <c r="AA1273" s="95" t="s">
        <v>2865</v>
      </c>
      <c r="AB1273" s="132"/>
      <c r="AC1273" s="132"/>
      <c r="AD1273" s="132"/>
      <c r="AE1273" s="63"/>
      <c r="AF1273" s="63"/>
      <c r="AG1273" s="63"/>
    </row>
    <row r="1274" spans="1:33" ht="17.2" customHeight="1">
      <c r="A1274" s="64" t="str">
        <f>IF(priority(Main[[#This Row],[Comments]])&lt;&gt;0, priority(Main[[#This Row],[Comments]]),"")</f>
        <v/>
      </c>
      <c r="B1274" s="60" t="s">
        <v>3851</v>
      </c>
      <c r="C1274" s="72" t="s">
        <v>116</v>
      </c>
      <c r="D1274" s="59" t="s">
        <v>3852</v>
      </c>
      <c r="E1274" s="85">
        <v>40976.393240740741</v>
      </c>
      <c r="F1274" s="85"/>
      <c r="G1274" s="64" t="str">
        <f>IF(stdProdLT(Main[[#This Row],[Comments]])=0.1,"N/A",IF(stdProdLT(Main[[#This Row],[Comments]])=0,"",stdProdLT(Main[[#This Row],[Comments]])))</f>
        <v/>
      </c>
      <c r="H1274" s="94" t="str">
        <f>IF(OR(Main[[#This Row],[Std. Prod. Lead Time]]="N/A",Main[[#This Row],[Std. Prod. Lead Time]]=""), "",IF(AND(Main[[#This Row],[In Stock Date]]&lt;&gt;"",Main[[#This Row],[Revised Due Date]]&lt;&gt;"",Main[[#This Row],[In Stock Date]]&lt;&gt;""),Main[[#This Row],[In Stock Date]]-Main[[#This Row],[Revised Due Date]],""))</f>
        <v/>
      </c>
      <c r="I1274" s="101" t="s">
        <v>4</v>
      </c>
      <c r="J1274" s="95" t="s">
        <v>4</v>
      </c>
      <c r="K1274" s="95" t="s">
        <v>4</v>
      </c>
      <c r="L1274" s="85"/>
      <c r="M1274" s="73" t="str">
        <f>IF(Main[[#This Row],[Tech Start Date]]&lt;1/1/1990,"",IF(Main[[#This Row],[Class]]="C",WORKDAY(Main[[#This Row],[Tech Start Date]],9),IF(Main[[#This Row],[Class]]="B", WORKDAY(Main[[#This Row],[Tech Start Date]],6),IF(Main[[#This Row],[Class]]="A",WORKDAY(Main[[#This Row],[Tech Start Date]],2),""))))</f>
        <v/>
      </c>
      <c r="N1274" s="73" t="str">
        <f>IF(Main[[#This Row],[Tech Start Date]]&lt;1/1/1990,"",IF(Main[[#This Row],[Class]]="C",WORKDAY(Main[[#This Row],[Tech Start Date]],19),IF(Main[[#This Row],[Class]]="B", WORKDAY(Main[[#This Row],[Tech Start Date]],12),IF(Main[[#This Row],[Class]]="A",WORKDAY(Main[[#This Row],[Tech Start Date]],4),""))))</f>
        <v/>
      </c>
      <c r="O1274" s="73" t="str">
        <f>IF(Main[[#This Row],[Tech Start Date]]&lt;1/1/1990,"",IF(Main[[#This Row],[Class]]="C",WORKDAY(Main[[#This Row],[Tech Start Date]],23),IF(Main[[#This Row],[Class]]="B", WORKDAY(Main[[#This Row],[Tech Start Date]],15),IF(Main[[#This Row],[Class]]="A",WORKDAY(Main[[#This Row],[Tech Start Date]],5),""))))</f>
        <v/>
      </c>
      <c r="P1274" s="73" t="str">
        <f>IF(Main[[#This Row],[Tech Start Date]]&lt;1/1/1990,"",IF(Main[[#This Row],[Class]]="C",WORKDAY(Main[[#This Row],[Tech Start Date]],28),IF(Main[[#This Row],[Class]]="B", WORKDAY(Main[[#This Row],[Tech Start Date]],19),IF(Main[[#This Row],[Class]]="A",WORKDAY(Main[[#This Row],[Tech Start Date]],9),""))))</f>
        <v/>
      </c>
      <c r="Q1274" s="85"/>
      <c r="R1274" s="112"/>
      <c r="S1274" s="95" t="s">
        <v>17</v>
      </c>
      <c r="T1274" s="74" t="s">
        <v>3853</v>
      </c>
      <c r="U1274" s="95" t="s">
        <v>7</v>
      </c>
      <c r="V1274" s="95" t="s">
        <v>1913</v>
      </c>
      <c r="W1274" s="95" t="s">
        <v>1912</v>
      </c>
      <c r="X1274" s="95" t="s">
        <v>652</v>
      </c>
      <c r="Y1274" s="72" t="s">
        <v>3099</v>
      </c>
      <c r="Z1274" s="72" t="s">
        <v>3479</v>
      </c>
      <c r="AA1274" s="95" t="s">
        <v>652</v>
      </c>
      <c r="AB1274" s="132"/>
      <c r="AC1274" s="132"/>
      <c r="AD1274" s="132"/>
      <c r="AE1274" s="63"/>
      <c r="AF1274" s="63"/>
      <c r="AG1274" s="63"/>
    </row>
    <row r="1275" spans="1:33" ht="17.2" customHeight="1">
      <c r="A1275" s="64" t="str">
        <f>IF(priority(Main[[#This Row],[Comments]])&lt;&gt;0, priority(Main[[#This Row],[Comments]]),"")</f>
        <v/>
      </c>
      <c r="B1275" s="60" t="s">
        <v>2643</v>
      </c>
      <c r="C1275" s="72" t="s">
        <v>4</v>
      </c>
      <c r="D1275" s="59" t="s">
        <v>2644</v>
      </c>
      <c r="E1275" s="85"/>
      <c r="F1275" s="85"/>
      <c r="G1275" s="64" t="str">
        <f>IF(stdProdLT(Main[[#This Row],[Comments]])=0.1,"N/A",IF(stdProdLT(Main[[#This Row],[Comments]])=0,"",stdProdLT(Main[[#This Row],[Comments]])))</f>
        <v/>
      </c>
      <c r="H1275" s="94" t="str">
        <f>IF(OR(Main[[#This Row],[Std. Prod. Lead Time]]="N/A",Main[[#This Row],[Std. Prod. Lead Time]]=""), "",IF(AND(Main[[#This Row],[In Stock Date]]&lt;&gt;"",Main[[#This Row],[Revised Due Date]]&lt;&gt;"",Main[[#This Row],[In Stock Date]]&lt;&gt;""),Main[[#This Row],[In Stock Date]]-Main[[#This Row],[Revised Due Date]],""))</f>
        <v/>
      </c>
      <c r="I1275" s="101" t="s">
        <v>4</v>
      </c>
      <c r="J1275" s="95" t="s">
        <v>4</v>
      </c>
      <c r="K1275" s="95" t="s">
        <v>4</v>
      </c>
      <c r="L1275" s="85"/>
      <c r="M1275" s="73" t="str">
        <f>IF(Main[[#This Row],[Tech Start Date]]&lt;1/1/1990,"",IF(Main[[#This Row],[Class]]="C",WORKDAY(Main[[#This Row],[Tech Start Date]],9),IF(Main[[#This Row],[Class]]="B", WORKDAY(Main[[#This Row],[Tech Start Date]],6),IF(Main[[#This Row],[Class]]="A",WORKDAY(Main[[#This Row],[Tech Start Date]],2),""))))</f>
        <v/>
      </c>
      <c r="N1275" s="73" t="str">
        <f>IF(Main[[#This Row],[Tech Start Date]]&lt;1/1/1990,"",IF(Main[[#This Row],[Class]]="C",WORKDAY(Main[[#This Row],[Tech Start Date]],19),IF(Main[[#This Row],[Class]]="B", WORKDAY(Main[[#This Row],[Tech Start Date]],12),IF(Main[[#This Row],[Class]]="A",WORKDAY(Main[[#This Row],[Tech Start Date]],4),""))))</f>
        <v/>
      </c>
      <c r="O1275" s="73" t="str">
        <f>IF(Main[[#This Row],[Tech Start Date]]&lt;1/1/1990,"",IF(Main[[#This Row],[Class]]="C",WORKDAY(Main[[#This Row],[Tech Start Date]],23),IF(Main[[#This Row],[Class]]="B", WORKDAY(Main[[#This Row],[Tech Start Date]],15),IF(Main[[#This Row],[Class]]="A",WORKDAY(Main[[#This Row],[Tech Start Date]],5),""))))</f>
        <v/>
      </c>
      <c r="P1275" s="73" t="str">
        <f>IF(Main[[#This Row],[Tech Start Date]]&lt;1/1/1990,"",IF(Main[[#This Row],[Class]]="C",WORKDAY(Main[[#This Row],[Tech Start Date]],28),IF(Main[[#This Row],[Class]]="B", WORKDAY(Main[[#This Row],[Tech Start Date]],19),IF(Main[[#This Row],[Class]]="A",WORKDAY(Main[[#This Row],[Tech Start Date]],9),""))))</f>
        <v/>
      </c>
      <c r="Q1275" s="85">
        <v>40884</v>
      </c>
      <c r="R1275" s="112"/>
      <c r="S1275" s="95" t="s">
        <v>4</v>
      </c>
      <c r="T1275" s="74" t="s">
        <v>4</v>
      </c>
      <c r="U1275" s="95" t="s">
        <v>14</v>
      </c>
      <c r="V1275" s="95" t="s">
        <v>1920</v>
      </c>
      <c r="W1275" s="95" t="s">
        <v>1918</v>
      </c>
      <c r="X1275" s="95" t="s">
        <v>2832</v>
      </c>
      <c r="Y1275" s="72" t="s">
        <v>2971</v>
      </c>
      <c r="Z1275" s="72" t="s">
        <v>4</v>
      </c>
      <c r="AA1275" s="95" t="s">
        <v>2832</v>
      </c>
      <c r="AB1275" s="132"/>
      <c r="AC1275" s="132"/>
      <c r="AD1275" s="132"/>
      <c r="AE1275" s="63"/>
      <c r="AF1275" s="63"/>
      <c r="AG1275" s="63"/>
    </row>
    <row r="1276" spans="1:33" ht="17.2" customHeight="1">
      <c r="A1276" s="64" t="str">
        <f>IF(priority(Main[[#This Row],[Comments]])&lt;&gt;0, priority(Main[[#This Row],[Comments]]),"")</f>
        <v/>
      </c>
      <c r="B1276" s="60" t="s">
        <v>2264</v>
      </c>
      <c r="C1276" s="72" t="s">
        <v>4</v>
      </c>
      <c r="D1276" s="59" t="s">
        <v>2542</v>
      </c>
      <c r="E1276" s="85">
        <v>40809.3827662037</v>
      </c>
      <c r="F1276" s="85"/>
      <c r="G1276" s="64" t="str">
        <f>IF(stdProdLT(Main[[#This Row],[Comments]])=0.1,"N/A",IF(stdProdLT(Main[[#This Row],[Comments]])=0,"",stdProdLT(Main[[#This Row],[Comments]])))</f>
        <v/>
      </c>
      <c r="H1276" s="94" t="str">
        <f>IF(OR(Main[[#This Row],[Std. Prod. Lead Time]]="N/A",Main[[#This Row],[Std. Prod. Lead Time]]=""), "",IF(AND(Main[[#This Row],[In Stock Date]]&lt;&gt;"",Main[[#This Row],[Revised Due Date]]&lt;&gt;"",Main[[#This Row],[In Stock Date]]&lt;&gt;""),Main[[#This Row],[In Stock Date]]-Main[[#This Row],[Revised Due Date]],""))</f>
        <v/>
      </c>
      <c r="I1276" s="101" t="s">
        <v>912</v>
      </c>
      <c r="J1276" s="95" t="s">
        <v>52</v>
      </c>
      <c r="K1276" s="95" t="s">
        <v>4</v>
      </c>
      <c r="L1276" s="85"/>
      <c r="M1276" s="73" t="str">
        <f>IF(Main[[#This Row],[Tech Start Date]]&lt;1/1/1990,"",IF(Main[[#This Row],[Class]]="C",WORKDAY(Main[[#This Row],[Tech Start Date]],9),IF(Main[[#This Row],[Class]]="B", WORKDAY(Main[[#This Row],[Tech Start Date]],6),IF(Main[[#This Row],[Class]]="A",WORKDAY(Main[[#This Row],[Tech Start Date]],2),""))))</f>
        <v/>
      </c>
      <c r="N1276" s="73" t="str">
        <f>IF(Main[[#This Row],[Tech Start Date]]&lt;1/1/1990,"",IF(Main[[#This Row],[Class]]="C",WORKDAY(Main[[#This Row],[Tech Start Date]],19),IF(Main[[#This Row],[Class]]="B", WORKDAY(Main[[#This Row],[Tech Start Date]],12),IF(Main[[#This Row],[Class]]="A",WORKDAY(Main[[#This Row],[Tech Start Date]],4),""))))</f>
        <v/>
      </c>
      <c r="O1276" s="73" t="str">
        <f>IF(Main[[#This Row],[Tech Start Date]]&lt;1/1/1990,"",IF(Main[[#This Row],[Class]]="C",WORKDAY(Main[[#This Row],[Tech Start Date]],23),IF(Main[[#This Row],[Class]]="B", WORKDAY(Main[[#This Row],[Tech Start Date]],15),IF(Main[[#This Row],[Class]]="A",WORKDAY(Main[[#This Row],[Tech Start Date]],5),""))))</f>
        <v/>
      </c>
      <c r="P1276" s="73" t="str">
        <f>IF(Main[[#This Row],[Tech Start Date]]&lt;1/1/1990,"",IF(Main[[#This Row],[Class]]="C",WORKDAY(Main[[#This Row],[Tech Start Date]],28),IF(Main[[#This Row],[Class]]="B", WORKDAY(Main[[#This Row],[Tech Start Date]],19),IF(Main[[#This Row],[Class]]="A",WORKDAY(Main[[#This Row],[Tech Start Date]],9),""))))</f>
        <v/>
      </c>
      <c r="Q1276" s="85"/>
      <c r="R1276" s="112">
        <v>40840</v>
      </c>
      <c r="S1276" s="95" t="s">
        <v>6</v>
      </c>
      <c r="T1276" s="74" t="s">
        <v>4</v>
      </c>
      <c r="U1276" s="95" t="s">
        <v>29</v>
      </c>
      <c r="V1276" s="95" t="s">
        <v>1910</v>
      </c>
      <c r="W1276" s="95" t="s">
        <v>1914</v>
      </c>
      <c r="X1276" s="95" t="s">
        <v>306</v>
      </c>
      <c r="Y1276" s="72" t="s">
        <v>4</v>
      </c>
      <c r="Z1276" s="72" t="s">
        <v>129</v>
      </c>
      <c r="AA1276" s="95" t="s">
        <v>50</v>
      </c>
      <c r="AB1276" s="132"/>
      <c r="AC1276" s="132"/>
      <c r="AD1276" s="132"/>
      <c r="AE1276" s="63"/>
      <c r="AF1276" s="63"/>
      <c r="AG1276" s="63"/>
    </row>
    <row r="1277" spans="1:33" ht="17.2" customHeight="1">
      <c r="A1277" s="64" t="str">
        <f>IF(priority(Main[[#This Row],[Comments]])&lt;&gt;0, priority(Main[[#This Row],[Comments]]),"")</f>
        <v/>
      </c>
      <c r="B1277" s="60" t="s">
        <v>1837</v>
      </c>
      <c r="C1277" s="72" t="s">
        <v>4</v>
      </c>
      <c r="D1277" s="59" t="s">
        <v>896</v>
      </c>
      <c r="E1277" s="85">
        <v>40241.453090277777</v>
      </c>
      <c r="F1277" s="85"/>
      <c r="G1277" s="64" t="str">
        <f>IF(stdProdLT(Main[[#This Row],[Comments]])=0.1,"N/A",IF(stdProdLT(Main[[#This Row],[Comments]])=0,"",stdProdLT(Main[[#This Row],[Comments]])))</f>
        <v/>
      </c>
      <c r="H1277" s="94" t="str">
        <f>IF(OR(Main[[#This Row],[Std. Prod. Lead Time]]="N/A",Main[[#This Row],[Std. Prod. Lead Time]]=""), "",IF(AND(Main[[#This Row],[In Stock Date]]&lt;&gt;"",Main[[#This Row],[Revised Due Date]]&lt;&gt;"",Main[[#This Row],[In Stock Date]]&lt;&gt;""),Main[[#This Row],[In Stock Date]]-Main[[#This Row],[Revised Due Date]],""))</f>
        <v/>
      </c>
      <c r="I1277" s="101" t="s">
        <v>74</v>
      </c>
      <c r="J1277" s="95" t="s">
        <v>4</v>
      </c>
      <c r="K1277" s="95" t="s">
        <v>1922</v>
      </c>
      <c r="L1277" s="85"/>
      <c r="M1277" s="73" t="str">
        <f>IF(Main[[#This Row],[Tech Start Date]]&lt;1/1/1990,"",IF(Main[[#This Row],[Class]]="C",WORKDAY(Main[[#This Row],[Tech Start Date]],9),IF(Main[[#This Row],[Class]]="B", WORKDAY(Main[[#This Row],[Tech Start Date]],6),IF(Main[[#This Row],[Class]]="A",WORKDAY(Main[[#This Row],[Tech Start Date]],2),""))))</f>
        <v/>
      </c>
      <c r="N1277" s="73" t="str">
        <f>IF(Main[[#This Row],[Tech Start Date]]&lt;1/1/1990,"",IF(Main[[#This Row],[Class]]="C",WORKDAY(Main[[#This Row],[Tech Start Date]],19),IF(Main[[#This Row],[Class]]="B", WORKDAY(Main[[#This Row],[Tech Start Date]],12),IF(Main[[#This Row],[Class]]="A",WORKDAY(Main[[#This Row],[Tech Start Date]],4),""))))</f>
        <v/>
      </c>
      <c r="O1277" s="73" t="str">
        <f>IF(Main[[#This Row],[Tech Start Date]]&lt;1/1/1990,"",IF(Main[[#This Row],[Class]]="C",WORKDAY(Main[[#This Row],[Tech Start Date]],23),IF(Main[[#This Row],[Class]]="B", WORKDAY(Main[[#This Row],[Tech Start Date]],15),IF(Main[[#This Row],[Class]]="A",WORKDAY(Main[[#This Row],[Tech Start Date]],5),""))))</f>
        <v/>
      </c>
      <c r="P1277" s="73" t="str">
        <f>IF(Main[[#This Row],[Tech Start Date]]&lt;1/1/1990,"",IF(Main[[#This Row],[Class]]="C",WORKDAY(Main[[#This Row],[Tech Start Date]],28),IF(Main[[#This Row],[Class]]="B", WORKDAY(Main[[#This Row],[Tech Start Date]],19),IF(Main[[#This Row],[Class]]="A",WORKDAY(Main[[#This Row],[Tech Start Date]],9),""))))</f>
        <v/>
      </c>
      <c r="Q1277" s="85"/>
      <c r="R1277" s="112">
        <v>40967</v>
      </c>
      <c r="S1277" s="95" t="s">
        <v>17</v>
      </c>
      <c r="T1277" s="74" t="s">
        <v>4</v>
      </c>
      <c r="U1277" s="95" t="s">
        <v>29</v>
      </c>
      <c r="V1277" s="95" t="s">
        <v>1913</v>
      </c>
      <c r="W1277" s="95" t="s">
        <v>4</v>
      </c>
      <c r="X1277" s="95" t="s">
        <v>306</v>
      </c>
      <c r="Y1277" s="72" t="s">
        <v>2922</v>
      </c>
      <c r="Z1277" s="72" t="s">
        <v>415</v>
      </c>
      <c r="AA1277" s="95" t="s">
        <v>3384</v>
      </c>
      <c r="AB1277" s="132"/>
      <c r="AC1277" s="132"/>
      <c r="AD1277" s="132"/>
      <c r="AE1277" s="63"/>
      <c r="AF1277" s="63"/>
      <c r="AG1277" s="63"/>
    </row>
    <row r="1278" spans="1:33" ht="17.2" customHeight="1">
      <c r="A1278" s="64" t="str">
        <f>IF(priority(Main[[#This Row],[Comments]])&lt;&gt;0, priority(Main[[#This Row],[Comments]]),"")</f>
        <v/>
      </c>
      <c r="B1278" s="60" t="s">
        <v>2649</v>
      </c>
      <c r="C1278" s="72" t="s">
        <v>47</v>
      </c>
      <c r="D1278" s="59" t="s">
        <v>3304</v>
      </c>
      <c r="E1278" s="85">
        <v>40938.399201388886</v>
      </c>
      <c r="F1278" s="85"/>
      <c r="G1278" s="64" t="str">
        <f>IF(stdProdLT(Main[[#This Row],[Comments]])=0.1,"N/A",IF(stdProdLT(Main[[#This Row],[Comments]])=0,"",stdProdLT(Main[[#This Row],[Comments]])))</f>
        <v/>
      </c>
      <c r="H1278" s="94" t="str">
        <f>IF(OR(Main[[#This Row],[Std. Prod. Lead Time]]="N/A",Main[[#This Row],[Std. Prod. Lead Time]]=""), "",IF(AND(Main[[#This Row],[In Stock Date]]&lt;&gt;"",Main[[#This Row],[Revised Due Date]]&lt;&gt;"",Main[[#This Row],[In Stock Date]]&lt;&gt;""),Main[[#This Row],[In Stock Date]]-Main[[#This Row],[Revised Due Date]],""))</f>
        <v/>
      </c>
      <c r="I1278" s="101" t="s">
        <v>4</v>
      </c>
      <c r="J1278" s="95" t="s">
        <v>4</v>
      </c>
      <c r="K1278" s="95" t="s">
        <v>4</v>
      </c>
      <c r="L1278" s="85"/>
      <c r="M1278" s="73" t="str">
        <f>IF(Main[[#This Row],[Tech Start Date]]&lt;1/1/1990,"",IF(Main[[#This Row],[Class]]="C",WORKDAY(Main[[#This Row],[Tech Start Date]],9),IF(Main[[#This Row],[Class]]="B", WORKDAY(Main[[#This Row],[Tech Start Date]],6),IF(Main[[#This Row],[Class]]="A",WORKDAY(Main[[#This Row],[Tech Start Date]],2),""))))</f>
        <v/>
      </c>
      <c r="N1278" s="73" t="str">
        <f>IF(Main[[#This Row],[Tech Start Date]]&lt;1/1/1990,"",IF(Main[[#This Row],[Class]]="C",WORKDAY(Main[[#This Row],[Tech Start Date]],19),IF(Main[[#This Row],[Class]]="B", WORKDAY(Main[[#This Row],[Tech Start Date]],12),IF(Main[[#This Row],[Class]]="A",WORKDAY(Main[[#This Row],[Tech Start Date]],4),""))))</f>
        <v/>
      </c>
      <c r="O1278" s="73" t="str">
        <f>IF(Main[[#This Row],[Tech Start Date]]&lt;1/1/1990,"",IF(Main[[#This Row],[Class]]="C",WORKDAY(Main[[#This Row],[Tech Start Date]],23),IF(Main[[#This Row],[Class]]="B", WORKDAY(Main[[#This Row],[Tech Start Date]],15),IF(Main[[#This Row],[Class]]="A",WORKDAY(Main[[#This Row],[Tech Start Date]],5),""))))</f>
        <v/>
      </c>
      <c r="P1278" s="73" t="str">
        <f>IF(Main[[#This Row],[Tech Start Date]]&lt;1/1/1990,"",IF(Main[[#This Row],[Class]]="C",WORKDAY(Main[[#This Row],[Tech Start Date]],28),IF(Main[[#This Row],[Class]]="B", WORKDAY(Main[[#This Row],[Tech Start Date]],19),IF(Main[[#This Row],[Class]]="A",WORKDAY(Main[[#This Row],[Tech Start Date]],9),""))))</f>
        <v/>
      </c>
      <c r="Q1278" s="85">
        <v>40913</v>
      </c>
      <c r="R1278" s="112"/>
      <c r="S1278" s="95" t="s">
        <v>6</v>
      </c>
      <c r="T1278" s="74" t="s">
        <v>4</v>
      </c>
      <c r="U1278" s="95" t="s">
        <v>7</v>
      </c>
      <c r="V1278" s="95" t="s">
        <v>2276</v>
      </c>
      <c r="W1278" s="95" t="s">
        <v>4</v>
      </c>
      <c r="X1278" s="95" t="s">
        <v>2840</v>
      </c>
      <c r="Y1278" s="72" t="s">
        <v>2983</v>
      </c>
      <c r="Z1278" s="72" t="s">
        <v>4</v>
      </c>
      <c r="AA1278" s="95" t="s">
        <v>2840</v>
      </c>
      <c r="AB1278" s="132"/>
      <c r="AC1278" s="132"/>
      <c r="AD1278" s="132"/>
      <c r="AE1278" s="63"/>
      <c r="AF1278" s="63"/>
      <c r="AG1278" s="63"/>
    </row>
    <row r="1279" spans="1:33" ht="17.2" customHeight="1">
      <c r="A1279" s="64" t="str">
        <f>IF(priority(Main[[#This Row],[Comments]])&lt;&gt;0, priority(Main[[#This Row],[Comments]]),"")</f>
        <v/>
      </c>
      <c r="B1279" s="60" t="s">
        <v>3430</v>
      </c>
      <c r="C1279" s="72" t="s">
        <v>3431</v>
      </c>
      <c r="D1279" s="59" t="s">
        <v>3432</v>
      </c>
      <c r="E1279" s="85"/>
      <c r="F1279" s="85">
        <v>41116</v>
      </c>
      <c r="G1279" s="64">
        <f>IF(stdProdLT(Main[[#This Row],[Comments]])=0.1,"N/A",IF(stdProdLT(Main[[#This Row],[Comments]])=0,"",stdProdLT(Main[[#This Row],[Comments]])))</f>
        <v>140</v>
      </c>
      <c r="H1279" s="94" t="str">
        <f>IF(OR(Main[[#This Row],[Std. Prod. Lead Time]]="N/A",Main[[#This Row],[Std. Prod. Lead Time]]=""), "",IF(AND(Main[[#This Row],[In Stock Date]]&lt;&gt;"",Main[[#This Row],[Revised Due Date]]&lt;&gt;"",Main[[#This Row],[In Stock Date]]&lt;&gt;""),Main[[#This Row],[In Stock Date]]-Main[[#This Row],[Revised Due Date]],""))</f>
        <v/>
      </c>
      <c r="I1279" s="101" t="s">
        <v>4</v>
      </c>
      <c r="J1279" s="95" t="s">
        <v>4</v>
      </c>
      <c r="K1279" s="95" t="s">
        <v>4</v>
      </c>
      <c r="L1279" s="85"/>
      <c r="M1279" s="73" t="str">
        <f>IF(Main[[#This Row],[Tech Start Date]]&lt;1/1/1990,"",IF(Main[[#This Row],[Class]]="C",WORKDAY(Main[[#This Row],[Tech Start Date]],9),IF(Main[[#This Row],[Class]]="B", WORKDAY(Main[[#This Row],[Tech Start Date]],6),IF(Main[[#This Row],[Class]]="A",WORKDAY(Main[[#This Row],[Tech Start Date]],2),""))))</f>
        <v/>
      </c>
      <c r="N1279" s="73" t="str">
        <f>IF(Main[[#This Row],[Tech Start Date]]&lt;1/1/1990,"",IF(Main[[#This Row],[Class]]="C",WORKDAY(Main[[#This Row],[Tech Start Date]],19),IF(Main[[#This Row],[Class]]="B", WORKDAY(Main[[#This Row],[Tech Start Date]],12),IF(Main[[#This Row],[Class]]="A",WORKDAY(Main[[#This Row],[Tech Start Date]],4),""))))</f>
        <v/>
      </c>
      <c r="O1279" s="73" t="str">
        <f>IF(Main[[#This Row],[Tech Start Date]]&lt;1/1/1990,"",IF(Main[[#This Row],[Class]]="C",WORKDAY(Main[[#This Row],[Tech Start Date]],23),IF(Main[[#This Row],[Class]]="B", WORKDAY(Main[[#This Row],[Tech Start Date]],15),IF(Main[[#This Row],[Class]]="A",WORKDAY(Main[[#This Row],[Tech Start Date]],5),""))))</f>
        <v/>
      </c>
      <c r="P1279" s="73" t="str">
        <f>IF(Main[[#This Row],[Tech Start Date]]&lt;1/1/1990,"",IF(Main[[#This Row],[Class]]="C",WORKDAY(Main[[#This Row],[Tech Start Date]],28),IF(Main[[#This Row],[Class]]="B", WORKDAY(Main[[#This Row],[Tech Start Date]],19),IF(Main[[#This Row],[Class]]="A",WORKDAY(Main[[#This Row],[Tech Start Date]],9),""))))</f>
        <v/>
      </c>
      <c r="Q1279" s="85">
        <v>40976</v>
      </c>
      <c r="R1279" s="112"/>
      <c r="S1279" s="95" t="s">
        <v>11</v>
      </c>
      <c r="T1279" s="74" t="s">
        <v>3505</v>
      </c>
      <c r="U1279" s="95" t="s">
        <v>14</v>
      </c>
      <c r="V1279" s="95" t="s">
        <v>1920</v>
      </c>
      <c r="W1279" s="95" t="s">
        <v>1918</v>
      </c>
      <c r="X1279" s="95" t="s">
        <v>3433</v>
      </c>
      <c r="Y1279" s="72" t="s">
        <v>4</v>
      </c>
      <c r="Z1279" s="72" t="s">
        <v>4</v>
      </c>
      <c r="AA1279" s="95" t="s">
        <v>3433</v>
      </c>
      <c r="AB1279" s="132"/>
      <c r="AC1279" s="132"/>
      <c r="AD1279" s="132"/>
      <c r="AE1279" s="63"/>
      <c r="AF1279" s="63"/>
      <c r="AG1279" s="63"/>
    </row>
    <row r="1280" spans="1:33" ht="17.2" customHeight="1">
      <c r="A1280" s="64" t="str">
        <f>IF(priority(Main[[#This Row],[Comments]])&lt;&gt;0, priority(Main[[#This Row],[Comments]]),"")</f>
        <v/>
      </c>
      <c r="B1280" s="60" t="s">
        <v>1200</v>
      </c>
      <c r="C1280" s="72" t="s">
        <v>4</v>
      </c>
      <c r="D1280" s="59" t="s">
        <v>3588</v>
      </c>
      <c r="E1280" s="85">
        <v>40667.612881944442</v>
      </c>
      <c r="F1280" s="85"/>
      <c r="G1280" s="64" t="str">
        <f>IF(stdProdLT(Main[[#This Row],[Comments]])=0.1,"N/A",IF(stdProdLT(Main[[#This Row],[Comments]])=0,"",stdProdLT(Main[[#This Row],[Comments]])))</f>
        <v/>
      </c>
      <c r="H1280" s="94" t="str">
        <f>IF(OR(Main[[#This Row],[Std. Prod. Lead Time]]="N/A",Main[[#This Row],[Std. Prod. Lead Time]]=""), "",IF(AND(Main[[#This Row],[In Stock Date]]&lt;&gt;"",Main[[#This Row],[Revised Due Date]]&lt;&gt;"",Main[[#This Row],[In Stock Date]]&lt;&gt;""),Main[[#This Row],[In Stock Date]]-Main[[#This Row],[Revised Due Date]],""))</f>
        <v/>
      </c>
      <c r="I1280" s="101" t="s">
        <v>4</v>
      </c>
      <c r="J1280" s="95" t="s">
        <v>4</v>
      </c>
      <c r="K1280" s="95" t="s">
        <v>4</v>
      </c>
      <c r="L1280" s="85"/>
      <c r="M1280" s="73" t="str">
        <f>IF(Main[[#This Row],[Tech Start Date]]&lt;1/1/1990,"",IF(Main[[#This Row],[Class]]="C",WORKDAY(Main[[#This Row],[Tech Start Date]],9),IF(Main[[#This Row],[Class]]="B", WORKDAY(Main[[#This Row],[Tech Start Date]],6),IF(Main[[#This Row],[Class]]="A",WORKDAY(Main[[#This Row],[Tech Start Date]],2),""))))</f>
        <v/>
      </c>
      <c r="N1280" s="73" t="str">
        <f>IF(Main[[#This Row],[Tech Start Date]]&lt;1/1/1990,"",IF(Main[[#This Row],[Class]]="C",WORKDAY(Main[[#This Row],[Tech Start Date]],19),IF(Main[[#This Row],[Class]]="B", WORKDAY(Main[[#This Row],[Tech Start Date]],12),IF(Main[[#This Row],[Class]]="A",WORKDAY(Main[[#This Row],[Tech Start Date]],4),""))))</f>
        <v/>
      </c>
      <c r="O1280" s="73" t="str">
        <f>IF(Main[[#This Row],[Tech Start Date]]&lt;1/1/1990,"",IF(Main[[#This Row],[Class]]="C",WORKDAY(Main[[#This Row],[Tech Start Date]],23),IF(Main[[#This Row],[Class]]="B", WORKDAY(Main[[#This Row],[Tech Start Date]],15),IF(Main[[#This Row],[Class]]="A",WORKDAY(Main[[#This Row],[Tech Start Date]],5),""))))</f>
        <v/>
      </c>
      <c r="P1280" s="73" t="str">
        <f>IF(Main[[#This Row],[Tech Start Date]]&lt;1/1/1990,"",IF(Main[[#This Row],[Class]]="C",WORKDAY(Main[[#This Row],[Tech Start Date]],28),IF(Main[[#This Row],[Class]]="B", WORKDAY(Main[[#This Row],[Tech Start Date]],19),IF(Main[[#This Row],[Class]]="A",WORKDAY(Main[[#This Row],[Tech Start Date]],9),""))))</f>
        <v/>
      </c>
      <c r="Q1280" s="85">
        <v>40858</v>
      </c>
      <c r="R1280" s="112"/>
      <c r="S1280" s="95" t="s">
        <v>17</v>
      </c>
      <c r="T1280" s="74" t="s">
        <v>4</v>
      </c>
      <c r="U1280" s="95" t="s">
        <v>7</v>
      </c>
      <c r="V1280" s="95" t="s">
        <v>1910</v>
      </c>
      <c r="W1280" s="95" t="s">
        <v>1915</v>
      </c>
      <c r="X1280" s="95" t="s">
        <v>50</v>
      </c>
      <c r="Y1280" s="72" t="s">
        <v>2932</v>
      </c>
      <c r="Z1280" s="72" t="s">
        <v>4</v>
      </c>
      <c r="AA1280" s="95" t="s">
        <v>2803</v>
      </c>
      <c r="AB1280" s="132"/>
      <c r="AC1280" s="132"/>
      <c r="AD1280" s="132"/>
      <c r="AE1280" s="63"/>
      <c r="AF1280" s="63"/>
      <c r="AG1280" s="63"/>
    </row>
    <row r="1281" spans="1:33" ht="17.2" customHeight="1">
      <c r="A1281" s="64" t="str">
        <f>IF(priority(Main[[#This Row],[Comments]])&lt;&gt;0, priority(Main[[#This Row],[Comments]]),"")</f>
        <v/>
      </c>
      <c r="B1281" s="60" t="s">
        <v>3589</v>
      </c>
      <c r="C1281" s="72" t="s">
        <v>4</v>
      </c>
      <c r="D1281" s="59" t="s">
        <v>3590</v>
      </c>
      <c r="E1281" s="85">
        <v>40960.145115740743</v>
      </c>
      <c r="F1281" s="85"/>
      <c r="G1281" s="64" t="str">
        <f>IF(stdProdLT(Main[[#This Row],[Comments]])=0.1,"N/A",IF(stdProdLT(Main[[#This Row],[Comments]])=0,"",stdProdLT(Main[[#This Row],[Comments]])))</f>
        <v/>
      </c>
      <c r="H1281" s="94" t="str">
        <f>IF(OR(Main[[#This Row],[Std. Prod. Lead Time]]="N/A",Main[[#This Row],[Std. Prod. Lead Time]]=""), "",IF(AND(Main[[#This Row],[In Stock Date]]&lt;&gt;"",Main[[#This Row],[Revised Due Date]]&lt;&gt;"",Main[[#This Row],[In Stock Date]]&lt;&gt;""),Main[[#This Row],[In Stock Date]]-Main[[#This Row],[Revised Due Date]],""))</f>
        <v/>
      </c>
      <c r="I1281" s="101" t="s">
        <v>912</v>
      </c>
      <c r="J1281" s="95" t="s">
        <v>52</v>
      </c>
      <c r="K1281" s="95" t="s">
        <v>4</v>
      </c>
      <c r="L1281" s="85"/>
      <c r="M1281" s="73" t="str">
        <f>IF(Main[[#This Row],[Tech Start Date]]&lt;1/1/1990,"",IF(Main[[#This Row],[Class]]="C",WORKDAY(Main[[#This Row],[Tech Start Date]],9),IF(Main[[#This Row],[Class]]="B", WORKDAY(Main[[#This Row],[Tech Start Date]],6),IF(Main[[#This Row],[Class]]="A",WORKDAY(Main[[#This Row],[Tech Start Date]],2),""))))</f>
        <v/>
      </c>
      <c r="N1281" s="73" t="str">
        <f>IF(Main[[#This Row],[Tech Start Date]]&lt;1/1/1990,"",IF(Main[[#This Row],[Class]]="C",WORKDAY(Main[[#This Row],[Tech Start Date]],19),IF(Main[[#This Row],[Class]]="B", WORKDAY(Main[[#This Row],[Tech Start Date]],12),IF(Main[[#This Row],[Class]]="A",WORKDAY(Main[[#This Row],[Tech Start Date]],4),""))))</f>
        <v/>
      </c>
      <c r="O1281" s="73" t="str">
        <f>IF(Main[[#This Row],[Tech Start Date]]&lt;1/1/1990,"",IF(Main[[#This Row],[Class]]="C",WORKDAY(Main[[#This Row],[Tech Start Date]],23),IF(Main[[#This Row],[Class]]="B", WORKDAY(Main[[#This Row],[Tech Start Date]],15),IF(Main[[#This Row],[Class]]="A",WORKDAY(Main[[#This Row],[Tech Start Date]],5),""))))</f>
        <v/>
      </c>
      <c r="P1281" s="73" t="str">
        <f>IF(Main[[#This Row],[Tech Start Date]]&lt;1/1/1990,"",IF(Main[[#This Row],[Class]]="C",WORKDAY(Main[[#This Row],[Tech Start Date]],28),IF(Main[[#This Row],[Class]]="B", WORKDAY(Main[[#This Row],[Tech Start Date]],19),IF(Main[[#This Row],[Class]]="A",WORKDAY(Main[[#This Row],[Tech Start Date]],9),""))))</f>
        <v/>
      </c>
      <c r="Q1281" s="85">
        <v>40989</v>
      </c>
      <c r="R1281" s="112"/>
      <c r="S1281" s="95" t="s">
        <v>6</v>
      </c>
      <c r="T1281" s="74" t="s">
        <v>4</v>
      </c>
      <c r="U1281" s="95" t="s">
        <v>29</v>
      </c>
      <c r="V1281" s="95" t="s">
        <v>1910</v>
      </c>
      <c r="W1281" s="95" t="s">
        <v>4</v>
      </c>
      <c r="X1281" s="95" t="s">
        <v>2797</v>
      </c>
      <c r="Y1281" s="72" t="s">
        <v>2911</v>
      </c>
      <c r="Z1281" s="72" t="s">
        <v>129</v>
      </c>
      <c r="AA1281" s="95" t="s">
        <v>2797</v>
      </c>
      <c r="AB1281" s="132"/>
      <c r="AC1281" s="132"/>
      <c r="AD1281" s="132"/>
      <c r="AE1281" s="63"/>
      <c r="AF1281" s="63"/>
      <c r="AG1281" s="63"/>
    </row>
    <row r="1282" spans="1:33" ht="17.2" customHeight="1">
      <c r="A1282" s="64" t="str">
        <f>IF(priority(Main[[#This Row],[Comments]])&lt;&gt;0, priority(Main[[#This Row],[Comments]]),"")</f>
        <v/>
      </c>
      <c r="B1282" s="60" t="s">
        <v>2710</v>
      </c>
      <c r="C1282" s="72" t="s">
        <v>4</v>
      </c>
      <c r="D1282" s="59" t="s">
        <v>3305</v>
      </c>
      <c r="E1282" s="85">
        <v>40891.136469907404</v>
      </c>
      <c r="F1282" s="85"/>
      <c r="G1282" s="64" t="str">
        <f>IF(stdProdLT(Main[[#This Row],[Comments]])=0.1,"N/A",IF(stdProdLT(Main[[#This Row],[Comments]])=0,"",stdProdLT(Main[[#This Row],[Comments]])))</f>
        <v/>
      </c>
      <c r="H1282" s="94" t="str">
        <f>IF(OR(Main[[#This Row],[Std. Prod. Lead Time]]="N/A",Main[[#This Row],[Std. Prod. Lead Time]]=""), "",IF(AND(Main[[#This Row],[In Stock Date]]&lt;&gt;"",Main[[#This Row],[Revised Due Date]]&lt;&gt;"",Main[[#This Row],[In Stock Date]]&lt;&gt;""),Main[[#This Row],[In Stock Date]]-Main[[#This Row],[Revised Due Date]],""))</f>
        <v/>
      </c>
      <c r="I1282" s="101" t="s">
        <v>69</v>
      </c>
      <c r="J1282" s="95" t="s">
        <v>70</v>
      </c>
      <c r="K1282" s="95" t="s">
        <v>1919</v>
      </c>
      <c r="L1282" s="85"/>
      <c r="M1282" s="73" t="str">
        <f>IF(Main[[#This Row],[Tech Start Date]]&lt;1/1/1990,"",IF(Main[[#This Row],[Class]]="C",WORKDAY(Main[[#This Row],[Tech Start Date]],9),IF(Main[[#This Row],[Class]]="B", WORKDAY(Main[[#This Row],[Tech Start Date]],6),IF(Main[[#This Row],[Class]]="A",WORKDAY(Main[[#This Row],[Tech Start Date]],2),""))))</f>
        <v/>
      </c>
      <c r="N1282" s="73" t="str">
        <f>IF(Main[[#This Row],[Tech Start Date]]&lt;1/1/1990,"",IF(Main[[#This Row],[Class]]="C",WORKDAY(Main[[#This Row],[Tech Start Date]],19),IF(Main[[#This Row],[Class]]="B", WORKDAY(Main[[#This Row],[Tech Start Date]],12),IF(Main[[#This Row],[Class]]="A",WORKDAY(Main[[#This Row],[Tech Start Date]],4),""))))</f>
        <v/>
      </c>
      <c r="O1282" s="73" t="str">
        <f>IF(Main[[#This Row],[Tech Start Date]]&lt;1/1/1990,"",IF(Main[[#This Row],[Class]]="C",WORKDAY(Main[[#This Row],[Tech Start Date]],23),IF(Main[[#This Row],[Class]]="B", WORKDAY(Main[[#This Row],[Tech Start Date]],15),IF(Main[[#This Row],[Class]]="A",WORKDAY(Main[[#This Row],[Tech Start Date]],5),""))))</f>
        <v/>
      </c>
      <c r="P1282" s="73" t="str">
        <f>IF(Main[[#This Row],[Tech Start Date]]&lt;1/1/1990,"",IF(Main[[#This Row],[Class]]="C",WORKDAY(Main[[#This Row],[Tech Start Date]],28),IF(Main[[#This Row],[Class]]="B", WORKDAY(Main[[#This Row],[Tech Start Date]],19),IF(Main[[#This Row],[Class]]="A",WORKDAY(Main[[#This Row],[Tech Start Date]],9),""))))</f>
        <v/>
      </c>
      <c r="Q1282" s="85">
        <v>40914</v>
      </c>
      <c r="R1282" s="112"/>
      <c r="S1282" s="95" t="s">
        <v>6</v>
      </c>
      <c r="T1282" s="74" t="s">
        <v>4</v>
      </c>
      <c r="U1282" s="95" t="s">
        <v>29</v>
      </c>
      <c r="V1282" s="95" t="s">
        <v>1913</v>
      </c>
      <c r="W1282" s="95" t="s">
        <v>1914</v>
      </c>
      <c r="X1282" s="95" t="s">
        <v>2826</v>
      </c>
      <c r="Y1282" s="72" t="s">
        <v>2959</v>
      </c>
      <c r="Z1282" s="72" t="s">
        <v>30</v>
      </c>
      <c r="AA1282" s="95" t="s">
        <v>2826</v>
      </c>
      <c r="AB1282" s="132"/>
      <c r="AC1282" s="132"/>
      <c r="AD1282" s="132"/>
      <c r="AE1282" s="63"/>
      <c r="AF1282" s="63"/>
      <c r="AG1282" s="63"/>
    </row>
    <row r="1283" spans="1:33" ht="17.2" customHeight="1">
      <c r="A1283" s="64" t="str">
        <f>IF(priority(Main[[#This Row],[Comments]])&lt;&gt;0, priority(Main[[#This Row],[Comments]]),"")</f>
        <v/>
      </c>
      <c r="B1283" s="60" t="s">
        <v>2545</v>
      </c>
      <c r="C1283" s="72" t="s">
        <v>4</v>
      </c>
      <c r="D1283" s="59" t="s">
        <v>2546</v>
      </c>
      <c r="E1283" s="85">
        <v>40835.766481481478</v>
      </c>
      <c r="F1283" s="85"/>
      <c r="G1283" s="64" t="str">
        <f>IF(stdProdLT(Main[[#This Row],[Comments]])=0.1,"N/A",IF(stdProdLT(Main[[#This Row],[Comments]])=0,"",stdProdLT(Main[[#This Row],[Comments]])))</f>
        <v/>
      </c>
      <c r="H1283" s="94" t="str">
        <f>IF(OR(Main[[#This Row],[Std. Prod. Lead Time]]="N/A",Main[[#This Row],[Std. Prod. Lead Time]]=""), "",IF(AND(Main[[#This Row],[In Stock Date]]&lt;&gt;"",Main[[#This Row],[Revised Due Date]]&lt;&gt;"",Main[[#This Row],[In Stock Date]]&lt;&gt;""),Main[[#This Row],[In Stock Date]]-Main[[#This Row],[Revised Due Date]],""))</f>
        <v/>
      </c>
      <c r="I1283" s="101" t="s">
        <v>4</v>
      </c>
      <c r="J1283" s="95" t="s">
        <v>4</v>
      </c>
      <c r="K1283" s="95" t="s">
        <v>4</v>
      </c>
      <c r="L1283" s="85"/>
      <c r="M1283" s="73" t="str">
        <f>IF(Main[[#This Row],[Tech Start Date]]&lt;1/1/1990,"",IF(Main[[#This Row],[Class]]="C",WORKDAY(Main[[#This Row],[Tech Start Date]],9),IF(Main[[#This Row],[Class]]="B", WORKDAY(Main[[#This Row],[Tech Start Date]],6),IF(Main[[#This Row],[Class]]="A",WORKDAY(Main[[#This Row],[Tech Start Date]],2),""))))</f>
        <v/>
      </c>
      <c r="N1283" s="73" t="str">
        <f>IF(Main[[#This Row],[Tech Start Date]]&lt;1/1/1990,"",IF(Main[[#This Row],[Class]]="C",WORKDAY(Main[[#This Row],[Tech Start Date]],19),IF(Main[[#This Row],[Class]]="B", WORKDAY(Main[[#This Row],[Tech Start Date]],12),IF(Main[[#This Row],[Class]]="A",WORKDAY(Main[[#This Row],[Tech Start Date]],4),""))))</f>
        <v/>
      </c>
      <c r="O1283" s="73" t="str">
        <f>IF(Main[[#This Row],[Tech Start Date]]&lt;1/1/1990,"",IF(Main[[#This Row],[Class]]="C",WORKDAY(Main[[#This Row],[Tech Start Date]],23),IF(Main[[#This Row],[Class]]="B", WORKDAY(Main[[#This Row],[Tech Start Date]],15),IF(Main[[#This Row],[Class]]="A",WORKDAY(Main[[#This Row],[Tech Start Date]],5),""))))</f>
        <v/>
      </c>
      <c r="P1283" s="73" t="str">
        <f>IF(Main[[#This Row],[Tech Start Date]]&lt;1/1/1990,"",IF(Main[[#This Row],[Class]]="C",WORKDAY(Main[[#This Row],[Tech Start Date]],28),IF(Main[[#This Row],[Class]]="B", WORKDAY(Main[[#This Row],[Tech Start Date]],19),IF(Main[[#This Row],[Class]]="A",WORKDAY(Main[[#This Row],[Tech Start Date]],9),""))))</f>
        <v/>
      </c>
      <c r="Q1283" s="85">
        <v>40858</v>
      </c>
      <c r="R1283" s="112"/>
      <c r="S1283" s="95" t="s">
        <v>6</v>
      </c>
      <c r="T1283" s="74" t="s">
        <v>4</v>
      </c>
      <c r="U1283" s="95" t="s">
        <v>7</v>
      </c>
      <c r="V1283" s="95" t="s">
        <v>1913</v>
      </c>
      <c r="W1283" s="95" t="s">
        <v>4</v>
      </c>
      <c r="X1283" s="95" t="s">
        <v>2794</v>
      </c>
      <c r="Y1283" s="72" t="s">
        <v>2905</v>
      </c>
      <c r="Z1283" s="72" t="s">
        <v>4</v>
      </c>
      <c r="AA1283" s="95" t="s">
        <v>2794</v>
      </c>
      <c r="AB1283" s="132"/>
      <c r="AC1283" s="132"/>
      <c r="AD1283" s="132"/>
      <c r="AE1283" s="63"/>
      <c r="AF1283" s="63"/>
      <c r="AG1283" s="63"/>
    </row>
    <row r="1284" spans="1:33" ht="17.2" customHeight="1">
      <c r="A1284" s="64" t="str">
        <f>IF(priority(Main[[#This Row],[Comments]])&lt;&gt;0, priority(Main[[#This Row],[Comments]]),"")</f>
        <v/>
      </c>
      <c r="B1284" s="60" t="s">
        <v>2547</v>
      </c>
      <c r="C1284" s="72" t="s">
        <v>4</v>
      </c>
      <c r="D1284" s="59" t="s">
        <v>2548</v>
      </c>
      <c r="E1284" s="85"/>
      <c r="F1284" s="85"/>
      <c r="G1284" s="64" t="str">
        <f>IF(stdProdLT(Main[[#This Row],[Comments]])=0.1,"N/A",IF(stdProdLT(Main[[#This Row],[Comments]])=0,"",stdProdLT(Main[[#This Row],[Comments]])))</f>
        <v/>
      </c>
      <c r="H1284" s="94" t="str">
        <f>IF(OR(Main[[#This Row],[Std. Prod. Lead Time]]="N/A",Main[[#This Row],[Std. Prod. Lead Time]]=""), "",IF(AND(Main[[#This Row],[In Stock Date]]&lt;&gt;"",Main[[#This Row],[Revised Due Date]]&lt;&gt;"",Main[[#This Row],[In Stock Date]]&lt;&gt;""),Main[[#This Row],[In Stock Date]]-Main[[#This Row],[Revised Due Date]],""))</f>
        <v/>
      </c>
      <c r="I1284" s="101" t="s">
        <v>4</v>
      </c>
      <c r="J1284" s="95" t="s">
        <v>4</v>
      </c>
      <c r="K1284" s="95" t="s">
        <v>4</v>
      </c>
      <c r="L1284" s="85"/>
      <c r="M1284" s="73" t="str">
        <f>IF(Main[[#This Row],[Tech Start Date]]&lt;1/1/1990,"",IF(Main[[#This Row],[Class]]="C",WORKDAY(Main[[#This Row],[Tech Start Date]],9),IF(Main[[#This Row],[Class]]="B", WORKDAY(Main[[#This Row],[Tech Start Date]],6),IF(Main[[#This Row],[Class]]="A",WORKDAY(Main[[#This Row],[Tech Start Date]],2),""))))</f>
        <v/>
      </c>
      <c r="N1284" s="73" t="str">
        <f>IF(Main[[#This Row],[Tech Start Date]]&lt;1/1/1990,"",IF(Main[[#This Row],[Class]]="C",WORKDAY(Main[[#This Row],[Tech Start Date]],19),IF(Main[[#This Row],[Class]]="B", WORKDAY(Main[[#This Row],[Tech Start Date]],12),IF(Main[[#This Row],[Class]]="A",WORKDAY(Main[[#This Row],[Tech Start Date]],4),""))))</f>
        <v/>
      </c>
      <c r="O1284" s="73" t="str">
        <f>IF(Main[[#This Row],[Tech Start Date]]&lt;1/1/1990,"",IF(Main[[#This Row],[Class]]="C",WORKDAY(Main[[#This Row],[Tech Start Date]],23),IF(Main[[#This Row],[Class]]="B", WORKDAY(Main[[#This Row],[Tech Start Date]],15),IF(Main[[#This Row],[Class]]="A",WORKDAY(Main[[#This Row],[Tech Start Date]],5),""))))</f>
        <v/>
      </c>
      <c r="P1284" s="73" t="str">
        <f>IF(Main[[#This Row],[Tech Start Date]]&lt;1/1/1990,"",IF(Main[[#This Row],[Class]]="C",WORKDAY(Main[[#This Row],[Tech Start Date]],28),IF(Main[[#This Row],[Class]]="B", WORKDAY(Main[[#This Row],[Tech Start Date]],19),IF(Main[[#This Row],[Class]]="A",WORKDAY(Main[[#This Row],[Tech Start Date]],9),""))))</f>
        <v/>
      </c>
      <c r="Q1284" s="85"/>
      <c r="R1284" s="112"/>
      <c r="S1284" s="95" t="s">
        <v>11</v>
      </c>
      <c r="T1284" s="74" t="s">
        <v>4</v>
      </c>
      <c r="U1284" s="95" t="s">
        <v>14</v>
      </c>
      <c r="V1284" s="95" t="s">
        <v>1911</v>
      </c>
      <c r="W1284" s="95" t="s">
        <v>4</v>
      </c>
      <c r="X1284" s="95" t="s">
        <v>2242</v>
      </c>
      <c r="Y1284" s="72" t="s">
        <v>4</v>
      </c>
      <c r="Z1284" s="72" t="s">
        <v>4</v>
      </c>
      <c r="AA1284" s="95" t="s">
        <v>4</v>
      </c>
      <c r="AB1284" s="132"/>
      <c r="AC1284" s="132"/>
      <c r="AD1284" s="132"/>
      <c r="AE1284" s="63"/>
      <c r="AF1284" s="63"/>
      <c r="AG1284" s="63"/>
    </row>
    <row r="1285" spans="1:33" ht="17.2" customHeight="1">
      <c r="A1285" s="64" t="str">
        <f>IF(priority(Main[[#This Row],[Comments]])&lt;&gt;0, priority(Main[[#This Row],[Comments]]),"")</f>
        <v/>
      </c>
      <c r="B1285" s="60" t="s">
        <v>1695</v>
      </c>
      <c r="C1285" s="72" t="s">
        <v>4</v>
      </c>
      <c r="D1285" s="59" t="s">
        <v>2106</v>
      </c>
      <c r="E1285" s="85"/>
      <c r="F1285" s="85"/>
      <c r="G1285" s="64" t="str">
        <f>IF(stdProdLT(Main[[#This Row],[Comments]])=0.1,"N/A",IF(stdProdLT(Main[[#This Row],[Comments]])=0,"",stdProdLT(Main[[#This Row],[Comments]])))</f>
        <v/>
      </c>
      <c r="H1285" s="94" t="str">
        <f>IF(OR(Main[[#This Row],[Std. Prod. Lead Time]]="N/A",Main[[#This Row],[Std. Prod. Lead Time]]=""), "",IF(AND(Main[[#This Row],[In Stock Date]]&lt;&gt;"",Main[[#This Row],[Revised Due Date]]&lt;&gt;"",Main[[#This Row],[In Stock Date]]&lt;&gt;""),Main[[#This Row],[In Stock Date]]-Main[[#This Row],[Revised Due Date]],""))</f>
        <v/>
      </c>
      <c r="I1285" s="101" t="s">
        <v>69</v>
      </c>
      <c r="J1285" s="95" t="s">
        <v>70</v>
      </c>
      <c r="K1285" s="95" t="s">
        <v>1919</v>
      </c>
      <c r="L1285" s="85"/>
      <c r="M1285" s="73" t="str">
        <f>IF(Main[[#This Row],[Tech Start Date]]&lt;1/1/1990,"",IF(Main[[#This Row],[Class]]="C",WORKDAY(Main[[#This Row],[Tech Start Date]],9),IF(Main[[#This Row],[Class]]="B", WORKDAY(Main[[#This Row],[Tech Start Date]],6),IF(Main[[#This Row],[Class]]="A",WORKDAY(Main[[#This Row],[Tech Start Date]],2),""))))</f>
        <v/>
      </c>
      <c r="N1285" s="73" t="str">
        <f>IF(Main[[#This Row],[Tech Start Date]]&lt;1/1/1990,"",IF(Main[[#This Row],[Class]]="C",WORKDAY(Main[[#This Row],[Tech Start Date]],19),IF(Main[[#This Row],[Class]]="B", WORKDAY(Main[[#This Row],[Tech Start Date]],12),IF(Main[[#This Row],[Class]]="A",WORKDAY(Main[[#This Row],[Tech Start Date]],4),""))))</f>
        <v/>
      </c>
      <c r="O1285" s="73" t="str">
        <f>IF(Main[[#This Row],[Tech Start Date]]&lt;1/1/1990,"",IF(Main[[#This Row],[Class]]="C",WORKDAY(Main[[#This Row],[Tech Start Date]],23),IF(Main[[#This Row],[Class]]="B", WORKDAY(Main[[#This Row],[Tech Start Date]],15),IF(Main[[#This Row],[Class]]="A",WORKDAY(Main[[#This Row],[Tech Start Date]],5),""))))</f>
        <v/>
      </c>
      <c r="P1285" s="73" t="str">
        <f>IF(Main[[#This Row],[Tech Start Date]]&lt;1/1/1990,"",IF(Main[[#This Row],[Class]]="C",WORKDAY(Main[[#This Row],[Tech Start Date]],28),IF(Main[[#This Row],[Class]]="B", WORKDAY(Main[[#This Row],[Tech Start Date]],19),IF(Main[[#This Row],[Class]]="A",WORKDAY(Main[[#This Row],[Tech Start Date]],9),""))))</f>
        <v/>
      </c>
      <c r="Q1285" s="85">
        <v>40816</v>
      </c>
      <c r="R1285" s="112"/>
      <c r="S1285" s="95" t="s">
        <v>6</v>
      </c>
      <c r="T1285" s="74" t="s">
        <v>4</v>
      </c>
      <c r="U1285" s="95" t="s">
        <v>14</v>
      </c>
      <c r="V1285" s="95" t="s">
        <v>1913</v>
      </c>
      <c r="W1285" s="95" t="s">
        <v>1915</v>
      </c>
      <c r="X1285" s="95" t="s">
        <v>530</v>
      </c>
      <c r="Y1285" s="72" t="s">
        <v>4</v>
      </c>
      <c r="Z1285" s="72" t="s">
        <v>30</v>
      </c>
      <c r="AA1285" s="95" t="s">
        <v>530</v>
      </c>
      <c r="AB1285" s="132"/>
      <c r="AC1285" s="132"/>
      <c r="AD1285" s="132"/>
      <c r="AE1285" s="63"/>
      <c r="AF1285" s="63"/>
      <c r="AG1285" s="63"/>
    </row>
    <row r="1286" spans="1:33" ht="17.2" customHeight="1">
      <c r="A1286" s="64" t="str">
        <f>IF(priority(Main[[#This Row],[Comments]])&lt;&gt;0, priority(Main[[#This Row],[Comments]]),"")</f>
        <v/>
      </c>
      <c r="B1286" s="60" t="s">
        <v>3450</v>
      </c>
      <c r="C1286" s="72" t="s">
        <v>4</v>
      </c>
      <c r="D1286" s="59" t="s">
        <v>3591</v>
      </c>
      <c r="E1286" s="85">
        <v>40942.690023148149</v>
      </c>
      <c r="F1286" s="85"/>
      <c r="G1286" s="64" t="str">
        <f>IF(stdProdLT(Main[[#This Row],[Comments]])=0.1,"N/A",IF(stdProdLT(Main[[#This Row],[Comments]])=0,"",stdProdLT(Main[[#This Row],[Comments]])))</f>
        <v/>
      </c>
      <c r="H1286" s="94" t="str">
        <f>IF(OR(Main[[#This Row],[Std. Prod. Lead Time]]="N/A",Main[[#This Row],[Std. Prod. Lead Time]]=""), "",IF(AND(Main[[#This Row],[In Stock Date]]&lt;&gt;"",Main[[#This Row],[Revised Due Date]]&lt;&gt;"",Main[[#This Row],[In Stock Date]]&lt;&gt;""),Main[[#This Row],[In Stock Date]]-Main[[#This Row],[Revised Due Date]],""))</f>
        <v/>
      </c>
      <c r="I1286" s="101" t="s">
        <v>69</v>
      </c>
      <c r="J1286" s="95" t="s">
        <v>70</v>
      </c>
      <c r="K1286" s="95" t="s">
        <v>1919</v>
      </c>
      <c r="L1286" s="85"/>
      <c r="M1286" s="73" t="str">
        <f>IF(Main[[#This Row],[Tech Start Date]]&lt;1/1/1990,"",IF(Main[[#This Row],[Class]]="C",WORKDAY(Main[[#This Row],[Tech Start Date]],9),IF(Main[[#This Row],[Class]]="B", WORKDAY(Main[[#This Row],[Tech Start Date]],6),IF(Main[[#This Row],[Class]]="A",WORKDAY(Main[[#This Row],[Tech Start Date]],2),""))))</f>
        <v/>
      </c>
      <c r="N1286" s="73" t="str">
        <f>IF(Main[[#This Row],[Tech Start Date]]&lt;1/1/1990,"",IF(Main[[#This Row],[Class]]="C",WORKDAY(Main[[#This Row],[Tech Start Date]],19),IF(Main[[#This Row],[Class]]="B", WORKDAY(Main[[#This Row],[Tech Start Date]],12),IF(Main[[#This Row],[Class]]="A",WORKDAY(Main[[#This Row],[Tech Start Date]],4),""))))</f>
        <v/>
      </c>
      <c r="O1286" s="73" t="str">
        <f>IF(Main[[#This Row],[Tech Start Date]]&lt;1/1/1990,"",IF(Main[[#This Row],[Class]]="C",WORKDAY(Main[[#This Row],[Tech Start Date]],23),IF(Main[[#This Row],[Class]]="B", WORKDAY(Main[[#This Row],[Tech Start Date]],15),IF(Main[[#This Row],[Class]]="A",WORKDAY(Main[[#This Row],[Tech Start Date]],5),""))))</f>
        <v/>
      </c>
      <c r="P1286" s="73" t="str">
        <f>IF(Main[[#This Row],[Tech Start Date]]&lt;1/1/1990,"",IF(Main[[#This Row],[Class]]="C",WORKDAY(Main[[#This Row],[Tech Start Date]],28),IF(Main[[#This Row],[Class]]="B", WORKDAY(Main[[#This Row],[Tech Start Date]],19),IF(Main[[#This Row],[Class]]="A",WORKDAY(Main[[#This Row],[Tech Start Date]],9),""))))</f>
        <v/>
      </c>
      <c r="Q1286" s="85">
        <v>40970</v>
      </c>
      <c r="R1286" s="112"/>
      <c r="S1286" s="95" t="s">
        <v>6</v>
      </c>
      <c r="T1286" s="74" t="s">
        <v>4</v>
      </c>
      <c r="U1286" s="95" t="s">
        <v>29</v>
      </c>
      <c r="V1286" s="95" t="s">
        <v>1913</v>
      </c>
      <c r="W1286" s="95" t="s">
        <v>1914</v>
      </c>
      <c r="X1286" s="95" t="s">
        <v>2794</v>
      </c>
      <c r="Y1286" s="72" t="s">
        <v>2905</v>
      </c>
      <c r="Z1286" s="72" t="s">
        <v>30</v>
      </c>
      <c r="AA1286" s="95" t="s">
        <v>2794</v>
      </c>
      <c r="AB1286" s="132"/>
      <c r="AC1286" s="132"/>
      <c r="AD1286" s="132"/>
      <c r="AE1286" s="63"/>
      <c r="AF1286" s="63"/>
      <c r="AG1286" s="63"/>
    </row>
    <row r="1287" spans="1:33" ht="17.2" customHeight="1">
      <c r="A1287" s="64" t="str">
        <f>IF(priority(Main[[#This Row],[Comments]])&lt;&gt;0, priority(Main[[#This Row],[Comments]]),"")</f>
        <v/>
      </c>
      <c r="B1287" s="60" t="s">
        <v>2280</v>
      </c>
      <c r="C1287" s="72" t="s">
        <v>4</v>
      </c>
      <c r="D1287" s="59" t="s">
        <v>2552</v>
      </c>
      <c r="E1287" s="85"/>
      <c r="F1287" s="85"/>
      <c r="G1287" s="64" t="str">
        <f>IF(stdProdLT(Main[[#This Row],[Comments]])=0.1,"N/A",IF(stdProdLT(Main[[#This Row],[Comments]])=0,"",stdProdLT(Main[[#This Row],[Comments]])))</f>
        <v/>
      </c>
      <c r="H1287" s="94" t="str">
        <f>IF(OR(Main[[#This Row],[Std. Prod. Lead Time]]="N/A",Main[[#This Row],[Std. Prod. Lead Time]]=""), "",IF(AND(Main[[#This Row],[In Stock Date]]&lt;&gt;"",Main[[#This Row],[Revised Due Date]]&lt;&gt;"",Main[[#This Row],[In Stock Date]]&lt;&gt;""),Main[[#This Row],[In Stock Date]]-Main[[#This Row],[Revised Due Date]],""))</f>
        <v/>
      </c>
      <c r="I1287" s="101" t="s">
        <v>2201</v>
      </c>
      <c r="J1287" s="95" t="s">
        <v>75</v>
      </c>
      <c r="K1287" s="95" t="s">
        <v>1919</v>
      </c>
      <c r="L1287" s="85"/>
      <c r="M1287" s="73" t="str">
        <f>IF(Main[[#This Row],[Tech Start Date]]&lt;1/1/1990,"",IF(Main[[#This Row],[Class]]="C",WORKDAY(Main[[#This Row],[Tech Start Date]],9),IF(Main[[#This Row],[Class]]="B", WORKDAY(Main[[#This Row],[Tech Start Date]],6),IF(Main[[#This Row],[Class]]="A",WORKDAY(Main[[#This Row],[Tech Start Date]],2),""))))</f>
        <v/>
      </c>
      <c r="N1287" s="73" t="str">
        <f>IF(Main[[#This Row],[Tech Start Date]]&lt;1/1/1990,"",IF(Main[[#This Row],[Class]]="C",WORKDAY(Main[[#This Row],[Tech Start Date]],19),IF(Main[[#This Row],[Class]]="B", WORKDAY(Main[[#This Row],[Tech Start Date]],12),IF(Main[[#This Row],[Class]]="A",WORKDAY(Main[[#This Row],[Tech Start Date]],4),""))))</f>
        <v/>
      </c>
      <c r="O1287" s="73" t="str">
        <f>IF(Main[[#This Row],[Tech Start Date]]&lt;1/1/1990,"",IF(Main[[#This Row],[Class]]="C",WORKDAY(Main[[#This Row],[Tech Start Date]],23),IF(Main[[#This Row],[Class]]="B", WORKDAY(Main[[#This Row],[Tech Start Date]],15),IF(Main[[#This Row],[Class]]="A",WORKDAY(Main[[#This Row],[Tech Start Date]],5),""))))</f>
        <v/>
      </c>
      <c r="P1287" s="73" t="str">
        <f>IF(Main[[#This Row],[Tech Start Date]]&lt;1/1/1990,"",IF(Main[[#This Row],[Class]]="C",WORKDAY(Main[[#This Row],[Tech Start Date]],28),IF(Main[[#This Row],[Class]]="B", WORKDAY(Main[[#This Row],[Tech Start Date]],19),IF(Main[[#This Row],[Class]]="A",WORKDAY(Main[[#This Row],[Tech Start Date]],9),""))))</f>
        <v/>
      </c>
      <c r="Q1287" s="85"/>
      <c r="R1287" s="112"/>
      <c r="S1287" s="95" t="s">
        <v>6</v>
      </c>
      <c r="T1287" s="74" t="s">
        <v>4</v>
      </c>
      <c r="U1287" s="95" t="s">
        <v>14</v>
      </c>
      <c r="V1287" s="95" t="s">
        <v>1920</v>
      </c>
      <c r="W1287" s="95" t="s">
        <v>1914</v>
      </c>
      <c r="X1287" s="95" t="s">
        <v>2201</v>
      </c>
      <c r="Y1287" s="72" t="s">
        <v>3100</v>
      </c>
      <c r="Z1287" s="72" t="s">
        <v>306</v>
      </c>
      <c r="AA1287" s="95" t="s">
        <v>2201</v>
      </c>
      <c r="AB1287" s="132">
        <v>40822</v>
      </c>
      <c r="AC1287" s="132">
        <v>40830</v>
      </c>
      <c r="AD1287" s="132"/>
      <c r="AE1287" s="63"/>
      <c r="AF1287" s="63"/>
      <c r="AG1287" s="63"/>
    </row>
    <row r="1288" spans="1:33" ht="17.2" customHeight="1">
      <c r="A1288" s="64" t="str">
        <f>IF(priority(Main[[#This Row],[Comments]])&lt;&gt;0, priority(Main[[#This Row],[Comments]]),"")</f>
        <v/>
      </c>
      <c r="B1288" s="60" t="s">
        <v>1588</v>
      </c>
      <c r="C1288" s="72" t="s">
        <v>4</v>
      </c>
      <c r="D1288" s="59" t="s">
        <v>667</v>
      </c>
      <c r="E1288" s="85"/>
      <c r="F1288" s="85"/>
      <c r="G1288" s="64" t="str">
        <f>IF(stdProdLT(Main[[#This Row],[Comments]])=0.1,"N/A",IF(stdProdLT(Main[[#This Row],[Comments]])=0,"",stdProdLT(Main[[#This Row],[Comments]])))</f>
        <v/>
      </c>
      <c r="H1288" s="94" t="str">
        <f>IF(OR(Main[[#This Row],[Std. Prod. Lead Time]]="N/A",Main[[#This Row],[Std. Prod. Lead Time]]=""), "",IF(AND(Main[[#This Row],[In Stock Date]]&lt;&gt;"",Main[[#This Row],[Revised Due Date]]&lt;&gt;"",Main[[#This Row],[In Stock Date]]&lt;&gt;""),Main[[#This Row],[In Stock Date]]-Main[[#This Row],[Revised Due Date]],""))</f>
        <v/>
      </c>
      <c r="I1288" s="101" t="s">
        <v>4</v>
      </c>
      <c r="J1288" s="95" t="s">
        <v>4</v>
      </c>
      <c r="K1288" s="95" t="s">
        <v>4</v>
      </c>
      <c r="L1288" s="85"/>
      <c r="M1288" s="73" t="str">
        <f>IF(Main[[#This Row],[Tech Start Date]]&lt;1/1/1990,"",IF(Main[[#This Row],[Class]]="C",WORKDAY(Main[[#This Row],[Tech Start Date]],9),IF(Main[[#This Row],[Class]]="B", WORKDAY(Main[[#This Row],[Tech Start Date]],6),IF(Main[[#This Row],[Class]]="A",WORKDAY(Main[[#This Row],[Tech Start Date]],2),""))))</f>
        <v/>
      </c>
      <c r="N1288" s="73" t="str">
        <f>IF(Main[[#This Row],[Tech Start Date]]&lt;1/1/1990,"",IF(Main[[#This Row],[Class]]="C",WORKDAY(Main[[#This Row],[Tech Start Date]],19),IF(Main[[#This Row],[Class]]="B", WORKDAY(Main[[#This Row],[Tech Start Date]],12),IF(Main[[#This Row],[Class]]="A",WORKDAY(Main[[#This Row],[Tech Start Date]],4),""))))</f>
        <v/>
      </c>
      <c r="O1288" s="73" t="str">
        <f>IF(Main[[#This Row],[Tech Start Date]]&lt;1/1/1990,"",IF(Main[[#This Row],[Class]]="C",WORKDAY(Main[[#This Row],[Tech Start Date]],23),IF(Main[[#This Row],[Class]]="B", WORKDAY(Main[[#This Row],[Tech Start Date]],15),IF(Main[[#This Row],[Class]]="A",WORKDAY(Main[[#This Row],[Tech Start Date]],5),""))))</f>
        <v/>
      </c>
      <c r="P1288" s="73" t="str">
        <f>IF(Main[[#This Row],[Tech Start Date]]&lt;1/1/1990,"",IF(Main[[#This Row],[Class]]="C",WORKDAY(Main[[#This Row],[Tech Start Date]],28),IF(Main[[#This Row],[Class]]="B", WORKDAY(Main[[#This Row],[Tech Start Date]],19),IF(Main[[#This Row],[Class]]="A",WORKDAY(Main[[#This Row],[Tech Start Date]],9),""))))</f>
        <v/>
      </c>
      <c r="Q1288" s="85"/>
      <c r="R1288" s="112"/>
      <c r="S1288" s="95" t="s">
        <v>6</v>
      </c>
      <c r="T1288" s="74" t="s">
        <v>4</v>
      </c>
      <c r="U1288" s="95" t="s">
        <v>14</v>
      </c>
      <c r="V1288" s="95" t="s">
        <v>1910</v>
      </c>
      <c r="W1288" s="95" t="s">
        <v>1918</v>
      </c>
      <c r="X1288" s="95" t="s">
        <v>2045</v>
      </c>
      <c r="Y1288" s="72" t="s">
        <v>2975</v>
      </c>
      <c r="Z1288" s="72" t="s">
        <v>4</v>
      </c>
      <c r="AA1288" s="95" t="s">
        <v>2045</v>
      </c>
      <c r="AB1288" s="132"/>
      <c r="AC1288" s="132"/>
      <c r="AD1288" s="132"/>
      <c r="AE1288" s="63"/>
      <c r="AF1288" s="63"/>
      <c r="AG1288" s="63"/>
    </row>
    <row r="1289" spans="1:33" ht="17.2" customHeight="1">
      <c r="A1289" s="64" t="str">
        <f>IF(priority(Main[[#This Row],[Comments]])&lt;&gt;0, priority(Main[[#This Row],[Comments]]),"")</f>
        <v/>
      </c>
      <c r="B1289" s="60" t="s">
        <v>2647</v>
      </c>
      <c r="C1289" s="72" t="s">
        <v>4</v>
      </c>
      <c r="D1289" s="59" t="s">
        <v>2648</v>
      </c>
      <c r="E1289" s="85"/>
      <c r="F1289" s="85"/>
      <c r="G1289" s="64" t="str">
        <f>IF(stdProdLT(Main[[#This Row],[Comments]])=0.1,"N/A",IF(stdProdLT(Main[[#This Row],[Comments]])=0,"",stdProdLT(Main[[#This Row],[Comments]])))</f>
        <v/>
      </c>
      <c r="H1289" s="94" t="str">
        <f>IF(OR(Main[[#This Row],[Std. Prod. Lead Time]]="N/A",Main[[#This Row],[Std. Prod. Lead Time]]=""), "",IF(AND(Main[[#This Row],[In Stock Date]]&lt;&gt;"",Main[[#This Row],[Revised Due Date]]&lt;&gt;"",Main[[#This Row],[In Stock Date]]&lt;&gt;""),Main[[#This Row],[In Stock Date]]-Main[[#This Row],[Revised Due Date]],""))</f>
        <v/>
      </c>
      <c r="I1289" s="101" t="s">
        <v>4</v>
      </c>
      <c r="J1289" s="95" t="s">
        <v>4</v>
      </c>
      <c r="K1289" s="95" t="s">
        <v>4</v>
      </c>
      <c r="L1289" s="85"/>
      <c r="M1289" s="73" t="str">
        <f>IF(Main[[#This Row],[Tech Start Date]]&lt;1/1/1990,"",IF(Main[[#This Row],[Class]]="C",WORKDAY(Main[[#This Row],[Tech Start Date]],9),IF(Main[[#This Row],[Class]]="B", WORKDAY(Main[[#This Row],[Tech Start Date]],6),IF(Main[[#This Row],[Class]]="A",WORKDAY(Main[[#This Row],[Tech Start Date]],2),""))))</f>
        <v/>
      </c>
      <c r="N1289" s="73" t="str">
        <f>IF(Main[[#This Row],[Tech Start Date]]&lt;1/1/1990,"",IF(Main[[#This Row],[Class]]="C",WORKDAY(Main[[#This Row],[Tech Start Date]],19),IF(Main[[#This Row],[Class]]="B", WORKDAY(Main[[#This Row],[Tech Start Date]],12),IF(Main[[#This Row],[Class]]="A",WORKDAY(Main[[#This Row],[Tech Start Date]],4),""))))</f>
        <v/>
      </c>
      <c r="O1289" s="73" t="str">
        <f>IF(Main[[#This Row],[Tech Start Date]]&lt;1/1/1990,"",IF(Main[[#This Row],[Class]]="C",WORKDAY(Main[[#This Row],[Tech Start Date]],23),IF(Main[[#This Row],[Class]]="B", WORKDAY(Main[[#This Row],[Tech Start Date]],15),IF(Main[[#This Row],[Class]]="A",WORKDAY(Main[[#This Row],[Tech Start Date]],5),""))))</f>
        <v/>
      </c>
      <c r="P1289" s="73" t="str">
        <f>IF(Main[[#This Row],[Tech Start Date]]&lt;1/1/1990,"",IF(Main[[#This Row],[Class]]="C",WORKDAY(Main[[#This Row],[Tech Start Date]],28),IF(Main[[#This Row],[Class]]="B", WORKDAY(Main[[#This Row],[Tech Start Date]],19),IF(Main[[#This Row],[Class]]="A",WORKDAY(Main[[#This Row],[Tech Start Date]],9),""))))</f>
        <v/>
      </c>
      <c r="Q1289" s="85"/>
      <c r="R1289" s="112"/>
      <c r="S1289" s="95" t="s">
        <v>11</v>
      </c>
      <c r="T1289" s="74" t="s">
        <v>4</v>
      </c>
      <c r="U1289" s="95" t="s">
        <v>14</v>
      </c>
      <c r="V1289" s="95" t="s">
        <v>1920</v>
      </c>
      <c r="W1289" s="95" t="s">
        <v>1918</v>
      </c>
      <c r="X1289" s="95" t="s">
        <v>2832</v>
      </c>
      <c r="Y1289" s="72" t="s">
        <v>2971</v>
      </c>
      <c r="Z1289" s="72" t="s">
        <v>4</v>
      </c>
      <c r="AA1289" s="95" t="s">
        <v>2832</v>
      </c>
      <c r="AB1289" s="132"/>
      <c r="AC1289" s="132"/>
      <c r="AD1289" s="132"/>
      <c r="AE1289" s="63"/>
      <c r="AF1289" s="63"/>
      <c r="AG1289" s="63"/>
    </row>
    <row r="1290" spans="1:33" ht="17.2" customHeight="1">
      <c r="A1290" s="64" t="str">
        <f>IF(priority(Main[[#This Row],[Comments]])&lt;&gt;0, priority(Main[[#This Row],[Comments]]),"")</f>
        <v/>
      </c>
      <c r="B1290" s="60" t="s">
        <v>2360</v>
      </c>
      <c r="C1290" s="72" t="s">
        <v>4</v>
      </c>
      <c r="D1290" s="59" t="s">
        <v>2361</v>
      </c>
      <c r="E1290" s="85">
        <v>40856.690810185188</v>
      </c>
      <c r="F1290" s="85"/>
      <c r="G1290" s="64" t="str">
        <f>IF(stdProdLT(Main[[#This Row],[Comments]])=0.1,"N/A",IF(stdProdLT(Main[[#This Row],[Comments]])=0,"",stdProdLT(Main[[#This Row],[Comments]])))</f>
        <v/>
      </c>
      <c r="H1290" s="94" t="str">
        <f>IF(OR(Main[[#This Row],[Std. Prod. Lead Time]]="N/A",Main[[#This Row],[Std. Prod. Lead Time]]=""), "",IF(AND(Main[[#This Row],[In Stock Date]]&lt;&gt;"",Main[[#This Row],[Revised Due Date]]&lt;&gt;"",Main[[#This Row],[In Stock Date]]&lt;&gt;""),Main[[#This Row],[In Stock Date]]-Main[[#This Row],[Revised Due Date]],""))</f>
        <v/>
      </c>
      <c r="I1290" s="101" t="s">
        <v>4</v>
      </c>
      <c r="J1290" s="95" t="s">
        <v>4</v>
      </c>
      <c r="K1290" s="95" t="s">
        <v>4</v>
      </c>
      <c r="L1290" s="85"/>
      <c r="M1290" s="73" t="str">
        <f>IF(Main[[#This Row],[Tech Start Date]]&lt;1/1/1990,"",IF(Main[[#This Row],[Class]]="C",WORKDAY(Main[[#This Row],[Tech Start Date]],9),IF(Main[[#This Row],[Class]]="B", WORKDAY(Main[[#This Row],[Tech Start Date]],6),IF(Main[[#This Row],[Class]]="A",WORKDAY(Main[[#This Row],[Tech Start Date]],2),""))))</f>
        <v/>
      </c>
      <c r="N1290" s="73" t="str">
        <f>IF(Main[[#This Row],[Tech Start Date]]&lt;1/1/1990,"",IF(Main[[#This Row],[Class]]="C",WORKDAY(Main[[#This Row],[Tech Start Date]],19),IF(Main[[#This Row],[Class]]="B", WORKDAY(Main[[#This Row],[Tech Start Date]],12),IF(Main[[#This Row],[Class]]="A",WORKDAY(Main[[#This Row],[Tech Start Date]],4),""))))</f>
        <v/>
      </c>
      <c r="O1290" s="73" t="str">
        <f>IF(Main[[#This Row],[Tech Start Date]]&lt;1/1/1990,"",IF(Main[[#This Row],[Class]]="C",WORKDAY(Main[[#This Row],[Tech Start Date]],23),IF(Main[[#This Row],[Class]]="B", WORKDAY(Main[[#This Row],[Tech Start Date]],15),IF(Main[[#This Row],[Class]]="A",WORKDAY(Main[[#This Row],[Tech Start Date]],5),""))))</f>
        <v/>
      </c>
      <c r="P1290" s="73" t="str">
        <f>IF(Main[[#This Row],[Tech Start Date]]&lt;1/1/1990,"",IF(Main[[#This Row],[Class]]="C",WORKDAY(Main[[#This Row],[Tech Start Date]],28),IF(Main[[#This Row],[Class]]="B", WORKDAY(Main[[#This Row],[Tech Start Date]],19),IF(Main[[#This Row],[Class]]="A",WORKDAY(Main[[#This Row],[Tech Start Date]],9),""))))</f>
        <v/>
      </c>
      <c r="Q1290" s="85"/>
      <c r="R1290" s="112"/>
      <c r="S1290" s="95" t="s">
        <v>6</v>
      </c>
      <c r="T1290" s="74" t="s">
        <v>4</v>
      </c>
      <c r="U1290" s="95" t="s">
        <v>7</v>
      </c>
      <c r="V1290" s="95" t="s">
        <v>1910</v>
      </c>
      <c r="W1290" s="95" t="s">
        <v>1914</v>
      </c>
      <c r="X1290" s="95" t="s">
        <v>2792</v>
      </c>
      <c r="Y1290" s="72" t="s">
        <v>3103</v>
      </c>
      <c r="Z1290" s="72" t="s">
        <v>4</v>
      </c>
      <c r="AA1290" s="95" t="s">
        <v>2792</v>
      </c>
      <c r="AB1290" s="132"/>
      <c r="AC1290" s="132"/>
      <c r="AD1290" s="132"/>
      <c r="AE1290" s="63"/>
      <c r="AF1290" s="63"/>
      <c r="AG1290" s="63"/>
    </row>
    <row r="1291" spans="1:33" ht="17.2" customHeight="1">
      <c r="A1291" s="64" t="str">
        <f>IF(priority(Main[[#This Row],[Comments]])&lt;&gt;0, priority(Main[[#This Row],[Comments]]),"")</f>
        <v/>
      </c>
      <c r="B1291" s="60" t="s">
        <v>3592</v>
      </c>
      <c r="C1291" s="72" t="s">
        <v>3593</v>
      </c>
      <c r="D1291" s="59" t="s">
        <v>3594</v>
      </c>
      <c r="E1291" s="85"/>
      <c r="F1291" s="85"/>
      <c r="G1291" s="64" t="str">
        <f>IF(stdProdLT(Main[[#This Row],[Comments]])=0.1,"N/A",IF(stdProdLT(Main[[#This Row],[Comments]])=0,"",stdProdLT(Main[[#This Row],[Comments]])))</f>
        <v/>
      </c>
      <c r="H1291" s="94" t="str">
        <f>IF(OR(Main[[#This Row],[Std. Prod. Lead Time]]="N/A",Main[[#This Row],[Std. Prod. Lead Time]]=""), "",IF(AND(Main[[#This Row],[In Stock Date]]&lt;&gt;"",Main[[#This Row],[Revised Due Date]]&lt;&gt;"",Main[[#This Row],[In Stock Date]]&lt;&gt;""),Main[[#This Row],[In Stock Date]]-Main[[#This Row],[Revised Due Date]],""))</f>
        <v/>
      </c>
      <c r="I1291" s="101" t="s">
        <v>4</v>
      </c>
      <c r="J1291" s="95" t="s">
        <v>4</v>
      </c>
      <c r="K1291" s="95" t="s">
        <v>4</v>
      </c>
      <c r="L1291" s="85"/>
      <c r="M1291" s="73" t="str">
        <f>IF(Main[[#This Row],[Tech Start Date]]&lt;1/1/1990,"",IF(Main[[#This Row],[Class]]="C",WORKDAY(Main[[#This Row],[Tech Start Date]],9),IF(Main[[#This Row],[Class]]="B", WORKDAY(Main[[#This Row],[Tech Start Date]],6),IF(Main[[#This Row],[Class]]="A",WORKDAY(Main[[#This Row],[Tech Start Date]],2),""))))</f>
        <v/>
      </c>
      <c r="N1291" s="73" t="str">
        <f>IF(Main[[#This Row],[Tech Start Date]]&lt;1/1/1990,"",IF(Main[[#This Row],[Class]]="C",WORKDAY(Main[[#This Row],[Tech Start Date]],19),IF(Main[[#This Row],[Class]]="B", WORKDAY(Main[[#This Row],[Tech Start Date]],12),IF(Main[[#This Row],[Class]]="A",WORKDAY(Main[[#This Row],[Tech Start Date]],4),""))))</f>
        <v/>
      </c>
      <c r="O1291" s="73" t="str">
        <f>IF(Main[[#This Row],[Tech Start Date]]&lt;1/1/1990,"",IF(Main[[#This Row],[Class]]="C",WORKDAY(Main[[#This Row],[Tech Start Date]],23),IF(Main[[#This Row],[Class]]="B", WORKDAY(Main[[#This Row],[Tech Start Date]],15),IF(Main[[#This Row],[Class]]="A",WORKDAY(Main[[#This Row],[Tech Start Date]],5),""))))</f>
        <v/>
      </c>
      <c r="P1291" s="73" t="str">
        <f>IF(Main[[#This Row],[Tech Start Date]]&lt;1/1/1990,"",IF(Main[[#This Row],[Class]]="C",WORKDAY(Main[[#This Row],[Tech Start Date]],28),IF(Main[[#This Row],[Class]]="B", WORKDAY(Main[[#This Row],[Tech Start Date]],19),IF(Main[[#This Row],[Class]]="A",WORKDAY(Main[[#This Row],[Tech Start Date]],9),""))))</f>
        <v/>
      </c>
      <c r="Q1291" s="85">
        <v>40970</v>
      </c>
      <c r="R1291" s="112"/>
      <c r="S1291" s="95" t="s">
        <v>11</v>
      </c>
      <c r="T1291" s="74" t="s">
        <v>4</v>
      </c>
      <c r="U1291" s="95" t="s">
        <v>14</v>
      </c>
      <c r="V1291" s="95" t="s">
        <v>1911</v>
      </c>
      <c r="W1291" s="95" t="s">
        <v>1912</v>
      </c>
      <c r="X1291" s="95" t="s">
        <v>2791</v>
      </c>
      <c r="Y1291" s="72" t="s">
        <v>4</v>
      </c>
      <c r="Z1291" s="72" t="s">
        <v>4</v>
      </c>
      <c r="AA1291" s="95" t="s">
        <v>2791</v>
      </c>
      <c r="AB1291" s="132"/>
      <c r="AC1291" s="132"/>
      <c r="AD1291" s="132"/>
      <c r="AE1291" s="63"/>
      <c r="AF1291" s="63"/>
      <c r="AG1291" s="63"/>
    </row>
    <row r="1292" spans="1:33" ht="17.2" customHeight="1">
      <c r="A1292" s="64" t="str">
        <f>IF(priority(Main[[#This Row],[Comments]])&lt;&gt;0, priority(Main[[#This Row],[Comments]]),"")</f>
        <v/>
      </c>
      <c r="B1292" s="60" t="s">
        <v>3310</v>
      </c>
      <c r="C1292" s="72" t="s">
        <v>47</v>
      </c>
      <c r="D1292" s="59" t="s">
        <v>3311</v>
      </c>
      <c r="E1292" s="85">
        <v>40938.378252314818</v>
      </c>
      <c r="F1292" s="85"/>
      <c r="G1292" s="64" t="str">
        <f>IF(stdProdLT(Main[[#This Row],[Comments]])=0.1,"N/A",IF(stdProdLT(Main[[#This Row],[Comments]])=0,"",stdProdLT(Main[[#This Row],[Comments]])))</f>
        <v/>
      </c>
      <c r="H1292" s="94" t="str">
        <f>IF(OR(Main[[#This Row],[Std. Prod. Lead Time]]="N/A",Main[[#This Row],[Std. Prod. Lead Time]]=""), "",IF(AND(Main[[#This Row],[In Stock Date]]&lt;&gt;"",Main[[#This Row],[Revised Due Date]]&lt;&gt;"",Main[[#This Row],[In Stock Date]]&lt;&gt;""),Main[[#This Row],[In Stock Date]]-Main[[#This Row],[Revised Due Date]],""))</f>
        <v/>
      </c>
      <c r="I1292" s="101" t="s">
        <v>4</v>
      </c>
      <c r="J1292" s="95" t="s">
        <v>4</v>
      </c>
      <c r="K1292" s="95" t="s">
        <v>4</v>
      </c>
      <c r="L1292" s="85"/>
      <c r="M1292" s="73" t="str">
        <f>IF(Main[[#This Row],[Tech Start Date]]&lt;1/1/1990,"",IF(Main[[#This Row],[Class]]="C",WORKDAY(Main[[#This Row],[Tech Start Date]],9),IF(Main[[#This Row],[Class]]="B", WORKDAY(Main[[#This Row],[Tech Start Date]],6),IF(Main[[#This Row],[Class]]="A",WORKDAY(Main[[#This Row],[Tech Start Date]],2),""))))</f>
        <v/>
      </c>
      <c r="N1292" s="73" t="str">
        <f>IF(Main[[#This Row],[Tech Start Date]]&lt;1/1/1990,"",IF(Main[[#This Row],[Class]]="C",WORKDAY(Main[[#This Row],[Tech Start Date]],19),IF(Main[[#This Row],[Class]]="B", WORKDAY(Main[[#This Row],[Tech Start Date]],12),IF(Main[[#This Row],[Class]]="A",WORKDAY(Main[[#This Row],[Tech Start Date]],4),""))))</f>
        <v/>
      </c>
      <c r="O1292" s="73" t="str">
        <f>IF(Main[[#This Row],[Tech Start Date]]&lt;1/1/1990,"",IF(Main[[#This Row],[Class]]="C",WORKDAY(Main[[#This Row],[Tech Start Date]],23),IF(Main[[#This Row],[Class]]="B", WORKDAY(Main[[#This Row],[Tech Start Date]],15),IF(Main[[#This Row],[Class]]="A",WORKDAY(Main[[#This Row],[Tech Start Date]],5),""))))</f>
        <v/>
      </c>
      <c r="P1292" s="73" t="str">
        <f>IF(Main[[#This Row],[Tech Start Date]]&lt;1/1/1990,"",IF(Main[[#This Row],[Class]]="C",WORKDAY(Main[[#This Row],[Tech Start Date]],28),IF(Main[[#This Row],[Class]]="B", WORKDAY(Main[[#This Row],[Tech Start Date]],19),IF(Main[[#This Row],[Class]]="A",WORKDAY(Main[[#This Row],[Tech Start Date]],9),""))))</f>
        <v/>
      </c>
      <c r="Q1292" s="85">
        <v>40939</v>
      </c>
      <c r="R1292" s="112"/>
      <c r="S1292" s="95" t="s">
        <v>6</v>
      </c>
      <c r="T1292" s="74" t="s">
        <v>4</v>
      </c>
      <c r="U1292" s="95" t="s">
        <v>7</v>
      </c>
      <c r="V1292" s="95" t="s">
        <v>2276</v>
      </c>
      <c r="W1292" s="95" t="s">
        <v>4</v>
      </c>
      <c r="X1292" s="95" t="s">
        <v>2840</v>
      </c>
      <c r="Y1292" s="72" t="s">
        <v>2983</v>
      </c>
      <c r="Z1292" s="72" t="s">
        <v>4</v>
      </c>
      <c r="AA1292" s="95" t="s">
        <v>2840</v>
      </c>
      <c r="AB1292" s="132"/>
      <c r="AC1292" s="132"/>
      <c r="AD1292" s="132"/>
      <c r="AE1292" s="63"/>
      <c r="AF1292" s="63"/>
      <c r="AG1292" s="63"/>
    </row>
    <row r="1293" spans="1:33" ht="17.2" customHeight="1">
      <c r="A1293" s="64" t="str">
        <f>IF(priority(Main[[#This Row],[Comments]])&lt;&gt;0, priority(Main[[#This Row],[Comments]]),"")</f>
        <v/>
      </c>
      <c r="B1293" s="60" t="s">
        <v>2522</v>
      </c>
      <c r="C1293" s="72" t="s">
        <v>4</v>
      </c>
      <c r="D1293" s="59" t="s">
        <v>3595</v>
      </c>
      <c r="E1293" s="85">
        <v>40861.6484837963</v>
      </c>
      <c r="F1293" s="85"/>
      <c r="G1293" s="64" t="str">
        <f>IF(stdProdLT(Main[[#This Row],[Comments]])=0.1,"N/A",IF(stdProdLT(Main[[#This Row],[Comments]])=0,"",stdProdLT(Main[[#This Row],[Comments]])))</f>
        <v/>
      </c>
      <c r="H1293" s="94" t="str">
        <f>IF(OR(Main[[#This Row],[Std. Prod. Lead Time]]="N/A",Main[[#This Row],[Std. Prod. Lead Time]]=""), "",IF(AND(Main[[#This Row],[In Stock Date]]&lt;&gt;"",Main[[#This Row],[Revised Due Date]]&lt;&gt;"",Main[[#This Row],[In Stock Date]]&lt;&gt;""),Main[[#This Row],[In Stock Date]]-Main[[#This Row],[Revised Due Date]],""))</f>
        <v/>
      </c>
      <c r="I1293" s="101" t="s">
        <v>4</v>
      </c>
      <c r="J1293" s="95" t="s">
        <v>4</v>
      </c>
      <c r="K1293" s="95" t="s">
        <v>4</v>
      </c>
      <c r="L1293" s="85"/>
      <c r="M1293" s="73" t="str">
        <f>IF(Main[[#This Row],[Tech Start Date]]&lt;1/1/1990,"",IF(Main[[#This Row],[Class]]="C",WORKDAY(Main[[#This Row],[Tech Start Date]],9),IF(Main[[#This Row],[Class]]="B", WORKDAY(Main[[#This Row],[Tech Start Date]],6),IF(Main[[#This Row],[Class]]="A",WORKDAY(Main[[#This Row],[Tech Start Date]],2),""))))</f>
        <v/>
      </c>
      <c r="N1293" s="73" t="str">
        <f>IF(Main[[#This Row],[Tech Start Date]]&lt;1/1/1990,"",IF(Main[[#This Row],[Class]]="C",WORKDAY(Main[[#This Row],[Tech Start Date]],19),IF(Main[[#This Row],[Class]]="B", WORKDAY(Main[[#This Row],[Tech Start Date]],12),IF(Main[[#This Row],[Class]]="A",WORKDAY(Main[[#This Row],[Tech Start Date]],4),""))))</f>
        <v/>
      </c>
      <c r="O1293" s="73" t="str">
        <f>IF(Main[[#This Row],[Tech Start Date]]&lt;1/1/1990,"",IF(Main[[#This Row],[Class]]="C",WORKDAY(Main[[#This Row],[Tech Start Date]],23),IF(Main[[#This Row],[Class]]="B", WORKDAY(Main[[#This Row],[Tech Start Date]],15),IF(Main[[#This Row],[Class]]="A",WORKDAY(Main[[#This Row],[Tech Start Date]],5),""))))</f>
        <v/>
      </c>
      <c r="P1293" s="73" t="str">
        <f>IF(Main[[#This Row],[Tech Start Date]]&lt;1/1/1990,"",IF(Main[[#This Row],[Class]]="C",WORKDAY(Main[[#This Row],[Tech Start Date]],28),IF(Main[[#This Row],[Class]]="B", WORKDAY(Main[[#This Row],[Tech Start Date]],19),IF(Main[[#This Row],[Class]]="A",WORKDAY(Main[[#This Row],[Tech Start Date]],9),""))))</f>
        <v/>
      </c>
      <c r="Q1293" s="85">
        <v>41372</v>
      </c>
      <c r="R1293" s="112"/>
      <c r="S1293" s="95" t="s">
        <v>17</v>
      </c>
      <c r="T1293" s="74" t="s">
        <v>4</v>
      </c>
      <c r="U1293" s="95" t="s">
        <v>29</v>
      </c>
      <c r="V1293" s="95" t="s">
        <v>1913</v>
      </c>
      <c r="W1293" s="95" t="s">
        <v>1915</v>
      </c>
      <c r="X1293" s="95" t="s">
        <v>652</v>
      </c>
      <c r="Y1293" s="72" t="s">
        <v>3099</v>
      </c>
      <c r="Z1293" s="72" t="s">
        <v>4</v>
      </c>
      <c r="AA1293" s="95" t="s">
        <v>652</v>
      </c>
      <c r="AB1293" s="132"/>
      <c r="AC1293" s="132"/>
      <c r="AD1293" s="132"/>
      <c r="AE1293" s="63"/>
      <c r="AF1293" s="63"/>
      <c r="AG1293" s="63"/>
    </row>
    <row r="1294" spans="1:33" ht="17.2" customHeight="1">
      <c r="A1294" s="64" t="str">
        <f>IF(priority(Main[[#This Row],[Comments]])&lt;&gt;0, priority(Main[[#This Row],[Comments]]),"")</f>
        <v/>
      </c>
      <c r="B1294" s="60" t="s">
        <v>3434</v>
      </c>
      <c r="C1294" s="72" t="s">
        <v>4</v>
      </c>
      <c r="D1294" s="59" t="s">
        <v>3435</v>
      </c>
      <c r="E1294" s="85">
        <v>40941.350555555553</v>
      </c>
      <c r="F1294" s="85"/>
      <c r="G1294" s="64" t="str">
        <f>IF(stdProdLT(Main[[#This Row],[Comments]])=0.1,"N/A",IF(stdProdLT(Main[[#This Row],[Comments]])=0,"",stdProdLT(Main[[#This Row],[Comments]])))</f>
        <v/>
      </c>
      <c r="H1294" s="94" t="str">
        <f>IF(OR(Main[[#This Row],[Std. Prod. Lead Time]]="N/A",Main[[#This Row],[Std. Prod. Lead Time]]=""), "",IF(AND(Main[[#This Row],[In Stock Date]]&lt;&gt;"",Main[[#This Row],[Revised Due Date]]&lt;&gt;"",Main[[#This Row],[In Stock Date]]&lt;&gt;""),Main[[#This Row],[In Stock Date]]-Main[[#This Row],[Revised Due Date]],""))</f>
        <v/>
      </c>
      <c r="I1294" s="101" t="s">
        <v>4</v>
      </c>
      <c r="J1294" s="95" t="s">
        <v>4</v>
      </c>
      <c r="K1294" s="95" t="s">
        <v>4</v>
      </c>
      <c r="L1294" s="85"/>
      <c r="M1294" s="73" t="str">
        <f>IF(Main[[#This Row],[Tech Start Date]]&lt;1/1/1990,"",IF(Main[[#This Row],[Class]]="C",WORKDAY(Main[[#This Row],[Tech Start Date]],9),IF(Main[[#This Row],[Class]]="B", WORKDAY(Main[[#This Row],[Tech Start Date]],6),IF(Main[[#This Row],[Class]]="A",WORKDAY(Main[[#This Row],[Tech Start Date]],2),""))))</f>
        <v/>
      </c>
      <c r="N1294" s="73" t="str">
        <f>IF(Main[[#This Row],[Tech Start Date]]&lt;1/1/1990,"",IF(Main[[#This Row],[Class]]="C",WORKDAY(Main[[#This Row],[Tech Start Date]],19),IF(Main[[#This Row],[Class]]="B", WORKDAY(Main[[#This Row],[Tech Start Date]],12),IF(Main[[#This Row],[Class]]="A",WORKDAY(Main[[#This Row],[Tech Start Date]],4),""))))</f>
        <v/>
      </c>
      <c r="O1294" s="73" t="str">
        <f>IF(Main[[#This Row],[Tech Start Date]]&lt;1/1/1990,"",IF(Main[[#This Row],[Class]]="C",WORKDAY(Main[[#This Row],[Tech Start Date]],23),IF(Main[[#This Row],[Class]]="B", WORKDAY(Main[[#This Row],[Tech Start Date]],15),IF(Main[[#This Row],[Class]]="A",WORKDAY(Main[[#This Row],[Tech Start Date]],5),""))))</f>
        <v/>
      </c>
      <c r="P1294" s="73" t="str">
        <f>IF(Main[[#This Row],[Tech Start Date]]&lt;1/1/1990,"",IF(Main[[#This Row],[Class]]="C",WORKDAY(Main[[#This Row],[Tech Start Date]],28),IF(Main[[#This Row],[Class]]="B", WORKDAY(Main[[#This Row],[Tech Start Date]],19),IF(Main[[#This Row],[Class]]="A",WORKDAY(Main[[#This Row],[Tech Start Date]],9),""))))</f>
        <v/>
      </c>
      <c r="Q1294" s="85"/>
      <c r="R1294" s="112"/>
      <c r="S1294" s="95" t="s">
        <v>6</v>
      </c>
      <c r="T1294" s="74" t="s">
        <v>4</v>
      </c>
      <c r="U1294" s="95" t="s">
        <v>29</v>
      </c>
      <c r="V1294" s="95" t="s">
        <v>1913</v>
      </c>
      <c r="W1294" s="95" t="s">
        <v>4</v>
      </c>
      <c r="X1294" s="95" t="s">
        <v>2797</v>
      </c>
      <c r="Y1294" s="72" t="s">
        <v>2911</v>
      </c>
      <c r="Z1294" s="72" t="s">
        <v>4</v>
      </c>
      <c r="AA1294" s="95" t="s">
        <v>2797</v>
      </c>
      <c r="AB1294" s="132"/>
      <c r="AC1294" s="132"/>
      <c r="AD1294" s="132"/>
      <c r="AE1294" s="63"/>
      <c r="AF1294" s="63"/>
      <c r="AG1294" s="63"/>
    </row>
    <row r="1295" spans="1:33" ht="17.2" customHeight="1">
      <c r="A1295" s="64" t="str">
        <f>IF(priority(Main[[#This Row],[Comments]])&lt;&gt;0, priority(Main[[#This Row],[Comments]]),"")</f>
        <v/>
      </c>
      <c r="B1295" s="60" t="s">
        <v>1580</v>
      </c>
      <c r="C1295" s="72" t="s">
        <v>4</v>
      </c>
      <c r="D1295" s="59" t="s">
        <v>2656</v>
      </c>
      <c r="E1295" s="85">
        <v>40455.90111111111</v>
      </c>
      <c r="F1295" s="85"/>
      <c r="G1295" s="64" t="str">
        <f>IF(stdProdLT(Main[[#This Row],[Comments]])=0.1,"N/A",IF(stdProdLT(Main[[#This Row],[Comments]])=0,"",stdProdLT(Main[[#This Row],[Comments]])))</f>
        <v/>
      </c>
      <c r="H1295" s="94" t="str">
        <f>IF(OR(Main[[#This Row],[Std. Prod. Lead Time]]="N/A",Main[[#This Row],[Std. Prod. Lead Time]]=""), "",IF(AND(Main[[#This Row],[In Stock Date]]&lt;&gt;"",Main[[#This Row],[Revised Due Date]]&lt;&gt;"",Main[[#This Row],[In Stock Date]]&lt;&gt;""),Main[[#This Row],[In Stock Date]]-Main[[#This Row],[Revised Due Date]],""))</f>
        <v/>
      </c>
      <c r="I1295" s="101" t="s">
        <v>4</v>
      </c>
      <c r="J1295" s="95" t="s">
        <v>28</v>
      </c>
      <c r="K1295" s="95" t="s">
        <v>1922</v>
      </c>
      <c r="L1295" s="85"/>
      <c r="M1295" s="73" t="str">
        <f>IF(Main[[#This Row],[Tech Start Date]]&lt;1/1/1990,"",IF(Main[[#This Row],[Class]]="C",WORKDAY(Main[[#This Row],[Tech Start Date]],9),IF(Main[[#This Row],[Class]]="B", WORKDAY(Main[[#This Row],[Tech Start Date]],6),IF(Main[[#This Row],[Class]]="A",WORKDAY(Main[[#This Row],[Tech Start Date]],2),""))))</f>
        <v/>
      </c>
      <c r="N1295" s="73" t="str">
        <f>IF(Main[[#This Row],[Tech Start Date]]&lt;1/1/1990,"",IF(Main[[#This Row],[Class]]="C",WORKDAY(Main[[#This Row],[Tech Start Date]],19),IF(Main[[#This Row],[Class]]="B", WORKDAY(Main[[#This Row],[Tech Start Date]],12),IF(Main[[#This Row],[Class]]="A",WORKDAY(Main[[#This Row],[Tech Start Date]],4),""))))</f>
        <v/>
      </c>
      <c r="O1295" s="73" t="str">
        <f>IF(Main[[#This Row],[Tech Start Date]]&lt;1/1/1990,"",IF(Main[[#This Row],[Class]]="C",WORKDAY(Main[[#This Row],[Tech Start Date]],23),IF(Main[[#This Row],[Class]]="B", WORKDAY(Main[[#This Row],[Tech Start Date]],15),IF(Main[[#This Row],[Class]]="A",WORKDAY(Main[[#This Row],[Tech Start Date]],5),""))))</f>
        <v/>
      </c>
      <c r="P1295" s="73" t="str">
        <f>IF(Main[[#This Row],[Tech Start Date]]&lt;1/1/1990,"",IF(Main[[#This Row],[Class]]="C",WORKDAY(Main[[#This Row],[Tech Start Date]],28),IF(Main[[#This Row],[Class]]="B", WORKDAY(Main[[#This Row],[Tech Start Date]],19),IF(Main[[#This Row],[Class]]="A",WORKDAY(Main[[#This Row],[Tech Start Date]],9),""))))</f>
        <v/>
      </c>
      <c r="Q1295" s="85">
        <v>41060</v>
      </c>
      <c r="R1295" s="112"/>
      <c r="S1295" s="95" t="s">
        <v>17</v>
      </c>
      <c r="T1295" s="74" t="s">
        <v>4</v>
      </c>
      <c r="U1295" s="95" t="s">
        <v>7</v>
      </c>
      <c r="V1295" s="95" t="s">
        <v>1910</v>
      </c>
      <c r="W1295" s="95" t="s">
        <v>1912</v>
      </c>
      <c r="X1295" s="95" t="s">
        <v>129</v>
      </c>
      <c r="Y1295" s="72" t="s">
        <v>2906</v>
      </c>
      <c r="Z1295" s="72" t="s">
        <v>129</v>
      </c>
      <c r="AA1295" s="95" t="s">
        <v>129</v>
      </c>
      <c r="AB1295" s="132"/>
      <c r="AC1295" s="132"/>
      <c r="AD1295" s="132"/>
      <c r="AE1295" s="63"/>
      <c r="AF1295" s="63"/>
      <c r="AG1295" s="63"/>
    </row>
    <row r="1296" spans="1:33" ht="17.2" customHeight="1">
      <c r="A1296" s="64" t="str">
        <f>IF(priority(Main[[#This Row],[Comments]])&lt;&gt;0, priority(Main[[#This Row],[Comments]]),"")</f>
        <v/>
      </c>
      <c r="B1296" s="60" t="s">
        <v>2538</v>
      </c>
      <c r="C1296" s="72" t="s">
        <v>4</v>
      </c>
      <c r="D1296" s="59" t="s">
        <v>3240</v>
      </c>
      <c r="E1296" s="85">
        <v>40876.276597222219</v>
      </c>
      <c r="F1296" s="85"/>
      <c r="G1296" s="64" t="str">
        <f>IF(stdProdLT(Main[[#This Row],[Comments]])=0.1,"N/A",IF(stdProdLT(Main[[#This Row],[Comments]])=0,"",stdProdLT(Main[[#This Row],[Comments]])))</f>
        <v/>
      </c>
      <c r="H1296" s="94" t="str">
        <f>IF(OR(Main[[#This Row],[Std. Prod. Lead Time]]="N/A",Main[[#This Row],[Std. Prod. Lead Time]]=""), "",IF(AND(Main[[#This Row],[In Stock Date]]&lt;&gt;"",Main[[#This Row],[Revised Due Date]]&lt;&gt;"",Main[[#This Row],[In Stock Date]]&lt;&gt;""),Main[[#This Row],[In Stock Date]]-Main[[#This Row],[Revised Due Date]],""))</f>
        <v/>
      </c>
      <c r="I1296" s="101" t="s">
        <v>69</v>
      </c>
      <c r="J1296" s="95" t="s">
        <v>70</v>
      </c>
      <c r="K1296" s="95" t="s">
        <v>1919</v>
      </c>
      <c r="L1296" s="85"/>
      <c r="M1296" s="73" t="str">
        <f>IF(Main[[#This Row],[Tech Start Date]]&lt;1/1/1990,"",IF(Main[[#This Row],[Class]]="C",WORKDAY(Main[[#This Row],[Tech Start Date]],9),IF(Main[[#This Row],[Class]]="B", WORKDAY(Main[[#This Row],[Tech Start Date]],6),IF(Main[[#This Row],[Class]]="A",WORKDAY(Main[[#This Row],[Tech Start Date]],2),""))))</f>
        <v/>
      </c>
      <c r="N1296" s="73" t="str">
        <f>IF(Main[[#This Row],[Tech Start Date]]&lt;1/1/1990,"",IF(Main[[#This Row],[Class]]="C",WORKDAY(Main[[#This Row],[Tech Start Date]],19),IF(Main[[#This Row],[Class]]="B", WORKDAY(Main[[#This Row],[Tech Start Date]],12),IF(Main[[#This Row],[Class]]="A",WORKDAY(Main[[#This Row],[Tech Start Date]],4),""))))</f>
        <v/>
      </c>
      <c r="O1296" s="73" t="str">
        <f>IF(Main[[#This Row],[Tech Start Date]]&lt;1/1/1990,"",IF(Main[[#This Row],[Class]]="C",WORKDAY(Main[[#This Row],[Tech Start Date]],23),IF(Main[[#This Row],[Class]]="B", WORKDAY(Main[[#This Row],[Tech Start Date]],15),IF(Main[[#This Row],[Class]]="A",WORKDAY(Main[[#This Row],[Tech Start Date]],5),""))))</f>
        <v/>
      </c>
      <c r="P1296" s="73" t="str">
        <f>IF(Main[[#This Row],[Tech Start Date]]&lt;1/1/1990,"",IF(Main[[#This Row],[Class]]="C",WORKDAY(Main[[#This Row],[Tech Start Date]],28),IF(Main[[#This Row],[Class]]="B", WORKDAY(Main[[#This Row],[Tech Start Date]],19),IF(Main[[#This Row],[Class]]="A",WORKDAY(Main[[#This Row],[Tech Start Date]],9),""))))</f>
        <v/>
      </c>
      <c r="Q1296" s="85">
        <v>40907</v>
      </c>
      <c r="R1296" s="112"/>
      <c r="S1296" s="95" t="s">
        <v>6</v>
      </c>
      <c r="T1296" s="74" t="s">
        <v>4</v>
      </c>
      <c r="U1296" s="95" t="s">
        <v>29</v>
      </c>
      <c r="V1296" s="95" t="s">
        <v>1920</v>
      </c>
      <c r="W1296" s="95" t="s">
        <v>1914</v>
      </c>
      <c r="X1296" s="95" t="s">
        <v>2793</v>
      </c>
      <c r="Y1296" s="72" t="s">
        <v>2903</v>
      </c>
      <c r="Z1296" s="72" t="s">
        <v>30</v>
      </c>
      <c r="AA1296" s="95" t="s">
        <v>2793</v>
      </c>
      <c r="AB1296" s="132"/>
      <c r="AC1296" s="132"/>
      <c r="AD1296" s="132"/>
      <c r="AE1296" s="63"/>
      <c r="AF1296" s="63"/>
      <c r="AG1296" s="63"/>
    </row>
    <row r="1297" spans="1:33" ht="17.2" customHeight="1">
      <c r="A1297" s="116" t="str">
        <f>IF(priority(Main[[#This Row],[Comments]])&lt;&gt;0, priority(Main[[#This Row],[Comments]]),"")</f>
        <v/>
      </c>
      <c r="B1297" s="117" t="s">
        <v>3979</v>
      </c>
      <c r="C1297" s="125" t="s">
        <v>3980</v>
      </c>
      <c r="D1297" s="137" t="s">
        <v>3981</v>
      </c>
      <c r="E1297" s="118">
        <v>40977.39539351852</v>
      </c>
      <c r="F1297" s="118">
        <v>41019</v>
      </c>
      <c r="G1297" s="116" t="str">
        <f>IF(stdProdLT(Main[[#This Row],[Comments]])=0.1,"N/A",IF(stdProdLT(Main[[#This Row],[Comments]])=0,"",stdProdLT(Main[[#This Row],[Comments]])))</f>
        <v/>
      </c>
      <c r="H1297" s="119" t="str">
        <f>IF(OR(Main[[#This Row],[Std. Prod. Lead Time]]="N/A",Main[[#This Row],[Std. Prod. Lead Time]]=""), "",IF(AND(Main[[#This Row],[In Stock Date]]&lt;&gt;"",Main[[#This Row],[Revised Due Date]]&lt;&gt;"",Main[[#This Row],[In Stock Date]]&lt;&gt;""),Main[[#This Row],[In Stock Date]]-Main[[#This Row],[Revised Due Date]],""))</f>
        <v/>
      </c>
      <c r="I1297" s="120" t="s">
        <v>4</v>
      </c>
      <c r="J1297" s="121" t="s">
        <v>4</v>
      </c>
      <c r="K1297" s="121" t="s">
        <v>4</v>
      </c>
      <c r="L1297" s="118"/>
      <c r="M1297" s="122" t="str">
        <f>IF(Main[[#This Row],[Tech Start Date]]&lt;1/1/1990,"",IF(Main[[#This Row],[Class]]="C",WORKDAY(Main[[#This Row],[Tech Start Date]],9),IF(Main[[#This Row],[Class]]="B", WORKDAY(Main[[#This Row],[Tech Start Date]],6),IF(Main[[#This Row],[Class]]="A",WORKDAY(Main[[#This Row],[Tech Start Date]],2),""))))</f>
        <v/>
      </c>
      <c r="N1297" s="122" t="str">
        <f>IF(Main[[#This Row],[Tech Start Date]]&lt;1/1/1990,"",IF(Main[[#This Row],[Class]]="C",WORKDAY(Main[[#This Row],[Tech Start Date]],19),IF(Main[[#This Row],[Class]]="B", WORKDAY(Main[[#This Row],[Tech Start Date]],12),IF(Main[[#This Row],[Class]]="A",WORKDAY(Main[[#This Row],[Tech Start Date]],4),""))))</f>
        <v/>
      </c>
      <c r="O1297" s="122" t="str">
        <f>IF(Main[[#This Row],[Tech Start Date]]&lt;1/1/1990,"",IF(Main[[#This Row],[Class]]="C",WORKDAY(Main[[#This Row],[Tech Start Date]],23),IF(Main[[#This Row],[Class]]="B", WORKDAY(Main[[#This Row],[Tech Start Date]],15),IF(Main[[#This Row],[Class]]="A",WORKDAY(Main[[#This Row],[Tech Start Date]],5),""))))</f>
        <v/>
      </c>
      <c r="P1297" s="122" t="str">
        <f>IF(Main[[#This Row],[Tech Start Date]]&lt;1/1/1990,"",IF(Main[[#This Row],[Class]]="C",WORKDAY(Main[[#This Row],[Tech Start Date]],28),IF(Main[[#This Row],[Class]]="B", WORKDAY(Main[[#This Row],[Tech Start Date]],19),IF(Main[[#This Row],[Class]]="A",WORKDAY(Main[[#This Row],[Tech Start Date]],9),""))))</f>
        <v/>
      </c>
      <c r="Q1297" s="118">
        <v>40962</v>
      </c>
      <c r="R1297" s="123"/>
      <c r="S1297" s="121" t="s">
        <v>6</v>
      </c>
      <c r="T1297" s="124" t="s">
        <v>4</v>
      </c>
      <c r="U1297" s="121" t="s">
        <v>7</v>
      </c>
      <c r="V1297" s="121" t="s">
        <v>1913</v>
      </c>
      <c r="W1297" s="121" t="s">
        <v>1912</v>
      </c>
      <c r="X1297" s="121" t="s">
        <v>2845</v>
      </c>
      <c r="Y1297" s="125" t="s">
        <v>2989</v>
      </c>
      <c r="Z1297" s="125" t="s">
        <v>4</v>
      </c>
      <c r="AA1297" s="121" t="s">
        <v>2845</v>
      </c>
      <c r="AB1297" s="132"/>
      <c r="AC1297" s="132"/>
      <c r="AD1297" s="132"/>
      <c r="AE1297" s="63"/>
      <c r="AF1297" s="63"/>
      <c r="AG1297" s="63"/>
    </row>
    <row r="1298" spans="1:33" ht="17.2" customHeight="1">
      <c r="A1298" s="64" t="str">
        <f>IF(priority(Main[[#This Row],[Comments]])&lt;&gt;0, priority(Main[[#This Row],[Comments]]),"")</f>
        <v/>
      </c>
      <c r="B1298" s="60" t="s">
        <v>2752</v>
      </c>
      <c r="C1298" s="72" t="s">
        <v>47</v>
      </c>
      <c r="D1298" s="59" t="s">
        <v>2753</v>
      </c>
      <c r="E1298" s="85"/>
      <c r="F1298" s="85"/>
      <c r="G1298" s="64" t="str">
        <f>IF(stdProdLT(Main[[#This Row],[Comments]])=0.1,"N/A",IF(stdProdLT(Main[[#This Row],[Comments]])=0,"",stdProdLT(Main[[#This Row],[Comments]])))</f>
        <v/>
      </c>
      <c r="H1298" s="94" t="str">
        <f>IF(OR(Main[[#This Row],[Std. Prod. Lead Time]]="N/A",Main[[#This Row],[Std. Prod. Lead Time]]=""), "",IF(AND(Main[[#This Row],[In Stock Date]]&lt;&gt;"",Main[[#This Row],[Revised Due Date]]&lt;&gt;"",Main[[#This Row],[In Stock Date]]&lt;&gt;""),Main[[#This Row],[In Stock Date]]-Main[[#This Row],[Revised Due Date]],""))</f>
        <v/>
      </c>
      <c r="I1298" s="101" t="s">
        <v>4</v>
      </c>
      <c r="J1298" s="95" t="s">
        <v>4</v>
      </c>
      <c r="K1298" s="95" t="s">
        <v>4</v>
      </c>
      <c r="L1298" s="85"/>
      <c r="M1298" s="73" t="str">
        <f>IF(Main[[#This Row],[Tech Start Date]]&lt;1/1/1990,"",IF(Main[[#This Row],[Class]]="C",WORKDAY(Main[[#This Row],[Tech Start Date]],9),IF(Main[[#This Row],[Class]]="B", WORKDAY(Main[[#This Row],[Tech Start Date]],6),IF(Main[[#This Row],[Class]]="A",WORKDAY(Main[[#This Row],[Tech Start Date]],2),""))))</f>
        <v/>
      </c>
      <c r="N1298" s="73" t="str">
        <f>IF(Main[[#This Row],[Tech Start Date]]&lt;1/1/1990,"",IF(Main[[#This Row],[Class]]="C",WORKDAY(Main[[#This Row],[Tech Start Date]],19),IF(Main[[#This Row],[Class]]="B", WORKDAY(Main[[#This Row],[Tech Start Date]],12),IF(Main[[#This Row],[Class]]="A",WORKDAY(Main[[#This Row],[Tech Start Date]],4),""))))</f>
        <v/>
      </c>
      <c r="O1298" s="73" t="str">
        <f>IF(Main[[#This Row],[Tech Start Date]]&lt;1/1/1990,"",IF(Main[[#This Row],[Class]]="C",WORKDAY(Main[[#This Row],[Tech Start Date]],23),IF(Main[[#This Row],[Class]]="B", WORKDAY(Main[[#This Row],[Tech Start Date]],15),IF(Main[[#This Row],[Class]]="A",WORKDAY(Main[[#This Row],[Tech Start Date]],5),""))))</f>
        <v/>
      </c>
      <c r="P1298" s="73" t="str">
        <f>IF(Main[[#This Row],[Tech Start Date]]&lt;1/1/1990,"",IF(Main[[#This Row],[Class]]="C",WORKDAY(Main[[#This Row],[Tech Start Date]],28),IF(Main[[#This Row],[Class]]="B", WORKDAY(Main[[#This Row],[Tech Start Date]],19),IF(Main[[#This Row],[Class]]="A",WORKDAY(Main[[#This Row],[Tech Start Date]],9),""))))</f>
        <v/>
      </c>
      <c r="Q1298" s="85">
        <v>40907</v>
      </c>
      <c r="R1298" s="112"/>
      <c r="S1298" s="95" t="s">
        <v>6</v>
      </c>
      <c r="T1298" s="74" t="s">
        <v>4</v>
      </c>
      <c r="U1298" s="95" t="s">
        <v>12</v>
      </c>
      <c r="V1298" s="95" t="s">
        <v>1913</v>
      </c>
      <c r="W1298" s="95" t="s">
        <v>4</v>
      </c>
      <c r="X1298" s="95" t="s">
        <v>2840</v>
      </c>
      <c r="Y1298" s="72" t="s">
        <v>2983</v>
      </c>
      <c r="Z1298" s="72" t="s">
        <v>4</v>
      </c>
      <c r="AA1298" s="95" t="s">
        <v>2840</v>
      </c>
      <c r="AB1298" s="132"/>
      <c r="AC1298" s="132"/>
      <c r="AD1298" s="132"/>
      <c r="AE1298" s="63"/>
      <c r="AF1298" s="63"/>
      <c r="AG1298" s="63"/>
    </row>
    <row r="1299" spans="1:33" ht="17.2" customHeight="1">
      <c r="A1299" s="64" t="str">
        <f>IF(priority(Main[[#This Row],[Comments]])&lt;&gt;0, priority(Main[[#This Row],[Comments]]),"")</f>
        <v/>
      </c>
      <c r="B1299" s="60" t="s">
        <v>2677</v>
      </c>
      <c r="C1299" s="72" t="s">
        <v>4</v>
      </c>
      <c r="D1299" s="59" t="s">
        <v>3241</v>
      </c>
      <c r="E1299" s="85">
        <v>40917.540925925925</v>
      </c>
      <c r="F1299" s="85"/>
      <c r="G1299" s="64" t="str">
        <f>IF(stdProdLT(Main[[#This Row],[Comments]])=0.1,"N/A",IF(stdProdLT(Main[[#This Row],[Comments]])=0,"",stdProdLT(Main[[#This Row],[Comments]])))</f>
        <v/>
      </c>
      <c r="H1299" s="94" t="str">
        <f>IF(OR(Main[[#This Row],[Std. Prod. Lead Time]]="N/A",Main[[#This Row],[Std. Prod. Lead Time]]=""), "",IF(AND(Main[[#This Row],[In Stock Date]]&lt;&gt;"",Main[[#This Row],[Revised Due Date]]&lt;&gt;"",Main[[#This Row],[In Stock Date]]&lt;&gt;""),Main[[#This Row],[In Stock Date]]-Main[[#This Row],[Revised Due Date]],""))</f>
        <v/>
      </c>
      <c r="I1299" s="101" t="s">
        <v>2044</v>
      </c>
      <c r="J1299" s="95" t="s">
        <v>21</v>
      </c>
      <c r="K1299" s="96" t="s">
        <v>1919</v>
      </c>
      <c r="L1299" s="85"/>
      <c r="M1299" s="73" t="str">
        <f>IF(Main[[#This Row],[Tech Start Date]]&lt;1/1/1990,"",IF(Main[[#This Row],[Class]]="C",WORKDAY(Main[[#This Row],[Tech Start Date]],9),IF(Main[[#This Row],[Class]]="B", WORKDAY(Main[[#This Row],[Tech Start Date]],6),IF(Main[[#This Row],[Class]]="A",WORKDAY(Main[[#This Row],[Tech Start Date]],2),""))))</f>
        <v/>
      </c>
      <c r="N1299" s="73" t="str">
        <f>IF(Main[[#This Row],[Tech Start Date]]&lt;1/1/1990,"",IF(Main[[#This Row],[Class]]="C",WORKDAY(Main[[#This Row],[Tech Start Date]],19),IF(Main[[#This Row],[Class]]="B", WORKDAY(Main[[#This Row],[Tech Start Date]],12),IF(Main[[#This Row],[Class]]="A",WORKDAY(Main[[#This Row],[Tech Start Date]],4),""))))</f>
        <v/>
      </c>
      <c r="O1299" s="73" t="str">
        <f>IF(Main[[#This Row],[Tech Start Date]]&lt;1/1/1990,"",IF(Main[[#This Row],[Class]]="C",WORKDAY(Main[[#This Row],[Tech Start Date]],23),IF(Main[[#This Row],[Class]]="B", WORKDAY(Main[[#This Row],[Tech Start Date]],15),IF(Main[[#This Row],[Class]]="A",WORKDAY(Main[[#This Row],[Tech Start Date]],5),""))))</f>
        <v/>
      </c>
      <c r="P1299" s="73" t="str">
        <f>IF(Main[[#This Row],[Tech Start Date]]&lt;1/1/1990,"",IF(Main[[#This Row],[Class]]="C",WORKDAY(Main[[#This Row],[Tech Start Date]],28),IF(Main[[#This Row],[Class]]="B", WORKDAY(Main[[#This Row],[Tech Start Date]],19),IF(Main[[#This Row],[Class]]="A",WORKDAY(Main[[#This Row],[Tech Start Date]],9),""))))</f>
        <v/>
      </c>
      <c r="Q1299" s="85">
        <v>40949</v>
      </c>
      <c r="R1299" s="112"/>
      <c r="S1299" s="95" t="s">
        <v>6</v>
      </c>
      <c r="T1299" s="74" t="s">
        <v>4</v>
      </c>
      <c r="U1299" s="95" t="s">
        <v>29</v>
      </c>
      <c r="V1299" s="95" t="s">
        <v>1913</v>
      </c>
      <c r="W1299" s="95" t="s">
        <v>1914</v>
      </c>
      <c r="X1299" s="95" t="s">
        <v>2794</v>
      </c>
      <c r="Y1299" s="72" t="s">
        <v>2905</v>
      </c>
      <c r="Z1299" s="72" t="s">
        <v>30</v>
      </c>
      <c r="AA1299" s="95" t="s">
        <v>2794</v>
      </c>
      <c r="AB1299" s="132"/>
      <c r="AC1299" s="132"/>
      <c r="AD1299" s="132"/>
      <c r="AE1299" s="63"/>
      <c r="AF1299" s="63"/>
      <c r="AG1299" s="63"/>
    </row>
    <row r="1300" spans="1:33" ht="17.2" customHeight="1">
      <c r="A1300" s="64" t="str">
        <f>IF(priority(Main[[#This Row],[Comments]])&lt;&gt;0, priority(Main[[#This Row],[Comments]]),"")</f>
        <v/>
      </c>
      <c r="B1300" s="60" t="s">
        <v>2576</v>
      </c>
      <c r="C1300" s="72" t="s">
        <v>31</v>
      </c>
      <c r="D1300" s="59" t="s">
        <v>3599</v>
      </c>
      <c r="E1300" s="85">
        <v>40820.728263888886</v>
      </c>
      <c r="F1300" s="85"/>
      <c r="G1300" s="64" t="str">
        <f>IF(stdProdLT(Main[[#This Row],[Comments]])=0.1,"N/A",IF(stdProdLT(Main[[#This Row],[Comments]])=0,"",stdProdLT(Main[[#This Row],[Comments]])))</f>
        <v/>
      </c>
      <c r="H1300" s="94" t="str">
        <f>IF(OR(Main[[#This Row],[Std. Prod. Lead Time]]="N/A",Main[[#This Row],[Std. Prod. Lead Time]]=""), "",IF(AND(Main[[#This Row],[In Stock Date]]&lt;&gt;"",Main[[#This Row],[Revised Due Date]]&lt;&gt;"",Main[[#This Row],[In Stock Date]]&lt;&gt;""),Main[[#This Row],[In Stock Date]]-Main[[#This Row],[Revised Due Date]],""))</f>
        <v/>
      </c>
      <c r="I1300" s="101" t="s">
        <v>922</v>
      </c>
      <c r="J1300" s="95" t="s">
        <v>4</v>
      </c>
      <c r="K1300" s="96" t="s">
        <v>4</v>
      </c>
      <c r="L1300" s="85"/>
      <c r="M1300" s="73" t="str">
        <f>IF(Main[[#This Row],[Tech Start Date]]&lt;1/1/1990,"",IF(Main[[#This Row],[Class]]="C",WORKDAY(Main[[#This Row],[Tech Start Date]],9),IF(Main[[#This Row],[Class]]="B", WORKDAY(Main[[#This Row],[Tech Start Date]],6),IF(Main[[#This Row],[Class]]="A",WORKDAY(Main[[#This Row],[Tech Start Date]],2),""))))</f>
        <v/>
      </c>
      <c r="N1300" s="73" t="str">
        <f>IF(Main[[#This Row],[Tech Start Date]]&lt;1/1/1990,"",IF(Main[[#This Row],[Class]]="C",WORKDAY(Main[[#This Row],[Tech Start Date]],19),IF(Main[[#This Row],[Class]]="B", WORKDAY(Main[[#This Row],[Tech Start Date]],12),IF(Main[[#This Row],[Class]]="A",WORKDAY(Main[[#This Row],[Tech Start Date]],4),""))))</f>
        <v/>
      </c>
      <c r="O1300" s="73" t="str">
        <f>IF(Main[[#This Row],[Tech Start Date]]&lt;1/1/1990,"",IF(Main[[#This Row],[Class]]="C",WORKDAY(Main[[#This Row],[Tech Start Date]],23),IF(Main[[#This Row],[Class]]="B", WORKDAY(Main[[#This Row],[Tech Start Date]],15),IF(Main[[#This Row],[Class]]="A",WORKDAY(Main[[#This Row],[Tech Start Date]],5),""))))</f>
        <v/>
      </c>
      <c r="P1300" s="73" t="str">
        <f>IF(Main[[#This Row],[Tech Start Date]]&lt;1/1/1990,"",IF(Main[[#This Row],[Class]]="C",WORKDAY(Main[[#This Row],[Tech Start Date]],28),IF(Main[[#This Row],[Class]]="B", WORKDAY(Main[[#This Row],[Tech Start Date]],19),IF(Main[[#This Row],[Class]]="A",WORKDAY(Main[[#This Row],[Tech Start Date]],9),""))))</f>
        <v/>
      </c>
      <c r="Q1300" s="85">
        <v>40841</v>
      </c>
      <c r="R1300" s="112"/>
      <c r="S1300" s="95" t="s">
        <v>11</v>
      </c>
      <c r="T1300" s="74" t="s">
        <v>2577</v>
      </c>
      <c r="U1300" s="95" t="s">
        <v>7</v>
      </c>
      <c r="V1300" s="95" t="s">
        <v>1925</v>
      </c>
      <c r="W1300" s="95" t="s">
        <v>1918</v>
      </c>
      <c r="X1300" s="95" t="s">
        <v>2796</v>
      </c>
      <c r="Y1300" s="72" t="s">
        <v>2909</v>
      </c>
      <c r="Z1300" s="72" t="s">
        <v>4</v>
      </c>
      <c r="AA1300" s="95" t="s">
        <v>2796</v>
      </c>
      <c r="AB1300" s="132"/>
      <c r="AC1300" s="132"/>
      <c r="AD1300" s="132"/>
      <c r="AE1300" s="63"/>
      <c r="AF1300" s="63"/>
      <c r="AG1300" s="63"/>
    </row>
    <row r="1301" spans="1:33" ht="17.2" customHeight="1">
      <c r="A1301" s="64" t="str">
        <f>IF(priority(Main[[#This Row],[Comments]])&lt;&gt;0, priority(Main[[#This Row],[Comments]]),"")</f>
        <v/>
      </c>
      <c r="B1301" s="60" t="s">
        <v>1634</v>
      </c>
      <c r="C1301" s="72" t="s">
        <v>4</v>
      </c>
      <c r="D1301" s="59" t="s">
        <v>2557</v>
      </c>
      <c r="E1301" s="85"/>
      <c r="F1301" s="85"/>
      <c r="G1301" s="64" t="str">
        <f>IF(stdProdLT(Main[[#This Row],[Comments]])=0.1,"N/A",IF(stdProdLT(Main[[#This Row],[Comments]])=0,"",stdProdLT(Main[[#This Row],[Comments]])))</f>
        <v/>
      </c>
      <c r="H1301" s="94" t="str">
        <f>IF(OR(Main[[#This Row],[Std. Prod. Lead Time]]="N/A",Main[[#This Row],[Std. Prod. Lead Time]]=""), "",IF(AND(Main[[#This Row],[In Stock Date]]&lt;&gt;"",Main[[#This Row],[Revised Due Date]]&lt;&gt;"",Main[[#This Row],[In Stock Date]]&lt;&gt;""),Main[[#This Row],[In Stock Date]]-Main[[#This Row],[Revised Due Date]],""))</f>
        <v/>
      </c>
      <c r="I1301" s="101" t="s">
        <v>4</v>
      </c>
      <c r="J1301" s="95" t="s">
        <v>28</v>
      </c>
      <c r="K1301" s="96" t="s">
        <v>1917</v>
      </c>
      <c r="L1301" s="85"/>
      <c r="M1301" s="73" t="str">
        <f>IF(Main[[#This Row],[Tech Start Date]]&lt;1/1/1990,"",IF(Main[[#This Row],[Class]]="C",WORKDAY(Main[[#This Row],[Tech Start Date]],9),IF(Main[[#This Row],[Class]]="B", WORKDAY(Main[[#This Row],[Tech Start Date]],6),IF(Main[[#This Row],[Class]]="A",WORKDAY(Main[[#This Row],[Tech Start Date]],2),""))))</f>
        <v/>
      </c>
      <c r="N1301" s="73" t="str">
        <f>IF(Main[[#This Row],[Tech Start Date]]&lt;1/1/1990,"",IF(Main[[#This Row],[Class]]="C",WORKDAY(Main[[#This Row],[Tech Start Date]],19),IF(Main[[#This Row],[Class]]="B", WORKDAY(Main[[#This Row],[Tech Start Date]],12),IF(Main[[#This Row],[Class]]="A",WORKDAY(Main[[#This Row],[Tech Start Date]],4),""))))</f>
        <v/>
      </c>
      <c r="O1301" s="73" t="str">
        <f>IF(Main[[#This Row],[Tech Start Date]]&lt;1/1/1990,"",IF(Main[[#This Row],[Class]]="C",WORKDAY(Main[[#This Row],[Tech Start Date]],23),IF(Main[[#This Row],[Class]]="B", WORKDAY(Main[[#This Row],[Tech Start Date]],15),IF(Main[[#This Row],[Class]]="A",WORKDAY(Main[[#This Row],[Tech Start Date]],5),""))))</f>
        <v/>
      </c>
      <c r="P1301" s="73" t="str">
        <f>IF(Main[[#This Row],[Tech Start Date]]&lt;1/1/1990,"",IF(Main[[#This Row],[Class]]="C",WORKDAY(Main[[#This Row],[Tech Start Date]],28),IF(Main[[#This Row],[Class]]="B", WORKDAY(Main[[#This Row],[Tech Start Date]],19),IF(Main[[#This Row],[Class]]="A",WORKDAY(Main[[#This Row],[Tech Start Date]],9),""))))</f>
        <v/>
      </c>
      <c r="Q1301" s="85">
        <v>40611</v>
      </c>
      <c r="R1301" s="112"/>
      <c r="S1301" s="95" t="s">
        <v>6</v>
      </c>
      <c r="T1301" s="74" t="s">
        <v>4</v>
      </c>
      <c r="U1301" s="95" t="s">
        <v>14</v>
      </c>
      <c r="V1301" s="95" t="s">
        <v>1910</v>
      </c>
      <c r="W1301" s="95" t="s">
        <v>1914</v>
      </c>
      <c r="X1301" s="95" t="s">
        <v>2796</v>
      </c>
      <c r="Y1301" s="72" t="s">
        <v>2909</v>
      </c>
      <c r="Z1301" s="72" t="s">
        <v>129</v>
      </c>
      <c r="AA1301" s="95" t="s">
        <v>2796</v>
      </c>
      <c r="AB1301" s="132"/>
      <c r="AC1301" s="132"/>
      <c r="AD1301" s="132"/>
      <c r="AE1301" s="63"/>
      <c r="AF1301" s="63"/>
      <c r="AG1301" s="63"/>
    </row>
    <row r="1302" spans="1:33" ht="17.2" customHeight="1">
      <c r="A1302" s="64" t="str">
        <f>IF(priority(Main[[#This Row],[Comments]])&lt;&gt;0, priority(Main[[#This Row],[Comments]]),"")</f>
        <v/>
      </c>
      <c r="B1302" s="60" t="s">
        <v>3610</v>
      </c>
      <c r="C1302" s="72" t="s">
        <v>4</v>
      </c>
      <c r="D1302" s="59" t="s">
        <v>3611</v>
      </c>
      <c r="E1302" s="85">
        <v>40954.564212962963</v>
      </c>
      <c r="F1302" s="85"/>
      <c r="G1302" s="64" t="str">
        <f>IF(stdProdLT(Main[[#This Row],[Comments]])=0.1,"N/A",IF(stdProdLT(Main[[#This Row],[Comments]])=0,"",stdProdLT(Main[[#This Row],[Comments]])))</f>
        <v/>
      </c>
      <c r="H1302" s="94" t="str">
        <f>IF(OR(Main[[#This Row],[Std. Prod. Lead Time]]="N/A",Main[[#This Row],[Std. Prod. Lead Time]]=""), "",IF(AND(Main[[#This Row],[In Stock Date]]&lt;&gt;"",Main[[#This Row],[Revised Due Date]]&lt;&gt;"",Main[[#This Row],[In Stock Date]]&lt;&gt;""),Main[[#This Row],[In Stock Date]]-Main[[#This Row],[Revised Due Date]],""))</f>
        <v/>
      </c>
      <c r="I1302" s="101" t="s">
        <v>4</v>
      </c>
      <c r="J1302" s="95" t="s">
        <v>4</v>
      </c>
      <c r="K1302" s="95" t="s">
        <v>4</v>
      </c>
      <c r="L1302" s="85"/>
      <c r="M1302" s="73" t="str">
        <f>IF(Main[[#This Row],[Tech Start Date]]&lt;1/1/1990,"",IF(Main[[#This Row],[Class]]="C",WORKDAY(Main[[#This Row],[Tech Start Date]],9),IF(Main[[#This Row],[Class]]="B", WORKDAY(Main[[#This Row],[Tech Start Date]],6),IF(Main[[#This Row],[Class]]="A",WORKDAY(Main[[#This Row],[Tech Start Date]],2),""))))</f>
        <v/>
      </c>
      <c r="N1302" s="73" t="str">
        <f>IF(Main[[#This Row],[Tech Start Date]]&lt;1/1/1990,"",IF(Main[[#This Row],[Class]]="C",WORKDAY(Main[[#This Row],[Tech Start Date]],19),IF(Main[[#This Row],[Class]]="B", WORKDAY(Main[[#This Row],[Tech Start Date]],12),IF(Main[[#This Row],[Class]]="A",WORKDAY(Main[[#This Row],[Tech Start Date]],4),""))))</f>
        <v/>
      </c>
      <c r="O1302" s="73" t="str">
        <f>IF(Main[[#This Row],[Tech Start Date]]&lt;1/1/1990,"",IF(Main[[#This Row],[Class]]="C",WORKDAY(Main[[#This Row],[Tech Start Date]],23),IF(Main[[#This Row],[Class]]="B", WORKDAY(Main[[#This Row],[Tech Start Date]],15),IF(Main[[#This Row],[Class]]="A",WORKDAY(Main[[#This Row],[Tech Start Date]],5),""))))</f>
        <v/>
      </c>
      <c r="P1302" s="73" t="str">
        <f>IF(Main[[#This Row],[Tech Start Date]]&lt;1/1/1990,"",IF(Main[[#This Row],[Class]]="C",WORKDAY(Main[[#This Row],[Tech Start Date]],28),IF(Main[[#This Row],[Class]]="B", WORKDAY(Main[[#This Row],[Tech Start Date]],19),IF(Main[[#This Row],[Class]]="A",WORKDAY(Main[[#This Row],[Tech Start Date]],9),""))))</f>
        <v/>
      </c>
      <c r="Q1302" s="85"/>
      <c r="R1302" s="112"/>
      <c r="S1302" s="95" t="s">
        <v>17</v>
      </c>
      <c r="T1302" s="74" t="s">
        <v>4</v>
      </c>
      <c r="U1302" s="95" t="s">
        <v>7</v>
      </c>
      <c r="V1302" s="95" t="s">
        <v>1925</v>
      </c>
      <c r="W1302" s="95" t="s">
        <v>1918</v>
      </c>
      <c r="X1302" s="95" t="s">
        <v>2837</v>
      </c>
      <c r="Y1302" s="72" t="s">
        <v>2979</v>
      </c>
      <c r="Z1302" s="72" t="s">
        <v>4</v>
      </c>
      <c r="AA1302" s="95" t="s">
        <v>2837</v>
      </c>
      <c r="AB1302" s="132"/>
      <c r="AC1302" s="132"/>
      <c r="AD1302" s="132"/>
      <c r="AE1302" s="63"/>
      <c r="AF1302" s="63"/>
      <c r="AG1302" s="63"/>
    </row>
    <row r="1303" spans="1:33" ht="17.2" customHeight="1">
      <c r="A1303" s="64" t="str">
        <f>IF(priority(Main[[#This Row],[Comments]])&lt;&gt;0, priority(Main[[#This Row],[Comments]]),"")</f>
        <v/>
      </c>
      <c r="B1303" s="60" t="s">
        <v>3428</v>
      </c>
      <c r="C1303" s="72" t="s">
        <v>4</v>
      </c>
      <c r="D1303" s="59" t="s">
        <v>3429</v>
      </c>
      <c r="E1303" s="85"/>
      <c r="F1303" s="85"/>
      <c r="G1303" s="64" t="str">
        <f>IF(stdProdLT(Main[[#This Row],[Comments]])=0.1,"N/A",IF(stdProdLT(Main[[#This Row],[Comments]])=0,"",stdProdLT(Main[[#This Row],[Comments]])))</f>
        <v/>
      </c>
      <c r="H1303" s="94" t="str">
        <f>IF(OR(Main[[#This Row],[Std. Prod. Lead Time]]="N/A",Main[[#This Row],[Std. Prod. Lead Time]]=""), "",IF(AND(Main[[#This Row],[In Stock Date]]&lt;&gt;"",Main[[#This Row],[Revised Due Date]]&lt;&gt;"",Main[[#This Row],[In Stock Date]]&lt;&gt;""),Main[[#This Row],[In Stock Date]]-Main[[#This Row],[Revised Due Date]],""))</f>
        <v/>
      </c>
      <c r="I1303" s="101" t="s">
        <v>4</v>
      </c>
      <c r="J1303" s="95" t="s">
        <v>4</v>
      </c>
      <c r="K1303" s="95" t="s">
        <v>4</v>
      </c>
      <c r="L1303" s="85"/>
      <c r="M1303" s="73" t="str">
        <f>IF(Main[[#This Row],[Tech Start Date]]&lt;1/1/1990,"",IF(Main[[#This Row],[Class]]="C",WORKDAY(Main[[#This Row],[Tech Start Date]],9),IF(Main[[#This Row],[Class]]="B", WORKDAY(Main[[#This Row],[Tech Start Date]],6),IF(Main[[#This Row],[Class]]="A",WORKDAY(Main[[#This Row],[Tech Start Date]],2),""))))</f>
        <v/>
      </c>
      <c r="N1303" s="73" t="str">
        <f>IF(Main[[#This Row],[Tech Start Date]]&lt;1/1/1990,"",IF(Main[[#This Row],[Class]]="C",WORKDAY(Main[[#This Row],[Tech Start Date]],19),IF(Main[[#This Row],[Class]]="B", WORKDAY(Main[[#This Row],[Tech Start Date]],12),IF(Main[[#This Row],[Class]]="A",WORKDAY(Main[[#This Row],[Tech Start Date]],4),""))))</f>
        <v/>
      </c>
      <c r="O1303" s="73" t="str">
        <f>IF(Main[[#This Row],[Tech Start Date]]&lt;1/1/1990,"",IF(Main[[#This Row],[Class]]="C",WORKDAY(Main[[#This Row],[Tech Start Date]],23),IF(Main[[#This Row],[Class]]="B", WORKDAY(Main[[#This Row],[Tech Start Date]],15),IF(Main[[#This Row],[Class]]="A",WORKDAY(Main[[#This Row],[Tech Start Date]],5),""))))</f>
        <v/>
      </c>
      <c r="P1303" s="73" t="str">
        <f>IF(Main[[#This Row],[Tech Start Date]]&lt;1/1/1990,"",IF(Main[[#This Row],[Class]]="C",WORKDAY(Main[[#This Row],[Tech Start Date]],28),IF(Main[[#This Row],[Class]]="B", WORKDAY(Main[[#This Row],[Tech Start Date]],19),IF(Main[[#This Row],[Class]]="A",WORKDAY(Main[[#This Row],[Tech Start Date]],9),""))))</f>
        <v/>
      </c>
      <c r="Q1303" s="85">
        <v>41001</v>
      </c>
      <c r="R1303" s="112"/>
      <c r="S1303" s="95" t="s">
        <v>6</v>
      </c>
      <c r="T1303" s="74" t="s">
        <v>4</v>
      </c>
      <c r="U1303" s="95" t="s">
        <v>14</v>
      </c>
      <c r="V1303" s="95" t="s">
        <v>1913</v>
      </c>
      <c r="W1303" s="95" t="s">
        <v>4</v>
      </c>
      <c r="X1303" s="95" t="s">
        <v>2797</v>
      </c>
      <c r="Y1303" s="72" t="s">
        <v>2911</v>
      </c>
      <c r="Z1303" s="72" t="s">
        <v>4</v>
      </c>
      <c r="AA1303" s="95" t="s">
        <v>2797</v>
      </c>
      <c r="AB1303" s="132"/>
      <c r="AC1303" s="132"/>
      <c r="AD1303" s="132"/>
      <c r="AE1303" s="63"/>
      <c r="AF1303" s="63"/>
      <c r="AG1303" s="63"/>
    </row>
    <row r="1304" spans="1:33" ht="17.2" customHeight="1">
      <c r="A1304" s="64" t="str">
        <f>IF(priority(Main[[#This Row],[Comments]])&lt;&gt;0, priority(Main[[#This Row],[Comments]]),"")</f>
        <v/>
      </c>
      <c r="B1304" s="60" t="s">
        <v>1821</v>
      </c>
      <c r="C1304" s="72" t="s">
        <v>47</v>
      </c>
      <c r="D1304" s="59" t="s">
        <v>875</v>
      </c>
      <c r="E1304" s="85"/>
      <c r="F1304" s="85"/>
      <c r="G1304" s="64" t="str">
        <f>IF(stdProdLT(Main[[#This Row],[Comments]])=0.1,"N/A",IF(stdProdLT(Main[[#This Row],[Comments]])=0,"",stdProdLT(Main[[#This Row],[Comments]])))</f>
        <v/>
      </c>
      <c r="H1304" s="94" t="str">
        <f>IF(OR(Main[[#This Row],[Std. Prod. Lead Time]]="N/A",Main[[#This Row],[Std. Prod. Lead Time]]=""), "",IF(AND(Main[[#This Row],[In Stock Date]]&lt;&gt;"",Main[[#This Row],[Revised Due Date]]&lt;&gt;"",Main[[#This Row],[In Stock Date]]&lt;&gt;""),Main[[#This Row],[In Stock Date]]-Main[[#This Row],[Revised Due Date]],""))</f>
        <v/>
      </c>
      <c r="I1304" s="101" t="s">
        <v>4</v>
      </c>
      <c r="J1304" s="95" t="s">
        <v>4</v>
      </c>
      <c r="K1304" s="96" t="s">
        <v>1922</v>
      </c>
      <c r="L1304" s="85"/>
      <c r="M1304" s="73" t="str">
        <f>IF(Main[[#This Row],[Tech Start Date]]&lt;1/1/1990,"",IF(Main[[#This Row],[Class]]="C",WORKDAY(Main[[#This Row],[Tech Start Date]],9),IF(Main[[#This Row],[Class]]="B", WORKDAY(Main[[#This Row],[Tech Start Date]],6),IF(Main[[#This Row],[Class]]="A",WORKDAY(Main[[#This Row],[Tech Start Date]],2),""))))</f>
        <v/>
      </c>
      <c r="N1304" s="73" t="str">
        <f>IF(Main[[#This Row],[Tech Start Date]]&lt;1/1/1990,"",IF(Main[[#This Row],[Class]]="C",WORKDAY(Main[[#This Row],[Tech Start Date]],19),IF(Main[[#This Row],[Class]]="B", WORKDAY(Main[[#This Row],[Tech Start Date]],12),IF(Main[[#This Row],[Class]]="A",WORKDAY(Main[[#This Row],[Tech Start Date]],4),""))))</f>
        <v/>
      </c>
      <c r="O1304" s="73" t="str">
        <f>IF(Main[[#This Row],[Tech Start Date]]&lt;1/1/1990,"",IF(Main[[#This Row],[Class]]="C",WORKDAY(Main[[#This Row],[Tech Start Date]],23),IF(Main[[#This Row],[Class]]="B", WORKDAY(Main[[#This Row],[Tech Start Date]],15),IF(Main[[#This Row],[Class]]="A",WORKDAY(Main[[#This Row],[Tech Start Date]],5),""))))</f>
        <v/>
      </c>
      <c r="P1304" s="73" t="str">
        <f>IF(Main[[#This Row],[Tech Start Date]]&lt;1/1/1990,"",IF(Main[[#This Row],[Class]]="C",WORKDAY(Main[[#This Row],[Tech Start Date]],28),IF(Main[[#This Row],[Class]]="B", WORKDAY(Main[[#This Row],[Tech Start Date]],19),IF(Main[[#This Row],[Class]]="A",WORKDAY(Main[[#This Row],[Tech Start Date]],9),""))))</f>
        <v/>
      </c>
      <c r="Q1304" s="85"/>
      <c r="R1304" s="112">
        <v>40359</v>
      </c>
      <c r="S1304" s="95" t="s">
        <v>17</v>
      </c>
      <c r="T1304" s="74" t="s">
        <v>4</v>
      </c>
      <c r="U1304" s="95" t="s">
        <v>14</v>
      </c>
      <c r="V1304" s="95" t="s">
        <v>1910</v>
      </c>
      <c r="W1304" s="95" t="s">
        <v>1915</v>
      </c>
      <c r="X1304" s="95" t="s">
        <v>2796</v>
      </c>
      <c r="Y1304" s="72" t="s">
        <v>2909</v>
      </c>
      <c r="Z1304" s="72" t="s">
        <v>4</v>
      </c>
      <c r="AA1304" s="95" t="s">
        <v>2796</v>
      </c>
      <c r="AB1304" s="132"/>
      <c r="AC1304" s="132"/>
      <c r="AD1304" s="132"/>
      <c r="AE1304" s="63"/>
      <c r="AF1304" s="63"/>
      <c r="AG1304" s="63"/>
    </row>
    <row r="1305" spans="1:33" ht="17.2" customHeight="1">
      <c r="A1305" s="64" t="str">
        <f>IF(priority(Main[[#This Row],[Comments]])&lt;&gt;0, priority(Main[[#This Row],[Comments]]),"")</f>
        <v/>
      </c>
      <c r="B1305" s="60" t="s">
        <v>1631</v>
      </c>
      <c r="C1305" s="72" t="s">
        <v>4</v>
      </c>
      <c r="D1305" s="59" t="s">
        <v>706</v>
      </c>
      <c r="E1305" s="85"/>
      <c r="F1305" s="85"/>
      <c r="G1305" s="64" t="str">
        <f>IF(stdProdLT(Main[[#This Row],[Comments]])=0.1,"N/A",IF(stdProdLT(Main[[#This Row],[Comments]])=0,"",stdProdLT(Main[[#This Row],[Comments]])))</f>
        <v/>
      </c>
      <c r="H1305" s="94" t="str">
        <f>IF(OR(Main[[#This Row],[Std. Prod. Lead Time]]="N/A",Main[[#This Row],[Std. Prod. Lead Time]]=""), "",IF(AND(Main[[#This Row],[In Stock Date]]&lt;&gt;"",Main[[#This Row],[Revised Due Date]]&lt;&gt;"",Main[[#This Row],[In Stock Date]]&lt;&gt;""),Main[[#This Row],[In Stock Date]]-Main[[#This Row],[Revised Due Date]],""))</f>
        <v/>
      </c>
      <c r="I1305" s="101" t="s">
        <v>4</v>
      </c>
      <c r="J1305" s="95" t="s">
        <v>28</v>
      </c>
      <c r="K1305" s="95" t="s">
        <v>1919</v>
      </c>
      <c r="L1305" s="85"/>
      <c r="M1305" s="73" t="str">
        <f>IF(Main[[#This Row],[Tech Start Date]]&lt;1/1/1990,"",IF(Main[[#This Row],[Class]]="C",WORKDAY(Main[[#This Row],[Tech Start Date]],9),IF(Main[[#This Row],[Class]]="B", WORKDAY(Main[[#This Row],[Tech Start Date]],6),IF(Main[[#This Row],[Class]]="A",WORKDAY(Main[[#This Row],[Tech Start Date]],2),""))))</f>
        <v/>
      </c>
      <c r="N1305" s="73" t="str">
        <f>IF(Main[[#This Row],[Tech Start Date]]&lt;1/1/1990,"",IF(Main[[#This Row],[Class]]="C",WORKDAY(Main[[#This Row],[Tech Start Date]],19),IF(Main[[#This Row],[Class]]="B", WORKDAY(Main[[#This Row],[Tech Start Date]],12),IF(Main[[#This Row],[Class]]="A",WORKDAY(Main[[#This Row],[Tech Start Date]],4),""))))</f>
        <v/>
      </c>
      <c r="O1305" s="73" t="str">
        <f>IF(Main[[#This Row],[Tech Start Date]]&lt;1/1/1990,"",IF(Main[[#This Row],[Class]]="C",WORKDAY(Main[[#This Row],[Tech Start Date]],23),IF(Main[[#This Row],[Class]]="B", WORKDAY(Main[[#This Row],[Tech Start Date]],15),IF(Main[[#This Row],[Class]]="A",WORKDAY(Main[[#This Row],[Tech Start Date]],5),""))))</f>
        <v/>
      </c>
      <c r="P1305" s="73" t="str">
        <f>IF(Main[[#This Row],[Tech Start Date]]&lt;1/1/1990,"",IF(Main[[#This Row],[Class]]="C",WORKDAY(Main[[#This Row],[Tech Start Date]],28),IF(Main[[#This Row],[Class]]="B", WORKDAY(Main[[#This Row],[Tech Start Date]],19),IF(Main[[#This Row],[Class]]="A",WORKDAY(Main[[#This Row],[Tech Start Date]],9),""))))</f>
        <v/>
      </c>
      <c r="Q1305" s="85"/>
      <c r="R1305" s="112"/>
      <c r="S1305" s="95" t="s">
        <v>6</v>
      </c>
      <c r="T1305" s="74" t="s">
        <v>4</v>
      </c>
      <c r="U1305" s="95" t="s">
        <v>14</v>
      </c>
      <c r="V1305" s="95" t="s">
        <v>1910</v>
      </c>
      <c r="W1305" s="95" t="s">
        <v>1914</v>
      </c>
      <c r="X1305" s="95" t="s">
        <v>306</v>
      </c>
      <c r="Y1305" s="72" t="s">
        <v>3106</v>
      </c>
      <c r="Z1305" s="72" t="s">
        <v>129</v>
      </c>
      <c r="AA1305" s="95" t="s">
        <v>3407</v>
      </c>
      <c r="AB1305" s="132"/>
      <c r="AC1305" s="132"/>
      <c r="AD1305" s="132"/>
      <c r="AE1305" s="63"/>
      <c r="AF1305" s="63"/>
      <c r="AG1305" s="63"/>
    </row>
    <row r="1306" spans="1:33" ht="17.2" customHeight="1">
      <c r="A1306" s="64" t="str">
        <f>IF(priority(Main[[#This Row],[Comments]])&lt;&gt;0, priority(Main[[#This Row],[Comments]]),"")</f>
        <v/>
      </c>
      <c r="B1306" s="60" t="s">
        <v>3600</v>
      </c>
      <c r="C1306" s="72" t="s">
        <v>4</v>
      </c>
      <c r="D1306" s="59" t="s">
        <v>3601</v>
      </c>
      <c r="E1306" s="85"/>
      <c r="F1306" s="85"/>
      <c r="G1306" s="64" t="str">
        <f>IF(stdProdLT(Main[[#This Row],[Comments]])=0.1,"N/A",IF(stdProdLT(Main[[#This Row],[Comments]])=0,"",stdProdLT(Main[[#This Row],[Comments]])))</f>
        <v/>
      </c>
      <c r="H1306" s="94" t="str">
        <f>IF(OR(Main[[#This Row],[Std. Prod. Lead Time]]="N/A",Main[[#This Row],[Std. Prod. Lead Time]]=""), "",IF(AND(Main[[#This Row],[In Stock Date]]&lt;&gt;"",Main[[#This Row],[Revised Due Date]]&lt;&gt;"",Main[[#This Row],[In Stock Date]]&lt;&gt;""),Main[[#This Row],[In Stock Date]]-Main[[#This Row],[Revised Due Date]],""))</f>
        <v/>
      </c>
      <c r="I1306" s="101" t="s">
        <v>4</v>
      </c>
      <c r="J1306" s="95" t="s">
        <v>28</v>
      </c>
      <c r="K1306" s="95" t="s">
        <v>4</v>
      </c>
      <c r="L1306" s="85"/>
      <c r="M1306" s="73" t="str">
        <f>IF(Main[[#This Row],[Tech Start Date]]&lt;1/1/1990,"",IF(Main[[#This Row],[Class]]="C",WORKDAY(Main[[#This Row],[Tech Start Date]],9),IF(Main[[#This Row],[Class]]="B", WORKDAY(Main[[#This Row],[Tech Start Date]],6),IF(Main[[#This Row],[Class]]="A",WORKDAY(Main[[#This Row],[Tech Start Date]],2),""))))</f>
        <v/>
      </c>
      <c r="N1306" s="73" t="str">
        <f>IF(Main[[#This Row],[Tech Start Date]]&lt;1/1/1990,"",IF(Main[[#This Row],[Class]]="C",WORKDAY(Main[[#This Row],[Tech Start Date]],19),IF(Main[[#This Row],[Class]]="B", WORKDAY(Main[[#This Row],[Tech Start Date]],12),IF(Main[[#This Row],[Class]]="A",WORKDAY(Main[[#This Row],[Tech Start Date]],4),""))))</f>
        <v/>
      </c>
      <c r="O1306" s="73" t="str">
        <f>IF(Main[[#This Row],[Tech Start Date]]&lt;1/1/1990,"",IF(Main[[#This Row],[Class]]="C",WORKDAY(Main[[#This Row],[Tech Start Date]],23),IF(Main[[#This Row],[Class]]="B", WORKDAY(Main[[#This Row],[Tech Start Date]],15),IF(Main[[#This Row],[Class]]="A",WORKDAY(Main[[#This Row],[Tech Start Date]],5),""))))</f>
        <v/>
      </c>
      <c r="P1306" s="73" t="str">
        <f>IF(Main[[#This Row],[Tech Start Date]]&lt;1/1/1990,"",IF(Main[[#This Row],[Class]]="C",WORKDAY(Main[[#This Row],[Tech Start Date]],28),IF(Main[[#This Row],[Class]]="B", WORKDAY(Main[[#This Row],[Tech Start Date]],19),IF(Main[[#This Row],[Class]]="A",WORKDAY(Main[[#This Row],[Tech Start Date]],9),""))))</f>
        <v/>
      </c>
      <c r="Q1306" s="85">
        <v>40724</v>
      </c>
      <c r="R1306" s="112"/>
      <c r="S1306" s="95" t="s">
        <v>17</v>
      </c>
      <c r="T1306" s="74" t="s">
        <v>2454</v>
      </c>
      <c r="U1306" s="95" t="s">
        <v>12</v>
      </c>
      <c r="V1306" s="95" t="s">
        <v>1910</v>
      </c>
      <c r="W1306" s="95" t="s">
        <v>1915</v>
      </c>
      <c r="X1306" s="95" t="s">
        <v>129</v>
      </c>
      <c r="Y1306" s="72" t="s">
        <v>2906</v>
      </c>
      <c r="Z1306" s="72" t="s">
        <v>129</v>
      </c>
      <c r="AA1306" s="95" t="s">
        <v>129</v>
      </c>
      <c r="AB1306" s="132"/>
      <c r="AC1306" s="132"/>
      <c r="AD1306" s="132"/>
      <c r="AE1306" s="63"/>
      <c r="AF1306" s="63"/>
      <c r="AG1306" s="63"/>
    </row>
    <row r="1307" spans="1:33" ht="17.2" customHeight="1">
      <c r="A1307" s="64" t="str">
        <f>IF(priority(Main[[#This Row],[Comments]])&lt;&gt;0, priority(Main[[#This Row],[Comments]]),"")</f>
        <v/>
      </c>
      <c r="B1307" s="60" t="s">
        <v>3602</v>
      </c>
      <c r="C1307" s="72" t="s">
        <v>3523</v>
      </c>
      <c r="D1307" s="59" t="s">
        <v>3603</v>
      </c>
      <c r="E1307" s="85">
        <v>40960.202187499999</v>
      </c>
      <c r="F1307" s="85">
        <v>41146</v>
      </c>
      <c r="G1307" s="64">
        <f>IF(stdProdLT(Main[[#This Row],[Comments]])=0.1,"N/A",IF(stdProdLT(Main[[#This Row],[Comments]])=0,"",stdProdLT(Main[[#This Row],[Comments]])))</f>
        <v>126</v>
      </c>
      <c r="H1307" s="94" t="str">
        <f>IF(OR(Main[[#This Row],[Std. Prod. Lead Time]]="N/A",Main[[#This Row],[Std. Prod. Lead Time]]=""), "",IF(AND(Main[[#This Row],[In Stock Date]]&lt;&gt;"",Main[[#This Row],[Revised Due Date]]&lt;&gt;"",Main[[#This Row],[In Stock Date]]&lt;&gt;""),Main[[#This Row],[In Stock Date]]-Main[[#This Row],[Revised Due Date]],""))</f>
        <v/>
      </c>
      <c r="I1307" s="101" t="s">
        <v>4</v>
      </c>
      <c r="J1307" s="95" t="s">
        <v>4</v>
      </c>
      <c r="K1307" s="95" t="s">
        <v>4</v>
      </c>
      <c r="L1307" s="85"/>
      <c r="M1307" s="73" t="str">
        <f>IF(Main[[#This Row],[Tech Start Date]]&lt;1/1/1990,"",IF(Main[[#This Row],[Class]]="C",WORKDAY(Main[[#This Row],[Tech Start Date]],9),IF(Main[[#This Row],[Class]]="B", WORKDAY(Main[[#This Row],[Tech Start Date]],6),IF(Main[[#This Row],[Class]]="A",WORKDAY(Main[[#This Row],[Tech Start Date]],2),""))))</f>
        <v/>
      </c>
      <c r="N1307" s="73" t="str">
        <f>IF(Main[[#This Row],[Tech Start Date]]&lt;1/1/1990,"",IF(Main[[#This Row],[Class]]="C",WORKDAY(Main[[#This Row],[Tech Start Date]],19),IF(Main[[#This Row],[Class]]="B", WORKDAY(Main[[#This Row],[Tech Start Date]],12),IF(Main[[#This Row],[Class]]="A",WORKDAY(Main[[#This Row],[Tech Start Date]],4),""))))</f>
        <v/>
      </c>
      <c r="O1307" s="73" t="str">
        <f>IF(Main[[#This Row],[Tech Start Date]]&lt;1/1/1990,"",IF(Main[[#This Row],[Class]]="C",WORKDAY(Main[[#This Row],[Tech Start Date]],23),IF(Main[[#This Row],[Class]]="B", WORKDAY(Main[[#This Row],[Tech Start Date]],15),IF(Main[[#This Row],[Class]]="A",WORKDAY(Main[[#This Row],[Tech Start Date]],5),""))))</f>
        <v/>
      </c>
      <c r="P1307" s="73" t="str">
        <f>IF(Main[[#This Row],[Tech Start Date]]&lt;1/1/1990,"",IF(Main[[#This Row],[Class]]="C",WORKDAY(Main[[#This Row],[Tech Start Date]],28),IF(Main[[#This Row],[Class]]="B", WORKDAY(Main[[#This Row],[Tech Start Date]],19),IF(Main[[#This Row],[Class]]="A",WORKDAY(Main[[#This Row],[Tech Start Date]],9),""))))</f>
        <v/>
      </c>
      <c r="Q1307" s="85"/>
      <c r="R1307" s="112"/>
      <c r="S1307" s="95" t="s">
        <v>11</v>
      </c>
      <c r="T1307" s="74" t="s">
        <v>3604</v>
      </c>
      <c r="U1307" s="95" t="s">
        <v>694</v>
      </c>
      <c r="V1307" s="95" t="s">
        <v>1913</v>
      </c>
      <c r="W1307" s="95" t="s">
        <v>1915</v>
      </c>
      <c r="X1307" s="95" t="s">
        <v>2868</v>
      </c>
      <c r="Y1307" s="72" t="s">
        <v>3028</v>
      </c>
      <c r="Z1307" s="72" t="s">
        <v>4</v>
      </c>
      <c r="AA1307" s="95" t="s">
        <v>2868</v>
      </c>
      <c r="AB1307" s="132"/>
      <c r="AC1307" s="132"/>
      <c r="AD1307" s="132"/>
      <c r="AE1307" s="63"/>
      <c r="AF1307" s="63"/>
      <c r="AG1307" s="63"/>
    </row>
    <row r="1308" spans="1:33" ht="17.2" customHeight="1">
      <c r="A1308" s="64" t="str">
        <f>IF(priority(Main[[#This Row],[Comments]])&lt;&gt;0, priority(Main[[#This Row],[Comments]]),"")</f>
        <v/>
      </c>
      <c r="B1308" s="60" t="s">
        <v>3734</v>
      </c>
      <c r="C1308" s="72" t="s">
        <v>31</v>
      </c>
      <c r="D1308" s="59" t="s">
        <v>3732</v>
      </c>
      <c r="E1308" s="85"/>
      <c r="F1308" s="85">
        <v>41000</v>
      </c>
      <c r="G1308" s="64" t="str">
        <f>IF(stdProdLT(Main[[#This Row],[Comments]])=0.1,"N/A",IF(stdProdLT(Main[[#This Row],[Comments]])=0,"",stdProdLT(Main[[#This Row],[Comments]])))</f>
        <v/>
      </c>
      <c r="H1308" s="94" t="str">
        <f>IF(OR(Main[[#This Row],[Std. Prod. Lead Time]]="N/A",Main[[#This Row],[Std. Prod. Lead Time]]=""), "",IF(AND(Main[[#This Row],[In Stock Date]]&lt;&gt;"",Main[[#This Row],[Revised Due Date]]&lt;&gt;"",Main[[#This Row],[In Stock Date]]&lt;&gt;""),Main[[#This Row],[In Stock Date]]-Main[[#This Row],[Revised Due Date]],""))</f>
        <v/>
      </c>
      <c r="I1308" s="101" t="s">
        <v>4</v>
      </c>
      <c r="J1308" s="95" t="s">
        <v>75</v>
      </c>
      <c r="K1308" s="95" t="s">
        <v>4</v>
      </c>
      <c r="L1308" s="85"/>
      <c r="M1308" s="73" t="str">
        <f>IF(Main[[#This Row],[Tech Start Date]]&lt;1/1/1990,"",IF(Main[[#This Row],[Class]]="C",WORKDAY(Main[[#This Row],[Tech Start Date]],9),IF(Main[[#This Row],[Class]]="B", WORKDAY(Main[[#This Row],[Tech Start Date]],6),IF(Main[[#This Row],[Class]]="A",WORKDAY(Main[[#This Row],[Tech Start Date]],2),""))))</f>
        <v/>
      </c>
      <c r="N1308" s="73" t="str">
        <f>IF(Main[[#This Row],[Tech Start Date]]&lt;1/1/1990,"",IF(Main[[#This Row],[Class]]="C",WORKDAY(Main[[#This Row],[Tech Start Date]],19),IF(Main[[#This Row],[Class]]="B", WORKDAY(Main[[#This Row],[Tech Start Date]],12),IF(Main[[#This Row],[Class]]="A",WORKDAY(Main[[#This Row],[Tech Start Date]],4),""))))</f>
        <v/>
      </c>
      <c r="O1308" s="73" t="str">
        <f>IF(Main[[#This Row],[Tech Start Date]]&lt;1/1/1990,"",IF(Main[[#This Row],[Class]]="C",WORKDAY(Main[[#This Row],[Tech Start Date]],23),IF(Main[[#This Row],[Class]]="B", WORKDAY(Main[[#This Row],[Tech Start Date]],15),IF(Main[[#This Row],[Class]]="A",WORKDAY(Main[[#This Row],[Tech Start Date]],5),""))))</f>
        <v/>
      </c>
      <c r="P1308" s="73" t="str">
        <f>IF(Main[[#This Row],[Tech Start Date]]&lt;1/1/1990,"",IF(Main[[#This Row],[Class]]="C",WORKDAY(Main[[#This Row],[Tech Start Date]],28),IF(Main[[#This Row],[Class]]="B", WORKDAY(Main[[#This Row],[Tech Start Date]],19),IF(Main[[#This Row],[Class]]="A",WORKDAY(Main[[#This Row],[Tech Start Date]],9),""))))</f>
        <v/>
      </c>
      <c r="Q1308" s="85">
        <v>41000</v>
      </c>
      <c r="R1308" s="112"/>
      <c r="S1308" s="95" t="s">
        <v>11</v>
      </c>
      <c r="T1308" s="74" t="s">
        <v>4</v>
      </c>
      <c r="U1308" s="95" t="s">
        <v>12</v>
      </c>
      <c r="V1308" s="95" t="s">
        <v>1920</v>
      </c>
      <c r="W1308" s="95" t="s">
        <v>1918</v>
      </c>
      <c r="X1308" s="95" t="s">
        <v>2821</v>
      </c>
      <c r="Y1308" s="72" t="s">
        <v>3201</v>
      </c>
      <c r="Z1308" s="72" t="s">
        <v>306</v>
      </c>
      <c r="AA1308" s="95" t="s">
        <v>2821</v>
      </c>
      <c r="AB1308" s="132"/>
      <c r="AC1308" s="132"/>
      <c r="AD1308" s="132"/>
      <c r="AE1308" s="63"/>
      <c r="AF1308" s="63"/>
      <c r="AG1308" s="63"/>
    </row>
    <row r="1309" spans="1:33" ht="17.2" customHeight="1">
      <c r="A1309" s="64" t="str">
        <f>IF(priority(Main[[#This Row],[Comments]])&lt;&gt;0, priority(Main[[#This Row],[Comments]]),"")</f>
        <v/>
      </c>
      <c r="B1309" s="60" t="s">
        <v>3990</v>
      </c>
      <c r="C1309" s="72" t="s">
        <v>47</v>
      </c>
      <c r="D1309" s="59" t="s">
        <v>3991</v>
      </c>
      <c r="E1309" s="85">
        <v>40982.884722222225</v>
      </c>
      <c r="F1309" s="85"/>
      <c r="G1309" s="64" t="str">
        <f>IF(stdProdLT(Main[[#This Row],[Comments]])=0.1,"N/A",IF(stdProdLT(Main[[#This Row],[Comments]])=0,"",stdProdLT(Main[[#This Row],[Comments]])))</f>
        <v/>
      </c>
      <c r="H1309" s="94" t="str">
        <f>IF(OR(Main[[#This Row],[Std. Prod. Lead Time]]="N/A",Main[[#This Row],[Std. Prod. Lead Time]]=""), "",IF(AND(Main[[#This Row],[In Stock Date]]&lt;&gt;"",Main[[#This Row],[Revised Due Date]]&lt;&gt;"",Main[[#This Row],[In Stock Date]]&lt;&gt;""),Main[[#This Row],[In Stock Date]]-Main[[#This Row],[Revised Due Date]],""))</f>
        <v/>
      </c>
      <c r="I1309" s="101" t="s">
        <v>2816</v>
      </c>
      <c r="J1309" s="95" t="s">
        <v>4</v>
      </c>
      <c r="K1309" s="95" t="s">
        <v>4</v>
      </c>
      <c r="L1309" s="85"/>
      <c r="M1309" s="73" t="str">
        <f>IF(Main[[#This Row],[Tech Start Date]]&lt;1/1/1990,"",IF(Main[[#This Row],[Class]]="C",WORKDAY(Main[[#This Row],[Tech Start Date]],9),IF(Main[[#This Row],[Class]]="B", WORKDAY(Main[[#This Row],[Tech Start Date]],6),IF(Main[[#This Row],[Class]]="A",WORKDAY(Main[[#This Row],[Tech Start Date]],2),""))))</f>
        <v/>
      </c>
      <c r="N1309" s="73" t="str">
        <f>IF(Main[[#This Row],[Tech Start Date]]&lt;1/1/1990,"",IF(Main[[#This Row],[Class]]="C",WORKDAY(Main[[#This Row],[Tech Start Date]],19),IF(Main[[#This Row],[Class]]="B", WORKDAY(Main[[#This Row],[Tech Start Date]],12),IF(Main[[#This Row],[Class]]="A",WORKDAY(Main[[#This Row],[Tech Start Date]],4),""))))</f>
        <v/>
      </c>
      <c r="O1309" s="73" t="str">
        <f>IF(Main[[#This Row],[Tech Start Date]]&lt;1/1/1990,"",IF(Main[[#This Row],[Class]]="C",WORKDAY(Main[[#This Row],[Tech Start Date]],23),IF(Main[[#This Row],[Class]]="B", WORKDAY(Main[[#This Row],[Tech Start Date]],15),IF(Main[[#This Row],[Class]]="A",WORKDAY(Main[[#This Row],[Tech Start Date]],5),""))))</f>
        <v/>
      </c>
      <c r="P1309" s="73" t="str">
        <f>IF(Main[[#This Row],[Tech Start Date]]&lt;1/1/1990,"",IF(Main[[#This Row],[Class]]="C",WORKDAY(Main[[#This Row],[Tech Start Date]],28),IF(Main[[#This Row],[Class]]="B", WORKDAY(Main[[#This Row],[Tech Start Date]],19),IF(Main[[#This Row],[Class]]="A",WORKDAY(Main[[#This Row],[Tech Start Date]],9),""))))</f>
        <v/>
      </c>
      <c r="Q1309" s="85">
        <v>40991</v>
      </c>
      <c r="R1309" s="112"/>
      <c r="S1309" s="95" t="s">
        <v>6</v>
      </c>
      <c r="T1309" s="74" t="s">
        <v>4</v>
      </c>
      <c r="U1309" s="95" t="s">
        <v>29</v>
      </c>
      <c r="V1309" s="95" t="s">
        <v>2276</v>
      </c>
      <c r="W1309" s="95" t="s">
        <v>1912</v>
      </c>
      <c r="X1309" s="95" t="s">
        <v>2840</v>
      </c>
      <c r="Y1309" s="72" t="s">
        <v>2983</v>
      </c>
      <c r="Z1309" s="72" t="s">
        <v>2840</v>
      </c>
      <c r="AA1309" s="95" t="s">
        <v>2840</v>
      </c>
      <c r="AB1309" s="132"/>
      <c r="AC1309" s="132"/>
      <c r="AD1309" s="132"/>
      <c r="AE1309" s="63"/>
      <c r="AF1309" s="63"/>
      <c r="AG1309" s="63"/>
    </row>
    <row r="1310" spans="1:33" ht="17.2" customHeight="1">
      <c r="A1310" s="64" t="str">
        <f>IF(priority(Main[[#This Row],[Comments]])&lt;&gt;0, priority(Main[[#This Row],[Comments]]),"")</f>
        <v/>
      </c>
      <c r="B1310" s="60" t="s">
        <v>3992</v>
      </c>
      <c r="C1310" s="72" t="s">
        <v>47</v>
      </c>
      <c r="D1310" s="59" t="s">
        <v>3288</v>
      </c>
      <c r="E1310" s="85"/>
      <c r="F1310" s="85"/>
      <c r="G1310" s="64" t="str">
        <f>IF(stdProdLT(Main[[#This Row],[Comments]])=0.1,"N/A",IF(stdProdLT(Main[[#This Row],[Comments]])=0,"",stdProdLT(Main[[#This Row],[Comments]])))</f>
        <v/>
      </c>
      <c r="H1310" s="94" t="str">
        <f>IF(OR(Main[[#This Row],[Std. Prod. Lead Time]]="N/A",Main[[#This Row],[Std. Prod. Lead Time]]=""), "",IF(AND(Main[[#This Row],[In Stock Date]]&lt;&gt;"",Main[[#This Row],[Revised Due Date]]&lt;&gt;"",Main[[#This Row],[In Stock Date]]&lt;&gt;""),Main[[#This Row],[In Stock Date]]-Main[[#This Row],[Revised Due Date]],""))</f>
        <v/>
      </c>
      <c r="I1310" s="101" t="s">
        <v>4</v>
      </c>
      <c r="J1310" s="95" t="s">
        <v>4</v>
      </c>
      <c r="K1310" s="95" t="s">
        <v>4</v>
      </c>
      <c r="L1310" s="85"/>
      <c r="M1310" s="73" t="str">
        <f>IF(Main[[#This Row],[Tech Start Date]]&lt;1/1/1990,"",IF(Main[[#This Row],[Class]]="C",WORKDAY(Main[[#This Row],[Tech Start Date]],9),IF(Main[[#This Row],[Class]]="B", WORKDAY(Main[[#This Row],[Tech Start Date]],6),IF(Main[[#This Row],[Class]]="A",WORKDAY(Main[[#This Row],[Tech Start Date]],2),""))))</f>
        <v/>
      </c>
      <c r="N1310" s="73" t="str">
        <f>IF(Main[[#This Row],[Tech Start Date]]&lt;1/1/1990,"",IF(Main[[#This Row],[Class]]="C",WORKDAY(Main[[#This Row],[Tech Start Date]],19),IF(Main[[#This Row],[Class]]="B", WORKDAY(Main[[#This Row],[Tech Start Date]],12),IF(Main[[#This Row],[Class]]="A",WORKDAY(Main[[#This Row],[Tech Start Date]],4),""))))</f>
        <v/>
      </c>
      <c r="O1310" s="73" t="str">
        <f>IF(Main[[#This Row],[Tech Start Date]]&lt;1/1/1990,"",IF(Main[[#This Row],[Class]]="C",WORKDAY(Main[[#This Row],[Tech Start Date]],23),IF(Main[[#This Row],[Class]]="B", WORKDAY(Main[[#This Row],[Tech Start Date]],15),IF(Main[[#This Row],[Class]]="A",WORKDAY(Main[[#This Row],[Tech Start Date]],5),""))))</f>
        <v/>
      </c>
      <c r="P1310" s="73" t="str">
        <f>IF(Main[[#This Row],[Tech Start Date]]&lt;1/1/1990,"",IF(Main[[#This Row],[Class]]="C",WORKDAY(Main[[#This Row],[Tech Start Date]],28),IF(Main[[#This Row],[Class]]="B", WORKDAY(Main[[#This Row],[Tech Start Date]],19),IF(Main[[#This Row],[Class]]="A",WORKDAY(Main[[#This Row],[Tech Start Date]],9),""))))</f>
        <v/>
      </c>
      <c r="Q1310" s="85">
        <v>41005</v>
      </c>
      <c r="R1310" s="112"/>
      <c r="S1310" s="95" t="s">
        <v>6</v>
      </c>
      <c r="T1310" s="74" t="s">
        <v>4</v>
      </c>
      <c r="U1310" s="95" t="s">
        <v>12</v>
      </c>
      <c r="V1310" s="95" t="s">
        <v>2276</v>
      </c>
      <c r="W1310" s="95" t="s">
        <v>4</v>
      </c>
      <c r="X1310" s="95" t="s">
        <v>2840</v>
      </c>
      <c r="Y1310" s="72" t="s">
        <v>2983</v>
      </c>
      <c r="Z1310" s="72" t="s">
        <v>4</v>
      </c>
      <c r="AA1310" s="95" t="s">
        <v>2840</v>
      </c>
      <c r="AB1310" s="132"/>
      <c r="AC1310" s="132"/>
      <c r="AD1310" s="132"/>
      <c r="AE1310" s="63"/>
      <c r="AF1310" s="63"/>
      <c r="AG1310" s="63"/>
    </row>
    <row r="1311" spans="1:33" ht="17.2" customHeight="1">
      <c r="A1311" s="64" t="str">
        <f>IF(priority(Main[[#This Row],[Comments]])&lt;&gt;0, priority(Main[[#This Row],[Comments]]),"")</f>
        <v/>
      </c>
      <c r="B1311" s="60" t="s">
        <v>2279</v>
      </c>
      <c r="C1311" s="72" t="s">
        <v>4</v>
      </c>
      <c r="D1311" s="59" t="s">
        <v>2709</v>
      </c>
      <c r="E1311" s="85">
        <v>40814.080497685187</v>
      </c>
      <c r="F1311" s="85"/>
      <c r="G1311" s="64" t="str">
        <f>IF(stdProdLT(Main[[#This Row],[Comments]])=0.1,"N/A",IF(stdProdLT(Main[[#This Row],[Comments]])=0,"",stdProdLT(Main[[#This Row],[Comments]])))</f>
        <v/>
      </c>
      <c r="H1311" s="94" t="str">
        <f>IF(OR(Main[[#This Row],[Std. Prod. Lead Time]]="N/A",Main[[#This Row],[Std. Prod. Lead Time]]=""), "",IF(AND(Main[[#This Row],[In Stock Date]]&lt;&gt;"",Main[[#This Row],[Revised Due Date]]&lt;&gt;"",Main[[#This Row],[In Stock Date]]&lt;&gt;""),Main[[#This Row],[In Stock Date]]-Main[[#This Row],[Revised Due Date]],""))</f>
        <v/>
      </c>
      <c r="I1311" s="101" t="s">
        <v>370</v>
      </c>
      <c r="J1311" s="95" t="s">
        <v>28</v>
      </c>
      <c r="K1311" s="95" t="s">
        <v>1919</v>
      </c>
      <c r="L1311" s="85"/>
      <c r="M1311" s="73" t="str">
        <f>IF(Main[[#This Row],[Tech Start Date]]&lt;1/1/1990,"",IF(Main[[#This Row],[Class]]="C",WORKDAY(Main[[#This Row],[Tech Start Date]],9),IF(Main[[#This Row],[Class]]="B", WORKDAY(Main[[#This Row],[Tech Start Date]],6),IF(Main[[#This Row],[Class]]="A",WORKDAY(Main[[#This Row],[Tech Start Date]],2),""))))</f>
        <v/>
      </c>
      <c r="N1311" s="73" t="str">
        <f>IF(Main[[#This Row],[Tech Start Date]]&lt;1/1/1990,"",IF(Main[[#This Row],[Class]]="C",WORKDAY(Main[[#This Row],[Tech Start Date]],19),IF(Main[[#This Row],[Class]]="B", WORKDAY(Main[[#This Row],[Tech Start Date]],12),IF(Main[[#This Row],[Class]]="A",WORKDAY(Main[[#This Row],[Tech Start Date]],4),""))))</f>
        <v/>
      </c>
      <c r="O1311" s="73" t="str">
        <f>IF(Main[[#This Row],[Tech Start Date]]&lt;1/1/1990,"",IF(Main[[#This Row],[Class]]="C",WORKDAY(Main[[#This Row],[Tech Start Date]],23),IF(Main[[#This Row],[Class]]="B", WORKDAY(Main[[#This Row],[Tech Start Date]],15),IF(Main[[#This Row],[Class]]="A",WORKDAY(Main[[#This Row],[Tech Start Date]],5),""))))</f>
        <v/>
      </c>
      <c r="P1311" s="73" t="str">
        <f>IF(Main[[#This Row],[Tech Start Date]]&lt;1/1/1990,"",IF(Main[[#This Row],[Class]]="C",WORKDAY(Main[[#This Row],[Tech Start Date]],28),IF(Main[[#This Row],[Class]]="B", WORKDAY(Main[[#This Row],[Tech Start Date]],19),IF(Main[[#This Row],[Class]]="A",WORKDAY(Main[[#This Row],[Tech Start Date]],9),""))))</f>
        <v/>
      </c>
      <c r="Q1311" s="85">
        <v>40905</v>
      </c>
      <c r="R1311" s="112"/>
      <c r="S1311" s="95" t="s">
        <v>6</v>
      </c>
      <c r="T1311" s="74" t="s">
        <v>4</v>
      </c>
      <c r="U1311" s="95" t="s">
        <v>29</v>
      </c>
      <c r="V1311" s="95" t="s">
        <v>1913</v>
      </c>
      <c r="W1311" s="95" t="s">
        <v>1914</v>
      </c>
      <c r="X1311" s="95" t="s">
        <v>2870</v>
      </c>
      <c r="Y1311" s="72" t="s">
        <v>3033</v>
      </c>
      <c r="Z1311" s="72" t="s">
        <v>30</v>
      </c>
      <c r="AA1311" s="95" t="s">
        <v>2870</v>
      </c>
      <c r="AB1311" s="132"/>
      <c r="AC1311" s="132"/>
      <c r="AD1311" s="132"/>
      <c r="AE1311" s="63"/>
      <c r="AF1311" s="63"/>
      <c r="AG1311" s="63"/>
    </row>
    <row r="1312" spans="1:33" ht="17.2" customHeight="1">
      <c r="A1312" s="64" t="str">
        <f>IF(priority(Main[[#This Row],[Comments]])&lt;&gt;0, priority(Main[[#This Row],[Comments]]),"")</f>
        <v/>
      </c>
      <c r="B1312" s="60" t="s">
        <v>1853</v>
      </c>
      <c r="C1312" s="72" t="s">
        <v>95</v>
      </c>
      <c r="D1312" s="59" t="s">
        <v>913</v>
      </c>
      <c r="E1312" s="85">
        <v>40428.412002314813</v>
      </c>
      <c r="F1312" s="85"/>
      <c r="G1312" s="64" t="str">
        <f>IF(stdProdLT(Main[[#This Row],[Comments]])=0.1,"N/A",IF(stdProdLT(Main[[#This Row],[Comments]])=0,"",stdProdLT(Main[[#This Row],[Comments]])))</f>
        <v/>
      </c>
      <c r="H1312" s="94" t="str">
        <f>IF(OR(Main[[#This Row],[Std. Prod. Lead Time]]="N/A",Main[[#This Row],[Std. Prod. Lead Time]]=""), "",IF(AND(Main[[#This Row],[In Stock Date]]&lt;&gt;"",Main[[#This Row],[Revised Due Date]]&lt;&gt;"",Main[[#This Row],[In Stock Date]]&lt;&gt;""),Main[[#This Row],[In Stock Date]]-Main[[#This Row],[Revised Due Date]],""))</f>
        <v/>
      </c>
      <c r="I1312" s="101" t="s">
        <v>415</v>
      </c>
      <c r="J1312" s="95" t="s">
        <v>28</v>
      </c>
      <c r="K1312" s="96" t="s">
        <v>1922</v>
      </c>
      <c r="L1312" s="85"/>
      <c r="M1312" s="73" t="str">
        <f>IF(Main[[#This Row],[Tech Start Date]]&lt;1/1/1990,"",IF(Main[[#This Row],[Class]]="C",WORKDAY(Main[[#This Row],[Tech Start Date]],9),IF(Main[[#This Row],[Class]]="B", WORKDAY(Main[[#This Row],[Tech Start Date]],6),IF(Main[[#This Row],[Class]]="A",WORKDAY(Main[[#This Row],[Tech Start Date]],2),""))))</f>
        <v/>
      </c>
      <c r="N1312" s="73" t="str">
        <f>IF(Main[[#This Row],[Tech Start Date]]&lt;1/1/1990,"",IF(Main[[#This Row],[Class]]="C",WORKDAY(Main[[#This Row],[Tech Start Date]],19),IF(Main[[#This Row],[Class]]="B", WORKDAY(Main[[#This Row],[Tech Start Date]],12),IF(Main[[#This Row],[Class]]="A",WORKDAY(Main[[#This Row],[Tech Start Date]],4),""))))</f>
        <v/>
      </c>
      <c r="O1312" s="73" t="str">
        <f>IF(Main[[#This Row],[Tech Start Date]]&lt;1/1/1990,"",IF(Main[[#This Row],[Class]]="C",WORKDAY(Main[[#This Row],[Tech Start Date]],23),IF(Main[[#This Row],[Class]]="B", WORKDAY(Main[[#This Row],[Tech Start Date]],15),IF(Main[[#This Row],[Class]]="A",WORKDAY(Main[[#This Row],[Tech Start Date]],5),""))))</f>
        <v/>
      </c>
      <c r="P1312" s="73" t="str">
        <f>IF(Main[[#This Row],[Tech Start Date]]&lt;1/1/1990,"",IF(Main[[#This Row],[Class]]="C",WORKDAY(Main[[#This Row],[Tech Start Date]],28),IF(Main[[#This Row],[Class]]="B", WORKDAY(Main[[#This Row],[Tech Start Date]],19),IF(Main[[#This Row],[Class]]="A",WORKDAY(Main[[#This Row],[Tech Start Date]],9),""))))</f>
        <v/>
      </c>
      <c r="Q1312" s="85">
        <v>40574</v>
      </c>
      <c r="R1312" s="112">
        <v>41046</v>
      </c>
      <c r="S1312" s="95" t="s">
        <v>17</v>
      </c>
      <c r="T1312" s="74" t="s">
        <v>4</v>
      </c>
      <c r="U1312" s="95" t="s">
        <v>29</v>
      </c>
      <c r="V1312" s="95" t="s">
        <v>1913</v>
      </c>
      <c r="W1312" s="95" t="s">
        <v>1916</v>
      </c>
      <c r="X1312" s="95" t="s">
        <v>415</v>
      </c>
      <c r="Y1312" s="72" t="s">
        <v>2948</v>
      </c>
      <c r="Z1312" s="72" t="s">
        <v>968</v>
      </c>
      <c r="AA1312" s="95" t="s">
        <v>415</v>
      </c>
      <c r="AB1312" s="132"/>
      <c r="AC1312" s="132"/>
      <c r="AD1312" s="132"/>
      <c r="AE1312" s="63"/>
      <c r="AF1312" s="63"/>
      <c r="AG1312" s="63"/>
    </row>
    <row r="1313" spans="1:33" ht="17.2" customHeight="1">
      <c r="A1313" s="64" t="str">
        <f>IF(priority(Main[[#This Row],[Comments]])&lt;&gt;0, priority(Main[[#This Row],[Comments]]),"")</f>
        <v/>
      </c>
      <c r="B1313" s="60" t="s">
        <v>3244</v>
      </c>
      <c r="C1313" s="72" t="s">
        <v>4</v>
      </c>
      <c r="D1313" s="59" t="s">
        <v>3245</v>
      </c>
      <c r="E1313" s="85">
        <v>40931.434317129628</v>
      </c>
      <c r="F1313" s="85"/>
      <c r="G1313" s="64" t="str">
        <f>IF(stdProdLT(Main[[#This Row],[Comments]])=0.1,"N/A",IF(stdProdLT(Main[[#This Row],[Comments]])=0,"",stdProdLT(Main[[#This Row],[Comments]])))</f>
        <v/>
      </c>
      <c r="H1313" s="94" t="str">
        <f>IF(OR(Main[[#This Row],[Std. Prod. Lead Time]]="N/A",Main[[#This Row],[Std. Prod. Lead Time]]=""), "",IF(AND(Main[[#This Row],[In Stock Date]]&lt;&gt;"",Main[[#This Row],[Revised Due Date]]&lt;&gt;"",Main[[#This Row],[In Stock Date]]&lt;&gt;""),Main[[#This Row],[In Stock Date]]-Main[[#This Row],[Revised Due Date]],""))</f>
        <v/>
      </c>
      <c r="I1313" s="101" t="s">
        <v>4</v>
      </c>
      <c r="J1313" s="95" t="s">
        <v>4</v>
      </c>
      <c r="K1313" s="95" t="s">
        <v>4</v>
      </c>
      <c r="L1313" s="85"/>
      <c r="M1313" s="73" t="str">
        <f>IF(Main[[#This Row],[Tech Start Date]]&lt;1/1/1990,"",IF(Main[[#This Row],[Class]]="C",WORKDAY(Main[[#This Row],[Tech Start Date]],9),IF(Main[[#This Row],[Class]]="B", WORKDAY(Main[[#This Row],[Tech Start Date]],6),IF(Main[[#This Row],[Class]]="A",WORKDAY(Main[[#This Row],[Tech Start Date]],2),""))))</f>
        <v/>
      </c>
      <c r="N1313" s="73" t="str">
        <f>IF(Main[[#This Row],[Tech Start Date]]&lt;1/1/1990,"",IF(Main[[#This Row],[Class]]="C",WORKDAY(Main[[#This Row],[Tech Start Date]],19),IF(Main[[#This Row],[Class]]="B", WORKDAY(Main[[#This Row],[Tech Start Date]],12),IF(Main[[#This Row],[Class]]="A",WORKDAY(Main[[#This Row],[Tech Start Date]],4),""))))</f>
        <v/>
      </c>
      <c r="O1313" s="73" t="str">
        <f>IF(Main[[#This Row],[Tech Start Date]]&lt;1/1/1990,"",IF(Main[[#This Row],[Class]]="C",WORKDAY(Main[[#This Row],[Tech Start Date]],23),IF(Main[[#This Row],[Class]]="B", WORKDAY(Main[[#This Row],[Tech Start Date]],15),IF(Main[[#This Row],[Class]]="A",WORKDAY(Main[[#This Row],[Tech Start Date]],5),""))))</f>
        <v/>
      </c>
      <c r="P1313" s="73" t="str">
        <f>IF(Main[[#This Row],[Tech Start Date]]&lt;1/1/1990,"",IF(Main[[#This Row],[Class]]="C",WORKDAY(Main[[#This Row],[Tech Start Date]],28),IF(Main[[#This Row],[Class]]="B", WORKDAY(Main[[#This Row],[Tech Start Date]],19),IF(Main[[#This Row],[Class]]="A",WORKDAY(Main[[#This Row],[Tech Start Date]],9),""))))</f>
        <v/>
      </c>
      <c r="Q1313" s="85"/>
      <c r="R1313" s="112"/>
      <c r="S1313" s="95" t="s">
        <v>6</v>
      </c>
      <c r="T1313" s="74" t="s">
        <v>4</v>
      </c>
      <c r="U1313" s="95" t="s">
        <v>7</v>
      </c>
      <c r="V1313" s="95" t="s">
        <v>1910</v>
      </c>
      <c r="W1313" s="95" t="s">
        <v>1914</v>
      </c>
      <c r="X1313" s="95" t="s">
        <v>2877</v>
      </c>
      <c r="Y1313" s="72" t="s">
        <v>3054</v>
      </c>
      <c r="Z1313" s="72" t="s">
        <v>4</v>
      </c>
      <c r="AA1313" s="95" t="s">
        <v>2877</v>
      </c>
      <c r="AB1313" s="132"/>
      <c r="AC1313" s="132"/>
      <c r="AD1313" s="132"/>
      <c r="AE1313" s="63"/>
      <c r="AF1313" s="63"/>
      <c r="AG1313" s="63"/>
    </row>
    <row r="1314" spans="1:33" ht="17.2" customHeight="1">
      <c r="A1314" s="64" t="str">
        <f>IF(priority(Main[[#This Row],[Comments]])&lt;&gt;0, priority(Main[[#This Row],[Comments]]),"")</f>
        <v/>
      </c>
      <c r="B1314" s="60" t="s">
        <v>1107</v>
      </c>
      <c r="C1314" s="72" t="s">
        <v>4</v>
      </c>
      <c r="D1314" s="59" t="s">
        <v>154</v>
      </c>
      <c r="E1314" s="85"/>
      <c r="F1314" s="85"/>
      <c r="G1314" s="64" t="str">
        <f>IF(stdProdLT(Main[[#This Row],[Comments]])=0.1,"N/A",IF(stdProdLT(Main[[#This Row],[Comments]])=0,"",stdProdLT(Main[[#This Row],[Comments]])))</f>
        <v/>
      </c>
      <c r="H1314" s="94" t="str">
        <f>IF(OR(Main[[#This Row],[Std. Prod. Lead Time]]="N/A",Main[[#This Row],[Std. Prod. Lead Time]]=""), "",IF(AND(Main[[#This Row],[In Stock Date]]&lt;&gt;"",Main[[#This Row],[Revised Due Date]]&lt;&gt;"",Main[[#This Row],[In Stock Date]]&lt;&gt;""),Main[[#This Row],[In Stock Date]]-Main[[#This Row],[Revised Due Date]],""))</f>
        <v/>
      </c>
      <c r="I1314" s="101" t="s">
        <v>4</v>
      </c>
      <c r="J1314" s="95" t="s">
        <v>4</v>
      </c>
      <c r="K1314" s="95" t="s">
        <v>4</v>
      </c>
      <c r="L1314" s="85"/>
      <c r="M1314" s="73" t="str">
        <f>IF(Main[[#This Row],[Tech Start Date]]&lt;1/1/1990,"",IF(Main[[#This Row],[Class]]="C",WORKDAY(Main[[#This Row],[Tech Start Date]],9),IF(Main[[#This Row],[Class]]="B", WORKDAY(Main[[#This Row],[Tech Start Date]],6),IF(Main[[#This Row],[Class]]="A",WORKDAY(Main[[#This Row],[Tech Start Date]],2),""))))</f>
        <v/>
      </c>
      <c r="N1314" s="73" t="str">
        <f>IF(Main[[#This Row],[Tech Start Date]]&lt;1/1/1990,"",IF(Main[[#This Row],[Class]]="C",WORKDAY(Main[[#This Row],[Tech Start Date]],19),IF(Main[[#This Row],[Class]]="B", WORKDAY(Main[[#This Row],[Tech Start Date]],12),IF(Main[[#This Row],[Class]]="A",WORKDAY(Main[[#This Row],[Tech Start Date]],4),""))))</f>
        <v/>
      </c>
      <c r="O1314" s="73" t="str">
        <f>IF(Main[[#This Row],[Tech Start Date]]&lt;1/1/1990,"",IF(Main[[#This Row],[Class]]="C",WORKDAY(Main[[#This Row],[Tech Start Date]],23),IF(Main[[#This Row],[Class]]="B", WORKDAY(Main[[#This Row],[Tech Start Date]],15),IF(Main[[#This Row],[Class]]="A",WORKDAY(Main[[#This Row],[Tech Start Date]],5),""))))</f>
        <v/>
      </c>
      <c r="P1314" s="73" t="str">
        <f>IF(Main[[#This Row],[Tech Start Date]]&lt;1/1/1990,"",IF(Main[[#This Row],[Class]]="C",WORKDAY(Main[[#This Row],[Tech Start Date]],28),IF(Main[[#This Row],[Class]]="B", WORKDAY(Main[[#This Row],[Tech Start Date]],19),IF(Main[[#This Row],[Class]]="A",WORKDAY(Main[[#This Row],[Tech Start Date]],9),""))))</f>
        <v/>
      </c>
      <c r="Q1314" s="85">
        <v>40619</v>
      </c>
      <c r="R1314" s="112"/>
      <c r="S1314" s="95" t="s">
        <v>49</v>
      </c>
      <c r="T1314" s="74" t="s">
        <v>4</v>
      </c>
      <c r="U1314" s="95" t="s">
        <v>14</v>
      </c>
      <c r="V1314" s="95" t="s">
        <v>1913</v>
      </c>
      <c r="W1314" s="95" t="s">
        <v>1918</v>
      </c>
      <c r="X1314" s="95" t="s">
        <v>50</v>
      </c>
      <c r="Y1314" s="72" t="s">
        <v>2969</v>
      </c>
      <c r="Z1314" s="72" t="s">
        <v>4</v>
      </c>
      <c r="AA1314" s="95" t="s">
        <v>2847</v>
      </c>
      <c r="AB1314" s="132"/>
      <c r="AC1314" s="132"/>
      <c r="AD1314" s="132"/>
      <c r="AE1314" s="63"/>
      <c r="AF1314" s="63"/>
      <c r="AG1314" s="63"/>
    </row>
    <row r="1315" spans="1:33" ht="17.2" customHeight="1">
      <c r="A1315" s="64" t="str">
        <f>IF(priority(Main[[#This Row],[Comments]])&lt;&gt;0, priority(Main[[#This Row],[Comments]]),"")</f>
        <v/>
      </c>
      <c r="B1315" s="60" t="s">
        <v>3802</v>
      </c>
      <c r="C1315" s="72" t="s">
        <v>4</v>
      </c>
      <c r="D1315" s="59" t="s">
        <v>3803</v>
      </c>
      <c r="E1315" s="85">
        <v>40974.306539351855</v>
      </c>
      <c r="F1315" s="85"/>
      <c r="G1315" s="64" t="str">
        <f>IF(stdProdLT(Main[[#This Row],[Comments]])=0.1,"N/A",IF(stdProdLT(Main[[#This Row],[Comments]])=0,"",stdProdLT(Main[[#This Row],[Comments]])))</f>
        <v/>
      </c>
      <c r="H1315" s="94" t="str">
        <f>IF(OR(Main[[#This Row],[Std. Prod. Lead Time]]="N/A",Main[[#This Row],[Std. Prod. Lead Time]]=""), "",IF(AND(Main[[#This Row],[In Stock Date]]&lt;&gt;"",Main[[#This Row],[Revised Due Date]]&lt;&gt;"",Main[[#This Row],[In Stock Date]]&lt;&gt;""),Main[[#This Row],[In Stock Date]]-Main[[#This Row],[Revised Due Date]],""))</f>
        <v/>
      </c>
      <c r="I1315" s="101" t="s">
        <v>4</v>
      </c>
      <c r="J1315" s="95" t="s">
        <v>4</v>
      </c>
      <c r="K1315" s="95" t="s">
        <v>4</v>
      </c>
      <c r="L1315" s="85"/>
      <c r="M1315" s="73" t="str">
        <f>IF(Main[[#This Row],[Tech Start Date]]&lt;1/1/1990,"",IF(Main[[#This Row],[Class]]="C",WORKDAY(Main[[#This Row],[Tech Start Date]],9),IF(Main[[#This Row],[Class]]="B", WORKDAY(Main[[#This Row],[Tech Start Date]],6),IF(Main[[#This Row],[Class]]="A",WORKDAY(Main[[#This Row],[Tech Start Date]],2),""))))</f>
        <v/>
      </c>
      <c r="N1315" s="73" t="str">
        <f>IF(Main[[#This Row],[Tech Start Date]]&lt;1/1/1990,"",IF(Main[[#This Row],[Class]]="C",WORKDAY(Main[[#This Row],[Tech Start Date]],19),IF(Main[[#This Row],[Class]]="B", WORKDAY(Main[[#This Row],[Tech Start Date]],12),IF(Main[[#This Row],[Class]]="A",WORKDAY(Main[[#This Row],[Tech Start Date]],4),""))))</f>
        <v/>
      </c>
      <c r="O1315" s="73" t="str">
        <f>IF(Main[[#This Row],[Tech Start Date]]&lt;1/1/1990,"",IF(Main[[#This Row],[Class]]="C",WORKDAY(Main[[#This Row],[Tech Start Date]],23),IF(Main[[#This Row],[Class]]="B", WORKDAY(Main[[#This Row],[Tech Start Date]],15),IF(Main[[#This Row],[Class]]="A",WORKDAY(Main[[#This Row],[Tech Start Date]],5),""))))</f>
        <v/>
      </c>
      <c r="P1315" s="73" t="str">
        <f>IF(Main[[#This Row],[Tech Start Date]]&lt;1/1/1990,"",IF(Main[[#This Row],[Class]]="C",WORKDAY(Main[[#This Row],[Tech Start Date]],28),IF(Main[[#This Row],[Class]]="B", WORKDAY(Main[[#This Row],[Tech Start Date]],19),IF(Main[[#This Row],[Class]]="A",WORKDAY(Main[[#This Row],[Tech Start Date]],9),""))))</f>
        <v/>
      </c>
      <c r="Q1315" s="85"/>
      <c r="R1315" s="112"/>
      <c r="S1315" s="95" t="s">
        <v>6</v>
      </c>
      <c r="T1315" s="74" t="s">
        <v>4</v>
      </c>
      <c r="U1315" s="95" t="s">
        <v>7</v>
      </c>
      <c r="V1315" s="95" t="s">
        <v>1913</v>
      </c>
      <c r="W1315" s="95" t="s">
        <v>1914</v>
      </c>
      <c r="X1315" s="95" t="s">
        <v>306</v>
      </c>
      <c r="Y1315" s="72" t="s">
        <v>4</v>
      </c>
      <c r="Z1315" s="72" t="s">
        <v>4</v>
      </c>
      <c r="AA1315" s="95" t="s">
        <v>3336</v>
      </c>
      <c r="AB1315" s="132"/>
      <c r="AC1315" s="132"/>
      <c r="AD1315" s="132"/>
      <c r="AE1315" s="63"/>
      <c r="AF1315" s="63"/>
      <c r="AG1315" s="63"/>
    </row>
    <row r="1316" spans="1:33" ht="17.2" customHeight="1">
      <c r="A1316" s="64" t="str">
        <f>IF(priority(Main[[#This Row],[Comments]])&lt;&gt;0, priority(Main[[#This Row],[Comments]]),"")</f>
        <v/>
      </c>
      <c r="B1316" s="60" t="s">
        <v>3303</v>
      </c>
      <c r="C1316" s="72" t="s">
        <v>4</v>
      </c>
      <c r="D1316" s="59" t="s">
        <v>3609</v>
      </c>
      <c r="E1316" s="85">
        <v>40939.297210648147</v>
      </c>
      <c r="F1316" s="85"/>
      <c r="G1316" s="64" t="str">
        <f>IF(stdProdLT(Main[[#This Row],[Comments]])=0.1,"N/A",IF(stdProdLT(Main[[#This Row],[Comments]])=0,"",stdProdLT(Main[[#This Row],[Comments]])))</f>
        <v/>
      </c>
      <c r="H1316" s="94" t="str">
        <f>IF(OR(Main[[#This Row],[Std. Prod. Lead Time]]="N/A",Main[[#This Row],[Std. Prod. Lead Time]]=""), "",IF(AND(Main[[#This Row],[In Stock Date]]&lt;&gt;"",Main[[#This Row],[Revised Due Date]]&lt;&gt;"",Main[[#This Row],[In Stock Date]]&lt;&gt;""),Main[[#This Row],[In Stock Date]]-Main[[#This Row],[Revised Due Date]],""))</f>
        <v/>
      </c>
      <c r="I1316" s="101" t="s">
        <v>69</v>
      </c>
      <c r="J1316" s="95" t="s">
        <v>70</v>
      </c>
      <c r="K1316" s="95" t="s">
        <v>1919</v>
      </c>
      <c r="L1316" s="85"/>
      <c r="M1316" s="73" t="str">
        <f>IF(Main[[#This Row],[Tech Start Date]]&lt;1/1/1990,"",IF(Main[[#This Row],[Class]]="C",WORKDAY(Main[[#This Row],[Tech Start Date]],9),IF(Main[[#This Row],[Class]]="B", WORKDAY(Main[[#This Row],[Tech Start Date]],6),IF(Main[[#This Row],[Class]]="A",WORKDAY(Main[[#This Row],[Tech Start Date]],2),""))))</f>
        <v/>
      </c>
      <c r="N1316" s="73" t="str">
        <f>IF(Main[[#This Row],[Tech Start Date]]&lt;1/1/1990,"",IF(Main[[#This Row],[Class]]="C",WORKDAY(Main[[#This Row],[Tech Start Date]],19),IF(Main[[#This Row],[Class]]="B", WORKDAY(Main[[#This Row],[Tech Start Date]],12),IF(Main[[#This Row],[Class]]="A",WORKDAY(Main[[#This Row],[Tech Start Date]],4),""))))</f>
        <v/>
      </c>
      <c r="O1316" s="73" t="str">
        <f>IF(Main[[#This Row],[Tech Start Date]]&lt;1/1/1990,"",IF(Main[[#This Row],[Class]]="C",WORKDAY(Main[[#This Row],[Tech Start Date]],23),IF(Main[[#This Row],[Class]]="B", WORKDAY(Main[[#This Row],[Tech Start Date]],15),IF(Main[[#This Row],[Class]]="A",WORKDAY(Main[[#This Row],[Tech Start Date]],5),""))))</f>
        <v/>
      </c>
      <c r="P1316" s="73" t="str">
        <f>IF(Main[[#This Row],[Tech Start Date]]&lt;1/1/1990,"",IF(Main[[#This Row],[Class]]="C",WORKDAY(Main[[#This Row],[Tech Start Date]],28),IF(Main[[#This Row],[Class]]="B", WORKDAY(Main[[#This Row],[Tech Start Date]],19),IF(Main[[#This Row],[Class]]="A",WORKDAY(Main[[#This Row],[Tech Start Date]],9),""))))</f>
        <v/>
      </c>
      <c r="Q1316" s="85">
        <v>40968</v>
      </c>
      <c r="R1316" s="112"/>
      <c r="S1316" s="95" t="s">
        <v>6</v>
      </c>
      <c r="T1316" s="74" t="s">
        <v>4</v>
      </c>
      <c r="U1316" s="95" t="s">
        <v>29</v>
      </c>
      <c r="V1316" s="95" t="s">
        <v>1913</v>
      </c>
      <c r="W1316" s="95" t="s">
        <v>1914</v>
      </c>
      <c r="X1316" s="95" t="s">
        <v>2797</v>
      </c>
      <c r="Y1316" s="72" t="s">
        <v>2911</v>
      </c>
      <c r="Z1316" s="72" t="s">
        <v>30</v>
      </c>
      <c r="AA1316" s="95" t="s">
        <v>2797</v>
      </c>
      <c r="AB1316" s="132"/>
      <c r="AC1316" s="132"/>
      <c r="AD1316" s="132"/>
      <c r="AE1316" s="63"/>
      <c r="AF1316" s="63"/>
      <c r="AG1316" s="63"/>
    </row>
    <row r="1317" spans="1:33" ht="17.2" customHeight="1">
      <c r="A1317" s="64" t="str">
        <f>IF(priority(Main[[#This Row],[Comments]])&lt;&gt;0, priority(Main[[#This Row],[Comments]]),"")</f>
        <v/>
      </c>
      <c r="B1317" s="60" t="s">
        <v>1105</v>
      </c>
      <c r="C1317" s="72" t="s">
        <v>4</v>
      </c>
      <c r="D1317" s="59" t="s">
        <v>152</v>
      </c>
      <c r="E1317" s="85">
        <v>40584.587800925925</v>
      </c>
      <c r="F1317" s="85"/>
      <c r="G1317" s="64" t="str">
        <f>IF(stdProdLT(Main[[#This Row],[Comments]])=0.1,"N/A",IF(stdProdLT(Main[[#This Row],[Comments]])=0,"",stdProdLT(Main[[#This Row],[Comments]])))</f>
        <v/>
      </c>
      <c r="H1317" s="94" t="str">
        <f>IF(OR(Main[[#This Row],[Std. Prod. Lead Time]]="N/A",Main[[#This Row],[Std. Prod. Lead Time]]=""), "",IF(AND(Main[[#This Row],[In Stock Date]]&lt;&gt;"",Main[[#This Row],[Revised Due Date]]&lt;&gt;"",Main[[#This Row],[In Stock Date]]&lt;&gt;""),Main[[#This Row],[In Stock Date]]-Main[[#This Row],[Revised Due Date]],""))</f>
        <v/>
      </c>
      <c r="I1317" s="101" t="s">
        <v>4</v>
      </c>
      <c r="J1317" s="95" t="s">
        <v>4</v>
      </c>
      <c r="K1317" s="96" t="s">
        <v>4</v>
      </c>
      <c r="L1317" s="85"/>
      <c r="M1317" s="73" t="str">
        <f>IF(Main[[#This Row],[Tech Start Date]]&lt;1/1/1990,"",IF(Main[[#This Row],[Class]]="C",WORKDAY(Main[[#This Row],[Tech Start Date]],9),IF(Main[[#This Row],[Class]]="B", WORKDAY(Main[[#This Row],[Tech Start Date]],6),IF(Main[[#This Row],[Class]]="A",WORKDAY(Main[[#This Row],[Tech Start Date]],2),""))))</f>
        <v/>
      </c>
      <c r="N1317" s="73" t="str">
        <f>IF(Main[[#This Row],[Tech Start Date]]&lt;1/1/1990,"",IF(Main[[#This Row],[Class]]="C",WORKDAY(Main[[#This Row],[Tech Start Date]],19),IF(Main[[#This Row],[Class]]="B", WORKDAY(Main[[#This Row],[Tech Start Date]],12),IF(Main[[#This Row],[Class]]="A",WORKDAY(Main[[#This Row],[Tech Start Date]],4),""))))</f>
        <v/>
      </c>
      <c r="O1317" s="73" t="str">
        <f>IF(Main[[#This Row],[Tech Start Date]]&lt;1/1/1990,"",IF(Main[[#This Row],[Class]]="C",WORKDAY(Main[[#This Row],[Tech Start Date]],23),IF(Main[[#This Row],[Class]]="B", WORKDAY(Main[[#This Row],[Tech Start Date]],15),IF(Main[[#This Row],[Class]]="A",WORKDAY(Main[[#This Row],[Tech Start Date]],5),""))))</f>
        <v/>
      </c>
      <c r="P1317" s="73" t="str">
        <f>IF(Main[[#This Row],[Tech Start Date]]&lt;1/1/1990,"",IF(Main[[#This Row],[Class]]="C",WORKDAY(Main[[#This Row],[Tech Start Date]],28),IF(Main[[#This Row],[Class]]="B", WORKDAY(Main[[#This Row],[Tech Start Date]],19),IF(Main[[#This Row],[Class]]="A",WORKDAY(Main[[#This Row],[Tech Start Date]],9),""))))</f>
        <v/>
      </c>
      <c r="Q1317" s="85"/>
      <c r="R1317" s="112"/>
      <c r="S1317" s="95" t="s">
        <v>4</v>
      </c>
      <c r="T1317" s="74" t="s">
        <v>4</v>
      </c>
      <c r="U1317" s="95" t="s">
        <v>29</v>
      </c>
      <c r="V1317" s="95" t="s">
        <v>1911</v>
      </c>
      <c r="W1317" s="95" t="s">
        <v>4</v>
      </c>
      <c r="X1317" s="95" t="s">
        <v>942</v>
      </c>
      <c r="Y1317" s="72" t="s">
        <v>2962</v>
      </c>
      <c r="Z1317" s="72" t="s">
        <v>4</v>
      </c>
      <c r="AA1317" s="95" t="s">
        <v>942</v>
      </c>
      <c r="AB1317" s="132"/>
      <c r="AC1317" s="132"/>
      <c r="AD1317" s="132"/>
      <c r="AE1317" s="63"/>
      <c r="AF1317" s="63"/>
      <c r="AG1317" s="63"/>
    </row>
    <row r="1318" spans="1:33" ht="17.2" customHeight="1">
      <c r="A1318" s="64" t="str">
        <f>IF(priority(Main[[#This Row],[Comments]])&lt;&gt;0, priority(Main[[#This Row],[Comments]]),"")</f>
        <v/>
      </c>
      <c r="B1318" s="60" t="s">
        <v>1848</v>
      </c>
      <c r="C1318" s="72" t="s">
        <v>4</v>
      </c>
      <c r="D1318" s="59" t="s">
        <v>2787</v>
      </c>
      <c r="E1318" s="85">
        <v>40365.451284722221</v>
      </c>
      <c r="F1318" s="85"/>
      <c r="G1318" s="64" t="str">
        <f>IF(stdProdLT(Main[[#This Row],[Comments]])=0.1,"N/A",IF(stdProdLT(Main[[#This Row],[Comments]])=0,"",stdProdLT(Main[[#This Row],[Comments]])))</f>
        <v/>
      </c>
      <c r="H1318" s="94" t="str">
        <f>IF(OR(Main[[#This Row],[Std. Prod. Lead Time]]="N/A",Main[[#This Row],[Std. Prod. Lead Time]]=""), "",IF(AND(Main[[#This Row],[In Stock Date]]&lt;&gt;"",Main[[#This Row],[Revised Due Date]]&lt;&gt;"",Main[[#This Row],[In Stock Date]]&lt;&gt;""),Main[[#This Row],[In Stock Date]]-Main[[#This Row],[Revised Due Date]],""))</f>
        <v/>
      </c>
      <c r="I1318" s="101" t="s">
        <v>907</v>
      </c>
      <c r="J1318" s="95" t="s">
        <v>28</v>
      </c>
      <c r="K1318" s="95" t="s">
        <v>1922</v>
      </c>
      <c r="L1318" s="85"/>
      <c r="M1318" s="73" t="str">
        <f>IF(Main[[#This Row],[Tech Start Date]]&lt;1/1/1990,"",IF(Main[[#This Row],[Class]]="C",WORKDAY(Main[[#This Row],[Tech Start Date]],9),IF(Main[[#This Row],[Class]]="B", WORKDAY(Main[[#This Row],[Tech Start Date]],6),IF(Main[[#This Row],[Class]]="A",WORKDAY(Main[[#This Row],[Tech Start Date]],2),""))))</f>
        <v/>
      </c>
      <c r="N1318" s="73" t="str">
        <f>IF(Main[[#This Row],[Tech Start Date]]&lt;1/1/1990,"",IF(Main[[#This Row],[Class]]="C",WORKDAY(Main[[#This Row],[Tech Start Date]],19),IF(Main[[#This Row],[Class]]="B", WORKDAY(Main[[#This Row],[Tech Start Date]],12),IF(Main[[#This Row],[Class]]="A",WORKDAY(Main[[#This Row],[Tech Start Date]],4),""))))</f>
        <v/>
      </c>
      <c r="O1318" s="73" t="str">
        <f>IF(Main[[#This Row],[Tech Start Date]]&lt;1/1/1990,"",IF(Main[[#This Row],[Class]]="C",WORKDAY(Main[[#This Row],[Tech Start Date]],23),IF(Main[[#This Row],[Class]]="B", WORKDAY(Main[[#This Row],[Tech Start Date]],15),IF(Main[[#This Row],[Class]]="A",WORKDAY(Main[[#This Row],[Tech Start Date]],5),""))))</f>
        <v/>
      </c>
      <c r="P1318" s="73" t="str">
        <f>IF(Main[[#This Row],[Tech Start Date]]&lt;1/1/1990,"",IF(Main[[#This Row],[Class]]="C",WORKDAY(Main[[#This Row],[Tech Start Date]],28),IF(Main[[#This Row],[Class]]="B", WORKDAY(Main[[#This Row],[Tech Start Date]],19),IF(Main[[#This Row],[Class]]="A",WORKDAY(Main[[#This Row],[Tech Start Date]],9),""))))</f>
        <v/>
      </c>
      <c r="Q1318" s="85">
        <v>40968</v>
      </c>
      <c r="R1318" s="112">
        <v>40939</v>
      </c>
      <c r="S1318" s="95" t="s">
        <v>17</v>
      </c>
      <c r="T1318" s="74" t="s">
        <v>2579</v>
      </c>
      <c r="U1318" s="95" t="s">
        <v>29</v>
      </c>
      <c r="V1318" s="95" t="s">
        <v>1910</v>
      </c>
      <c r="W1318" s="95" t="s">
        <v>1915</v>
      </c>
      <c r="X1318" s="95" t="s">
        <v>129</v>
      </c>
      <c r="Y1318" s="72" t="s">
        <v>4</v>
      </c>
      <c r="Z1318" s="72" t="s">
        <v>129</v>
      </c>
      <c r="AA1318" s="95" t="s">
        <v>2803</v>
      </c>
      <c r="AB1318" s="132"/>
      <c r="AC1318" s="132"/>
      <c r="AD1318" s="132"/>
      <c r="AE1318" s="63"/>
      <c r="AF1318" s="63"/>
      <c r="AG1318" s="63"/>
    </row>
    <row r="1319" spans="1:33" ht="17.2" customHeight="1">
      <c r="A1319" s="64" t="str">
        <f>IF(priority(Main[[#This Row],[Comments]])&lt;&gt;0, priority(Main[[#This Row],[Comments]]),"")</f>
        <v/>
      </c>
      <c r="B1319" s="60" t="s">
        <v>3478</v>
      </c>
      <c r="C1319" s="72" t="s">
        <v>4</v>
      </c>
      <c r="D1319" s="59" t="s">
        <v>3561</v>
      </c>
      <c r="E1319" s="85">
        <v>40948.438587962963</v>
      </c>
      <c r="F1319" s="85"/>
      <c r="G1319" s="64" t="str">
        <f>IF(stdProdLT(Main[[#This Row],[Comments]])=0.1,"N/A",IF(stdProdLT(Main[[#This Row],[Comments]])=0,"",stdProdLT(Main[[#This Row],[Comments]])))</f>
        <v/>
      </c>
      <c r="H1319" s="94" t="str">
        <f>IF(OR(Main[[#This Row],[Std. Prod. Lead Time]]="N/A",Main[[#This Row],[Std. Prod. Lead Time]]=""), "",IF(AND(Main[[#This Row],[In Stock Date]]&lt;&gt;"",Main[[#This Row],[Revised Due Date]]&lt;&gt;"",Main[[#This Row],[In Stock Date]]&lt;&gt;""),Main[[#This Row],[In Stock Date]]-Main[[#This Row],[Revised Due Date]],""))</f>
        <v/>
      </c>
      <c r="I1319" s="101" t="s">
        <v>4</v>
      </c>
      <c r="J1319" s="95" t="s">
        <v>4</v>
      </c>
      <c r="K1319" s="95" t="s">
        <v>4</v>
      </c>
      <c r="L1319" s="85"/>
      <c r="M1319" s="73" t="str">
        <f>IF(Main[[#This Row],[Tech Start Date]]&lt;1/1/1990,"",IF(Main[[#This Row],[Class]]="C",WORKDAY(Main[[#This Row],[Tech Start Date]],9),IF(Main[[#This Row],[Class]]="B", WORKDAY(Main[[#This Row],[Tech Start Date]],6),IF(Main[[#This Row],[Class]]="A",WORKDAY(Main[[#This Row],[Tech Start Date]],2),""))))</f>
        <v/>
      </c>
      <c r="N1319" s="73" t="str">
        <f>IF(Main[[#This Row],[Tech Start Date]]&lt;1/1/1990,"",IF(Main[[#This Row],[Class]]="C",WORKDAY(Main[[#This Row],[Tech Start Date]],19),IF(Main[[#This Row],[Class]]="B", WORKDAY(Main[[#This Row],[Tech Start Date]],12),IF(Main[[#This Row],[Class]]="A",WORKDAY(Main[[#This Row],[Tech Start Date]],4),""))))</f>
        <v/>
      </c>
      <c r="O1319" s="73" t="str">
        <f>IF(Main[[#This Row],[Tech Start Date]]&lt;1/1/1990,"",IF(Main[[#This Row],[Class]]="C",WORKDAY(Main[[#This Row],[Tech Start Date]],23),IF(Main[[#This Row],[Class]]="B", WORKDAY(Main[[#This Row],[Tech Start Date]],15),IF(Main[[#This Row],[Class]]="A",WORKDAY(Main[[#This Row],[Tech Start Date]],5),""))))</f>
        <v/>
      </c>
      <c r="P1319" s="73" t="str">
        <f>IF(Main[[#This Row],[Tech Start Date]]&lt;1/1/1990,"",IF(Main[[#This Row],[Class]]="C",WORKDAY(Main[[#This Row],[Tech Start Date]],28),IF(Main[[#This Row],[Class]]="B", WORKDAY(Main[[#This Row],[Tech Start Date]],19),IF(Main[[#This Row],[Class]]="A",WORKDAY(Main[[#This Row],[Tech Start Date]],9),""))))</f>
        <v/>
      </c>
      <c r="Q1319" s="85"/>
      <c r="R1319" s="112"/>
      <c r="S1319" s="95" t="s">
        <v>6</v>
      </c>
      <c r="T1319" s="74" t="s">
        <v>4</v>
      </c>
      <c r="U1319" s="95" t="s">
        <v>29</v>
      </c>
      <c r="V1319" s="95" t="s">
        <v>1910</v>
      </c>
      <c r="W1319" s="95" t="s">
        <v>1914</v>
      </c>
      <c r="X1319" s="95" t="s">
        <v>102</v>
      </c>
      <c r="Y1319" s="72" t="s">
        <v>3053</v>
      </c>
      <c r="Z1319" s="72" t="s">
        <v>4</v>
      </c>
      <c r="AA1319" s="95" t="s">
        <v>3373</v>
      </c>
      <c r="AB1319" s="132"/>
      <c r="AC1319" s="132"/>
      <c r="AD1319" s="132"/>
      <c r="AE1319" s="63"/>
      <c r="AF1319" s="63"/>
      <c r="AG1319" s="63"/>
    </row>
    <row r="1320" spans="1:33" ht="17.2" customHeight="1">
      <c r="A1320" s="64" t="str">
        <f>IF(priority(Main[[#This Row],[Comments]])&lt;&gt;0, priority(Main[[#This Row],[Comments]]),"")</f>
        <v/>
      </c>
      <c r="B1320" s="60" t="s">
        <v>3807</v>
      </c>
      <c r="C1320" s="72" t="s">
        <v>3808</v>
      </c>
      <c r="D1320" s="59" t="s">
        <v>3809</v>
      </c>
      <c r="E1320" s="85">
        <v>40973.345370370371</v>
      </c>
      <c r="F1320" s="85"/>
      <c r="G1320" s="64" t="str">
        <f>IF(stdProdLT(Main[[#This Row],[Comments]])=0.1,"N/A",IF(stdProdLT(Main[[#This Row],[Comments]])=0,"",stdProdLT(Main[[#This Row],[Comments]])))</f>
        <v/>
      </c>
      <c r="H1320" s="94" t="str">
        <f>IF(OR(Main[[#This Row],[Std. Prod. Lead Time]]="N/A",Main[[#This Row],[Std. Prod. Lead Time]]=""), "",IF(AND(Main[[#This Row],[In Stock Date]]&lt;&gt;"",Main[[#This Row],[Revised Due Date]]&lt;&gt;"",Main[[#This Row],[In Stock Date]]&lt;&gt;""),Main[[#This Row],[In Stock Date]]-Main[[#This Row],[Revised Due Date]],""))</f>
        <v/>
      </c>
      <c r="I1320" s="101" t="s">
        <v>2816</v>
      </c>
      <c r="J1320" s="95" t="s">
        <v>4</v>
      </c>
      <c r="K1320" s="95" t="s">
        <v>4</v>
      </c>
      <c r="L1320" s="85"/>
      <c r="M1320" s="73" t="str">
        <f>IF(Main[[#This Row],[Tech Start Date]]&lt;1/1/1990,"",IF(Main[[#This Row],[Class]]="C",WORKDAY(Main[[#This Row],[Tech Start Date]],9),IF(Main[[#This Row],[Class]]="B", WORKDAY(Main[[#This Row],[Tech Start Date]],6),IF(Main[[#This Row],[Class]]="A",WORKDAY(Main[[#This Row],[Tech Start Date]],2),""))))</f>
        <v/>
      </c>
      <c r="N1320" s="73" t="str">
        <f>IF(Main[[#This Row],[Tech Start Date]]&lt;1/1/1990,"",IF(Main[[#This Row],[Class]]="C",WORKDAY(Main[[#This Row],[Tech Start Date]],19),IF(Main[[#This Row],[Class]]="B", WORKDAY(Main[[#This Row],[Tech Start Date]],12),IF(Main[[#This Row],[Class]]="A",WORKDAY(Main[[#This Row],[Tech Start Date]],4),""))))</f>
        <v/>
      </c>
      <c r="O1320" s="73" t="str">
        <f>IF(Main[[#This Row],[Tech Start Date]]&lt;1/1/1990,"",IF(Main[[#This Row],[Class]]="C",WORKDAY(Main[[#This Row],[Tech Start Date]],23),IF(Main[[#This Row],[Class]]="B", WORKDAY(Main[[#This Row],[Tech Start Date]],15),IF(Main[[#This Row],[Class]]="A",WORKDAY(Main[[#This Row],[Tech Start Date]],5),""))))</f>
        <v/>
      </c>
      <c r="P1320" s="73" t="str">
        <f>IF(Main[[#This Row],[Tech Start Date]]&lt;1/1/1990,"",IF(Main[[#This Row],[Class]]="C",WORKDAY(Main[[#This Row],[Tech Start Date]],28),IF(Main[[#This Row],[Class]]="B", WORKDAY(Main[[#This Row],[Tech Start Date]],19),IF(Main[[#This Row],[Class]]="A",WORKDAY(Main[[#This Row],[Tech Start Date]],9),""))))</f>
        <v/>
      </c>
      <c r="Q1320" s="85"/>
      <c r="R1320" s="112"/>
      <c r="S1320" s="95" t="s">
        <v>6</v>
      </c>
      <c r="T1320" s="74" t="s">
        <v>4</v>
      </c>
      <c r="U1320" s="95" t="s">
        <v>29</v>
      </c>
      <c r="V1320" s="95" t="s">
        <v>2276</v>
      </c>
      <c r="W1320" s="95" t="s">
        <v>1914</v>
      </c>
      <c r="X1320" s="95" t="s">
        <v>2816</v>
      </c>
      <c r="Y1320" s="72" t="s">
        <v>2944</v>
      </c>
      <c r="Z1320" s="72" t="s">
        <v>4</v>
      </c>
      <c r="AA1320" s="95" t="s">
        <v>2816</v>
      </c>
      <c r="AB1320" s="132"/>
      <c r="AC1320" s="132"/>
      <c r="AD1320" s="132"/>
      <c r="AE1320" s="63"/>
      <c r="AF1320" s="63"/>
      <c r="AG1320" s="63"/>
    </row>
    <row r="1321" spans="1:33" ht="17.2" customHeight="1">
      <c r="A1321" s="64" t="str">
        <f>IF(priority(Main[[#This Row],[Comments]])&lt;&gt;0, priority(Main[[#This Row],[Comments]]),"")</f>
        <v/>
      </c>
      <c r="B1321" s="60" t="s">
        <v>3717</v>
      </c>
      <c r="C1321" s="72" t="s">
        <v>3431</v>
      </c>
      <c r="D1321" s="59" t="s">
        <v>3718</v>
      </c>
      <c r="E1321" s="85">
        <v>40968.753009259257</v>
      </c>
      <c r="F1321" s="85">
        <v>41186</v>
      </c>
      <c r="G1321" s="64">
        <f>IF(stdProdLT(Main[[#This Row],[Comments]])=0.1,"N/A",IF(stdProdLT(Main[[#This Row],[Comments]])=0,"",stdProdLT(Main[[#This Row],[Comments]])))</f>
        <v>140</v>
      </c>
      <c r="H1321" s="94" t="str">
        <f>IF(OR(Main[[#This Row],[Std. Prod. Lead Time]]="N/A",Main[[#This Row],[Std. Prod. Lead Time]]=""), "",IF(AND(Main[[#This Row],[In Stock Date]]&lt;&gt;"",Main[[#This Row],[Revised Due Date]]&lt;&gt;"",Main[[#This Row],[In Stock Date]]&lt;&gt;""),Main[[#This Row],[In Stock Date]]-Main[[#This Row],[Revised Due Date]],""))</f>
        <v/>
      </c>
      <c r="I1321" s="101" t="s">
        <v>4</v>
      </c>
      <c r="J1321" s="95" t="s">
        <v>4</v>
      </c>
      <c r="K1321" s="95" t="s">
        <v>4</v>
      </c>
      <c r="L1321" s="85"/>
      <c r="M1321" s="73" t="str">
        <f>IF(Main[[#This Row],[Tech Start Date]]&lt;1/1/1990,"",IF(Main[[#This Row],[Class]]="C",WORKDAY(Main[[#This Row],[Tech Start Date]],9),IF(Main[[#This Row],[Class]]="B", WORKDAY(Main[[#This Row],[Tech Start Date]],6),IF(Main[[#This Row],[Class]]="A",WORKDAY(Main[[#This Row],[Tech Start Date]],2),""))))</f>
        <v/>
      </c>
      <c r="N1321" s="73" t="str">
        <f>IF(Main[[#This Row],[Tech Start Date]]&lt;1/1/1990,"",IF(Main[[#This Row],[Class]]="C",WORKDAY(Main[[#This Row],[Tech Start Date]],19),IF(Main[[#This Row],[Class]]="B", WORKDAY(Main[[#This Row],[Tech Start Date]],12),IF(Main[[#This Row],[Class]]="A",WORKDAY(Main[[#This Row],[Tech Start Date]],4),""))))</f>
        <v/>
      </c>
      <c r="O1321" s="73" t="str">
        <f>IF(Main[[#This Row],[Tech Start Date]]&lt;1/1/1990,"",IF(Main[[#This Row],[Class]]="C",WORKDAY(Main[[#This Row],[Tech Start Date]],23),IF(Main[[#This Row],[Class]]="B", WORKDAY(Main[[#This Row],[Tech Start Date]],15),IF(Main[[#This Row],[Class]]="A",WORKDAY(Main[[#This Row],[Tech Start Date]],5),""))))</f>
        <v/>
      </c>
      <c r="P1321" s="73" t="str">
        <f>IF(Main[[#This Row],[Tech Start Date]]&lt;1/1/1990,"",IF(Main[[#This Row],[Class]]="C",WORKDAY(Main[[#This Row],[Tech Start Date]],28),IF(Main[[#This Row],[Class]]="B", WORKDAY(Main[[#This Row],[Tech Start Date]],19),IF(Main[[#This Row],[Class]]="A",WORKDAY(Main[[#This Row],[Tech Start Date]],9),""))))</f>
        <v/>
      </c>
      <c r="Q1321" s="85">
        <v>41004</v>
      </c>
      <c r="R1321" s="112"/>
      <c r="S1321" s="95" t="s">
        <v>11</v>
      </c>
      <c r="T1321" s="74" t="s">
        <v>3810</v>
      </c>
      <c r="U1321" s="95" t="s">
        <v>694</v>
      </c>
      <c r="V1321" s="95" t="s">
        <v>1913</v>
      </c>
      <c r="W1321" s="95" t="s">
        <v>1918</v>
      </c>
      <c r="X1321" s="95" t="s">
        <v>3433</v>
      </c>
      <c r="Y1321" s="72" t="s">
        <v>4</v>
      </c>
      <c r="Z1321" s="72" t="s">
        <v>4</v>
      </c>
      <c r="AA1321" s="95" t="s">
        <v>3433</v>
      </c>
      <c r="AB1321" s="132"/>
      <c r="AC1321" s="132"/>
      <c r="AD1321" s="132"/>
      <c r="AE1321" s="63"/>
      <c r="AF1321" s="63"/>
      <c r="AG1321" s="63"/>
    </row>
    <row r="1322" spans="1:33" ht="17.2" customHeight="1">
      <c r="A1322" s="64" t="str">
        <f>IF(priority(Main[[#This Row],[Comments]])&lt;&gt;0, priority(Main[[#This Row],[Comments]]),"")</f>
        <v/>
      </c>
      <c r="B1322" s="60" t="s">
        <v>3993</v>
      </c>
      <c r="C1322" s="72" t="s">
        <v>4</v>
      </c>
      <c r="D1322" s="59" t="s">
        <v>3994</v>
      </c>
      <c r="E1322" s="85">
        <v>40982.416192129633</v>
      </c>
      <c r="F1322" s="85"/>
      <c r="G1322" s="64" t="str">
        <f>IF(stdProdLT(Main[[#This Row],[Comments]])=0.1,"N/A",IF(stdProdLT(Main[[#This Row],[Comments]])=0,"",stdProdLT(Main[[#This Row],[Comments]])))</f>
        <v/>
      </c>
      <c r="H1322" s="94" t="str">
        <f>IF(OR(Main[[#This Row],[Std. Prod. Lead Time]]="N/A",Main[[#This Row],[Std. Prod. Lead Time]]=""), "",IF(AND(Main[[#This Row],[In Stock Date]]&lt;&gt;"",Main[[#This Row],[Revised Due Date]]&lt;&gt;"",Main[[#This Row],[In Stock Date]]&lt;&gt;""),Main[[#This Row],[In Stock Date]]-Main[[#This Row],[Revised Due Date]],""))</f>
        <v/>
      </c>
      <c r="I1322" s="101" t="s">
        <v>942</v>
      </c>
      <c r="J1322" s="95" t="s">
        <v>28</v>
      </c>
      <c r="K1322" s="95" t="s">
        <v>1917</v>
      </c>
      <c r="L1322" s="85"/>
      <c r="M1322" s="73" t="str">
        <f>IF(Main[[#This Row],[Tech Start Date]]&lt;1/1/1990,"",IF(Main[[#This Row],[Class]]="C",WORKDAY(Main[[#This Row],[Tech Start Date]],9),IF(Main[[#This Row],[Class]]="B", WORKDAY(Main[[#This Row],[Tech Start Date]],6),IF(Main[[#This Row],[Class]]="A",WORKDAY(Main[[#This Row],[Tech Start Date]],2),""))))</f>
        <v/>
      </c>
      <c r="N1322" s="73" t="str">
        <f>IF(Main[[#This Row],[Tech Start Date]]&lt;1/1/1990,"",IF(Main[[#This Row],[Class]]="C",WORKDAY(Main[[#This Row],[Tech Start Date]],19),IF(Main[[#This Row],[Class]]="B", WORKDAY(Main[[#This Row],[Tech Start Date]],12),IF(Main[[#This Row],[Class]]="A",WORKDAY(Main[[#This Row],[Tech Start Date]],4),""))))</f>
        <v/>
      </c>
      <c r="O1322" s="73" t="str">
        <f>IF(Main[[#This Row],[Tech Start Date]]&lt;1/1/1990,"",IF(Main[[#This Row],[Class]]="C",WORKDAY(Main[[#This Row],[Tech Start Date]],23),IF(Main[[#This Row],[Class]]="B", WORKDAY(Main[[#This Row],[Tech Start Date]],15),IF(Main[[#This Row],[Class]]="A",WORKDAY(Main[[#This Row],[Tech Start Date]],5),""))))</f>
        <v/>
      </c>
      <c r="P1322" s="73" t="str">
        <f>IF(Main[[#This Row],[Tech Start Date]]&lt;1/1/1990,"",IF(Main[[#This Row],[Class]]="C",WORKDAY(Main[[#This Row],[Tech Start Date]],28),IF(Main[[#This Row],[Class]]="B", WORKDAY(Main[[#This Row],[Tech Start Date]],19),IF(Main[[#This Row],[Class]]="A",WORKDAY(Main[[#This Row],[Tech Start Date]],9),""))))</f>
        <v/>
      </c>
      <c r="Q1322" s="85"/>
      <c r="R1322" s="112"/>
      <c r="S1322" s="95" t="s">
        <v>6</v>
      </c>
      <c r="T1322" s="74" t="s">
        <v>4</v>
      </c>
      <c r="U1322" s="95" t="s">
        <v>29</v>
      </c>
      <c r="V1322" s="95" t="s">
        <v>1911</v>
      </c>
      <c r="W1322" s="95" t="s">
        <v>1915</v>
      </c>
      <c r="X1322" s="95" t="s">
        <v>2046</v>
      </c>
      <c r="Y1322" s="72" t="s">
        <v>3126</v>
      </c>
      <c r="Z1322" s="72" t="s">
        <v>2046</v>
      </c>
      <c r="AA1322" s="95" t="s">
        <v>2046</v>
      </c>
      <c r="AB1322" s="132"/>
      <c r="AC1322" s="132"/>
      <c r="AD1322" s="132"/>
      <c r="AE1322" s="63"/>
      <c r="AF1322" s="63"/>
      <c r="AG1322" s="63"/>
    </row>
    <row r="1323" spans="1:33" ht="17.2" customHeight="1">
      <c r="A1323" s="64" t="str">
        <f>IF(priority(Main[[#This Row],[Comments]])&lt;&gt;0, priority(Main[[#This Row],[Comments]]),"")</f>
        <v/>
      </c>
      <c r="B1323" s="60" t="s">
        <v>3997</v>
      </c>
      <c r="C1323" s="72" t="s">
        <v>2615</v>
      </c>
      <c r="D1323" s="59" t="s">
        <v>3998</v>
      </c>
      <c r="E1323" s="85">
        <v>40987.679652777777</v>
      </c>
      <c r="F1323" s="85">
        <v>41120</v>
      </c>
      <c r="G1323" s="64" t="str">
        <f>IF(stdProdLT(Main[[#This Row],[Comments]])=0.1,"N/A",IF(stdProdLT(Main[[#This Row],[Comments]])=0,"",stdProdLT(Main[[#This Row],[Comments]])))</f>
        <v>N/A</v>
      </c>
      <c r="H1323" s="94" t="str">
        <f>IF(OR(Main[[#This Row],[Std. Prod. Lead Time]]="N/A",Main[[#This Row],[Std. Prod. Lead Time]]=""), "",IF(AND(Main[[#This Row],[In Stock Date]]&lt;&gt;"",Main[[#This Row],[Revised Due Date]]&lt;&gt;"",Main[[#This Row],[In Stock Date]]&lt;&gt;""),Main[[#This Row],[In Stock Date]]-Main[[#This Row],[Revised Due Date]],""))</f>
        <v/>
      </c>
      <c r="I1323" s="101" t="s">
        <v>4</v>
      </c>
      <c r="J1323" s="95" t="s">
        <v>4</v>
      </c>
      <c r="K1323" s="95" t="s">
        <v>4</v>
      </c>
      <c r="L1323" s="85"/>
      <c r="M1323" s="73" t="str">
        <f>IF(Main[[#This Row],[Tech Start Date]]&lt;1/1/1990,"",IF(Main[[#This Row],[Class]]="C",WORKDAY(Main[[#This Row],[Tech Start Date]],9),IF(Main[[#This Row],[Class]]="B", WORKDAY(Main[[#This Row],[Tech Start Date]],6),IF(Main[[#This Row],[Class]]="A",WORKDAY(Main[[#This Row],[Tech Start Date]],2),""))))</f>
        <v/>
      </c>
      <c r="N1323" s="73" t="str">
        <f>IF(Main[[#This Row],[Tech Start Date]]&lt;1/1/1990,"",IF(Main[[#This Row],[Class]]="C",WORKDAY(Main[[#This Row],[Tech Start Date]],19),IF(Main[[#This Row],[Class]]="B", WORKDAY(Main[[#This Row],[Tech Start Date]],12),IF(Main[[#This Row],[Class]]="A",WORKDAY(Main[[#This Row],[Tech Start Date]],4),""))))</f>
        <v/>
      </c>
      <c r="O1323" s="73" t="str">
        <f>IF(Main[[#This Row],[Tech Start Date]]&lt;1/1/1990,"",IF(Main[[#This Row],[Class]]="C",WORKDAY(Main[[#This Row],[Tech Start Date]],23),IF(Main[[#This Row],[Class]]="B", WORKDAY(Main[[#This Row],[Tech Start Date]],15),IF(Main[[#This Row],[Class]]="A",WORKDAY(Main[[#This Row],[Tech Start Date]],5),""))))</f>
        <v/>
      </c>
      <c r="P1323" s="73" t="str">
        <f>IF(Main[[#This Row],[Tech Start Date]]&lt;1/1/1990,"",IF(Main[[#This Row],[Class]]="C",WORKDAY(Main[[#This Row],[Tech Start Date]],28),IF(Main[[#This Row],[Class]]="B", WORKDAY(Main[[#This Row],[Tech Start Date]],19),IF(Main[[#This Row],[Class]]="A",WORKDAY(Main[[#This Row],[Tech Start Date]],9),""))))</f>
        <v/>
      </c>
      <c r="Q1323" s="85">
        <v>40988</v>
      </c>
      <c r="R1323" s="112"/>
      <c r="S1323" s="95" t="s">
        <v>11</v>
      </c>
      <c r="T1323" s="74" t="s">
        <v>3194</v>
      </c>
      <c r="U1323" s="95" t="s">
        <v>7</v>
      </c>
      <c r="V1323" s="95" t="s">
        <v>1920</v>
      </c>
      <c r="W1323" s="95" t="s">
        <v>1918</v>
      </c>
      <c r="X1323" s="95" t="s">
        <v>2836</v>
      </c>
      <c r="Y1323" s="72" t="s">
        <v>2978</v>
      </c>
      <c r="Z1323" s="72" t="s">
        <v>4</v>
      </c>
      <c r="AA1323" s="95" t="s">
        <v>2836</v>
      </c>
      <c r="AB1323" s="132"/>
      <c r="AC1323" s="132"/>
      <c r="AD1323" s="132"/>
      <c r="AE1323" s="63"/>
      <c r="AF1323" s="63"/>
      <c r="AG1323" s="63"/>
    </row>
    <row r="1324" spans="1:33" ht="17.2" customHeight="1">
      <c r="A1324" s="64" t="str">
        <f>IF(priority(Main[[#This Row],[Comments]])&lt;&gt;0, priority(Main[[#This Row],[Comments]]),"")</f>
        <v/>
      </c>
      <c r="B1324" s="60" t="s">
        <v>2759</v>
      </c>
      <c r="C1324" s="72" t="s">
        <v>4</v>
      </c>
      <c r="D1324" s="59" t="s">
        <v>2760</v>
      </c>
      <c r="E1324" s="85">
        <v>40905.712777777779</v>
      </c>
      <c r="F1324" s="85"/>
      <c r="G1324" s="64" t="str">
        <f>IF(stdProdLT(Main[[#This Row],[Comments]])=0.1,"N/A",IF(stdProdLT(Main[[#This Row],[Comments]])=0,"",stdProdLT(Main[[#This Row],[Comments]])))</f>
        <v/>
      </c>
      <c r="H1324" s="94" t="str">
        <f>IF(OR(Main[[#This Row],[Std. Prod. Lead Time]]="N/A",Main[[#This Row],[Std. Prod. Lead Time]]=""), "",IF(AND(Main[[#This Row],[In Stock Date]]&lt;&gt;"",Main[[#This Row],[Revised Due Date]]&lt;&gt;"",Main[[#This Row],[In Stock Date]]&lt;&gt;""),Main[[#This Row],[In Stock Date]]-Main[[#This Row],[Revised Due Date]],""))</f>
        <v/>
      </c>
      <c r="I1324" s="101" t="s">
        <v>4</v>
      </c>
      <c r="J1324" s="95" t="s">
        <v>4</v>
      </c>
      <c r="K1324" s="96" t="s">
        <v>4</v>
      </c>
      <c r="L1324" s="85"/>
      <c r="M1324" s="73" t="str">
        <f>IF(Main[[#This Row],[Tech Start Date]]&lt;1/1/1990,"",IF(Main[[#This Row],[Class]]="C",WORKDAY(Main[[#This Row],[Tech Start Date]],9),IF(Main[[#This Row],[Class]]="B", WORKDAY(Main[[#This Row],[Tech Start Date]],6),IF(Main[[#This Row],[Class]]="A",WORKDAY(Main[[#This Row],[Tech Start Date]],2),""))))</f>
        <v/>
      </c>
      <c r="N1324" s="73" t="str">
        <f>IF(Main[[#This Row],[Tech Start Date]]&lt;1/1/1990,"",IF(Main[[#This Row],[Class]]="C",WORKDAY(Main[[#This Row],[Tech Start Date]],19),IF(Main[[#This Row],[Class]]="B", WORKDAY(Main[[#This Row],[Tech Start Date]],12),IF(Main[[#This Row],[Class]]="A",WORKDAY(Main[[#This Row],[Tech Start Date]],4),""))))</f>
        <v/>
      </c>
      <c r="O1324" s="73" t="str">
        <f>IF(Main[[#This Row],[Tech Start Date]]&lt;1/1/1990,"",IF(Main[[#This Row],[Class]]="C",WORKDAY(Main[[#This Row],[Tech Start Date]],23),IF(Main[[#This Row],[Class]]="B", WORKDAY(Main[[#This Row],[Tech Start Date]],15),IF(Main[[#This Row],[Class]]="A",WORKDAY(Main[[#This Row],[Tech Start Date]],5),""))))</f>
        <v/>
      </c>
      <c r="P1324" s="73" t="str">
        <f>IF(Main[[#This Row],[Tech Start Date]]&lt;1/1/1990,"",IF(Main[[#This Row],[Class]]="C",WORKDAY(Main[[#This Row],[Tech Start Date]],28),IF(Main[[#This Row],[Class]]="B", WORKDAY(Main[[#This Row],[Tech Start Date]],19),IF(Main[[#This Row],[Class]]="A",WORKDAY(Main[[#This Row],[Tech Start Date]],9),""))))</f>
        <v/>
      </c>
      <c r="Q1324" s="85">
        <v>40939</v>
      </c>
      <c r="R1324" s="112"/>
      <c r="S1324" s="95" t="s">
        <v>6</v>
      </c>
      <c r="T1324" s="74" t="s">
        <v>4</v>
      </c>
      <c r="U1324" s="95" t="s">
        <v>7</v>
      </c>
      <c r="V1324" s="95" t="s">
        <v>1910</v>
      </c>
      <c r="W1324" s="95" t="s">
        <v>4</v>
      </c>
      <c r="X1324" s="95" t="s">
        <v>2794</v>
      </c>
      <c r="Y1324" s="72" t="s">
        <v>2905</v>
      </c>
      <c r="Z1324" s="72" t="s">
        <v>4</v>
      </c>
      <c r="AA1324" s="95" t="s">
        <v>2794</v>
      </c>
      <c r="AB1324" s="132"/>
      <c r="AC1324" s="132"/>
      <c r="AD1324" s="132"/>
      <c r="AE1324" s="63"/>
      <c r="AF1324" s="63"/>
      <c r="AG1324" s="63"/>
    </row>
    <row r="1325" spans="1:33" ht="17.2" customHeight="1">
      <c r="A1325" s="64" t="str">
        <f>IF(priority(Main[[#This Row],[Comments]])&lt;&gt;0, priority(Main[[#This Row],[Comments]]),"")</f>
        <v/>
      </c>
      <c r="B1325" s="60" t="s">
        <v>2561</v>
      </c>
      <c r="C1325" s="72" t="s">
        <v>4</v>
      </c>
      <c r="D1325" s="59" t="s">
        <v>2761</v>
      </c>
      <c r="E1325" s="85">
        <v>40870.473611111112</v>
      </c>
      <c r="F1325" s="85"/>
      <c r="G1325" s="64" t="str">
        <f>IF(stdProdLT(Main[[#This Row],[Comments]])=0.1,"N/A",IF(stdProdLT(Main[[#This Row],[Comments]])=0,"",stdProdLT(Main[[#This Row],[Comments]])))</f>
        <v/>
      </c>
      <c r="H1325" s="94" t="str">
        <f>IF(OR(Main[[#This Row],[Std. Prod. Lead Time]]="N/A",Main[[#This Row],[Std. Prod. Lead Time]]=""), "",IF(AND(Main[[#This Row],[In Stock Date]]&lt;&gt;"",Main[[#This Row],[Revised Due Date]]&lt;&gt;"",Main[[#This Row],[In Stock Date]]&lt;&gt;""),Main[[#This Row],[In Stock Date]]-Main[[#This Row],[Revised Due Date]],""))</f>
        <v/>
      </c>
      <c r="I1325" s="101" t="s">
        <v>429</v>
      </c>
      <c r="J1325" s="95" t="s">
        <v>28</v>
      </c>
      <c r="K1325" s="95" t="s">
        <v>1919</v>
      </c>
      <c r="L1325" s="85"/>
      <c r="M1325" s="73" t="str">
        <f>IF(Main[[#This Row],[Tech Start Date]]&lt;1/1/1990,"",IF(Main[[#This Row],[Class]]="C",WORKDAY(Main[[#This Row],[Tech Start Date]],9),IF(Main[[#This Row],[Class]]="B", WORKDAY(Main[[#This Row],[Tech Start Date]],6),IF(Main[[#This Row],[Class]]="A",WORKDAY(Main[[#This Row],[Tech Start Date]],2),""))))</f>
        <v/>
      </c>
      <c r="N1325" s="73" t="str">
        <f>IF(Main[[#This Row],[Tech Start Date]]&lt;1/1/1990,"",IF(Main[[#This Row],[Class]]="C",WORKDAY(Main[[#This Row],[Tech Start Date]],19),IF(Main[[#This Row],[Class]]="B", WORKDAY(Main[[#This Row],[Tech Start Date]],12),IF(Main[[#This Row],[Class]]="A",WORKDAY(Main[[#This Row],[Tech Start Date]],4),""))))</f>
        <v/>
      </c>
      <c r="O1325" s="73" t="str">
        <f>IF(Main[[#This Row],[Tech Start Date]]&lt;1/1/1990,"",IF(Main[[#This Row],[Class]]="C",WORKDAY(Main[[#This Row],[Tech Start Date]],23),IF(Main[[#This Row],[Class]]="B", WORKDAY(Main[[#This Row],[Tech Start Date]],15),IF(Main[[#This Row],[Class]]="A",WORKDAY(Main[[#This Row],[Tech Start Date]],5),""))))</f>
        <v/>
      </c>
      <c r="P1325" s="73" t="str">
        <f>IF(Main[[#This Row],[Tech Start Date]]&lt;1/1/1990,"",IF(Main[[#This Row],[Class]]="C",WORKDAY(Main[[#This Row],[Tech Start Date]],28),IF(Main[[#This Row],[Class]]="B", WORKDAY(Main[[#This Row],[Tech Start Date]],19),IF(Main[[#This Row],[Class]]="A",WORKDAY(Main[[#This Row],[Tech Start Date]],9),""))))</f>
        <v/>
      </c>
      <c r="Q1325" s="85">
        <v>40905</v>
      </c>
      <c r="R1325" s="112"/>
      <c r="S1325" s="95" t="s">
        <v>6</v>
      </c>
      <c r="T1325" s="74" t="s">
        <v>4</v>
      </c>
      <c r="U1325" s="95" t="s">
        <v>29</v>
      </c>
      <c r="V1325" s="95" t="s">
        <v>1913</v>
      </c>
      <c r="W1325" s="95" t="s">
        <v>1914</v>
      </c>
      <c r="X1325" s="95" t="s">
        <v>2044</v>
      </c>
      <c r="Y1325" s="72" t="s">
        <v>3033</v>
      </c>
      <c r="Z1325" s="72" t="s">
        <v>30</v>
      </c>
      <c r="AA1325" s="95" t="s">
        <v>2870</v>
      </c>
      <c r="AB1325" s="132"/>
      <c r="AC1325" s="132"/>
      <c r="AD1325" s="132"/>
      <c r="AE1325" s="63"/>
      <c r="AF1325" s="63"/>
      <c r="AG1325" s="63"/>
    </row>
    <row r="1326" spans="1:33" ht="17.2" customHeight="1">
      <c r="A1326" s="64" t="str">
        <f>IF(priority(Main[[#This Row],[Comments]])&lt;&gt;0, priority(Main[[#This Row],[Comments]]),"")</f>
        <v/>
      </c>
      <c r="B1326" s="60" t="s">
        <v>3234</v>
      </c>
      <c r="C1326" s="72" t="s">
        <v>4</v>
      </c>
      <c r="D1326" s="59" t="s">
        <v>3613</v>
      </c>
      <c r="E1326" s="85">
        <v>40934.381273148145</v>
      </c>
      <c r="F1326" s="85"/>
      <c r="G1326" s="64" t="str">
        <f>IF(stdProdLT(Main[[#This Row],[Comments]])=0.1,"N/A",IF(stdProdLT(Main[[#This Row],[Comments]])=0,"",stdProdLT(Main[[#This Row],[Comments]])))</f>
        <v/>
      </c>
      <c r="H1326" s="94" t="str">
        <f>IF(OR(Main[[#This Row],[Std. Prod. Lead Time]]="N/A",Main[[#This Row],[Std. Prod. Lead Time]]=""), "",IF(AND(Main[[#This Row],[In Stock Date]]&lt;&gt;"",Main[[#This Row],[Revised Due Date]]&lt;&gt;"",Main[[#This Row],[In Stock Date]]&lt;&gt;""),Main[[#This Row],[In Stock Date]]-Main[[#This Row],[Revised Due Date]],""))</f>
        <v/>
      </c>
      <c r="I1326" s="101" t="s">
        <v>69</v>
      </c>
      <c r="J1326" s="95" t="s">
        <v>70</v>
      </c>
      <c r="K1326" s="95" t="s">
        <v>1919</v>
      </c>
      <c r="L1326" s="85"/>
      <c r="M1326" s="73" t="str">
        <f>IF(Main[[#This Row],[Tech Start Date]]&lt;1/1/1990,"",IF(Main[[#This Row],[Class]]="C",WORKDAY(Main[[#This Row],[Tech Start Date]],9),IF(Main[[#This Row],[Class]]="B", WORKDAY(Main[[#This Row],[Tech Start Date]],6),IF(Main[[#This Row],[Class]]="A",WORKDAY(Main[[#This Row],[Tech Start Date]],2),""))))</f>
        <v/>
      </c>
      <c r="N1326" s="73" t="str">
        <f>IF(Main[[#This Row],[Tech Start Date]]&lt;1/1/1990,"",IF(Main[[#This Row],[Class]]="C",WORKDAY(Main[[#This Row],[Tech Start Date]],19),IF(Main[[#This Row],[Class]]="B", WORKDAY(Main[[#This Row],[Tech Start Date]],12),IF(Main[[#This Row],[Class]]="A",WORKDAY(Main[[#This Row],[Tech Start Date]],4),""))))</f>
        <v/>
      </c>
      <c r="O1326" s="73" t="str">
        <f>IF(Main[[#This Row],[Tech Start Date]]&lt;1/1/1990,"",IF(Main[[#This Row],[Class]]="C",WORKDAY(Main[[#This Row],[Tech Start Date]],23),IF(Main[[#This Row],[Class]]="B", WORKDAY(Main[[#This Row],[Tech Start Date]],15),IF(Main[[#This Row],[Class]]="A",WORKDAY(Main[[#This Row],[Tech Start Date]],5),""))))</f>
        <v/>
      </c>
      <c r="P1326" s="73" t="str">
        <f>IF(Main[[#This Row],[Tech Start Date]]&lt;1/1/1990,"",IF(Main[[#This Row],[Class]]="C",WORKDAY(Main[[#This Row],[Tech Start Date]],28),IF(Main[[#This Row],[Class]]="B", WORKDAY(Main[[#This Row],[Tech Start Date]],19),IF(Main[[#This Row],[Class]]="A",WORKDAY(Main[[#This Row],[Tech Start Date]],9),""))))</f>
        <v/>
      </c>
      <c r="Q1326" s="85">
        <v>40968</v>
      </c>
      <c r="R1326" s="112"/>
      <c r="S1326" s="95" t="s">
        <v>6</v>
      </c>
      <c r="T1326" s="74" t="s">
        <v>4</v>
      </c>
      <c r="U1326" s="95" t="s">
        <v>29</v>
      </c>
      <c r="V1326" s="95" t="s">
        <v>1913</v>
      </c>
      <c r="W1326" s="95" t="s">
        <v>1914</v>
      </c>
      <c r="X1326" s="95" t="s">
        <v>2793</v>
      </c>
      <c r="Y1326" s="72" t="s">
        <v>2903</v>
      </c>
      <c r="Z1326" s="72" t="s">
        <v>30</v>
      </c>
      <c r="AA1326" s="95" t="s">
        <v>2793</v>
      </c>
      <c r="AB1326" s="132"/>
      <c r="AC1326" s="132"/>
      <c r="AD1326" s="132"/>
      <c r="AE1326" s="63"/>
      <c r="AF1326" s="63"/>
      <c r="AG1326" s="63"/>
    </row>
    <row r="1327" spans="1:33" ht="17.2" customHeight="1">
      <c r="A1327" s="64" t="str">
        <f>IF(priority(Main[[#This Row],[Comments]])&lt;&gt;0, priority(Main[[#This Row],[Comments]]),"")</f>
        <v/>
      </c>
      <c r="B1327" s="60" t="s">
        <v>3451</v>
      </c>
      <c r="C1327" s="72" t="s">
        <v>4</v>
      </c>
      <c r="D1327" s="59" t="s">
        <v>3614</v>
      </c>
      <c r="E1327" s="85">
        <v>40942.368715277778</v>
      </c>
      <c r="F1327" s="85"/>
      <c r="G1327" s="64" t="str">
        <f>IF(stdProdLT(Main[[#This Row],[Comments]])=0.1,"N/A",IF(stdProdLT(Main[[#This Row],[Comments]])=0,"",stdProdLT(Main[[#This Row],[Comments]])))</f>
        <v/>
      </c>
      <c r="H1327" s="94" t="str">
        <f>IF(OR(Main[[#This Row],[Std. Prod. Lead Time]]="N/A",Main[[#This Row],[Std. Prod. Lead Time]]=""), "",IF(AND(Main[[#This Row],[In Stock Date]]&lt;&gt;"",Main[[#This Row],[Revised Due Date]]&lt;&gt;"",Main[[#This Row],[In Stock Date]]&lt;&gt;""),Main[[#This Row],[In Stock Date]]-Main[[#This Row],[Revised Due Date]],""))</f>
        <v/>
      </c>
      <c r="I1327" s="101" t="s">
        <v>69</v>
      </c>
      <c r="J1327" s="95" t="s">
        <v>70</v>
      </c>
      <c r="K1327" s="95" t="s">
        <v>1919</v>
      </c>
      <c r="L1327" s="85"/>
      <c r="M1327" s="73" t="str">
        <f>IF(Main[[#This Row],[Tech Start Date]]&lt;1/1/1990,"",IF(Main[[#This Row],[Class]]="C",WORKDAY(Main[[#This Row],[Tech Start Date]],9),IF(Main[[#This Row],[Class]]="B", WORKDAY(Main[[#This Row],[Tech Start Date]],6),IF(Main[[#This Row],[Class]]="A",WORKDAY(Main[[#This Row],[Tech Start Date]],2),""))))</f>
        <v/>
      </c>
      <c r="N1327" s="73" t="str">
        <f>IF(Main[[#This Row],[Tech Start Date]]&lt;1/1/1990,"",IF(Main[[#This Row],[Class]]="C",WORKDAY(Main[[#This Row],[Tech Start Date]],19),IF(Main[[#This Row],[Class]]="B", WORKDAY(Main[[#This Row],[Tech Start Date]],12),IF(Main[[#This Row],[Class]]="A",WORKDAY(Main[[#This Row],[Tech Start Date]],4),""))))</f>
        <v/>
      </c>
      <c r="O1327" s="73" t="str">
        <f>IF(Main[[#This Row],[Tech Start Date]]&lt;1/1/1990,"",IF(Main[[#This Row],[Class]]="C",WORKDAY(Main[[#This Row],[Tech Start Date]],23),IF(Main[[#This Row],[Class]]="B", WORKDAY(Main[[#This Row],[Tech Start Date]],15),IF(Main[[#This Row],[Class]]="A",WORKDAY(Main[[#This Row],[Tech Start Date]],5),""))))</f>
        <v/>
      </c>
      <c r="P1327" s="73" t="str">
        <f>IF(Main[[#This Row],[Tech Start Date]]&lt;1/1/1990,"",IF(Main[[#This Row],[Class]]="C",WORKDAY(Main[[#This Row],[Tech Start Date]],28),IF(Main[[#This Row],[Class]]="B", WORKDAY(Main[[#This Row],[Tech Start Date]],19),IF(Main[[#This Row],[Class]]="A",WORKDAY(Main[[#This Row],[Tech Start Date]],9),""))))</f>
        <v/>
      </c>
      <c r="Q1327" s="85">
        <v>40977</v>
      </c>
      <c r="R1327" s="112"/>
      <c r="S1327" s="95" t="s">
        <v>6</v>
      </c>
      <c r="T1327" s="74" t="s">
        <v>4</v>
      </c>
      <c r="U1327" s="95" t="s">
        <v>29</v>
      </c>
      <c r="V1327" s="95" t="s">
        <v>1913</v>
      </c>
      <c r="W1327" s="95" t="s">
        <v>1914</v>
      </c>
      <c r="X1327" s="95" t="s">
        <v>2793</v>
      </c>
      <c r="Y1327" s="72" t="s">
        <v>2903</v>
      </c>
      <c r="Z1327" s="72" t="s">
        <v>30</v>
      </c>
      <c r="AA1327" s="95" t="s">
        <v>2793</v>
      </c>
      <c r="AB1327" s="132"/>
      <c r="AC1327" s="132"/>
      <c r="AD1327" s="132"/>
      <c r="AE1327" s="63"/>
      <c r="AF1327" s="63"/>
      <c r="AG1327" s="63"/>
    </row>
    <row r="1328" spans="1:33" ht="17.2" customHeight="1">
      <c r="A1328" s="64" t="str">
        <f>IF(priority(Main[[#This Row],[Comments]])&lt;&gt;0, priority(Main[[#This Row],[Comments]]),"")</f>
        <v/>
      </c>
      <c r="B1328" s="60" t="s">
        <v>1842</v>
      </c>
      <c r="C1328" s="72" t="s">
        <v>67</v>
      </c>
      <c r="D1328" s="59" t="s">
        <v>2566</v>
      </c>
      <c r="E1328" s="85">
        <v>40343.573750000003</v>
      </c>
      <c r="F1328" s="85"/>
      <c r="G1328" s="64" t="str">
        <f>IF(stdProdLT(Main[[#This Row],[Comments]])=0.1,"N/A",IF(stdProdLT(Main[[#This Row],[Comments]])=0,"",stdProdLT(Main[[#This Row],[Comments]])))</f>
        <v/>
      </c>
      <c r="H1328" s="94" t="str">
        <f>IF(OR(Main[[#This Row],[Std. Prod. Lead Time]]="N/A",Main[[#This Row],[Std. Prod. Lead Time]]=""), "",IF(AND(Main[[#This Row],[In Stock Date]]&lt;&gt;"",Main[[#This Row],[Revised Due Date]]&lt;&gt;"",Main[[#This Row],[In Stock Date]]&lt;&gt;""),Main[[#This Row],[In Stock Date]]-Main[[#This Row],[Revised Due Date]],""))</f>
        <v/>
      </c>
      <c r="I1328" s="101" t="s">
        <v>74</v>
      </c>
      <c r="J1328" s="95" t="s">
        <v>28</v>
      </c>
      <c r="K1328" s="96" t="s">
        <v>1922</v>
      </c>
      <c r="L1328" s="85"/>
      <c r="M1328" s="73" t="str">
        <f>IF(Main[[#This Row],[Tech Start Date]]&lt;1/1/1990,"",IF(Main[[#This Row],[Class]]="C",WORKDAY(Main[[#This Row],[Tech Start Date]],9),IF(Main[[#This Row],[Class]]="B", WORKDAY(Main[[#This Row],[Tech Start Date]],6),IF(Main[[#This Row],[Class]]="A",WORKDAY(Main[[#This Row],[Tech Start Date]],2),""))))</f>
        <v/>
      </c>
      <c r="N1328" s="73" t="str">
        <f>IF(Main[[#This Row],[Tech Start Date]]&lt;1/1/1990,"",IF(Main[[#This Row],[Class]]="C",WORKDAY(Main[[#This Row],[Tech Start Date]],19),IF(Main[[#This Row],[Class]]="B", WORKDAY(Main[[#This Row],[Tech Start Date]],12),IF(Main[[#This Row],[Class]]="A",WORKDAY(Main[[#This Row],[Tech Start Date]],4),""))))</f>
        <v/>
      </c>
      <c r="O1328" s="73" t="str">
        <f>IF(Main[[#This Row],[Tech Start Date]]&lt;1/1/1990,"",IF(Main[[#This Row],[Class]]="C",WORKDAY(Main[[#This Row],[Tech Start Date]],23),IF(Main[[#This Row],[Class]]="B", WORKDAY(Main[[#This Row],[Tech Start Date]],15),IF(Main[[#This Row],[Class]]="A",WORKDAY(Main[[#This Row],[Tech Start Date]],5),""))))</f>
        <v/>
      </c>
      <c r="P1328" s="73" t="str">
        <f>IF(Main[[#This Row],[Tech Start Date]]&lt;1/1/1990,"",IF(Main[[#This Row],[Class]]="C",WORKDAY(Main[[#This Row],[Tech Start Date]],28),IF(Main[[#This Row],[Class]]="B", WORKDAY(Main[[#This Row],[Tech Start Date]],19),IF(Main[[#This Row],[Class]]="A",WORKDAY(Main[[#This Row],[Tech Start Date]],9),""))))</f>
        <v/>
      </c>
      <c r="Q1328" s="85">
        <v>40466</v>
      </c>
      <c r="R1328" s="112">
        <v>40868</v>
      </c>
      <c r="S1328" s="95" t="s">
        <v>17</v>
      </c>
      <c r="T1328" s="74" t="s">
        <v>4</v>
      </c>
      <c r="U1328" s="95" t="s">
        <v>29</v>
      </c>
      <c r="V1328" s="95" t="s">
        <v>1913</v>
      </c>
      <c r="W1328" s="95" t="s">
        <v>1916</v>
      </c>
      <c r="X1328" s="95" t="s">
        <v>306</v>
      </c>
      <c r="Y1328" s="72" t="s">
        <v>2922</v>
      </c>
      <c r="Z1328" s="72" t="s">
        <v>415</v>
      </c>
      <c r="AA1328" s="95" t="s">
        <v>415</v>
      </c>
      <c r="AB1328" s="132"/>
      <c r="AC1328" s="132"/>
      <c r="AD1328" s="132"/>
      <c r="AE1328" s="63"/>
      <c r="AF1328" s="63"/>
      <c r="AG1328" s="63"/>
    </row>
    <row r="1329" spans="1:33" ht="17.2" customHeight="1">
      <c r="A1329" s="64" t="str">
        <f>IF(priority(Main[[#This Row],[Comments]])&lt;&gt;0, priority(Main[[#This Row],[Comments]]),"")</f>
        <v/>
      </c>
      <c r="B1329" s="60" t="s">
        <v>2563</v>
      </c>
      <c r="C1329" s="72" t="s">
        <v>4</v>
      </c>
      <c r="D1329" s="59" t="s">
        <v>726</v>
      </c>
      <c r="E1329" s="85"/>
      <c r="F1329" s="85"/>
      <c r="G1329" s="64" t="str">
        <f>IF(stdProdLT(Main[[#This Row],[Comments]])=0.1,"N/A",IF(stdProdLT(Main[[#This Row],[Comments]])=0,"",stdProdLT(Main[[#This Row],[Comments]])))</f>
        <v/>
      </c>
      <c r="H1329" s="94" t="str">
        <f>IF(OR(Main[[#This Row],[Std. Prod. Lead Time]]="N/A",Main[[#This Row],[Std. Prod. Lead Time]]=""), "",IF(AND(Main[[#This Row],[In Stock Date]]&lt;&gt;"",Main[[#This Row],[Revised Due Date]]&lt;&gt;"",Main[[#This Row],[In Stock Date]]&lt;&gt;""),Main[[#This Row],[In Stock Date]]-Main[[#This Row],[Revised Due Date]],""))</f>
        <v/>
      </c>
      <c r="I1329" s="101" t="s">
        <v>4</v>
      </c>
      <c r="J1329" s="95" t="s">
        <v>4</v>
      </c>
      <c r="K1329" s="95" t="s">
        <v>4</v>
      </c>
      <c r="L1329" s="85"/>
      <c r="M1329" s="73" t="str">
        <f>IF(Main[[#This Row],[Tech Start Date]]&lt;1/1/1990,"",IF(Main[[#This Row],[Class]]="C",WORKDAY(Main[[#This Row],[Tech Start Date]],9),IF(Main[[#This Row],[Class]]="B", WORKDAY(Main[[#This Row],[Tech Start Date]],6),IF(Main[[#This Row],[Class]]="A",WORKDAY(Main[[#This Row],[Tech Start Date]],2),""))))</f>
        <v/>
      </c>
      <c r="N1329" s="73" t="str">
        <f>IF(Main[[#This Row],[Tech Start Date]]&lt;1/1/1990,"",IF(Main[[#This Row],[Class]]="C",WORKDAY(Main[[#This Row],[Tech Start Date]],19),IF(Main[[#This Row],[Class]]="B", WORKDAY(Main[[#This Row],[Tech Start Date]],12),IF(Main[[#This Row],[Class]]="A",WORKDAY(Main[[#This Row],[Tech Start Date]],4),""))))</f>
        <v/>
      </c>
      <c r="O1329" s="73" t="str">
        <f>IF(Main[[#This Row],[Tech Start Date]]&lt;1/1/1990,"",IF(Main[[#This Row],[Class]]="C",WORKDAY(Main[[#This Row],[Tech Start Date]],23),IF(Main[[#This Row],[Class]]="B", WORKDAY(Main[[#This Row],[Tech Start Date]],15),IF(Main[[#This Row],[Class]]="A",WORKDAY(Main[[#This Row],[Tech Start Date]],5),""))))</f>
        <v/>
      </c>
      <c r="P1329" s="73" t="str">
        <f>IF(Main[[#This Row],[Tech Start Date]]&lt;1/1/1990,"",IF(Main[[#This Row],[Class]]="C",WORKDAY(Main[[#This Row],[Tech Start Date]],28),IF(Main[[#This Row],[Class]]="B", WORKDAY(Main[[#This Row],[Tech Start Date]],19),IF(Main[[#This Row],[Class]]="A",WORKDAY(Main[[#This Row],[Tech Start Date]],9),""))))</f>
        <v/>
      </c>
      <c r="Q1329" s="85"/>
      <c r="R1329" s="112"/>
      <c r="S1329" s="95" t="s">
        <v>4</v>
      </c>
      <c r="T1329" s="74" t="s">
        <v>4</v>
      </c>
      <c r="U1329" s="95" t="s">
        <v>14</v>
      </c>
      <c r="V1329" s="95" t="s">
        <v>1913</v>
      </c>
      <c r="W1329" s="95" t="s">
        <v>4</v>
      </c>
      <c r="X1329" s="95" t="s">
        <v>306</v>
      </c>
      <c r="Y1329" s="72" t="s">
        <v>4</v>
      </c>
      <c r="Z1329" s="72" t="s">
        <v>4</v>
      </c>
      <c r="AA1329" s="95" t="s">
        <v>4</v>
      </c>
      <c r="AB1329" s="132"/>
      <c r="AC1329" s="132"/>
      <c r="AD1329" s="132"/>
      <c r="AE1329" s="63"/>
      <c r="AF1329" s="63"/>
      <c r="AG1329" s="63"/>
    </row>
    <row r="1330" spans="1:33" ht="17.2" customHeight="1">
      <c r="A1330" s="64" t="str">
        <f>IF(priority(Main[[#This Row],[Comments]])&lt;&gt;0, priority(Main[[#This Row],[Comments]]),"")</f>
        <v/>
      </c>
      <c r="B1330" s="60" t="s">
        <v>3266</v>
      </c>
      <c r="C1330" s="72" t="s">
        <v>4</v>
      </c>
      <c r="D1330" s="59" t="s">
        <v>3267</v>
      </c>
      <c r="E1330" s="85">
        <v>40933.744606481479</v>
      </c>
      <c r="F1330" s="85"/>
      <c r="G1330" s="64" t="str">
        <f>IF(stdProdLT(Main[[#This Row],[Comments]])=0.1,"N/A",IF(stdProdLT(Main[[#This Row],[Comments]])=0,"",stdProdLT(Main[[#This Row],[Comments]])))</f>
        <v/>
      </c>
      <c r="H1330" s="94" t="str">
        <f>IF(OR(Main[[#This Row],[Std. Prod. Lead Time]]="N/A",Main[[#This Row],[Std. Prod. Lead Time]]=""), "",IF(AND(Main[[#This Row],[In Stock Date]]&lt;&gt;"",Main[[#This Row],[Revised Due Date]]&lt;&gt;"",Main[[#This Row],[In Stock Date]]&lt;&gt;""),Main[[#This Row],[In Stock Date]]-Main[[#This Row],[Revised Due Date]],""))</f>
        <v/>
      </c>
      <c r="I1330" s="101" t="s">
        <v>4</v>
      </c>
      <c r="J1330" s="95" t="s">
        <v>28</v>
      </c>
      <c r="K1330" s="95" t="s">
        <v>1919</v>
      </c>
      <c r="L1330" s="85"/>
      <c r="M1330" s="73" t="str">
        <f>IF(Main[[#This Row],[Tech Start Date]]&lt;1/1/1990,"",IF(Main[[#This Row],[Class]]="C",WORKDAY(Main[[#This Row],[Tech Start Date]],9),IF(Main[[#This Row],[Class]]="B", WORKDAY(Main[[#This Row],[Tech Start Date]],6),IF(Main[[#This Row],[Class]]="A",WORKDAY(Main[[#This Row],[Tech Start Date]],2),""))))</f>
        <v/>
      </c>
      <c r="N1330" s="73" t="str">
        <f>IF(Main[[#This Row],[Tech Start Date]]&lt;1/1/1990,"",IF(Main[[#This Row],[Class]]="C",WORKDAY(Main[[#This Row],[Tech Start Date]],19),IF(Main[[#This Row],[Class]]="B", WORKDAY(Main[[#This Row],[Tech Start Date]],12),IF(Main[[#This Row],[Class]]="A",WORKDAY(Main[[#This Row],[Tech Start Date]],4),""))))</f>
        <v/>
      </c>
      <c r="O1330" s="73" t="str">
        <f>IF(Main[[#This Row],[Tech Start Date]]&lt;1/1/1990,"",IF(Main[[#This Row],[Class]]="C",WORKDAY(Main[[#This Row],[Tech Start Date]],23),IF(Main[[#This Row],[Class]]="B", WORKDAY(Main[[#This Row],[Tech Start Date]],15),IF(Main[[#This Row],[Class]]="A",WORKDAY(Main[[#This Row],[Tech Start Date]],5),""))))</f>
        <v/>
      </c>
      <c r="P1330" s="73" t="str">
        <f>IF(Main[[#This Row],[Tech Start Date]]&lt;1/1/1990,"",IF(Main[[#This Row],[Class]]="C",WORKDAY(Main[[#This Row],[Tech Start Date]],28),IF(Main[[#This Row],[Class]]="B", WORKDAY(Main[[#This Row],[Tech Start Date]],19),IF(Main[[#This Row],[Class]]="A",WORKDAY(Main[[#This Row],[Tech Start Date]],9),""))))</f>
        <v/>
      </c>
      <c r="Q1330" s="85">
        <v>40934</v>
      </c>
      <c r="R1330" s="112"/>
      <c r="S1330" s="95" t="s">
        <v>6</v>
      </c>
      <c r="T1330" s="74" t="s">
        <v>4</v>
      </c>
      <c r="U1330" s="95" t="s">
        <v>29</v>
      </c>
      <c r="V1330" s="95" t="s">
        <v>1910</v>
      </c>
      <c r="W1330" s="95" t="s">
        <v>1914</v>
      </c>
      <c r="X1330" s="95" t="s">
        <v>2870</v>
      </c>
      <c r="Y1330" s="72" t="s">
        <v>3033</v>
      </c>
      <c r="Z1330" s="72" t="s">
        <v>4</v>
      </c>
      <c r="AA1330" s="95" t="s">
        <v>2870</v>
      </c>
      <c r="AB1330" s="132"/>
      <c r="AC1330" s="132"/>
      <c r="AD1330" s="132"/>
      <c r="AE1330" s="63"/>
      <c r="AF1330" s="63"/>
      <c r="AG1330" s="63"/>
    </row>
    <row r="1331" spans="1:33" ht="17.2" customHeight="1">
      <c r="A1331" s="64" t="str">
        <f>IF(priority(Main[[#This Row],[Comments]])&lt;&gt;0, priority(Main[[#This Row],[Comments]]),"")</f>
        <v/>
      </c>
      <c r="B1331" s="60" t="s">
        <v>3500</v>
      </c>
      <c r="C1331" s="72" t="s">
        <v>4</v>
      </c>
      <c r="D1331" s="59" t="s">
        <v>3617</v>
      </c>
      <c r="E1331" s="85">
        <v>40952.339131944442</v>
      </c>
      <c r="F1331" s="85"/>
      <c r="G1331" s="64" t="str">
        <f>IF(stdProdLT(Main[[#This Row],[Comments]])=0.1,"N/A",IF(stdProdLT(Main[[#This Row],[Comments]])=0,"",stdProdLT(Main[[#This Row],[Comments]])))</f>
        <v/>
      </c>
      <c r="H1331" s="94" t="str">
        <f>IF(OR(Main[[#This Row],[Std. Prod. Lead Time]]="N/A",Main[[#This Row],[Std. Prod. Lead Time]]=""), "",IF(AND(Main[[#This Row],[In Stock Date]]&lt;&gt;"",Main[[#This Row],[Revised Due Date]]&lt;&gt;"",Main[[#This Row],[In Stock Date]]&lt;&gt;""),Main[[#This Row],[In Stock Date]]-Main[[#This Row],[Revised Due Date]],""))</f>
        <v/>
      </c>
      <c r="I1331" s="101" t="s">
        <v>69</v>
      </c>
      <c r="J1331" s="95" t="s">
        <v>70</v>
      </c>
      <c r="K1331" s="96" t="s">
        <v>1919</v>
      </c>
      <c r="L1331" s="85"/>
      <c r="M1331" s="73" t="str">
        <f>IF(Main[[#This Row],[Tech Start Date]]&lt;1/1/1990,"",IF(Main[[#This Row],[Class]]="C",WORKDAY(Main[[#This Row],[Tech Start Date]],9),IF(Main[[#This Row],[Class]]="B", WORKDAY(Main[[#This Row],[Tech Start Date]],6),IF(Main[[#This Row],[Class]]="A",WORKDAY(Main[[#This Row],[Tech Start Date]],2),""))))</f>
        <v/>
      </c>
      <c r="N1331" s="73" t="str">
        <f>IF(Main[[#This Row],[Tech Start Date]]&lt;1/1/1990,"",IF(Main[[#This Row],[Class]]="C",WORKDAY(Main[[#This Row],[Tech Start Date]],19),IF(Main[[#This Row],[Class]]="B", WORKDAY(Main[[#This Row],[Tech Start Date]],12),IF(Main[[#This Row],[Class]]="A",WORKDAY(Main[[#This Row],[Tech Start Date]],4),""))))</f>
        <v/>
      </c>
      <c r="O1331" s="73" t="str">
        <f>IF(Main[[#This Row],[Tech Start Date]]&lt;1/1/1990,"",IF(Main[[#This Row],[Class]]="C",WORKDAY(Main[[#This Row],[Tech Start Date]],23),IF(Main[[#This Row],[Class]]="B", WORKDAY(Main[[#This Row],[Tech Start Date]],15),IF(Main[[#This Row],[Class]]="A",WORKDAY(Main[[#This Row],[Tech Start Date]],5),""))))</f>
        <v/>
      </c>
      <c r="P1331" s="73" t="str">
        <f>IF(Main[[#This Row],[Tech Start Date]]&lt;1/1/1990,"",IF(Main[[#This Row],[Class]]="C",WORKDAY(Main[[#This Row],[Tech Start Date]],28),IF(Main[[#This Row],[Class]]="B", WORKDAY(Main[[#This Row],[Tech Start Date]],19),IF(Main[[#This Row],[Class]]="A",WORKDAY(Main[[#This Row],[Tech Start Date]],9),""))))</f>
        <v/>
      </c>
      <c r="Q1331" s="85">
        <v>40984</v>
      </c>
      <c r="R1331" s="112"/>
      <c r="S1331" s="95" t="s">
        <v>6</v>
      </c>
      <c r="T1331" s="74" t="s">
        <v>4</v>
      </c>
      <c r="U1331" s="95" t="s">
        <v>29</v>
      </c>
      <c r="V1331" s="95" t="s">
        <v>1913</v>
      </c>
      <c r="W1331" s="95" t="s">
        <v>1914</v>
      </c>
      <c r="X1331" s="95" t="s">
        <v>2878</v>
      </c>
      <c r="Y1331" s="72" t="s">
        <v>3056</v>
      </c>
      <c r="Z1331" s="72" t="s">
        <v>30</v>
      </c>
      <c r="AA1331" s="95" t="s">
        <v>2878</v>
      </c>
      <c r="AB1331" s="132"/>
      <c r="AC1331" s="132"/>
      <c r="AD1331" s="132"/>
      <c r="AE1331" s="63"/>
      <c r="AF1331" s="63"/>
      <c r="AG1331" s="63"/>
    </row>
    <row r="1332" spans="1:33" ht="17.2" customHeight="1">
      <c r="A1332" s="64" t="str">
        <f>IF(priority(Main[[#This Row],[Comments]])&lt;&gt;0, priority(Main[[#This Row],[Comments]]),"")</f>
        <v/>
      </c>
      <c r="B1332" s="60" t="s">
        <v>1091</v>
      </c>
      <c r="C1332" s="72" t="s">
        <v>4</v>
      </c>
      <c r="D1332" s="59" t="s">
        <v>3999</v>
      </c>
      <c r="E1332" s="85">
        <v>40086.707800925928</v>
      </c>
      <c r="F1332" s="85"/>
      <c r="G1332" s="64" t="str">
        <f>IF(stdProdLT(Main[[#This Row],[Comments]])=0.1,"N/A",IF(stdProdLT(Main[[#This Row],[Comments]])=0,"",stdProdLT(Main[[#This Row],[Comments]])))</f>
        <v/>
      </c>
      <c r="H1332" s="94" t="str">
        <f>IF(OR(Main[[#This Row],[Std. Prod. Lead Time]]="N/A",Main[[#This Row],[Std. Prod. Lead Time]]=""), "",IF(AND(Main[[#This Row],[In Stock Date]]&lt;&gt;"",Main[[#This Row],[Revised Due Date]]&lt;&gt;"",Main[[#This Row],[In Stock Date]]&lt;&gt;""),Main[[#This Row],[In Stock Date]]-Main[[#This Row],[Revised Due Date]],""))</f>
        <v/>
      </c>
      <c r="I1332" s="101" t="s">
        <v>907</v>
      </c>
      <c r="J1332" s="95" t="s">
        <v>4</v>
      </c>
      <c r="K1332" s="95" t="s">
        <v>1922</v>
      </c>
      <c r="L1332" s="85"/>
      <c r="M1332" s="73" t="str">
        <f>IF(Main[[#This Row],[Tech Start Date]]&lt;1/1/1990,"",IF(Main[[#This Row],[Class]]="C",WORKDAY(Main[[#This Row],[Tech Start Date]],9),IF(Main[[#This Row],[Class]]="B", WORKDAY(Main[[#This Row],[Tech Start Date]],6),IF(Main[[#This Row],[Class]]="A",WORKDAY(Main[[#This Row],[Tech Start Date]],2),""))))</f>
        <v/>
      </c>
      <c r="N1332" s="73" t="str">
        <f>IF(Main[[#This Row],[Tech Start Date]]&lt;1/1/1990,"",IF(Main[[#This Row],[Class]]="C",WORKDAY(Main[[#This Row],[Tech Start Date]],19),IF(Main[[#This Row],[Class]]="B", WORKDAY(Main[[#This Row],[Tech Start Date]],12),IF(Main[[#This Row],[Class]]="A",WORKDAY(Main[[#This Row],[Tech Start Date]],4),""))))</f>
        <v/>
      </c>
      <c r="O1332" s="73" t="str">
        <f>IF(Main[[#This Row],[Tech Start Date]]&lt;1/1/1990,"",IF(Main[[#This Row],[Class]]="C",WORKDAY(Main[[#This Row],[Tech Start Date]],23),IF(Main[[#This Row],[Class]]="B", WORKDAY(Main[[#This Row],[Tech Start Date]],15),IF(Main[[#This Row],[Class]]="A",WORKDAY(Main[[#This Row],[Tech Start Date]],5),""))))</f>
        <v/>
      </c>
      <c r="P1332" s="73" t="str">
        <f>IF(Main[[#This Row],[Tech Start Date]]&lt;1/1/1990,"",IF(Main[[#This Row],[Class]]="C",WORKDAY(Main[[#This Row],[Tech Start Date]],28),IF(Main[[#This Row],[Class]]="B", WORKDAY(Main[[#This Row],[Tech Start Date]],19),IF(Main[[#This Row],[Class]]="A",WORKDAY(Main[[#This Row],[Tech Start Date]],9),""))))</f>
        <v/>
      </c>
      <c r="Q1332" s="85">
        <v>41005</v>
      </c>
      <c r="R1332" s="112">
        <v>41005</v>
      </c>
      <c r="S1332" s="95" t="s">
        <v>17</v>
      </c>
      <c r="T1332" s="74" t="s">
        <v>4</v>
      </c>
      <c r="U1332" s="95" t="s">
        <v>29</v>
      </c>
      <c r="V1332" s="95" t="s">
        <v>1910</v>
      </c>
      <c r="W1332" s="95" t="s">
        <v>1915</v>
      </c>
      <c r="X1332" s="95" t="s">
        <v>129</v>
      </c>
      <c r="Y1332" s="72" t="s">
        <v>2906</v>
      </c>
      <c r="Z1332" s="72" t="s">
        <v>877</v>
      </c>
      <c r="AA1332" s="95" t="s">
        <v>129</v>
      </c>
      <c r="AB1332" s="132"/>
      <c r="AC1332" s="132"/>
      <c r="AD1332" s="132"/>
      <c r="AE1332" s="63"/>
      <c r="AF1332" s="63"/>
      <c r="AG1332" s="63"/>
    </row>
    <row r="1333" spans="1:33" ht="17.2" customHeight="1">
      <c r="A1333" s="64" t="str">
        <f>IF(priority(Main[[#This Row],[Comments]])&lt;&gt;0, priority(Main[[#This Row],[Comments]]),"")</f>
        <v/>
      </c>
      <c r="B1333" s="60" t="s">
        <v>1867</v>
      </c>
      <c r="C1333" s="72" t="s">
        <v>4</v>
      </c>
      <c r="D1333" s="59" t="s">
        <v>3811</v>
      </c>
      <c r="E1333" s="85">
        <v>40352.443437499998</v>
      </c>
      <c r="F1333" s="85"/>
      <c r="G1333" s="64" t="str">
        <f>IF(stdProdLT(Main[[#This Row],[Comments]])=0.1,"N/A",IF(stdProdLT(Main[[#This Row],[Comments]])=0,"",stdProdLT(Main[[#This Row],[Comments]])))</f>
        <v/>
      </c>
      <c r="H1333" s="94" t="str">
        <f>IF(OR(Main[[#This Row],[Std. Prod. Lead Time]]="N/A",Main[[#This Row],[Std. Prod. Lead Time]]=""), "",IF(AND(Main[[#This Row],[In Stock Date]]&lt;&gt;"",Main[[#This Row],[Revised Due Date]]&lt;&gt;"",Main[[#This Row],[In Stock Date]]&lt;&gt;""),Main[[#This Row],[In Stock Date]]-Main[[#This Row],[Revised Due Date]],""))</f>
        <v/>
      </c>
      <c r="I1333" s="101" t="s">
        <v>2611</v>
      </c>
      <c r="J1333" s="95" t="s">
        <v>28</v>
      </c>
      <c r="K1333" s="95" t="s">
        <v>1922</v>
      </c>
      <c r="L1333" s="85"/>
      <c r="M1333" s="73" t="str">
        <f>IF(Main[[#This Row],[Tech Start Date]]&lt;1/1/1990,"",IF(Main[[#This Row],[Class]]="C",WORKDAY(Main[[#This Row],[Tech Start Date]],9),IF(Main[[#This Row],[Class]]="B", WORKDAY(Main[[#This Row],[Tech Start Date]],6),IF(Main[[#This Row],[Class]]="A",WORKDAY(Main[[#This Row],[Tech Start Date]],2),""))))</f>
        <v/>
      </c>
      <c r="N1333" s="73" t="str">
        <f>IF(Main[[#This Row],[Tech Start Date]]&lt;1/1/1990,"",IF(Main[[#This Row],[Class]]="C",WORKDAY(Main[[#This Row],[Tech Start Date]],19),IF(Main[[#This Row],[Class]]="B", WORKDAY(Main[[#This Row],[Tech Start Date]],12),IF(Main[[#This Row],[Class]]="A",WORKDAY(Main[[#This Row],[Tech Start Date]],4),""))))</f>
        <v/>
      </c>
      <c r="O1333" s="73" t="str">
        <f>IF(Main[[#This Row],[Tech Start Date]]&lt;1/1/1990,"",IF(Main[[#This Row],[Class]]="C",WORKDAY(Main[[#This Row],[Tech Start Date]],23),IF(Main[[#This Row],[Class]]="B", WORKDAY(Main[[#This Row],[Tech Start Date]],15),IF(Main[[#This Row],[Class]]="A",WORKDAY(Main[[#This Row],[Tech Start Date]],5),""))))</f>
        <v/>
      </c>
      <c r="P1333" s="73" t="str">
        <f>IF(Main[[#This Row],[Tech Start Date]]&lt;1/1/1990,"",IF(Main[[#This Row],[Class]]="C",WORKDAY(Main[[#This Row],[Tech Start Date]],28),IF(Main[[#This Row],[Class]]="B", WORKDAY(Main[[#This Row],[Tech Start Date]],19),IF(Main[[#This Row],[Class]]="A",WORKDAY(Main[[#This Row],[Tech Start Date]],9),""))))</f>
        <v/>
      </c>
      <c r="Q1333" s="85">
        <v>40633</v>
      </c>
      <c r="R1333" s="112">
        <v>41060</v>
      </c>
      <c r="S1333" s="95" t="s">
        <v>17</v>
      </c>
      <c r="T1333" s="74" t="s">
        <v>2456</v>
      </c>
      <c r="U1333" s="95" t="s">
        <v>29</v>
      </c>
      <c r="V1333" s="95" t="s">
        <v>1910</v>
      </c>
      <c r="W1333" s="95" t="s">
        <v>1915</v>
      </c>
      <c r="X1333" s="95" t="s">
        <v>129</v>
      </c>
      <c r="Y1333" s="72" t="s">
        <v>2906</v>
      </c>
      <c r="Z1333" s="72" t="s">
        <v>129</v>
      </c>
      <c r="AA1333" s="95" t="s">
        <v>129</v>
      </c>
      <c r="AB1333" s="132"/>
      <c r="AC1333" s="132"/>
      <c r="AD1333" s="132"/>
      <c r="AE1333" s="63"/>
      <c r="AF1333" s="63"/>
      <c r="AG1333" s="63"/>
    </row>
    <row r="1334" spans="1:33" ht="17.2" customHeight="1">
      <c r="A1334" s="64" t="str">
        <f>IF(priority(Main[[#This Row],[Comments]])&lt;&gt;0, priority(Main[[#This Row],[Comments]]),"")</f>
        <v/>
      </c>
      <c r="B1334" s="60" t="s">
        <v>4000</v>
      </c>
      <c r="C1334" s="72" t="s">
        <v>4</v>
      </c>
      <c r="D1334" s="59" t="s">
        <v>4001</v>
      </c>
      <c r="E1334" s="85">
        <v>40988.347326388888</v>
      </c>
      <c r="F1334" s="85"/>
      <c r="G1334" s="64" t="str">
        <f>IF(stdProdLT(Main[[#This Row],[Comments]])=0.1,"N/A",IF(stdProdLT(Main[[#This Row],[Comments]])=0,"",stdProdLT(Main[[#This Row],[Comments]])))</f>
        <v/>
      </c>
      <c r="H1334" s="94" t="str">
        <f>IF(OR(Main[[#This Row],[Std. Prod. Lead Time]]="N/A",Main[[#This Row],[Std. Prod. Lead Time]]=""), "",IF(AND(Main[[#This Row],[In Stock Date]]&lt;&gt;"",Main[[#This Row],[Revised Due Date]]&lt;&gt;"",Main[[#This Row],[In Stock Date]]&lt;&gt;""),Main[[#This Row],[In Stock Date]]-Main[[#This Row],[Revised Due Date]],""))</f>
        <v/>
      </c>
      <c r="I1334" s="101" t="s">
        <v>4</v>
      </c>
      <c r="J1334" s="95" t="s">
        <v>4</v>
      </c>
      <c r="K1334" s="95" t="s">
        <v>4</v>
      </c>
      <c r="L1334" s="85"/>
      <c r="M1334" s="73" t="str">
        <f>IF(Main[[#This Row],[Tech Start Date]]&lt;1/1/1990,"",IF(Main[[#This Row],[Class]]="C",WORKDAY(Main[[#This Row],[Tech Start Date]],9),IF(Main[[#This Row],[Class]]="B", WORKDAY(Main[[#This Row],[Tech Start Date]],6),IF(Main[[#This Row],[Class]]="A",WORKDAY(Main[[#This Row],[Tech Start Date]],2),""))))</f>
        <v/>
      </c>
      <c r="N1334" s="73" t="str">
        <f>IF(Main[[#This Row],[Tech Start Date]]&lt;1/1/1990,"",IF(Main[[#This Row],[Class]]="C",WORKDAY(Main[[#This Row],[Tech Start Date]],19),IF(Main[[#This Row],[Class]]="B", WORKDAY(Main[[#This Row],[Tech Start Date]],12),IF(Main[[#This Row],[Class]]="A",WORKDAY(Main[[#This Row],[Tech Start Date]],4),""))))</f>
        <v/>
      </c>
      <c r="O1334" s="73" t="str">
        <f>IF(Main[[#This Row],[Tech Start Date]]&lt;1/1/1990,"",IF(Main[[#This Row],[Class]]="C",WORKDAY(Main[[#This Row],[Tech Start Date]],23),IF(Main[[#This Row],[Class]]="B", WORKDAY(Main[[#This Row],[Tech Start Date]],15),IF(Main[[#This Row],[Class]]="A",WORKDAY(Main[[#This Row],[Tech Start Date]],5),""))))</f>
        <v/>
      </c>
      <c r="P1334" s="73" t="str">
        <f>IF(Main[[#This Row],[Tech Start Date]]&lt;1/1/1990,"",IF(Main[[#This Row],[Class]]="C",WORKDAY(Main[[#This Row],[Tech Start Date]],28),IF(Main[[#This Row],[Class]]="B", WORKDAY(Main[[#This Row],[Tech Start Date]],19),IF(Main[[#This Row],[Class]]="A",WORKDAY(Main[[#This Row],[Tech Start Date]],9),""))))</f>
        <v/>
      </c>
      <c r="Q1334" s="85"/>
      <c r="R1334" s="112"/>
      <c r="S1334" s="95" t="s">
        <v>17</v>
      </c>
      <c r="T1334" s="74" t="s">
        <v>4</v>
      </c>
      <c r="U1334" s="95" t="s">
        <v>7</v>
      </c>
      <c r="V1334" s="95" t="s">
        <v>1913</v>
      </c>
      <c r="W1334" s="95" t="s">
        <v>4</v>
      </c>
      <c r="X1334" s="95" t="s">
        <v>652</v>
      </c>
      <c r="Y1334" s="72" t="s">
        <v>3099</v>
      </c>
      <c r="Z1334" s="72" t="s">
        <v>4</v>
      </c>
      <c r="AA1334" s="95" t="s">
        <v>652</v>
      </c>
      <c r="AB1334" s="132"/>
      <c r="AC1334" s="132"/>
      <c r="AD1334" s="132"/>
      <c r="AE1334" s="63"/>
      <c r="AF1334" s="63"/>
      <c r="AG1334" s="63"/>
    </row>
    <row r="1335" spans="1:33" ht="17.2" customHeight="1">
      <c r="A1335" s="64" t="str">
        <f>IF(priority(Main[[#This Row],[Comments]])&lt;&gt;0, priority(Main[[#This Row],[Comments]]),"")</f>
        <v/>
      </c>
      <c r="B1335" s="60" t="s">
        <v>3313</v>
      </c>
      <c r="C1335" s="72" t="s">
        <v>47</v>
      </c>
      <c r="D1335" s="59" t="s">
        <v>3314</v>
      </c>
      <c r="E1335" s="85">
        <v>40938.56958333333</v>
      </c>
      <c r="F1335" s="85"/>
      <c r="G1335" s="64" t="str">
        <f>IF(stdProdLT(Main[[#This Row],[Comments]])=0.1,"N/A",IF(stdProdLT(Main[[#This Row],[Comments]])=0,"",stdProdLT(Main[[#This Row],[Comments]])))</f>
        <v/>
      </c>
      <c r="H1335" s="94" t="str">
        <f>IF(OR(Main[[#This Row],[Std. Prod. Lead Time]]="N/A",Main[[#This Row],[Std. Prod. Lead Time]]=""), "",IF(AND(Main[[#This Row],[In Stock Date]]&lt;&gt;"",Main[[#This Row],[Revised Due Date]]&lt;&gt;"",Main[[#This Row],[In Stock Date]]&lt;&gt;""),Main[[#This Row],[In Stock Date]]-Main[[#This Row],[Revised Due Date]],""))</f>
        <v/>
      </c>
      <c r="I1335" s="101" t="s">
        <v>4</v>
      </c>
      <c r="J1335" s="95" t="s">
        <v>4</v>
      </c>
      <c r="K1335" s="95" t="s">
        <v>4</v>
      </c>
      <c r="L1335" s="85"/>
      <c r="M1335" s="73" t="str">
        <f>IF(Main[[#This Row],[Tech Start Date]]&lt;1/1/1990,"",IF(Main[[#This Row],[Class]]="C",WORKDAY(Main[[#This Row],[Tech Start Date]],9),IF(Main[[#This Row],[Class]]="B", WORKDAY(Main[[#This Row],[Tech Start Date]],6),IF(Main[[#This Row],[Class]]="A",WORKDAY(Main[[#This Row],[Tech Start Date]],2),""))))</f>
        <v/>
      </c>
      <c r="N1335" s="73" t="str">
        <f>IF(Main[[#This Row],[Tech Start Date]]&lt;1/1/1990,"",IF(Main[[#This Row],[Class]]="C",WORKDAY(Main[[#This Row],[Tech Start Date]],19),IF(Main[[#This Row],[Class]]="B", WORKDAY(Main[[#This Row],[Tech Start Date]],12),IF(Main[[#This Row],[Class]]="A",WORKDAY(Main[[#This Row],[Tech Start Date]],4),""))))</f>
        <v/>
      </c>
      <c r="O1335" s="73" t="str">
        <f>IF(Main[[#This Row],[Tech Start Date]]&lt;1/1/1990,"",IF(Main[[#This Row],[Class]]="C",WORKDAY(Main[[#This Row],[Tech Start Date]],23),IF(Main[[#This Row],[Class]]="B", WORKDAY(Main[[#This Row],[Tech Start Date]],15),IF(Main[[#This Row],[Class]]="A",WORKDAY(Main[[#This Row],[Tech Start Date]],5),""))))</f>
        <v/>
      </c>
      <c r="P1335" s="73" t="str">
        <f>IF(Main[[#This Row],[Tech Start Date]]&lt;1/1/1990,"",IF(Main[[#This Row],[Class]]="C",WORKDAY(Main[[#This Row],[Tech Start Date]],28),IF(Main[[#This Row],[Class]]="B", WORKDAY(Main[[#This Row],[Tech Start Date]],19),IF(Main[[#This Row],[Class]]="A",WORKDAY(Main[[#This Row],[Tech Start Date]],9),""))))</f>
        <v/>
      </c>
      <c r="Q1335" s="85">
        <v>40964</v>
      </c>
      <c r="R1335" s="112"/>
      <c r="S1335" s="95" t="s">
        <v>6</v>
      </c>
      <c r="T1335" s="74" t="s">
        <v>4</v>
      </c>
      <c r="U1335" s="95" t="s">
        <v>7</v>
      </c>
      <c r="V1335" s="95" t="s">
        <v>2276</v>
      </c>
      <c r="W1335" s="95" t="s">
        <v>4</v>
      </c>
      <c r="X1335" s="95" t="s">
        <v>2840</v>
      </c>
      <c r="Y1335" s="72" t="s">
        <v>2983</v>
      </c>
      <c r="Z1335" s="72" t="s">
        <v>4</v>
      </c>
      <c r="AA1335" s="95" t="s">
        <v>2840</v>
      </c>
      <c r="AB1335" s="132"/>
      <c r="AC1335" s="132"/>
      <c r="AD1335" s="132"/>
      <c r="AE1335" s="63"/>
      <c r="AF1335" s="63"/>
      <c r="AG1335" s="63"/>
    </row>
    <row r="1336" spans="1:33" ht="17.2" customHeight="1">
      <c r="A1336" s="64" t="str">
        <f>IF(priority(Main[[#This Row],[Comments]])&lt;&gt;0, priority(Main[[#This Row],[Comments]]),"")</f>
        <v/>
      </c>
      <c r="B1336" s="60" t="s">
        <v>1861</v>
      </c>
      <c r="C1336" s="72" t="s">
        <v>47</v>
      </c>
      <c r="D1336" s="59" t="s">
        <v>920</v>
      </c>
      <c r="E1336" s="85">
        <v>39937.596770833334</v>
      </c>
      <c r="F1336" s="85"/>
      <c r="G1336" s="64" t="str">
        <f>IF(stdProdLT(Main[[#This Row],[Comments]])=0.1,"N/A",IF(stdProdLT(Main[[#This Row],[Comments]])=0,"",stdProdLT(Main[[#This Row],[Comments]])))</f>
        <v/>
      </c>
      <c r="H1336" s="94" t="str">
        <f>IF(OR(Main[[#This Row],[Std. Prod. Lead Time]]="N/A",Main[[#This Row],[Std. Prod. Lead Time]]=""), "",IF(AND(Main[[#This Row],[In Stock Date]]&lt;&gt;"",Main[[#This Row],[Revised Due Date]]&lt;&gt;"",Main[[#This Row],[In Stock Date]]&lt;&gt;""),Main[[#This Row],[In Stock Date]]-Main[[#This Row],[Revised Due Date]],""))</f>
        <v/>
      </c>
      <c r="I1336" s="101" t="s">
        <v>974</v>
      </c>
      <c r="J1336" s="95" t="s">
        <v>4</v>
      </c>
      <c r="K1336" s="95" t="s">
        <v>1922</v>
      </c>
      <c r="L1336" s="85"/>
      <c r="M1336" s="73" t="str">
        <f>IF(Main[[#This Row],[Tech Start Date]]&lt;1/1/1990,"",IF(Main[[#This Row],[Class]]="C",WORKDAY(Main[[#This Row],[Tech Start Date]],9),IF(Main[[#This Row],[Class]]="B", WORKDAY(Main[[#This Row],[Tech Start Date]],6),IF(Main[[#This Row],[Class]]="A",WORKDAY(Main[[#This Row],[Tech Start Date]],2),""))))</f>
        <v/>
      </c>
      <c r="N1336" s="73" t="str">
        <f>IF(Main[[#This Row],[Tech Start Date]]&lt;1/1/1990,"",IF(Main[[#This Row],[Class]]="C",WORKDAY(Main[[#This Row],[Tech Start Date]],19),IF(Main[[#This Row],[Class]]="B", WORKDAY(Main[[#This Row],[Tech Start Date]],12),IF(Main[[#This Row],[Class]]="A",WORKDAY(Main[[#This Row],[Tech Start Date]],4),""))))</f>
        <v/>
      </c>
      <c r="O1336" s="73" t="str">
        <f>IF(Main[[#This Row],[Tech Start Date]]&lt;1/1/1990,"",IF(Main[[#This Row],[Class]]="C",WORKDAY(Main[[#This Row],[Tech Start Date]],23),IF(Main[[#This Row],[Class]]="B", WORKDAY(Main[[#This Row],[Tech Start Date]],15),IF(Main[[#This Row],[Class]]="A",WORKDAY(Main[[#This Row],[Tech Start Date]],5),""))))</f>
        <v/>
      </c>
      <c r="P1336" s="73" t="str">
        <f>IF(Main[[#This Row],[Tech Start Date]]&lt;1/1/1990,"",IF(Main[[#This Row],[Class]]="C",WORKDAY(Main[[#This Row],[Tech Start Date]],28),IF(Main[[#This Row],[Class]]="B", WORKDAY(Main[[#This Row],[Tech Start Date]],19),IF(Main[[#This Row],[Class]]="A",WORKDAY(Main[[#This Row],[Tech Start Date]],9),""))))</f>
        <v/>
      </c>
      <c r="Q1336" s="85"/>
      <c r="R1336" s="112">
        <v>40999</v>
      </c>
      <c r="S1336" s="95" t="s">
        <v>17</v>
      </c>
      <c r="T1336" s="74" t="s">
        <v>4</v>
      </c>
      <c r="U1336" s="95" t="s">
        <v>29</v>
      </c>
      <c r="V1336" s="95" t="s">
        <v>1913</v>
      </c>
      <c r="W1336" s="95" t="s">
        <v>1915</v>
      </c>
      <c r="X1336" s="95" t="s">
        <v>2802</v>
      </c>
      <c r="Y1336" s="72" t="s">
        <v>2921</v>
      </c>
      <c r="Z1336" s="72" t="s">
        <v>415</v>
      </c>
      <c r="AA1336" s="95" t="s">
        <v>2802</v>
      </c>
      <c r="AB1336" s="132"/>
      <c r="AC1336" s="132"/>
      <c r="AD1336" s="132"/>
      <c r="AE1336" s="63"/>
      <c r="AF1336" s="63"/>
      <c r="AG1336" s="63"/>
    </row>
    <row r="1337" spans="1:33" ht="17.2" customHeight="1">
      <c r="A1337" s="64" t="str">
        <f>IF(priority(Main[[#This Row],[Comments]])&lt;&gt;0, priority(Main[[#This Row],[Comments]]),"")</f>
        <v/>
      </c>
      <c r="B1337" s="60" t="s">
        <v>3315</v>
      </c>
      <c r="C1337" s="72" t="s">
        <v>2347</v>
      </c>
      <c r="D1337" s="59" t="s">
        <v>3291</v>
      </c>
      <c r="E1337" s="85"/>
      <c r="F1337" s="85">
        <v>41030</v>
      </c>
      <c r="G1337" s="64" t="str">
        <f>IF(stdProdLT(Main[[#This Row],[Comments]])=0.1,"N/A",IF(stdProdLT(Main[[#This Row],[Comments]])=0,"",stdProdLT(Main[[#This Row],[Comments]])))</f>
        <v/>
      </c>
      <c r="H1337" s="94" t="str">
        <f>IF(OR(Main[[#This Row],[Std. Prod. Lead Time]]="N/A",Main[[#This Row],[Std. Prod. Lead Time]]=""), "",IF(AND(Main[[#This Row],[In Stock Date]]&lt;&gt;"",Main[[#This Row],[Revised Due Date]]&lt;&gt;"",Main[[#This Row],[In Stock Date]]&lt;&gt;""),Main[[#This Row],[In Stock Date]]-Main[[#This Row],[Revised Due Date]],""))</f>
        <v/>
      </c>
      <c r="I1337" s="101" t="s">
        <v>4</v>
      </c>
      <c r="J1337" s="95" t="s">
        <v>4</v>
      </c>
      <c r="K1337" s="95" t="s">
        <v>4</v>
      </c>
      <c r="L1337" s="85"/>
      <c r="M1337" s="73" t="str">
        <f>IF(Main[[#This Row],[Tech Start Date]]&lt;1/1/1990,"",IF(Main[[#This Row],[Class]]="C",WORKDAY(Main[[#This Row],[Tech Start Date]],9),IF(Main[[#This Row],[Class]]="B", WORKDAY(Main[[#This Row],[Tech Start Date]],6),IF(Main[[#This Row],[Class]]="A",WORKDAY(Main[[#This Row],[Tech Start Date]],2),""))))</f>
        <v/>
      </c>
      <c r="N1337" s="73" t="str">
        <f>IF(Main[[#This Row],[Tech Start Date]]&lt;1/1/1990,"",IF(Main[[#This Row],[Class]]="C",WORKDAY(Main[[#This Row],[Tech Start Date]],19),IF(Main[[#This Row],[Class]]="B", WORKDAY(Main[[#This Row],[Tech Start Date]],12),IF(Main[[#This Row],[Class]]="A",WORKDAY(Main[[#This Row],[Tech Start Date]],4),""))))</f>
        <v/>
      </c>
      <c r="O1337" s="73" t="str">
        <f>IF(Main[[#This Row],[Tech Start Date]]&lt;1/1/1990,"",IF(Main[[#This Row],[Class]]="C",WORKDAY(Main[[#This Row],[Tech Start Date]],23),IF(Main[[#This Row],[Class]]="B", WORKDAY(Main[[#This Row],[Tech Start Date]],15),IF(Main[[#This Row],[Class]]="A",WORKDAY(Main[[#This Row],[Tech Start Date]],5),""))))</f>
        <v/>
      </c>
      <c r="P1337" s="73" t="str">
        <f>IF(Main[[#This Row],[Tech Start Date]]&lt;1/1/1990,"",IF(Main[[#This Row],[Class]]="C",WORKDAY(Main[[#This Row],[Tech Start Date]],28),IF(Main[[#This Row],[Class]]="B", WORKDAY(Main[[#This Row],[Tech Start Date]],19),IF(Main[[#This Row],[Class]]="A",WORKDAY(Main[[#This Row],[Tech Start Date]],9),""))))</f>
        <v/>
      </c>
      <c r="Q1337" s="85">
        <v>40890</v>
      </c>
      <c r="R1337" s="112"/>
      <c r="S1337" s="95" t="s">
        <v>11</v>
      </c>
      <c r="T1337" s="74" t="s">
        <v>4</v>
      </c>
      <c r="U1337" s="95" t="s">
        <v>12</v>
      </c>
      <c r="V1337" s="95" t="s">
        <v>1920</v>
      </c>
      <c r="W1337" s="95" t="s">
        <v>1918</v>
      </c>
      <c r="X1337" s="95" t="s">
        <v>2818</v>
      </c>
      <c r="Y1337" s="72" t="s">
        <v>4</v>
      </c>
      <c r="Z1337" s="72" t="s">
        <v>4</v>
      </c>
      <c r="AA1337" s="95" t="s">
        <v>2818</v>
      </c>
      <c r="AB1337" s="132"/>
      <c r="AC1337" s="132"/>
      <c r="AD1337" s="132"/>
      <c r="AE1337" s="63"/>
      <c r="AF1337" s="63"/>
      <c r="AG1337" s="63"/>
    </row>
    <row r="1338" spans="1:33" ht="17.2" customHeight="1">
      <c r="A1338" s="64" t="str">
        <f>IF(priority(Main[[#This Row],[Comments]])&lt;&gt;0, priority(Main[[#This Row],[Comments]]),"")</f>
        <v/>
      </c>
      <c r="B1338" s="60" t="s">
        <v>2157</v>
      </c>
      <c r="C1338" s="72" t="s">
        <v>4</v>
      </c>
      <c r="D1338" s="59" t="s">
        <v>2571</v>
      </c>
      <c r="E1338" s="85">
        <v>40780.676446759258</v>
      </c>
      <c r="F1338" s="85"/>
      <c r="G1338" s="64" t="str">
        <f>IF(stdProdLT(Main[[#This Row],[Comments]])=0.1,"N/A",IF(stdProdLT(Main[[#This Row],[Comments]])=0,"",stdProdLT(Main[[#This Row],[Comments]])))</f>
        <v/>
      </c>
      <c r="H1338" s="94" t="str">
        <f>IF(OR(Main[[#This Row],[Std. Prod. Lead Time]]="N/A",Main[[#This Row],[Std. Prod. Lead Time]]=""), "",IF(AND(Main[[#This Row],[In Stock Date]]&lt;&gt;"",Main[[#This Row],[Revised Due Date]]&lt;&gt;"",Main[[#This Row],[In Stock Date]]&lt;&gt;""),Main[[#This Row],[In Stock Date]]-Main[[#This Row],[Revised Due Date]],""))</f>
        <v/>
      </c>
      <c r="I1338" s="101" t="s">
        <v>4</v>
      </c>
      <c r="J1338" s="95" t="s">
        <v>4</v>
      </c>
      <c r="K1338" s="95" t="s">
        <v>4</v>
      </c>
      <c r="L1338" s="85"/>
      <c r="M1338" s="73" t="str">
        <f>IF(Main[[#This Row],[Tech Start Date]]&lt;1/1/1990,"",IF(Main[[#This Row],[Class]]="C",WORKDAY(Main[[#This Row],[Tech Start Date]],9),IF(Main[[#This Row],[Class]]="B", WORKDAY(Main[[#This Row],[Tech Start Date]],6),IF(Main[[#This Row],[Class]]="A",WORKDAY(Main[[#This Row],[Tech Start Date]],2),""))))</f>
        <v/>
      </c>
      <c r="N1338" s="73" t="str">
        <f>IF(Main[[#This Row],[Tech Start Date]]&lt;1/1/1990,"",IF(Main[[#This Row],[Class]]="C",WORKDAY(Main[[#This Row],[Tech Start Date]],19),IF(Main[[#This Row],[Class]]="B", WORKDAY(Main[[#This Row],[Tech Start Date]],12),IF(Main[[#This Row],[Class]]="A",WORKDAY(Main[[#This Row],[Tech Start Date]],4),""))))</f>
        <v/>
      </c>
      <c r="O1338" s="73" t="str">
        <f>IF(Main[[#This Row],[Tech Start Date]]&lt;1/1/1990,"",IF(Main[[#This Row],[Class]]="C",WORKDAY(Main[[#This Row],[Tech Start Date]],23),IF(Main[[#This Row],[Class]]="B", WORKDAY(Main[[#This Row],[Tech Start Date]],15),IF(Main[[#This Row],[Class]]="A",WORKDAY(Main[[#This Row],[Tech Start Date]],5),""))))</f>
        <v/>
      </c>
      <c r="P1338" s="73" t="str">
        <f>IF(Main[[#This Row],[Tech Start Date]]&lt;1/1/1990,"",IF(Main[[#This Row],[Class]]="C",WORKDAY(Main[[#This Row],[Tech Start Date]],28),IF(Main[[#This Row],[Class]]="B", WORKDAY(Main[[#This Row],[Tech Start Date]],19),IF(Main[[#This Row],[Class]]="A",WORKDAY(Main[[#This Row],[Tech Start Date]],9),""))))</f>
        <v/>
      </c>
      <c r="Q1338" s="85">
        <v>40787</v>
      </c>
      <c r="R1338" s="112"/>
      <c r="S1338" s="95" t="s">
        <v>6</v>
      </c>
      <c r="T1338" s="74" t="s">
        <v>4</v>
      </c>
      <c r="U1338" s="95" t="s">
        <v>7</v>
      </c>
      <c r="V1338" s="95" t="s">
        <v>1910</v>
      </c>
      <c r="W1338" s="95" t="s">
        <v>1918</v>
      </c>
      <c r="X1338" s="95" t="s">
        <v>2796</v>
      </c>
      <c r="Y1338" s="72" t="s">
        <v>2909</v>
      </c>
      <c r="Z1338" s="72" t="s">
        <v>4</v>
      </c>
      <c r="AA1338" s="95" t="s">
        <v>2796</v>
      </c>
      <c r="AB1338" s="132"/>
      <c r="AC1338" s="132"/>
      <c r="AD1338" s="132"/>
      <c r="AE1338" s="63"/>
      <c r="AF1338" s="63"/>
      <c r="AG1338" s="63"/>
    </row>
    <row r="1339" spans="1:33" ht="17.2" customHeight="1">
      <c r="A1339" s="64" t="str">
        <f>IF(priority(Main[[#This Row],[Comments]])&lt;&gt;0, priority(Main[[#This Row],[Comments]]),"")</f>
        <v/>
      </c>
      <c r="B1339" s="60" t="s">
        <v>2562</v>
      </c>
      <c r="C1339" s="72" t="s">
        <v>4</v>
      </c>
      <c r="D1339" s="59" t="s">
        <v>2754</v>
      </c>
      <c r="E1339" s="85">
        <v>40870.475462962961</v>
      </c>
      <c r="F1339" s="85"/>
      <c r="G1339" s="64" t="str">
        <f>IF(stdProdLT(Main[[#This Row],[Comments]])=0.1,"N/A",IF(stdProdLT(Main[[#This Row],[Comments]])=0,"",stdProdLT(Main[[#This Row],[Comments]])))</f>
        <v/>
      </c>
      <c r="H1339" s="94" t="str">
        <f>IF(OR(Main[[#This Row],[Std. Prod. Lead Time]]="N/A",Main[[#This Row],[Std. Prod. Lead Time]]=""), "",IF(AND(Main[[#This Row],[In Stock Date]]&lt;&gt;"",Main[[#This Row],[Revised Due Date]]&lt;&gt;"",Main[[#This Row],[In Stock Date]]&lt;&gt;""),Main[[#This Row],[In Stock Date]]-Main[[#This Row],[Revised Due Date]],""))</f>
        <v/>
      </c>
      <c r="I1339" s="101" t="s">
        <v>429</v>
      </c>
      <c r="J1339" s="95" t="s">
        <v>28</v>
      </c>
      <c r="K1339" s="95" t="s">
        <v>1917</v>
      </c>
      <c r="L1339" s="85"/>
      <c r="M1339" s="73" t="str">
        <f>IF(Main[[#This Row],[Tech Start Date]]&lt;1/1/1990,"",IF(Main[[#This Row],[Class]]="C",WORKDAY(Main[[#This Row],[Tech Start Date]],9),IF(Main[[#This Row],[Class]]="B", WORKDAY(Main[[#This Row],[Tech Start Date]],6),IF(Main[[#This Row],[Class]]="A",WORKDAY(Main[[#This Row],[Tech Start Date]],2),""))))</f>
        <v/>
      </c>
      <c r="N1339" s="73" t="str">
        <f>IF(Main[[#This Row],[Tech Start Date]]&lt;1/1/1990,"",IF(Main[[#This Row],[Class]]="C",WORKDAY(Main[[#This Row],[Tech Start Date]],19),IF(Main[[#This Row],[Class]]="B", WORKDAY(Main[[#This Row],[Tech Start Date]],12),IF(Main[[#This Row],[Class]]="A",WORKDAY(Main[[#This Row],[Tech Start Date]],4),""))))</f>
        <v/>
      </c>
      <c r="O1339" s="73" t="str">
        <f>IF(Main[[#This Row],[Tech Start Date]]&lt;1/1/1990,"",IF(Main[[#This Row],[Class]]="C",WORKDAY(Main[[#This Row],[Tech Start Date]],23),IF(Main[[#This Row],[Class]]="B", WORKDAY(Main[[#This Row],[Tech Start Date]],15),IF(Main[[#This Row],[Class]]="A",WORKDAY(Main[[#This Row],[Tech Start Date]],5),""))))</f>
        <v/>
      </c>
      <c r="P1339" s="73" t="str">
        <f>IF(Main[[#This Row],[Tech Start Date]]&lt;1/1/1990,"",IF(Main[[#This Row],[Class]]="C",WORKDAY(Main[[#This Row],[Tech Start Date]],28),IF(Main[[#This Row],[Class]]="B", WORKDAY(Main[[#This Row],[Tech Start Date]],19),IF(Main[[#This Row],[Class]]="A",WORKDAY(Main[[#This Row],[Tech Start Date]],9),""))))</f>
        <v/>
      </c>
      <c r="Q1339" s="85">
        <v>40905</v>
      </c>
      <c r="R1339" s="112"/>
      <c r="S1339" s="95" t="s">
        <v>6</v>
      </c>
      <c r="T1339" s="74" t="s">
        <v>4</v>
      </c>
      <c r="U1339" s="95" t="s">
        <v>29</v>
      </c>
      <c r="V1339" s="95" t="s">
        <v>1913</v>
      </c>
      <c r="W1339" s="95" t="s">
        <v>1914</v>
      </c>
      <c r="X1339" s="95" t="s">
        <v>2044</v>
      </c>
      <c r="Y1339" s="72" t="s">
        <v>3033</v>
      </c>
      <c r="Z1339" s="72" t="s">
        <v>30</v>
      </c>
      <c r="AA1339" s="95" t="s">
        <v>2870</v>
      </c>
      <c r="AB1339" s="132"/>
      <c r="AC1339" s="132"/>
      <c r="AD1339" s="132"/>
      <c r="AE1339" s="63"/>
      <c r="AF1339" s="63"/>
      <c r="AG1339" s="63"/>
    </row>
    <row r="1340" spans="1:33" ht="17.2" customHeight="1">
      <c r="A1340" s="64" t="str">
        <f>IF(priority(Main[[#This Row],[Comments]])&lt;&gt;0, priority(Main[[#This Row],[Comments]]),"")</f>
        <v/>
      </c>
      <c r="B1340" s="60" t="s">
        <v>1845</v>
      </c>
      <c r="C1340" s="72" t="s">
        <v>4</v>
      </c>
      <c r="D1340" s="59" t="s">
        <v>904</v>
      </c>
      <c r="E1340" s="85">
        <v>39968.569513888891</v>
      </c>
      <c r="F1340" s="85">
        <v>40298</v>
      </c>
      <c r="G1340" s="64" t="str">
        <f>IF(stdProdLT(Main[[#This Row],[Comments]])=0.1,"N/A",IF(stdProdLT(Main[[#This Row],[Comments]])=0,"",stdProdLT(Main[[#This Row],[Comments]])))</f>
        <v/>
      </c>
      <c r="H1340" s="94" t="str">
        <f>IF(OR(Main[[#This Row],[Std. Prod. Lead Time]]="N/A",Main[[#This Row],[Std. Prod. Lead Time]]=""), "",IF(AND(Main[[#This Row],[In Stock Date]]&lt;&gt;"",Main[[#This Row],[Revised Due Date]]&lt;&gt;"",Main[[#This Row],[In Stock Date]]&lt;&gt;""),Main[[#This Row],[In Stock Date]]-Main[[#This Row],[Revised Due Date]],""))</f>
        <v/>
      </c>
      <c r="I1340" s="101" t="s">
        <v>974</v>
      </c>
      <c r="J1340" s="95" t="s">
        <v>4</v>
      </c>
      <c r="K1340" s="95" t="s">
        <v>1922</v>
      </c>
      <c r="L1340" s="85"/>
      <c r="M1340" s="73" t="str">
        <f>IF(Main[[#This Row],[Tech Start Date]]&lt;1/1/1990,"",IF(Main[[#This Row],[Class]]="C",WORKDAY(Main[[#This Row],[Tech Start Date]],9),IF(Main[[#This Row],[Class]]="B", WORKDAY(Main[[#This Row],[Tech Start Date]],6),IF(Main[[#This Row],[Class]]="A",WORKDAY(Main[[#This Row],[Tech Start Date]],2),""))))</f>
        <v/>
      </c>
      <c r="N1340" s="73" t="str">
        <f>IF(Main[[#This Row],[Tech Start Date]]&lt;1/1/1990,"",IF(Main[[#This Row],[Class]]="C",WORKDAY(Main[[#This Row],[Tech Start Date]],19),IF(Main[[#This Row],[Class]]="B", WORKDAY(Main[[#This Row],[Tech Start Date]],12),IF(Main[[#This Row],[Class]]="A",WORKDAY(Main[[#This Row],[Tech Start Date]],4),""))))</f>
        <v/>
      </c>
      <c r="O1340" s="73" t="str">
        <f>IF(Main[[#This Row],[Tech Start Date]]&lt;1/1/1990,"",IF(Main[[#This Row],[Class]]="C",WORKDAY(Main[[#This Row],[Tech Start Date]],23),IF(Main[[#This Row],[Class]]="B", WORKDAY(Main[[#This Row],[Tech Start Date]],15),IF(Main[[#This Row],[Class]]="A",WORKDAY(Main[[#This Row],[Tech Start Date]],5),""))))</f>
        <v/>
      </c>
      <c r="P1340" s="73" t="str">
        <f>IF(Main[[#This Row],[Tech Start Date]]&lt;1/1/1990,"",IF(Main[[#This Row],[Class]]="C",WORKDAY(Main[[#This Row],[Tech Start Date]],28),IF(Main[[#This Row],[Class]]="B", WORKDAY(Main[[#This Row],[Tech Start Date]],19),IF(Main[[#This Row],[Class]]="A",WORKDAY(Main[[#This Row],[Tech Start Date]],9),""))))</f>
        <v/>
      </c>
      <c r="Q1340" s="85">
        <v>40165</v>
      </c>
      <c r="R1340" s="112">
        <v>41002</v>
      </c>
      <c r="S1340" s="95" t="s">
        <v>17</v>
      </c>
      <c r="T1340" s="74" t="s">
        <v>4</v>
      </c>
      <c r="U1340" s="95" t="s">
        <v>29</v>
      </c>
      <c r="V1340" s="95" t="s">
        <v>1913</v>
      </c>
      <c r="W1340" s="95" t="s">
        <v>1915</v>
      </c>
      <c r="X1340" s="95" t="s">
        <v>968</v>
      </c>
      <c r="Y1340" s="72" t="s">
        <v>3088</v>
      </c>
      <c r="Z1340" s="72" t="s">
        <v>415</v>
      </c>
      <c r="AA1340" s="95" t="s">
        <v>968</v>
      </c>
      <c r="AB1340" s="132"/>
      <c r="AC1340" s="132"/>
      <c r="AD1340" s="132"/>
      <c r="AE1340" s="63"/>
      <c r="AF1340" s="63"/>
      <c r="AG1340" s="63"/>
    </row>
    <row r="1341" spans="1:33" ht="17.2" customHeight="1">
      <c r="A1341" s="64" t="str">
        <f>IF(priority(Main[[#This Row],[Comments]])&lt;&gt;0, priority(Main[[#This Row],[Comments]]),"")</f>
        <v/>
      </c>
      <c r="B1341" s="60" t="s">
        <v>1732</v>
      </c>
      <c r="C1341" s="72" t="s">
        <v>4</v>
      </c>
      <c r="D1341" s="59" t="s">
        <v>3233</v>
      </c>
      <c r="E1341" s="85">
        <v>40540.606365740743</v>
      </c>
      <c r="F1341" s="85"/>
      <c r="G1341" s="64" t="str">
        <f>IF(stdProdLT(Main[[#This Row],[Comments]])=0.1,"N/A",IF(stdProdLT(Main[[#This Row],[Comments]])=0,"",stdProdLT(Main[[#This Row],[Comments]])))</f>
        <v/>
      </c>
      <c r="H1341" s="94" t="str">
        <f>IF(OR(Main[[#This Row],[Std. Prod. Lead Time]]="N/A",Main[[#This Row],[Std. Prod. Lead Time]]=""), "",IF(AND(Main[[#This Row],[In Stock Date]]&lt;&gt;"",Main[[#This Row],[Revised Due Date]]&lt;&gt;"",Main[[#This Row],[In Stock Date]]&lt;&gt;""),Main[[#This Row],[In Stock Date]]-Main[[#This Row],[Revised Due Date]],""))</f>
        <v/>
      </c>
      <c r="I1341" s="101" t="s">
        <v>1969</v>
      </c>
      <c r="J1341" s="95" t="s">
        <v>28</v>
      </c>
      <c r="K1341" s="95" t="s">
        <v>1922</v>
      </c>
      <c r="L1341" s="85"/>
      <c r="M1341" s="73" t="str">
        <f>IF(Main[[#This Row],[Tech Start Date]]&lt;1/1/1990,"",IF(Main[[#This Row],[Class]]="C",WORKDAY(Main[[#This Row],[Tech Start Date]],9),IF(Main[[#This Row],[Class]]="B", WORKDAY(Main[[#This Row],[Tech Start Date]],6),IF(Main[[#This Row],[Class]]="A",WORKDAY(Main[[#This Row],[Tech Start Date]],2),""))))</f>
        <v/>
      </c>
      <c r="N1341" s="73" t="str">
        <f>IF(Main[[#This Row],[Tech Start Date]]&lt;1/1/1990,"",IF(Main[[#This Row],[Class]]="C",WORKDAY(Main[[#This Row],[Tech Start Date]],19),IF(Main[[#This Row],[Class]]="B", WORKDAY(Main[[#This Row],[Tech Start Date]],12),IF(Main[[#This Row],[Class]]="A",WORKDAY(Main[[#This Row],[Tech Start Date]],4),""))))</f>
        <v/>
      </c>
      <c r="O1341" s="73" t="str">
        <f>IF(Main[[#This Row],[Tech Start Date]]&lt;1/1/1990,"",IF(Main[[#This Row],[Class]]="C",WORKDAY(Main[[#This Row],[Tech Start Date]],23),IF(Main[[#This Row],[Class]]="B", WORKDAY(Main[[#This Row],[Tech Start Date]],15),IF(Main[[#This Row],[Class]]="A",WORKDAY(Main[[#This Row],[Tech Start Date]],5),""))))</f>
        <v/>
      </c>
      <c r="P1341" s="73" t="str">
        <f>IF(Main[[#This Row],[Tech Start Date]]&lt;1/1/1990,"",IF(Main[[#This Row],[Class]]="C",WORKDAY(Main[[#This Row],[Tech Start Date]],28),IF(Main[[#This Row],[Class]]="B", WORKDAY(Main[[#This Row],[Tech Start Date]],19),IF(Main[[#This Row],[Class]]="A",WORKDAY(Main[[#This Row],[Tech Start Date]],9),""))))</f>
        <v/>
      </c>
      <c r="Q1341" s="85"/>
      <c r="R1341" s="112">
        <v>40875</v>
      </c>
      <c r="S1341" s="95" t="s">
        <v>17</v>
      </c>
      <c r="T1341" s="74" t="s">
        <v>4</v>
      </c>
      <c r="U1341" s="95" t="s">
        <v>29</v>
      </c>
      <c r="V1341" s="95" t="s">
        <v>1913</v>
      </c>
      <c r="W1341" s="95" t="s">
        <v>1915</v>
      </c>
      <c r="X1341" s="95" t="s">
        <v>553</v>
      </c>
      <c r="Y1341" s="72" t="s">
        <v>2925</v>
      </c>
      <c r="Z1341" s="72" t="s">
        <v>652</v>
      </c>
      <c r="AA1341" s="95" t="s">
        <v>553</v>
      </c>
      <c r="AB1341" s="132"/>
      <c r="AC1341" s="132"/>
      <c r="AD1341" s="132"/>
      <c r="AE1341" s="63"/>
      <c r="AF1341" s="63"/>
      <c r="AG1341" s="63"/>
    </row>
    <row r="1342" spans="1:33" ht="17.2" customHeight="1">
      <c r="A1342" s="64" t="str">
        <f>IF(priority(Main[[#This Row],[Comments]])&lt;&gt;0, priority(Main[[#This Row],[Comments]]),"")</f>
        <v/>
      </c>
      <c r="B1342" s="60" t="s">
        <v>2209</v>
      </c>
      <c r="C1342" s="72" t="s">
        <v>4</v>
      </c>
      <c r="D1342" s="59" t="s">
        <v>2210</v>
      </c>
      <c r="E1342" s="85"/>
      <c r="F1342" s="85"/>
      <c r="G1342" s="64" t="str">
        <f>IF(stdProdLT(Main[[#This Row],[Comments]])=0.1,"N/A",IF(stdProdLT(Main[[#This Row],[Comments]])=0,"",stdProdLT(Main[[#This Row],[Comments]])))</f>
        <v/>
      </c>
      <c r="H1342" s="94" t="str">
        <f>IF(OR(Main[[#This Row],[Std. Prod. Lead Time]]="N/A",Main[[#This Row],[Std. Prod. Lead Time]]=""), "",IF(AND(Main[[#This Row],[In Stock Date]]&lt;&gt;"",Main[[#This Row],[Revised Due Date]]&lt;&gt;"",Main[[#This Row],[In Stock Date]]&lt;&gt;""),Main[[#This Row],[In Stock Date]]-Main[[#This Row],[Revised Due Date]],""))</f>
        <v/>
      </c>
      <c r="I1342" s="101" t="s">
        <v>530</v>
      </c>
      <c r="J1342" s="95" t="s">
        <v>28</v>
      </c>
      <c r="K1342" s="95" t="s">
        <v>1919</v>
      </c>
      <c r="L1342" s="85"/>
      <c r="M1342" s="73" t="str">
        <f>IF(Main[[#This Row],[Tech Start Date]]&lt;1/1/1990,"",IF(Main[[#This Row],[Class]]="C",WORKDAY(Main[[#This Row],[Tech Start Date]],9),IF(Main[[#This Row],[Class]]="B", WORKDAY(Main[[#This Row],[Tech Start Date]],6),IF(Main[[#This Row],[Class]]="A",WORKDAY(Main[[#This Row],[Tech Start Date]],2),""))))</f>
        <v/>
      </c>
      <c r="N1342" s="73" t="str">
        <f>IF(Main[[#This Row],[Tech Start Date]]&lt;1/1/1990,"",IF(Main[[#This Row],[Class]]="C",WORKDAY(Main[[#This Row],[Tech Start Date]],19),IF(Main[[#This Row],[Class]]="B", WORKDAY(Main[[#This Row],[Tech Start Date]],12),IF(Main[[#This Row],[Class]]="A",WORKDAY(Main[[#This Row],[Tech Start Date]],4),""))))</f>
        <v/>
      </c>
      <c r="O1342" s="73" t="str">
        <f>IF(Main[[#This Row],[Tech Start Date]]&lt;1/1/1990,"",IF(Main[[#This Row],[Class]]="C",WORKDAY(Main[[#This Row],[Tech Start Date]],23),IF(Main[[#This Row],[Class]]="B", WORKDAY(Main[[#This Row],[Tech Start Date]],15),IF(Main[[#This Row],[Class]]="A",WORKDAY(Main[[#This Row],[Tech Start Date]],5),""))))</f>
        <v/>
      </c>
      <c r="P1342" s="73" t="str">
        <f>IF(Main[[#This Row],[Tech Start Date]]&lt;1/1/1990,"",IF(Main[[#This Row],[Class]]="C",WORKDAY(Main[[#This Row],[Tech Start Date]],28),IF(Main[[#This Row],[Class]]="B", WORKDAY(Main[[#This Row],[Tech Start Date]],19),IF(Main[[#This Row],[Class]]="A",WORKDAY(Main[[#This Row],[Tech Start Date]],9),""))))</f>
        <v/>
      </c>
      <c r="Q1342" s="85"/>
      <c r="R1342" s="112"/>
      <c r="S1342" s="95" t="s">
        <v>6</v>
      </c>
      <c r="T1342" s="74" t="s">
        <v>4</v>
      </c>
      <c r="U1342" s="95" t="s">
        <v>14</v>
      </c>
      <c r="V1342" s="95" t="s">
        <v>1913</v>
      </c>
      <c r="W1342" s="95" t="s">
        <v>1914</v>
      </c>
      <c r="X1342" s="95" t="s">
        <v>2794</v>
      </c>
      <c r="Y1342" s="72" t="s">
        <v>2905</v>
      </c>
      <c r="Z1342" s="72" t="s">
        <v>30</v>
      </c>
      <c r="AA1342" s="95" t="s">
        <v>2794</v>
      </c>
      <c r="AB1342" s="132"/>
      <c r="AC1342" s="132"/>
      <c r="AD1342" s="132"/>
      <c r="AE1342" s="63"/>
      <c r="AF1342" s="63"/>
      <c r="AG1342" s="63"/>
    </row>
    <row r="1343" spans="1:33" ht="17.2" customHeight="1">
      <c r="A1343" s="64" t="str">
        <f>IF(priority(Main[[#This Row],[Comments]])&lt;&gt;0, priority(Main[[#This Row],[Comments]]),"")</f>
        <v/>
      </c>
      <c r="B1343" s="60" t="s">
        <v>2564</v>
      </c>
      <c r="C1343" s="72" t="s">
        <v>4</v>
      </c>
      <c r="D1343" s="59" t="s">
        <v>2565</v>
      </c>
      <c r="E1343" s="85"/>
      <c r="F1343" s="85"/>
      <c r="G1343" s="64" t="str">
        <f>IF(stdProdLT(Main[[#This Row],[Comments]])=0.1,"N/A",IF(stdProdLT(Main[[#This Row],[Comments]])=0,"",stdProdLT(Main[[#This Row],[Comments]])))</f>
        <v/>
      </c>
      <c r="H1343" s="94" t="str">
        <f>IF(OR(Main[[#This Row],[Std. Prod. Lead Time]]="N/A",Main[[#This Row],[Std. Prod. Lead Time]]=""), "",IF(AND(Main[[#This Row],[In Stock Date]]&lt;&gt;"",Main[[#This Row],[Revised Due Date]]&lt;&gt;"",Main[[#This Row],[In Stock Date]]&lt;&gt;""),Main[[#This Row],[In Stock Date]]-Main[[#This Row],[Revised Due Date]],""))</f>
        <v/>
      </c>
      <c r="I1343" s="101" t="s">
        <v>4</v>
      </c>
      <c r="J1343" s="95" t="s">
        <v>4</v>
      </c>
      <c r="K1343" s="95" t="s">
        <v>4</v>
      </c>
      <c r="L1343" s="85"/>
      <c r="M1343" s="73" t="str">
        <f>IF(Main[[#This Row],[Tech Start Date]]&lt;1/1/1990,"",IF(Main[[#This Row],[Class]]="C",WORKDAY(Main[[#This Row],[Tech Start Date]],9),IF(Main[[#This Row],[Class]]="B", WORKDAY(Main[[#This Row],[Tech Start Date]],6),IF(Main[[#This Row],[Class]]="A",WORKDAY(Main[[#This Row],[Tech Start Date]],2),""))))</f>
        <v/>
      </c>
      <c r="N1343" s="73" t="str">
        <f>IF(Main[[#This Row],[Tech Start Date]]&lt;1/1/1990,"",IF(Main[[#This Row],[Class]]="C",WORKDAY(Main[[#This Row],[Tech Start Date]],19),IF(Main[[#This Row],[Class]]="B", WORKDAY(Main[[#This Row],[Tech Start Date]],12),IF(Main[[#This Row],[Class]]="A",WORKDAY(Main[[#This Row],[Tech Start Date]],4),""))))</f>
        <v/>
      </c>
      <c r="O1343" s="73" t="str">
        <f>IF(Main[[#This Row],[Tech Start Date]]&lt;1/1/1990,"",IF(Main[[#This Row],[Class]]="C",WORKDAY(Main[[#This Row],[Tech Start Date]],23),IF(Main[[#This Row],[Class]]="B", WORKDAY(Main[[#This Row],[Tech Start Date]],15),IF(Main[[#This Row],[Class]]="A",WORKDAY(Main[[#This Row],[Tech Start Date]],5),""))))</f>
        <v/>
      </c>
      <c r="P1343" s="73" t="str">
        <f>IF(Main[[#This Row],[Tech Start Date]]&lt;1/1/1990,"",IF(Main[[#This Row],[Class]]="C",WORKDAY(Main[[#This Row],[Tech Start Date]],28),IF(Main[[#This Row],[Class]]="B", WORKDAY(Main[[#This Row],[Tech Start Date]],19),IF(Main[[#This Row],[Class]]="A",WORKDAY(Main[[#This Row],[Tech Start Date]],9),""))))</f>
        <v/>
      </c>
      <c r="Q1343" s="85"/>
      <c r="R1343" s="112"/>
      <c r="S1343" s="95" t="s">
        <v>6</v>
      </c>
      <c r="T1343" s="74" t="s">
        <v>4</v>
      </c>
      <c r="U1343" s="95" t="s">
        <v>12</v>
      </c>
      <c r="V1343" s="95" t="s">
        <v>1913</v>
      </c>
      <c r="W1343" s="95" t="s">
        <v>1915</v>
      </c>
      <c r="X1343" s="95" t="s">
        <v>2816</v>
      </c>
      <c r="Y1343" s="72" t="s">
        <v>2944</v>
      </c>
      <c r="Z1343" s="72" t="s">
        <v>4</v>
      </c>
      <c r="AA1343" s="95" t="s">
        <v>2816</v>
      </c>
      <c r="AB1343" s="132"/>
      <c r="AC1343" s="132"/>
      <c r="AD1343" s="132"/>
      <c r="AE1343" s="63"/>
      <c r="AF1343" s="63"/>
      <c r="AG1343" s="63"/>
    </row>
    <row r="1344" spans="1:33" ht="17.2" customHeight="1">
      <c r="A1344" s="64" t="str">
        <f>IF(priority(Main[[#This Row],[Comments]])&lt;&gt;0, priority(Main[[#This Row],[Comments]]),"")</f>
        <v/>
      </c>
      <c r="B1344" s="60" t="s">
        <v>3615</v>
      </c>
      <c r="C1344" s="72" t="s">
        <v>2347</v>
      </c>
      <c r="D1344" s="59" t="s">
        <v>3616</v>
      </c>
      <c r="E1344" s="85"/>
      <c r="F1344" s="85">
        <v>41105</v>
      </c>
      <c r="G1344" s="64" t="str">
        <f>IF(stdProdLT(Main[[#This Row],[Comments]])=0.1,"N/A",IF(stdProdLT(Main[[#This Row],[Comments]])=0,"",stdProdLT(Main[[#This Row],[Comments]])))</f>
        <v/>
      </c>
      <c r="H1344" s="94" t="str">
        <f>IF(OR(Main[[#This Row],[Std. Prod. Lead Time]]="N/A",Main[[#This Row],[Std. Prod. Lead Time]]=""), "",IF(AND(Main[[#This Row],[In Stock Date]]&lt;&gt;"",Main[[#This Row],[Revised Due Date]]&lt;&gt;"",Main[[#This Row],[In Stock Date]]&lt;&gt;""),Main[[#This Row],[In Stock Date]]-Main[[#This Row],[Revised Due Date]],""))</f>
        <v/>
      </c>
      <c r="I1344" s="101" t="s">
        <v>4</v>
      </c>
      <c r="J1344" s="95" t="s">
        <v>4</v>
      </c>
      <c r="K1344" s="95" t="s">
        <v>4</v>
      </c>
      <c r="L1344" s="85"/>
      <c r="M1344" s="73" t="str">
        <f>IF(Main[[#This Row],[Tech Start Date]]&lt;1/1/1990,"",IF(Main[[#This Row],[Class]]="C",WORKDAY(Main[[#This Row],[Tech Start Date]],9),IF(Main[[#This Row],[Class]]="B", WORKDAY(Main[[#This Row],[Tech Start Date]],6),IF(Main[[#This Row],[Class]]="A",WORKDAY(Main[[#This Row],[Tech Start Date]],2),""))))</f>
        <v/>
      </c>
      <c r="N1344" s="73" t="str">
        <f>IF(Main[[#This Row],[Tech Start Date]]&lt;1/1/1990,"",IF(Main[[#This Row],[Class]]="C",WORKDAY(Main[[#This Row],[Tech Start Date]],19),IF(Main[[#This Row],[Class]]="B", WORKDAY(Main[[#This Row],[Tech Start Date]],12),IF(Main[[#This Row],[Class]]="A",WORKDAY(Main[[#This Row],[Tech Start Date]],4),""))))</f>
        <v/>
      </c>
      <c r="O1344" s="73" t="str">
        <f>IF(Main[[#This Row],[Tech Start Date]]&lt;1/1/1990,"",IF(Main[[#This Row],[Class]]="C",WORKDAY(Main[[#This Row],[Tech Start Date]],23),IF(Main[[#This Row],[Class]]="B", WORKDAY(Main[[#This Row],[Tech Start Date]],15),IF(Main[[#This Row],[Class]]="A",WORKDAY(Main[[#This Row],[Tech Start Date]],5),""))))</f>
        <v/>
      </c>
      <c r="P1344" s="73" t="str">
        <f>IF(Main[[#This Row],[Tech Start Date]]&lt;1/1/1990,"",IF(Main[[#This Row],[Class]]="C",WORKDAY(Main[[#This Row],[Tech Start Date]],28),IF(Main[[#This Row],[Class]]="B", WORKDAY(Main[[#This Row],[Tech Start Date]],19),IF(Main[[#This Row],[Class]]="A",WORKDAY(Main[[#This Row],[Tech Start Date]],9),""))))</f>
        <v/>
      </c>
      <c r="Q1344" s="85">
        <v>40965</v>
      </c>
      <c r="R1344" s="112"/>
      <c r="S1344" s="95" t="s">
        <v>11</v>
      </c>
      <c r="T1344" s="74" t="s">
        <v>4</v>
      </c>
      <c r="U1344" s="95" t="s">
        <v>12</v>
      </c>
      <c r="V1344" s="95" t="s">
        <v>1911</v>
      </c>
      <c r="W1344" s="95" t="s">
        <v>1916</v>
      </c>
      <c r="X1344" s="95" t="s">
        <v>2818</v>
      </c>
      <c r="Y1344" s="72" t="s">
        <v>4</v>
      </c>
      <c r="Z1344" s="72" t="s">
        <v>4</v>
      </c>
      <c r="AA1344" s="95" t="s">
        <v>2818</v>
      </c>
      <c r="AB1344" s="132"/>
      <c r="AC1344" s="132"/>
      <c r="AD1344" s="132"/>
      <c r="AE1344" s="63"/>
      <c r="AF1344" s="63"/>
      <c r="AG1344" s="63"/>
    </row>
    <row r="1345" spans="1:33" ht="17.2" customHeight="1">
      <c r="A1345" s="64" t="str">
        <f>IF(priority(Main[[#This Row],[Comments]])&lt;&gt;0, priority(Main[[#This Row],[Comments]]),"")</f>
        <v/>
      </c>
      <c r="B1345" s="60" t="s">
        <v>3252</v>
      </c>
      <c r="C1345" s="72" t="s">
        <v>4</v>
      </c>
      <c r="D1345" s="59" t="s">
        <v>3253</v>
      </c>
      <c r="E1345" s="85">
        <v>40934.462071759262</v>
      </c>
      <c r="F1345" s="85"/>
      <c r="G1345" s="64" t="str">
        <f>IF(stdProdLT(Main[[#This Row],[Comments]])=0.1,"N/A",IF(stdProdLT(Main[[#This Row],[Comments]])=0,"",stdProdLT(Main[[#This Row],[Comments]])))</f>
        <v/>
      </c>
      <c r="H1345" s="94" t="str">
        <f>IF(OR(Main[[#This Row],[Std. Prod. Lead Time]]="N/A",Main[[#This Row],[Std. Prod. Lead Time]]=""), "",IF(AND(Main[[#This Row],[In Stock Date]]&lt;&gt;"",Main[[#This Row],[Revised Due Date]]&lt;&gt;"",Main[[#This Row],[In Stock Date]]&lt;&gt;""),Main[[#This Row],[In Stock Date]]-Main[[#This Row],[Revised Due Date]],""))</f>
        <v/>
      </c>
      <c r="I1345" s="101" t="s">
        <v>4</v>
      </c>
      <c r="J1345" s="95" t="s">
        <v>4</v>
      </c>
      <c r="K1345" s="95" t="s">
        <v>4</v>
      </c>
      <c r="L1345" s="85"/>
      <c r="M1345" s="73" t="str">
        <f>IF(Main[[#This Row],[Tech Start Date]]&lt;1/1/1990,"",IF(Main[[#This Row],[Class]]="C",WORKDAY(Main[[#This Row],[Tech Start Date]],9),IF(Main[[#This Row],[Class]]="B", WORKDAY(Main[[#This Row],[Tech Start Date]],6),IF(Main[[#This Row],[Class]]="A",WORKDAY(Main[[#This Row],[Tech Start Date]],2),""))))</f>
        <v/>
      </c>
      <c r="N1345" s="73" t="str">
        <f>IF(Main[[#This Row],[Tech Start Date]]&lt;1/1/1990,"",IF(Main[[#This Row],[Class]]="C",WORKDAY(Main[[#This Row],[Tech Start Date]],19),IF(Main[[#This Row],[Class]]="B", WORKDAY(Main[[#This Row],[Tech Start Date]],12),IF(Main[[#This Row],[Class]]="A",WORKDAY(Main[[#This Row],[Tech Start Date]],4),""))))</f>
        <v/>
      </c>
      <c r="O1345" s="73" t="str">
        <f>IF(Main[[#This Row],[Tech Start Date]]&lt;1/1/1990,"",IF(Main[[#This Row],[Class]]="C",WORKDAY(Main[[#This Row],[Tech Start Date]],23),IF(Main[[#This Row],[Class]]="B", WORKDAY(Main[[#This Row],[Tech Start Date]],15),IF(Main[[#This Row],[Class]]="A",WORKDAY(Main[[#This Row],[Tech Start Date]],5),""))))</f>
        <v/>
      </c>
      <c r="P1345" s="73" t="str">
        <f>IF(Main[[#This Row],[Tech Start Date]]&lt;1/1/1990,"",IF(Main[[#This Row],[Class]]="C",WORKDAY(Main[[#This Row],[Tech Start Date]],28),IF(Main[[#This Row],[Class]]="B", WORKDAY(Main[[#This Row],[Tech Start Date]],19),IF(Main[[#This Row],[Class]]="A",WORKDAY(Main[[#This Row],[Tech Start Date]],9),""))))</f>
        <v/>
      </c>
      <c r="Q1345" s="85"/>
      <c r="R1345" s="112"/>
      <c r="S1345" s="95" t="s">
        <v>6</v>
      </c>
      <c r="T1345" s="74" t="s">
        <v>4</v>
      </c>
      <c r="U1345" s="95" t="s">
        <v>29</v>
      </c>
      <c r="V1345" s="95" t="s">
        <v>1910</v>
      </c>
      <c r="W1345" s="95" t="s">
        <v>1914</v>
      </c>
      <c r="X1345" s="95" t="s">
        <v>937</v>
      </c>
      <c r="Y1345" s="72" t="s">
        <v>2957</v>
      </c>
      <c r="Z1345" s="72" t="s">
        <v>4</v>
      </c>
      <c r="AA1345" s="95" t="s">
        <v>937</v>
      </c>
      <c r="AB1345" s="132"/>
      <c r="AC1345" s="132"/>
      <c r="AD1345" s="132"/>
      <c r="AE1345" s="63"/>
      <c r="AF1345" s="63"/>
      <c r="AG1345" s="63"/>
    </row>
    <row r="1346" spans="1:33" ht="17.2" customHeight="1">
      <c r="A1346" s="64" t="str">
        <f>IF(priority(Main[[#This Row],[Comments]])&lt;&gt;0, priority(Main[[#This Row],[Comments]]),"")</f>
        <v/>
      </c>
      <c r="B1346" s="60" t="s">
        <v>1738</v>
      </c>
      <c r="C1346" s="72" t="s">
        <v>37</v>
      </c>
      <c r="D1346" s="59" t="s">
        <v>2567</v>
      </c>
      <c r="E1346" s="85">
        <v>40682.487210648149</v>
      </c>
      <c r="F1346" s="85"/>
      <c r="G1346" s="64" t="str">
        <f>IF(stdProdLT(Main[[#This Row],[Comments]])=0.1,"N/A",IF(stdProdLT(Main[[#This Row],[Comments]])=0,"",stdProdLT(Main[[#This Row],[Comments]])))</f>
        <v/>
      </c>
      <c r="H1346" s="94" t="str">
        <f>IF(OR(Main[[#This Row],[Std. Prod. Lead Time]]="N/A",Main[[#This Row],[Std. Prod. Lead Time]]=""), "",IF(AND(Main[[#This Row],[In Stock Date]]&lt;&gt;"",Main[[#This Row],[Revised Due Date]]&lt;&gt;"",Main[[#This Row],[In Stock Date]]&lt;&gt;""),Main[[#This Row],[In Stock Date]]-Main[[#This Row],[Revised Due Date]],""))</f>
        <v/>
      </c>
      <c r="I1346" s="101" t="s">
        <v>4</v>
      </c>
      <c r="J1346" s="95" t="s">
        <v>4</v>
      </c>
      <c r="K1346" s="95" t="s">
        <v>4</v>
      </c>
      <c r="L1346" s="85"/>
      <c r="M1346" s="73" t="str">
        <f>IF(Main[[#This Row],[Tech Start Date]]&lt;1/1/1990,"",IF(Main[[#This Row],[Class]]="C",WORKDAY(Main[[#This Row],[Tech Start Date]],9),IF(Main[[#This Row],[Class]]="B", WORKDAY(Main[[#This Row],[Tech Start Date]],6),IF(Main[[#This Row],[Class]]="A",WORKDAY(Main[[#This Row],[Tech Start Date]],2),""))))</f>
        <v/>
      </c>
      <c r="N1346" s="73" t="str">
        <f>IF(Main[[#This Row],[Tech Start Date]]&lt;1/1/1990,"",IF(Main[[#This Row],[Class]]="C",WORKDAY(Main[[#This Row],[Tech Start Date]],19),IF(Main[[#This Row],[Class]]="B", WORKDAY(Main[[#This Row],[Tech Start Date]],12),IF(Main[[#This Row],[Class]]="A",WORKDAY(Main[[#This Row],[Tech Start Date]],4),""))))</f>
        <v/>
      </c>
      <c r="O1346" s="73" t="str">
        <f>IF(Main[[#This Row],[Tech Start Date]]&lt;1/1/1990,"",IF(Main[[#This Row],[Class]]="C",WORKDAY(Main[[#This Row],[Tech Start Date]],23),IF(Main[[#This Row],[Class]]="B", WORKDAY(Main[[#This Row],[Tech Start Date]],15),IF(Main[[#This Row],[Class]]="A",WORKDAY(Main[[#This Row],[Tech Start Date]],5),""))))</f>
        <v/>
      </c>
      <c r="P1346" s="73" t="str">
        <f>IF(Main[[#This Row],[Tech Start Date]]&lt;1/1/1990,"",IF(Main[[#This Row],[Class]]="C",WORKDAY(Main[[#This Row],[Tech Start Date]],28),IF(Main[[#This Row],[Class]]="B", WORKDAY(Main[[#This Row],[Tech Start Date]],19),IF(Main[[#This Row],[Class]]="A",WORKDAY(Main[[#This Row],[Tech Start Date]],9),""))))</f>
        <v/>
      </c>
      <c r="Q1346" s="85">
        <v>40701</v>
      </c>
      <c r="R1346" s="112"/>
      <c r="S1346" s="95" t="s">
        <v>6</v>
      </c>
      <c r="T1346" s="74" t="s">
        <v>4</v>
      </c>
      <c r="U1346" s="95" t="s">
        <v>7</v>
      </c>
      <c r="V1346" s="95" t="s">
        <v>1910</v>
      </c>
      <c r="W1346" s="95" t="s">
        <v>1921</v>
      </c>
      <c r="X1346" s="95" t="s">
        <v>970</v>
      </c>
      <c r="Y1346" s="72" t="s">
        <v>3070</v>
      </c>
      <c r="Z1346" s="72" t="s">
        <v>4</v>
      </c>
      <c r="AA1346" s="95" t="s">
        <v>970</v>
      </c>
      <c r="AB1346" s="132"/>
      <c r="AC1346" s="132"/>
      <c r="AD1346" s="132"/>
      <c r="AE1346" s="63"/>
      <c r="AF1346" s="63"/>
      <c r="AG1346" s="63"/>
    </row>
    <row r="1347" spans="1:33" ht="17.2" customHeight="1">
      <c r="A1347" s="64" t="str">
        <f>IF(priority(Main[[#This Row],[Comments]])&lt;&gt;0, priority(Main[[#This Row],[Comments]]),"")</f>
        <v/>
      </c>
      <c r="B1347" s="60" t="s">
        <v>1826</v>
      </c>
      <c r="C1347" s="72" t="s">
        <v>4</v>
      </c>
      <c r="D1347" s="59" t="s">
        <v>881</v>
      </c>
      <c r="E1347" s="85">
        <v>40284.719155092593</v>
      </c>
      <c r="F1347" s="85"/>
      <c r="G1347" s="64" t="str">
        <f>IF(stdProdLT(Main[[#This Row],[Comments]])=0.1,"N/A",IF(stdProdLT(Main[[#This Row],[Comments]])=0,"",stdProdLT(Main[[#This Row],[Comments]])))</f>
        <v/>
      </c>
      <c r="H1347" s="94" t="str">
        <f>IF(OR(Main[[#This Row],[Std. Prod. Lead Time]]="N/A",Main[[#This Row],[Std. Prod. Lead Time]]=""), "",IF(AND(Main[[#This Row],[In Stock Date]]&lt;&gt;"",Main[[#This Row],[Revised Due Date]]&lt;&gt;"",Main[[#This Row],[In Stock Date]]&lt;&gt;""),Main[[#This Row],[In Stock Date]]-Main[[#This Row],[Revised Due Date]],""))</f>
        <v/>
      </c>
      <c r="I1347" s="101" t="s">
        <v>4</v>
      </c>
      <c r="J1347" s="95" t="s">
        <v>52</v>
      </c>
      <c r="K1347" s="95" t="s">
        <v>1922</v>
      </c>
      <c r="L1347" s="85"/>
      <c r="M1347" s="73" t="str">
        <f>IF(Main[[#This Row],[Tech Start Date]]&lt;1/1/1990,"",IF(Main[[#This Row],[Class]]="C",WORKDAY(Main[[#This Row],[Tech Start Date]],9),IF(Main[[#This Row],[Class]]="B", WORKDAY(Main[[#This Row],[Tech Start Date]],6),IF(Main[[#This Row],[Class]]="A",WORKDAY(Main[[#This Row],[Tech Start Date]],2),""))))</f>
        <v/>
      </c>
      <c r="N1347" s="73" t="str">
        <f>IF(Main[[#This Row],[Tech Start Date]]&lt;1/1/1990,"",IF(Main[[#This Row],[Class]]="C",WORKDAY(Main[[#This Row],[Tech Start Date]],19),IF(Main[[#This Row],[Class]]="B", WORKDAY(Main[[#This Row],[Tech Start Date]],12),IF(Main[[#This Row],[Class]]="A",WORKDAY(Main[[#This Row],[Tech Start Date]],4),""))))</f>
        <v/>
      </c>
      <c r="O1347" s="73" t="str">
        <f>IF(Main[[#This Row],[Tech Start Date]]&lt;1/1/1990,"",IF(Main[[#This Row],[Class]]="C",WORKDAY(Main[[#This Row],[Tech Start Date]],23),IF(Main[[#This Row],[Class]]="B", WORKDAY(Main[[#This Row],[Tech Start Date]],15),IF(Main[[#This Row],[Class]]="A",WORKDAY(Main[[#This Row],[Tech Start Date]],5),""))))</f>
        <v/>
      </c>
      <c r="P1347" s="73" t="str">
        <f>IF(Main[[#This Row],[Tech Start Date]]&lt;1/1/1990,"",IF(Main[[#This Row],[Class]]="C",WORKDAY(Main[[#This Row],[Tech Start Date]],28),IF(Main[[#This Row],[Class]]="B", WORKDAY(Main[[#This Row],[Tech Start Date]],19),IF(Main[[#This Row],[Class]]="A",WORKDAY(Main[[#This Row],[Tech Start Date]],9),""))))</f>
        <v/>
      </c>
      <c r="Q1347" s="85">
        <v>40389</v>
      </c>
      <c r="R1347" s="112">
        <v>40403</v>
      </c>
      <c r="S1347" s="95" t="s">
        <v>17</v>
      </c>
      <c r="T1347" s="74" t="s">
        <v>4</v>
      </c>
      <c r="U1347" s="95" t="s">
        <v>29</v>
      </c>
      <c r="V1347" s="95" t="s">
        <v>1910</v>
      </c>
      <c r="W1347" s="95" t="s">
        <v>1924</v>
      </c>
      <c r="X1347" s="95" t="s">
        <v>2796</v>
      </c>
      <c r="Y1347" s="72" t="s">
        <v>2909</v>
      </c>
      <c r="Z1347" s="72" t="s">
        <v>129</v>
      </c>
      <c r="AA1347" s="95" t="s">
        <v>2796</v>
      </c>
      <c r="AB1347" s="132"/>
      <c r="AC1347" s="132"/>
      <c r="AD1347" s="132"/>
      <c r="AE1347" s="63"/>
      <c r="AF1347" s="63"/>
      <c r="AG1347" s="63"/>
    </row>
    <row r="1348" spans="1:33" ht="17.2" customHeight="1">
      <c r="A1348" s="64" t="str">
        <f>IF(priority(Main[[#This Row],[Comments]])&lt;&gt;0, priority(Main[[#This Row],[Comments]]),"")</f>
        <v/>
      </c>
      <c r="B1348" s="60" t="s">
        <v>1502</v>
      </c>
      <c r="C1348" s="72" t="s">
        <v>577</v>
      </c>
      <c r="D1348" s="59" t="s">
        <v>2568</v>
      </c>
      <c r="E1348" s="85"/>
      <c r="F1348" s="85"/>
      <c r="G1348" s="64" t="str">
        <f>IF(stdProdLT(Main[[#This Row],[Comments]])=0.1,"N/A",IF(stdProdLT(Main[[#This Row],[Comments]])=0,"",stdProdLT(Main[[#This Row],[Comments]])))</f>
        <v/>
      </c>
      <c r="H1348" s="94" t="str">
        <f>IF(OR(Main[[#This Row],[Std. Prod. Lead Time]]="N/A",Main[[#This Row],[Std. Prod. Lead Time]]=""), "",IF(AND(Main[[#This Row],[In Stock Date]]&lt;&gt;"",Main[[#This Row],[Revised Due Date]]&lt;&gt;"",Main[[#This Row],[In Stock Date]]&lt;&gt;""),Main[[#This Row],[In Stock Date]]-Main[[#This Row],[Revised Due Date]],""))</f>
        <v/>
      </c>
      <c r="I1348" s="101" t="s">
        <v>4</v>
      </c>
      <c r="J1348" s="95" t="s">
        <v>28</v>
      </c>
      <c r="K1348" s="95" t="s">
        <v>1917</v>
      </c>
      <c r="L1348" s="85"/>
      <c r="M1348" s="73" t="str">
        <f>IF(Main[[#This Row],[Tech Start Date]]&lt;1/1/1990,"",IF(Main[[#This Row],[Class]]="C",WORKDAY(Main[[#This Row],[Tech Start Date]],9),IF(Main[[#This Row],[Class]]="B", WORKDAY(Main[[#This Row],[Tech Start Date]],6),IF(Main[[#This Row],[Class]]="A",WORKDAY(Main[[#This Row],[Tech Start Date]],2),""))))</f>
        <v/>
      </c>
      <c r="N1348" s="73" t="str">
        <f>IF(Main[[#This Row],[Tech Start Date]]&lt;1/1/1990,"",IF(Main[[#This Row],[Class]]="C",WORKDAY(Main[[#This Row],[Tech Start Date]],19),IF(Main[[#This Row],[Class]]="B", WORKDAY(Main[[#This Row],[Tech Start Date]],12),IF(Main[[#This Row],[Class]]="A",WORKDAY(Main[[#This Row],[Tech Start Date]],4),""))))</f>
        <v/>
      </c>
      <c r="O1348" s="73" t="str">
        <f>IF(Main[[#This Row],[Tech Start Date]]&lt;1/1/1990,"",IF(Main[[#This Row],[Class]]="C",WORKDAY(Main[[#This Row],[Tech Start Date]],23),IF(Main[[#This Row],[Class]]="B", WORKDAY(Main[[#This Row],[Tech Start Date]],15),IF(Main[[#This Row],[Class]]="A",WORKDAY(Main[[#This Row],[Tech Start Date]],5),""))))</f>
        <v/>
      </c>
      <c r="P1348" s="73" t="str">
        <f>IF(Main[[#This Row],[Tech Start Date]]&lt;1/1/1990,"",IF(Main[[#This Row],[Class]]="C",WORKDAY(Main[[#This Row],[Tech Start Date]],28),IF(Main[[#This Row],[Class]]="B", WORKDAY(Main[[#This Row],[Tech Start Date]],19),IF(Main[[#This Row],[Class]]="A",WORKDAY(Main[[#This Row],[Tech Start Date]],9),""))))</f>
        <v/>
      </c>
      <c r="Q1348" s="85">
        <v>40486</v>
      </c>
      <c r="R1348" s="112"/>
      <c r="S1348" s="95" t="s">
        <v>6</v>
      </c>
      <c r="T1348" s="74" t="s">
        <v>4</v>
      </c>
      <c r="U1348" s="95" t="s">
        <v>14</v>
      </c>
      <c r="V1348" s="95" t="s">
        <v>1910</v>
      </c>
      <c r="W1348" s="95" t="s">
        <v>1914</v>
      </c>
      <c r="X1348" s="95" t="s">
        <v>2796</v>
      </c>
      <c r="Y1348" s="72" t="s">
        <v>2909</v>
      </c>
      <c r="Z1348" s="72" t="s">
        <v>129</v>
      </c>
      <c r="AA1348" s="95" t="s">
        <v>2796</v>
      </c>
      <c r="AB1348" s="132"/>
      <c r="AC1348" s="132"/>
      <c r="AD1348" s="132"/>
      <c r="AE1348" s="63"/>
      <c r="AF1348" s="63"/>
      <c r="AG1348" s="63"/>
    </row>
    <row r="1349" spans="1:33" ht="17.2" customHeight="1">
      <c r="A1349" s="64" t="str">
        <f>IF(priority(Main[[#This Row],[Comments]])&lt;&gt;0, priority(Main[[#This Row],[Comments]]),"")</f>
        <v/>
      </c>
      <c r="B1349" s="60" t="s">
        <v>2084</v>
      </c>
      <c r="C1349" s="72" t="s">
        <v>4</v>
      </c>
      <c r="D1349" s="59" t="s">
        <v>2569</v>
      </c>
      <c r="E1349" s="85">
        <v>40760.553842592592</v>
      </c>
      <c r="F1349" s="85"/>
      <c r="G1349" s="64" t="str">
        <f>IF(stdProdLT(Main[[#This Row],[Comments]])=0.1,"N/A",IF(stdProdLT(Main[[#This Row],[Comments]])=0,"",stdProdLT(Main[[#This Row],[Comments]])))</f>
        <v/>
      </c>
      <c r="H1349" s="94" t="str">
        <f>IF(OR(Main[[#This Row],[Std. Prod. Lead Time]]="N/A",Main[[#This Row],[Std. Prod. Lead Time]]=""), "",IF(AND(Main[[#This Row],[In Stock Date]]&lt;&gt;"",Main[[#This Row],[Revised Due Date]]&lt;&gt;"",Main[[#This Row],[In Stock Date]]&lt;&gt;""),Main[[#This Row],[In Stock Date]]-Main[[#This Row],[Revised Due Date]],""))</f>
        <v/>
      </c>
      <c r="I1349" s="101" t="s">
        <v>4</v>
      </c>
      <c r="J1349" s="95" t="s">
        <v>4</v>
      </c>
      <c r="K1349" s="95" t="s">
        <v>4</v>
      </c>
      <c r="L1349" s="85"/>
      <c r="M1349" s="73" t="str">
        <f>IF(Main[[#This Row],[Tech Start Date]]&lt;1/1/1990,"",IF(Main[[#This Row],[Class]]="C",WORKDAY(Main[[#This Row],[Tech Start Date]],9),IF(Main[[#This Row],[Class]]="B", WORKDAY(Main[[#This Row],[Tech Start Date]],6),IF(Main[[#This Row],[Class]]="A",WORKDAY(Main[[#This Row],[Tech Start Date]],2),""))))</f>
        <v/>
      </c>
      <c r="N1349" s="73" t="str">
        <f>IF(Main[[#This Row],[Tech Start Date]]&lt;1/1/1990,"",IF(Main[[#This Row],[Class]]="C",WORKDAY(Main[[#This Row],[Tech Start Date]],19),IF(Main[[#This Row],[Class]]="B", WORKDAY(Main[[#This Row],[Tech Start Date]],12),IF(Main[[#This Row],[Class]]="A",WORKDAY(Main[[#This Row],[Tech Start Date]],4),""))))</f>
        <v/>
      </c>
      <c r="O1349" s="73" t="str">
        <f>IF(Main[[#This Row],[Tech Start Date]]&lt;1/1/1990,"",IF(Main[[#This Row],[Class]]="C",WORKDAY(Main[[#This Row],[Tech Start Date]],23),IF(Main[[#This Row],[Class]]="B", WORKDAY(Main[[#This Row],[Tech Start Date]],15),IF(Main[[#This Row],[Class]]="A",WORKDAY(Main[[#This Row],[Tech Start Date]],5),""))))</f>
        <v/>
      </c>
      <c r="P1349" s="73" t="str">
        <f>IF(Main[[#This Row],[Tech Start Date]]&lt;1/1/1990,"",IF(Main[[#This Row],[Class]]="C",WORKDAY(Main[[#This Row],[Tech Start Date]],28),IF(Main[[#This Row],[Class]]="B", WORKDAY(Main[[#This Row],[Tech Start Date]],19),IF(Main[[#This Row],[Class]]="A",WORKDAY(Main[[#This Row],[Tech Start Date]],9),""))))</f>
        <v/>
      </c>
      <c r="Q1349" s="85"/>
      <c r="R1349" s="112"/>
      <c r="S1349" s="95" t="s">
        <v>6</v>
      </c>
      <c r="T1349" s="74" t="s">
        <v>4</v>
      </c>
      <c r="U1349" s="95" t="s">
        <v>7</v>
      </c>
      <c r="V1349" s="95" t="s">
        <v>1910</v>
      </c>
      <c r="W1349" s="95" t="s">
        <v>1914</v>
      </c>
      <c r="X1349" s="95" t="s">
        <v>306</v>
      </c>
      <c r="Y1349" s="72" t="s">
        <v>4</v>
      </c>
      <c r="Z1349" s="72" t="s">
        <v>4</v>
      </c>
      <c r="AA1349" s="95" t="s">
        <v>4</v>
      </c>
      <c r="AB1349" s="132"/>
      <c r="AC1349" s="132"/>
      <c r="AD1349" s="132"/>
      <c r="AE1349" s="63"/>
      <c r="AF1349" s="63"/>
      <c r="AG1349" s="63"/>
    </row>
    <row r="1350" spans="1:33" ht="17.2" customHeight="1">
      <c r="A1350" s="64" t="str">
        <f>IF(priority(Main[[#This Row],[Comments]])&lt;&gt;0, priority(Main[[#This Row],[Comments]]),"")</f>
        <v/>
      </c>
      <c r="B1350" s="60" t="s">
        <v>1111</v>
      </c>
      <c r="C1350" s="72" t="s">
        <v>161</v>
      </c>
      <c r="D1350" s="59" t="s">
        <v>162</v>
      </c>
      <c r="E1350" s="85"/>
      <c r="F1350" s="85">
        <v>40238</v>
      </c>
      <c r="G1350" s="64" t="str">
        <f>IF(stdProdLT(Main[[#This Row],[Comments]])=0.1,"N/A",IF(stdProdLT(Main[[#This Row],[Comments]])=0,"",stdProdLT(Main[[#This Row],[Comments]])))</f>
        <v/>
      </c>
      <c r="H1350" s="94" t="str">
        <f>IF(OR(Main[[#This Row],[Std. Prod. Lead Time]]="N/A",Main[[#This Row],[Std. Prod. Lead Time]]=""), "",IF(AND(Main[[#This Row],[In Stock Date]]&lt;&gt;"",Main[[#This Row],[Revised Due Date]]&lt;&gt;"",Main[[#This Row],[In Stock Date]]&lt;&gt;""),Main[[#This Row],[In Stock Date]]-Main[[#This Row],[Revised Due Date]],""))</f>
        <v/>
      </c>
      <c r="I1350" s="101" t="s">
        <v>4</v>
      </c>
      <c r="J1350" s="95" t="s">
        <v>4</v>
      </c>
      <c r="K1350" s="96" t="s">
        <v>4</v>
      </c>
      <c r="L1350" s="85"/>
      <c r="M1350" s="73" t="str">
        <f>IF(Main[[#This Row],[Tech Start Date]]&lt;1/1/1990,"",IF(Main[[#This Row],[Class]]="C",WORKDAY(Main[[#This Row],[Tech Start Date]],9),IF(Main[[#This Row],[Class]]="B", WORKDAY(Main[[#This Row],[Tech Start Date]],6),IF(Main[[#This Row],[Class]]="A",WORKDAY(Main[[#This Row],[Tech Start Date]],2),""))))</f>
        <v/>
      </c>
      <c r="N1350" s="73" t="str">
        <f>IF(Main[[#This Row],[Tech Start Date]]&lt;1/1/1990,"",IF(Main[[#This Row],[Class]]="C",WORKDAY(Main[[#This Row],[Tech Start Date]],19),IF(Main[[#This Row],[Class]]="B", WORKDAY(Main[[#This Row],[Tech Start Date]],12),IF(Main[[#This Row],[Class]]="A",WORKDAY(Main[[#This Row],[Tech Start Date]],4),""))))</f>
        <v/>
      </c>
      <c r="O1350" s="73" t="str">
        <f>IF(Main[[#This Row],[Tech Start Date]]&lt;1/1/1990,"",IF(Main[[#This Row],[Class]]="C",WORKDAY(Main[[#This Row],[Tech Start Date]],23),IF(Main[[#This Row],[Class]]="B", WORKDAY(Main[[#This Row],[Tech Start Date]],15),IF(Main[[#This Row],[Class]]="A",WORKDAY(Main[[#This Row],[Tech Start Date]],5),""))))</f>
        <v/>
      </c>
      <c r="P1350" s="73" t="str">
        <f>IF(Main[[#This Row],[Tech Start Date]]&lt;1/1/1990,"",IF(Main[[#This Row],[Class]]="C",WORKDAY(Main[[#This Row],[Tech Start Date]],28),IF(Main[[#This Row],[Class]]="B", WORKDAY(Main[[#This Row],[Tech Start Date]],19),IF(Main[[#This Row],[Class]]="A",WORKDAY(Main[[#This Row],[Tech Start Date]],9),""))))</f>
        <v/>
      </c>
      <c r="Q1350" s="85">
        <v>40167</v>
      </c>
      <c r="R1350" s="112"/>
      <c r="S1350" s="95" t="s">
        <v>17</v>
      </c>
      <c r="T1350" s="74" t="s">
        <v>4</v>
      </c>
      <c r="U1350" s="95" t="s">
        <v>14</v>
      </c>
      <c r="V1350" s="95" t="s">
        <v>1913</v>
      </c>
      <c r="W1350" s="95" t="s">
        <v>1918</v>
      </c>
      <c r="X1350" s="95" t="s">
        <v>50</v>
      </c>
      <c r="Y1350" s="72" t="s">
        <v>2916</v>
      </c>
      <c r="Z1350" s="72" t="s">
        <v>852</v>
      </c>
      <c r="AA1350" s="95" t="s">
        <v>2799</v>
      </c>
      <c r="AB1350" s="132"/>
      <c r="AC1350" s="132"/>
      <c r="AD1350" s="132"/>
      <c r="AE1350" s="63"/>
      <c r="AF1350" s="63"/>
      <c r="AG1350" s="63"/>
    </row>
    <row r="1351" spans="1:33" ht="17.2" customHeight="1">
      <c r="A1351" s="64" t="str">
        <f>IF(priority(Main[[#This Row],[Comments]])&lt;&gt;0, priority(Main[[#This Row],[Comments]]),"")</f>
        <v/>
      </c>
      <c r="B1351" s="60" t="s">
        <v>3154</v>
      </c>
      <c r="C1351" s="72" t="s">
        <v>31</v>
      </c>
      <c r="D1351" s="59" t="s">
        <v>3155</v>
      </c>
      <c r="E1351" s="85"/>
      <c r="F1351" s="85">
        <v>41122</v>
      </c>
      <c r="G1351" s="64" t="str">
        <f>IF(stdProdLT(Main[[#This Row],[Comments]])=0.1,"N/A",IF(stdProdLT(Main[[#This Row],[Comments]])=0,"",stdProdLT(Main[[#This Row],[Comments]])))</f>
        <v/>
      </c>
      <c r="H1351" s="94" t="str">
        <f>IF(OR(Main[[#This Row],[Std. Prod. Lead Time]]="N/A",Main[[#This Row],[Std. Prod. Lead Time]]=""), "",IF(AND(Main[[#This Row],[In Stock Date]]&lt;&gt;"",Main[[#This Row],[Revised Due Date]]&lt;&gt;"",Main[[#This Row],[In Stock Date]]&lt;&gt;""),Main[[#This Row],[In Stock Date]]-Main[[#This Row],[Revised Due Date]],""))</f>
        <v/>
      </c>
      <c r="I1351" s="101" t="s">
        <v>4</v>
      </c>
      <c r="J1351" s="95" t="s">
        <v>4</v>
      </c>
      <c r="K1351" s="95" t="s">
        <v>4</v>
      </c>
      <c r="L1351" s="85"/>
      <c r="M1351" s="73" t="str">
        <f>IF(Main[[#This Row],[Tech Start Date]]&lt;1/1/1990,"",IF(Main[[#This Row],[Class]]="C",WORKDAY(Main[[#This Row],[Tech Start Date]],9),IF(Main[[#This Row],[Class]]="B", WORKDAY(Main[[#This Row],[Tech Start Date]],6),IF(Main[[#This Row],[Class]]="A",WORKDAY(Main[[#This Row],[Tech Start Date]],2),""))))</f>
        <v/>
      </c>
      <c r="N1351" s="73" t="str">
        <f>IF(Main[[#This Row],[Tech Start Date]]&lt;1/1/1990,"",IF(Main[[#This Row],[Class]]="C",WORKDAY(Main[[#This Row],[Tech Start Date]],19),IF(Main[[#This Row],[Class]]="B", WORKDAY(Main[[#This Row],[Tech Start Date]],12),IF(Main[[#This Row],[Class]]="A",WORKDAY(Main[[#This Row],[Tech Start Date]],4),""))))</f>
        <v/>
      </c>
      <c r="O1351" s="73" t="str">
        <f>IF(Main[[#This Row],[Tech Start Date]]&lt;1/1/1990,"",IF(Main[[#This Row],[Class]]="C",WORKDAY(Main[[#This Row],[Tech Start Date]],23),IF(Main[[#This Row],[Class]]="B", WORKDAY(Main[[#This Row],[Tech Start Date]],15),IF(Main[[#This Row],[Class]]="A",WORKDAY(Main[[#This Row],[Tech Start Date]],5),""))))</f>
        <v/>
      </c>
      <c r="P1351" s="73" t="str">
        <f>IF(Main[[#This Row],[Tech Start Date]]&lt;1/1/1990,"",IF(Main[[#This Row],[Class]]="C",WORKDAY(Main[[#This Row],[Tech Start Date]],28),IF(Main[[#This Row],[Class]]="B", WORKDAY(Main[[#This Row],[Tech Start Date]],19),IF(Main[[#This Row],[Class]]="A",WORKDAY(Main[[#This Row],[Tech Start Date]],9),""))))</f>
        <v/>
      </c>
      <c r="Q1351" s="85">
        <v>40940</v>
      </c>
      <c r="R1351" s="112"/>
      <c r="S1351" s="95" t="s">
        <v>11</v>
      </c>
      <c r="T1351" s="74" t="s">
        <v>4</v>
      </c>
      <c r="U1351" s="95" t="s">
        <v>12</v>
      </c>
      <c r="V1351" s="95" t="s">
        <v>1913</v>
      </c>
      <c r="W1351" s="95" t="s">
        <v>1921</v>
      </c>
      <c r="X1351" s="95" t="s">
        <v>2821</v>
      </c>
      <c r="Y1351" s="72" t="s">
        <v>4</v>
      </c>
      <c r="Z1351" s="72" t="s">
        <v>4</v>
      </c>
      <c r="AA1351" s="95" t="s">
        <v>2821</v>
      </c>
      <c r="AB1351" s="132"/>
      <c r="AC1351" s="132"/>
      <c r="AD1351" s="132"/>
      <c r="AE1351" s="63"/>
      <c r="AF1351" s="63"/>
      <c r="AG1351" s="63"/>
    </row>
    <row r="1352" spans="1:33" ht="17.2" customHeight="1">
      <c r="A1352" s="64" t="str">
        <f>IF(priority(Main[[#This Row],[Comments]])&lt;&gt;0, priority(Main[[#This Row],[Comments]]),"")</f>
        <v/>
      </c>
      <c r="B1352" s="60" t="s">
        <v>3231</v>
      </c>
      <c r="C1352" s="72" t="s">
        <v>4</v>
      </c>
      <c r="D1352" s="59" t="s">
        <v>3619</v>
      </c>
      <c r="E1352" s="85">
        <v>40932.302083333336</v>
      </c>
      <c r="F1352" s="85"/>
      <c r="G1352" s="64" t="str">
        <f>IF(stdProdLT(Main[[#This Row],[Comments]])=0.1,"N/A",IF(stdProdLT(Main[[#This Row],[Comments]])=0,"",stdProdLT(Main[[#This Row],[Comments]])))</f>
        <v/>
      </c>
      <c r="H1352" s="94" t="str">
        <f>IF(OR(Main[[#This Row],[Std. Prod. Lead Time]]="N/A",Main[[#This Row],[Std. Prod. Lead Time]]=""), "",IF(AND(Main[[#This Row],[In Stock Date]]&lt;&gt;"",Main[[#This Row],[Revised Due Date]]&lt;&gt;"",Main[[#This Row],[In Stock Date]]&lt;&gt;""),Main[[#This Row],[In Stock Date]]-Main[[#This Row],[Revised Due Date]],""))</f>
        <v/>
      </c>
      <c r="I1352" s="101" t="s">
        <v>69</v>
      </c>
      <c r="J1352" s="95" t="s">
        <v>70</v>
      </c>
      <c r="K1352" s="95" t="s">
        <v>1919</v>
      </c>
      <c r="L1352" s="85"/>
      <c r="M1352" s="73" t="str">
        <f>IF(Main[[#This Row],[Tech Start Date]]&lt;1/1/1990,"",IF(Main[[#This Row],[Class]]="C",WORKDAY(Main[[#This Row],[Tech Start Date]],9),IF(Main[[#This Row],[Class]]="B", WORKDAY(Main[[#This Row],[Tech Start Date]],6),IF(Main[[#This Row],[Class]]="A",WORKDAY(Main[[#This Row],[Tech Start Date]],2),""))))</f>
        <v/>
      </c>
      <c r="N1352" s="73" t="str">
        <f>IF(Main[[#This Row],[Tech Start Date]]&lt;1/1/1990,"",IF(Main[[#This Row],[Class]]="C",WORKDAY(Main[[#This Row],[Tech Start Date]],19),IF(Main[[#This Row],[Class]]="B", WORKDAY(Main[[#This Row],[Tech Start Date]],12),IF(Main[[#This Row],[Class]]="A",WORKDAY(Main[[#This Row],[Tech Start Date]],4),""))))</f>
        <v/>
      </c>
      <c r="O1352" s="73" t="str">
        <f>IF(Main[[#This Row],[Tech Start Date]]&lt;1/1/1990,"",IF(Main[[#This Row],[Class]]="C",WORKDAY(Main[[#This Row],[Tech Start Date]],23),IF(Main[[#This Row],[Class]]="B", WORKDAY(Main[[#This Row],[Tech Start Date]],15),IF(Main[[#This Row],[Class]]="A",WORKDAY(Main[[#This Row],[Tech Start Date]],5),""))))</f>
        <v/>
      </c>
      <c r="P1352" s="73" t="str">
        <f>IF(Main[[#This Row],[Tech Start Date]]&lt;1/1/1990,"",IF(Main[[#This Row],[Class]]="C",WORKDAY(Main[[#This Row],[Tech Start Date]],28),IF(Main[[#This Row],[Class]]="B", WORKDAY(Main[[#This Row],[Tech Start Date]],19),IF(Main[[#This Row],[Class]]="A",WORKDAY(Main[[#This Row],[Tech Start Date]],9),""))))</f>
        <v/>
      </c>
      <c r="Q1352" s="85">
        <v>40999</v>
      </c>
      <c r="R1352" s="112"/>
      <c r="S1352" s="95" t="s">
        <v>6</v>
      </c>
      <c r="T1352" s="74" t="s">
        <v>4</v>
      </c>
      <c r="U1352" s="95" t="s">
        <v>29</v>
      </c>
      <c r="V1352" s="95" t="s">
        <v>1913</v>
      </c>
      <c r="W1352" s="95" t="s">
        <v>1914</v>
      </c>
      <c r="X1352" s="95" t="s">
        <v>2878</v>
      </c>
      <c r="Y1352" s="72" t="s">
        <v>3056</v>
      </c>
      <c r="Z1352" s="72" t="s">
        <v>30</v>
      </c>
      <c r="AA1352" s="95" t="s">
        <v>2878</v>
      </c>
      <c r="AB1352" s="132"/>
      <c r="AC1352" s="132"/>
      <c r="AD1352" s="132"/>
      <c r="AE1352" s="63"/>
      <c r="AF1352" s="63"/>
      <c r="AG1352" s="63"/>
    </row>
    <row r="1353" spans="1:33" ht="17.2" customHeight="1">
      <c r="A1353" s="64" t="str">
        <f>IF(priority(Main[[#This Row],[Comments]])&lt;&gt;0, priority(Main[[#This Row],[Comments]]),"")</f>
        <v/>
      </c>
      <c r="B1353" s="60" t="s">
        <v>3436</v>
      </c>
      <c r="C1353" s="72" t="s">
        <v>4</v>
      </c>
      <c r="D1353" s="59" t="s">
        <v>3437</v>
      </c>
      <c r="E1353" s="85"/>
      <c r="F1353" s="85"/>
      <c r="G1353" s="64" t="str">
        <f>IF(stdProdLT(Main[[#This Row],[Comments]])=0.1,"N/A",IF(stdProdLT(Main[[#This Row],[Comments]])=0,"",stdProdLT(Main[[#This Row],[Comments]])))</f>
        <v/>
      </c>
      <c r="H1353" s="94" t="str">
        <f>IF(OR(Main[[#This Row],[Std. Prod. Lead Time]]="N/A",Main[[#This Row],[Std. Prod. Lead Time]]=""), "",IF(AND(Main[[#This Row],[In Stock Date]]&lt;&gt;"",Main[[#This Row],[Revised Due Date]]&lt;&gt;"",Main[[#This Row],[In Stock Date]]&lt;&gt;""),Main[[#This Row],[In Stock Date]]-Main[[#This Row],[Revised Due Date]],""))</f>
        <v/>
      </c>
      <c r="I1353" s="101" t="s">
        <v>530</v>
      </c>
      <c r="J1353" s="95" t="s">
        <v>28</v>
      </c>
      <c r="K1353" s="95" t="s">
        <v>1919</v>
      </c>
      <c r="L1353" s="85"/>
      <c r="M1353" s="73" t="str">
        <f>IF(Main[[#This Row],[Tech Start Date]]&lt;1/1/1990,"",IF(Main[[#This Row],[Class]]="C",WORKDAY(Main[[#This Row],[Tech Start Date]],9),IF(Main[[#This Row],[Class]]="B", WORKDAY(Main[[#This Row],[Tech Start Date]],6),IF(Main[[#This Row],[Class]]="A",WORKDAY(Main[[#This Row],[Tech Start Date]],2),""))))</f>
        <v/>
      </c>
      <c r="N1353" s="73" t="str">
        <f>IF(Main[[#This Row],[Tech Start Date]]&lt;1/1/1990,"",IF(Main[[#This Row],[Class]]="C",WORKDAY(Main[[#This Row],[Tech Start Date]],19),IF(Main[[#This Row],[Class]]="B", WORKDAY(Main[[#This Row],[Tech Start Date]],12),IF(Main[[#This Row],[Class]]="A",WORKDAY(Main[[#This Row],[Tech Start Date]],4),""))))</f>
        <v/>
      </c>
      <c r="O1353" s="73" t="str">
        <f>IF(Main[[#This Row],[Tech Start Date]]&lt;1/1/1990,"",IF(Main[[#This Row],[Class]]="C",WORKDAY(Main[[#This Row],[Tech Start Date]],23),IF(Main[[#This Row],[Class]]="B", WORKDAY(Main[[#This Row],[Tech Start Date]],15),IF(Main[[#This Row],[Class]]="A",WORKDAY(Main[[#This Row],[Tech Start Date]],5),""))))</f>
        <v/>
      </c>
      <c r="P1353" s="73" t="str">
        <f>IF(Main[[#This Row],[Tech Start Date]]&lt;1/1/1990,"",IF(Main[[#This Row],[Class]]="C",WORKDAY(Main[[#This Row],[Tech Start Date]],28),IF(Main[[#This Row],[Class]]="B", WORKDAY(Main[[#This Row],[Tech Start Date]],19),IF(Main[[#This Row],[Class]]="A",WORKDAY(Main[[#This Row],[Tech Start Date]],9),""))))</f>
        <v/>
      </c>
      <c r="Q1353" s="85">
        <v>40970</v>
      </c>
      <c r="R1353" s="112"/>
      <c r="S1353" s="95" t="s">
        <v>6</v>
      </c>
      <c r="T1353" s="74" t="s">
        <v>4</v>
      </c>
      <c r="U1353" s="95" t="s">
        <v>14</v>
      </c>
      <c r="V1353" s="95" t="s">
        <v>1913</v>
      </c>
      <c r="W1353" s="95" t="s">
        <v>1914</v>
      </c>
      <c r="X1353" s="95" t="s">
        <v>2797</v>
      </c>
      <c r="Y1353" s="72" t="s">
        <v>2911</v>
      </c>
      <c r="Z1353" s="72" t="s">
        <v>30</v>
      </c>
      <c r="AA1353" s="95" t="s">
        <v>2797</v>
      </c>
      <c r="AB1353" s="132"/>
      <c r="AC1353" s="132"/>
      <c r="AD1353" s="132"/>
      <c r="AE1353" s="63"/>
      <c r="AF1353" s="63"/>
      <c r="AG1353" s="63"/>
    </row>
    <row r="1354" spans="1:33" ht="17.2" customHeight="1">
      <c r="A1354" s="64" t="str">
        <f>IF(priority(Main[[#This Row],[Comments]])&lt;&gt;0, priority(Main[[#This Row],[Comments]]),"")</f>
        <v/>
      </c>
      <c r="B1354" s="60" t="s">
        <v>2716</v>
      </c>
      <c r="C1354" s="72" t="s">
        <v>4</v>
      </c>
      <c r="D1354" s="59" t="s">
        <v>2717</v>
      </c>
      <c r="E1354" s="85">
        <v>40897.524594907409</v>
      </c>
      <c r="F1354" s="85"/>
      <c r="G1354" s="64" t="str">
        <f>IF(stdProdLT(Main[[#This Row],[Comments]])=0.1,"N/A",IF(stdProdLT(Main[[#This Row],[Comments]])=0,"",stdProdLT(Main[[#This Row],[Comments]])))</f>
        <v/>
      </c>
      <c r="H1354" s="94" t="str">
        <f>IF(OR(Main[[#This Row],[Std. Prod. Lead Time]]="N/A",Main[[#This Row],[Std. Prod. Lead Time]]=""), "",IF(AND(Main[[#This Row],[In Stock Date]]&lt;&gt;"",Main[[#This Row],[Revised Due Date]]&lt;&gt;"",Main[[#This Row],[In Stock Date]]&lt;&gt;""),Main[[#This Row],[In Stock Date]]-Main[[#This Row],[Revised Due Date]],""))</f>
        <v/>
      </c>
      <c r="I1354" s="101" t="s">
        <v>69</v>
      </c>
      <c r="J1354" s="95" t="s">
        <v>28</v>
      </c>
      <c r="K1354" s="95" t="s">
        <v>1919</v>
      </c>
      <c r="L1354" s="85"/>
      <c r="M1354" s="73" t="str">
        <f>IF(Main[[#This Row],[Tech Start Date]]&lt;1/1/1990,"",IF(Main[[#This Row],[Class]]="C",WORKDAY(Main[[#This Row],[Tech Start Date]],9),IF(Main[[#This Row],[Class]]="B", WORKDAY(Main[[#This Row],[Tech Start Date]],6),IF(Main[[#This Row],[Class]]="A",WORKDAY(Main[[#This Row],[Tech Start Date]],2),""))))</f>
        <v/>
      </c>
      <c r="N1354" s="73" t="str">
        <f>IF(Main[[#This Row],[Tech Start Date]]&lt;1/1/1990,"",IF(Main[[#This Row],[Class]]="C",WORKDAY(Main[[#This Row],[Tech Start Date]],19),IF(Main[[#This Row],[Class]]="B", WORKDAY(Main[[#This Row],[Tech Start Date]],12),IF(Main[[#This Row],[Class]]="A",WORKDAY(Main[[#This Row],[Tech Start Date]],4),""))))</f>
        <v/>
      </c>
      <c r="O1354" s="73" t="str">
        <f>IF(Main[[#This Row],[Tech Start Date]]&lt;1/1/1990,"",IF(Main[[#This Row],[Class]]="C",WORKDAY(Main[[#This Row],[Tech Start Date]],23),IF(Main[[#This Row],[Class]]="B", WORKDAY(Main[[#This Row],[Tech Start Date]],15),IF(Main[[#This Row],[Class]]="A",WORKDAY(Main[[#This Row],[Tech Start Date]],5),""))))</f>
        <v/>
      </c>
      <c r="P1354" s="73" t="str">
        <f>IF(Main[[#This Row],[Tech Start Date]]&lt;1/1/1990,"",IF(Main[[#This Row],[Class]]="C",WORKDAY(Main[[#This Row],[Tech Start Date]],28),IF(Main[[#This Row],[Class]]="B", WORKDAY(Main[[#This Row],[Tech Start Date]],19),IF(Main[[#This Row],[Class]]="A",WORKDAY(Main[[#This Row],[Tech Start Date]],9),""))))</f>
        <v/>
      </c>
      <c r="Q1354" s="85">
        <v>40966</v>
      </c>
      <c r="R1354" s="112"/>
      <c r="S1354" s="95" t="s">
        <v>6</v>
      </c>
      <c r="T1354" s="74" t="s">
        <v>4</v>
      </c>
      <c r="U1354" s="95" t="s">
        <v>29</v>
      </c>
      <c r="V1354" s="95" t="s">
        <v>1920</v>
      </c>
      <c r="W1354" s="95" t="s">
        <v>1914</v>
      </c>
      <c r="X1354" s="95" t="s">
        <v>2841</v>
      </c>
      <c r="Y1354" s="72" t="s">
        <v>2973</v>
      </c>
      <c r="Z1354" s="72" t="s">
        <v>30</v>
      </c>
      <c r="AA1354" s="95" t="s">
        <v>2841</v>
      </c>
      <c r="AB1354" s="132"/>
      <c r="AC1354" s="132"/>
      <c r="AD1354" s="132"/>
      <c r="AE1354" s="63"/>
      <c r="AF1354" s="63"/>
      <c r="AG1354" s="63"/>
    </row>
    <row r="1355" spans="1:33" ht="17.2" customHeight="1">
      <c r="A1355" s="64" t="str">
        <f>IF(priority(Main[[#This Row],[Comments]])&lt;&gt;0, priority(Main[[#This Row],[Comments]]),"")</f>
        <v/>
      </c>
      <c r="B1355" s="60" t="s">
        <v>3239</v>
      </c>
      <c r="C1355" s="72" t="s">
        <v>4</v>
      </c>
      <c r="D1355" s="59" t="s">
        <v>3620</v>
      </c>
      <c r="E1355" s="85">
        <v>40932.643865740742</v>
      </c>
      <c r="F1355" s="85"/>
      <c r="G1355" s="64" t="str">
        <f>IF(stdProdLT(Main[[#This Row],[Comments]])=0.1,"N/A",IF(stdProdLT(Main[[#This Row],[Comments]])=0,"",stdProdLT(Main[[#This Row],[Comments]])))</f>
        <v/>
      </c>
      <c r="H1355" s="94" t="str">
        <f>IF(OR(Main[[#This Row],[Std. Prod. Lead Time]]="N/A",Main[[#This Row],[Std. Prod. Lead Time]]=""), "",IF(AND(Main[[#This Row],[In Stock Date]]&lt;&gt;"",Main[[#This Row],[Revised Due Date]]&lt;&gt;"",Main[[#This Row],[In Stock Date]]&lt;&gt;""),Main[[#This Row],[In Stock Date]]-Main[[#This Row],[Revised Due Date]],""))</f>
        <v/>
      </c>
      <c r="I1355" s="101" t="s">
        <v>69</v>
      </c>
      <c r="J1355" s="95" t="s">
        <v>4</v>
      </c>
      <c r="K1355" s="95" t="s">
        <v>4</v>
      </c>
      <c r="L1355" s="85"/>
      <c r="M1355" s="73" t="str">
        <f>IF(Main[[#This Row],[Tech Start Date]]&lt;1/1/1990,"",IF(Main[[#This Row],[Class]]="C",WORKDAY(Main[[#This Row],[Tech Start Date]],9),IF(Main[[#This Row],[Class]]="B", WORKDAY(Main[[#This Row],[Tech Start Date]],6),IF(Main[[#This Row],[Class]]="A",WORKDAY(Main[[#This Row],[Tech Start Date]],2),""))))</f>
        <v/>
      </c>
      <c r="N1355" s="73" t="str">
        <f>IF(Main[[#This Row],[Tech Start Date]]&lt;1/1/1990,"",IF(Main[[#This Row],[Class]]="C",WORKDAY(Main[[#This Row],[Tech Start Date]],19),IF(Main[[#This Row],[Class]]="B", WORKDAY(Main[[#This Row],[Tech Start Date]],12),IF(Main[[#This Row],[Class]]="A",WORKDAY(Main[[#This Row],[Tech Start Date]],4),""))))</f>
        <v/>
      </c>
      <c r="O1355" s="73" t="str">
        <f>IF(Main[[#This Row],[Tech Start Date]]&lt;1/1/1990,"",IF(Main[[#This Row],[Class]]="C",WORKDAY(Main[[#This Row],[Tech Start Date]],23),IF(Main[[#This Row],[Class]]="B", WORKDAY(Main[[#This Row],[Tech Start Date]],15),IF(Main[[#This Row],[Class]]="A",WORKDAY(Main[[#This Row],[Tech Start Date]],5),""))))</f>
        <v/>
      </c>
      <c r="P1355" s="73" t="str">
        <f>IF(Main[[#This Row],[Tech Start Date]]&lt;1/1/1990,"",IF(Main[[#This Row],[Class]]="C",WORKDAY(Main[[#This Row],[Tech Start Date]],28),IF(Main[[#This Row],[Class]]="B", WORKDAY(Main[[#This Row],[Tech Start Date]],19),IF(Main[[#This Row],[Class]]="A",WORKDAY(Main[[#This Row],[Tech Start Date]],9),""))))</f>
        <v/>
      </c>
      <c r="Q1355" s="85">
        <v>40968</v>
      </c>
      <c r="R1355" s="112"/>
      <c r="S1355" s="95" t="s">
        <v>6</v>
      </c>
      <c r="T1355" s="74" t="s">
        <v>4</v>
      </c>
      <c r="U1355" s="95" t="s">
        <v>29</v>
      </c>
      <c r="V1355" s="95" t="s">
        <v>1920</v>
      </c>
      <c r="W1355" s="95" t="s">
        <v>1914</v>
      </c>
      <c r="X1355" s="95" t="s">
        <v>2794</v>
      </c>
      <c r="Y1355" s="72" t="s">
        <v>2905</v>
      </c>
      <c r="Z1355" s="72" t="s">
        <v>30</v>
      </c>
      <c r="AA1355" s="95" t="s">
        <v>2794</v>
      </c>
      <c r="AB1355" s="132"/>
      <c r="AC1355" s="132"/>
      <c r="AD1355" s="132"/>
      <c r="AE1355" s="63"/>
      <c r="AF1355" s="63"/>
      <c r="AG1355" s="63"/>
    </row>
    <row r="1356" spans="1:33" ht="17.2" customHeight="1">
      <c r="A1356" s="64" t="str">
        <f>IF(priority(Main[[#This Row],[Comments]])&lt;&gt;0, priority(Main[[#This Row],[Comments]]),"")</f>
        <v/>
      </c>
      <c r="B1356" s="60" t="s">
        <v>3621</v>
      </c>
      <c r="C1356" s="72" t="s">
        <v>4</v>
      </c>
      <c r="D1356" s="59" t="s">
        <v>3622</v>
      </c>
      <c r="E1356" s="85">
        <v>40961.263599537036</v>
      </c>
      <c r="F1356" s="85"/>
      <c r="G1356" s="64" t="str">
        <f>IF(stdProdLT(Main[[#This Row],[Comments]])=0.1,"N/A",IF(stdProdLT(Main[[#This Row],[Comments]])=0,"",stdProdLT(Main[[#This Row],[Comments]])))</f>
        <v/>
      </c>
      <c r="H1356" s="94" t="str">
        <f>IF(OR(Main[[#This Row],[Std. Prod. Lead Time]]="N/A",Main[[#This Row],[Std. Prod. Lead Time]]=""), "",IF(AND(Main[[#This Row],[In Stock Date]]&lt;&gt;"",Main[[#This Row],[Revised Due Date]]&lt;&gt;"",Main[[#This Row],[In Stock Date]]&lt;&gt;""),Main[[#This Row],[In Stock Date]]-Main[[#This Row],[Revised Due Date]],""))</f>
        <v/>
      </c>
      <c r="I1356" s="101" t="s">
        <v>4</v>
      </c>
      <c r="J1356" s="95" t="s">
        <v>4</v>
      </c>
      <c r="K1356" s="95" t="s">
        <v>4</v>
      </c>
      <c r="L1356" s="85"/>
      <c r="M1356" s="73" t="str">
        <f>IF(Main[[#This Row],[Tech Start Date]]&lt;1/1/1990,"",IF(Main[[#This Row],[Class]]="C",WORKDAY(Main[[#This Row],[Tech Start Date]],9),IF(Main[[#This Row],[Class]]="B", WORKDAY(Main[[#This Row],[Tech Start Date]],6),IF(Main[[#This Row],[Class]]="A",WORKDAY(Main[[#This Row],[Tech Start Date]],2),""))))</f>
        <v/>
      </c>
      <c r="N1356" s="73" t="str">
        <f>IF(Main[[#This Row],[Tech Start Date]]&lt;1/1/1990,"",IF(Main[[#This Row],[Class]]="C",WORKDAY(Main[[#This Row],[Tech Start Date]],19),IF(Main[[#This Row],[Class]]="B", WORKDAY(Main[[#This Row],[Tech Start Date]],12),IF(Main[[#This Row],[Class]]="A",WORKDAY(Main[[#This Row],[Tech Start Date]],4),""))))</f>
        <v/>
      </c>
      <c r="O1356" s="73" t="str">
        <f>IF(Main[[#This Row],[Tech Start Date]]&lt;1/1/1990,"",IF(Main[[#This Row],[Class]]="C",WORKDAY(Main[[#This Row],[Tech Start Date]],23),IF(Main[[#This Row],[Class]]="B", WORKDAY(Main[[#This Row],[Tech Start Date]],15),IF(Main[[#This Row],[Class]]="A",WORKDAY(Main[[#This Row],[Tech Start Date]],5),""))))</f>
        <v/>
      </c>
      <c r="P1356" s="73" t="str">
        <f>IF(Main[[#This Row],[Tech Start Date]]&lt;1/1/1990,"",IF(Main[[#This Row],[Class]]="C",WORKDAY(Main[[#This Row],[Tech Start Date]],28),IF(Main[[#This Row],[Class]]="B", WORKDAY(Main[[#This Row],[Tech Start Date]],19),IF(Main[[#This Row],[Class]]="A",WORKDAY(Main[[#This Row],[Tech Start Date]],9),""))))</f>
        <v/>
      </c>
      <c r="Q1356" s="85">
        <v>40990</v>
      </c>
      <c r="R1356" s="112"/>
      <c r="S1356" s="95" t="s">
        <v>6</v>
      </c>
      <c r="T1356" s="74" t="s">
        <v>4</v>
      </c>
      <c r="U1356" s="95" t="s">
        <v>7</v>
      </c>
      <c r="V1356" s="95" t="s">
        <v>1910</v>
      </c>
      <c r="W1356" s="95" t="s">
        <v>4</v>
      </c>
      <c r="X1356" s="95" t="s">
        <v>2797</v>
      </c>
      <c r="Y1356" s="72" t="s">
        <v>2911</v>
      </c>
      <c r="Z1356" s="72" t="s">
        <v>4</v>
      </c>
      <c r="AA1356" s="95" t="s">
        <v>2797</v>
      </c>
      <c r="AB1356" s="132"/>
      <c r="AC1356" s="132"/>
      <c r="AD1356" s="132"/>
      <c r="AE1356" s="63"/>
      <c r="AF1356" s="63"/>
      <c r="AG1356" s="63"/>
    </row>
    <row r="1357" spans="1:33" ht="17.2" customHeight="1">
      <c r="A1357" s="64" t="str">
        <f>IF(priority(Main[[#This Row],[Comments]])&lt;&gt;0, priority(Main[[#This Row],[Comments]]),"")</f>
        <v/>
      </c>
      <c r="B1357" s="60" t="s">
        <v>3623</v>
      </c>
      <c r="C1357" s="72" t="s">
        <v>79</v>
      </c>
      <c r="D1357" s="59" t="s">
        <v>3624</v>
      </c>
      <c r="E1357" s="85"/>
      <c r="F1357" s="85">
        <v>41004</v>
      </c>
      <c r="G1357" s="64" t="str">
        <f>IF(stdProdLT(Main[[#This Row],[Comments]])=0.1,"N/A",IF(stdProdLT(Main[[#This Row],[Comments]])=0,"",stdProdLT(Main[[#This Row],[Comments]])))</f>
        <v/>
      </c>
      <c r="H1357" s="94" t="str">
        <f>IF(OR(Main[[#This Row],[Std. Prod. Lead Time]]="N/A",Main[[#This Row],[Std. Prod. Lead Time]]=""), "",IF(AND(Main[[#This Row],[In Stock Date]]&lt;&gt;"",Main[[#This Row],[Revised Due Date]]&lt;&gt;"",Main[[#This Row],[In Stock Date]]&lt;&gt;""),Main[[#This Row],[In Stock Date]]-Main[[#This Row],[Revised Due Date]],""))</f>
        <v/>
      </c>
      <c r="I1357" s="101" t="s">
        <v>4</v>
      </c>
      <c r="J1357" s="95" t="s">
        <v>4</v>
      </c>
      <c r="K1357" s="96" t="s">
        <v>4</v>
      </c>
      <c r="L1357" s="85"/>
      <c r="M1357" s="73" t="str">
        <f>IF(Main[[#This Row],[Tech Start Date]]&lt;1/1/1990,"",IF(Main[[#This Row],[Class]]="C",WORKDAY(Main[[#This Row],[Tech Start Date]],9),IF(Main[[#This Row],[Class]]="B", WORKDAY(Main[[#This Row],[Tech Start Date]],6),IF(Main[[#This Row],[Class]]="A",WORKDAY(Main[[#This Row],[Tech Start Date]],2),""))))</f>
        <v/>
      </c>
      <c r="N1357" s="73" t="str">
        <f>IF(Main[[#This Row],[Tech Start Date]]&lt;1/1/1990,"",IF(Main[[#This Row],[Class]]="C",WORKDAY(Main[[#This Row],[Tech Start Date]],19),IF(Main[[#This Row],[Class]]="B", WORKDAY(Main[[#This Row],[Tech Start Date]],12),IF(Main[[#This Row],[Class]]="A",WORKDAY(Main[[#This Row],[Tech Start Date]],4),""))))</f>
        <v/>
      </c>
      <c r="O1357" s="73" t="str">
        <f>IF(Main[[#This Row],[Tech Start Date]]&lt;1/1/1990,"",IF(Main[[#This Row],[Class]]="C",WORKDAY(Main[[#This Row],[Tech Start Date]],23),IF(Main[[#This Row],[Class]]="B", WORKDAY(Main[[#This Row],[Tech Start Date]],15),IF(Main[[#This Row],[Class]]="A",WORKDAY(Main[[#This Row],[Tech Start Date]],5),""))))</f>
        <v/>
      </c>
      <c r="P1357" s="73" t="str">
        <f>IF(Main[[#This Row],[Tech Start Date]]&lt;1/1/1990,"",IF(Main[[#This Row],[Class]]="C",WORKDAY(Main[[#This Row],[Tech Start Date]],28),IF(Main[[#This Row],[Class]]="B", WORKDAY(Main[[#This Row],[Tech Start Date]],19),IF(Main[[#This Row],[Class]]="A",WORKDAY(Main[[#This Row],[Tech Start Date]],9),""))))</f>
        <v/>
      </c>
      <c r="Q1357" s="85">
        <v>40960</v>
      </c>
      <c r="R1357" s="112"/>
      <c r="S1357" s="95" t="s">
        <v>11</v>
      </c>
      <c r="T1357" s="74" t="s">
        <v>4</v>
      </c>
      <c r="U1357" s="95" t="s">
        <v>12</v>
      </c>
      <c r="V1357" s="95" t="s">
        <v>1910</v>
      </c>
      <c r="W1357" s="95" t="s">
        <v>1916</v>
      </c>
      <c r="X1357" s="95" t="s">
        <v>2880</v>
      </c>
      <c r="Y1357" s="72" t="s">
        <v>2916</v>
      </c>
      <c r="Z1357" s="72" t="s">
        <v>4</v>
      </c>
      <c r="AA1357" s="95" t="s">
        <v>2799</v>
      </c>
      <c r="AB1357" s="132"/>
      <c r="AC1357" s="132"/>
      <c r="AD1357" s="132"/>
      <c r="AE1357" s="63"/>
      <c r="AF1357" s="63"/>
      <c r="AG1357" s="63"/>
    </row>
    <row r="1358" spans="1:33" ht="17.2" customHeight="1">
      <c r="A1358" s="64" t="str">
        <f>IF(priority(Main[[#This Row],[Comments]])&lt;&gt;0, priority(Main[[#This Row],[Comments]]),"")</f>
        <v/>
      </c>
      <c r="B1358" s="60" t="s">
        <v>2705</v>
      </c>
      <c r="C1358" s="72" t="s">
        <v>4</v>
      </c>
      <c r="D1358" s="59" t="s">
        <v>2706</v>
      </c>
      <c r="E1358" s="85"/>
      <c r="F1358" s="85"/>
      <c r="G1358" s="64" t="str">
        <f>IF(stdProdLT(Main[[#This Row],[Comments]])=0.1,"N/A",IF(stdProdLT(Main[[#This Row],[Comments]])=0,"",stdProdLT(Main[[#This Row],[Comments]])))</f>
        <v/>
      </c>
      <c r="H1358" s="94" t="str">
        <f>IF(OR(Main[[#This Row],[Std. Prod. Lead Time]]="N/A",Main[[#This Row],[Std. Prod. Lead Time]]=""), "",IF(AND(Main[[#This Row],[In Stock Date]]&lt;&gt;"",Main[[#This Row],[Revised Due Date]]&lt;&gt;"",Main[[#This Row],[In Stock Date]]&lt;&gt;""),Main[[#This Row],[In Stock Date]]-Main[[#This Row],[Revised Due Date]],""))</f>
        <v/>
      </c>
      <c r="I1358" s="101" t="s">
        <v>4</v>
      </c>
      <c r="J1358" s="95" t="s">
        <v>4</v>
      </c>
      <c r="K1358" s="95" t="s">
        <v>4</v>
      </c>
      <c r="L1358" s="85"/>
      <c r="M1358" s="73" t="str">
        <f>IF(Main[[#This Row],[Tech Start Date]]&lt;1/1/1990,"",IF(Main[[#This Row],[Class]]="C",WORKDAY(Main[[#This Row],[Tech Start Date]],9),IF(Main[[#This Row],[Class]]="B", WORKDAY(Main[[#This Row],[Tech Start Date]],6),IF(Main[[#This Row],[Class]]="A",WORKDAY(Main[[#This Row],[Tech Start Date]],2),""))))</f>
        <v/>
      </c>
      <c r="N1358" s="73" t="str">
        <f>IF(Main[[#This Row],[Tech Start Date]]&lt;1/1/1990,"",IF(Main[[#This Row],[Class]]="C",WORKDAY(Main[[#This Row],[Tech Start Date]],19),IF(Main[[#This Row],[Class]]="B", WORKDAY(Main[[#This Row],[Tech Start Date]],12),IF(Main[[#This Row],[Class]]="A",WORKDAY(Main[[#This Row],[Tech Start Date]],4),""))))</f>
        <v/>
      </c>
      <c r="O1358" s="73" t="str">
        <f>IF(Main[[#This Row],[Tech Start Date]]&lt;1/1/1990,"",IF(Main[[#This Row],[Class]]="C",WORKDAY(Main[[#This Row],[Tech Start Date]],23),IF(Main[[#This Row],[Class]]="B", WORKDAY(Main[[#This Row],[Tech Start Date]],15),IF(Main[[#This Row],[Class]]="A",WORKDAY(Main[[#This Row],[Tech Start Date]],5),""))))</f>
        <v/>
      </c>
      <c r="P1358" s="73" t="str">
        <f>IF(Main[[#This Row],[Tech Start Date]]&lt;1/1/1990,"",IF(Main[[#This Row],[Class]]="C",WORKDAY(Main[[#This Row],[Tech Start Date]],28),IF(Main[[#This Row],[Class]]="B", WORKDAY(Main[[#This Row],[Tech Start Date]],19),IF(Main[[#This Row],[Class]]="A",WORKDAY(Main[[#This Row],[Tech Start Date]],9),""))))</f>
        <v/>
      </c>
      <c r="Q1358" s="85"/>
      <c r="R1358" s="112"/>
      <c r="S1358" s="95" t="s">
        <v>6</v>
      </c>
      <c r="T1358" s="74" t="s">
        <v>4</v>
      </c>
      <c r="U1358" s="95" t="s">
        <v>14</v>
      </c>
      <c r="V1358" s="95" t="s">
        <v>1910</v>
      </c>
      <c r="W1358" s="95" t="s">
        <v>1914</v>
      </c>
      <c r="X1358" s="95" t="s">
        <v>2877</v>
      </c>
      <c r="Y1358" s="72" t="s">
        <v>3054</v>
      </c>
      <c r="Z1358" s="72" t="s">
        <v>4</v>
      </c>
      <c r="AA1358" s="95" t="s">
        <v>2877</v>
      </c>
      <c r="AB1358" s="132"/>
      <c r="AC1358" s="132"/>
      <c r="AD1358" s="132"/>
      <c r="AE1358" s="63"/>
      <c r="AF1358" s="63"/>
      <c r="AG1358" s="63"/>
    </row>
    <row r="1359" spans="1:33" ht="17.2" customHeight="1">
      <c r="A1359" s="64" t="str">
        <f>IF(priority(Main[[#This Row],[Comments]])&lt;&gt;0, priority(Main[[#This Row],[Comments]]),"")</f>
        <v/>
      </c>
      <c r="B1359" s="60" t="s">
        <v>2757</v>
      </c>
      <c r="C1359" s="72" t="s">
        <v>4</v>
      </c>
      <c r="D1359" s="59" t="s">
        <v>2758</v>
      </c>
      <c r="E1359" s="85">
        <v>40913.323819444442</v>
      </c>
      <c r="F1359" s="85"/>
      <c r="G1359" s="64" t="str">
        <f>IF(stdProdLT(Main[[#This Row],[Comments]])=0.1,"N/A",IF(stdProdLT(Main[[#This Row],[Comments]])=0,"",stdProdLT(Main[[#This Row],[Comments]])))</f>
        <v/>
      </c>
      <c r="H1359" s="94" t="str">
        <f>IF(OR(Main[[#This Row],[Std. Prod. Lead Time]]="N/A",Main[[#This Row],[Std. Prod. Lead Time]]=""), "",IF(AND(Main[[#This Row],[In Stock Date]]&lt;&gt;"",Main[[#This Row],[Revised Due Date]]&lt;&gt;"",Main[[#This Row],[In Stock Date]]&lt;&gt;""),Main[[#This Row],[In Stock Date]]-Main[[#This Row],[Revised Due Date]],""))</f>
        <v/>
      </c>
      <c r="I1359" s="101" t="s">
        <v>4</v>
      </c>
      <c r="J1359" s="95" t="s">
        <v>4</v>
      </c>
      <c r="K1359" s="95" t="s">
        <v>4</v>
      </c>
      <c r="L1359" s="85"/>
      <c r="M1359" s="73" t="str">
        <f>IF(Main[[#This Row],[Tech Start Date]]&lt;1/1/1990,"",IF(Main[[#This Row],[Class]]="C",WORKDAY(Main[[#This Row],[Tech Start Date]],9),IF(Main[[#This Row],[Class]]="B", WORKDAY(Main[[#This Row],[Tech Start Date]],6),IF(Main[[#This Row],[Class]]="A",WORKDAY(Main[[#This Row],[Tech Start Date]],2),""))))</f>
        <v/>
      </c>
      <c r="N1359" s="73" t="str">
        <f>IF(Main[[#This Row],[Tech Start Date]]&lt;1/1/1990,"",IF(Main[[#This Row],[Class]]="C",WORKDAY(Main[[#This Row],[Tech Start Date]],19),IF(Main[[#This Row],[Class]]="B", WORKDAY(Main[[#This Row],[Tech Start Date]],12),IF(Main[[#This Row],[Class]]="A",WORKDAY(Main[[#This Row],[Tech Start Date]],4),""))))</f>
        <v/>
      </c>
      <c r="O1359" s="73" t="str">
        <f>IF(Main[[#This Row],[Tech Start Date]]&lt;1/1/1990,"",IF(Main[[#This Row],[Class]]="C",WORKDAY(Main[[#This Row],[Tech Start Date]],23),IF(Main[[#This Row],[Class]]="B", WORKDAY(Main[[#This Row],[Tech Start Date]],15),IF(Main[[#This Row],[Class]]="A",WORKDAY(Main[[#This Row],[Tech Start Date]],5),""))))</f>
        <v/>
      </c>
      <c r="P1359" s="73" t="str">
        <f>IF(Main[[#This Row],[Tech Start Date]]&lt;1/1/1990,"",IF(Main[[#This Row],[Class]]="C",WORKDAY(Main[[#This Row],[Tech Start Date]],28),IF(Main[[#This Row],[Class]]="B", WORKDAY(Main[[#This Row],[Tech Start Date]],19),IF(Main[[#This Row],[Class]]="A",WORKDAY(Main[[#This Row],[Tech Start Date]],9),""))))</f>
        <v/>
      </c>
      <c r="Q1359" s="85">
        <v>40945</v>
      </c>
      <c r="R1359" s="112"/>
      <c r="S1359" s="95" t="s">
        <v>6</v>
      </c>
      <c r="T1359" s="74" t="s">
        <v>4</v>
      </c>
      <c r="U1359" s="95" t="s">
        <v>7</v>
      </c>
      <c r="V1359" s="95" t="s">
        <v>1910</v>
      </c>
      <c r="W1359" s="95" t="s">
        <v>4</v>
      </c>
      <c r="X1359" s="95" t="s">
        <v>2794</v>
      </c>
      <c r="Y1359" s="72" t="s">
        <v>2905</v>
      </c>
      <c r="Z1359" s="72" t="s">
        <v>4</v>
      </c>
      <c r="AA1359" s="95" t="s">
        <v>2794</v>
      </c>
      <c r="AB1359" s="132"/>
      <c r="AC1359" s="132"/>
      <c r="AD1359" s="132"/>
      <c r="AE1359" s="63"/>
      <c r="AF1359" s="63"/>
      <c r="AG1359" s="63"/>
    </row>
    <row r="1360" spans="1:33" ht="17.2" customHeight="1">
      <c r="A1360" s="64" t="str">
        <f>IF(priority(Main[[#This Row],[Comments]])&lt;&gt;0, priority(Main[[#This Row],[Comments]]),"")</f>
        <v/>
      </c>
      <c r="B1360" s="60" t="s">
        <v>2307</v>
      </c>
      <c r="C1360" s="72" t="s">
        <v>2295</v>
      </c>
      <c r="D1360" s="59" t="s">
        <v>2296</v>
      </c>
      <c r="E1360" s="85"/>
      <c r="F1360" s="85">
        <v>40544</v>
      </c>
      <c r="G1360" s="64" t="str">
        <f>IF(stdProdLT(Main[[#This Row],[Comments]])=0.1,"N/A",IF(stdProdLT(Main[[#This Row],[Comments]])=0,"",stdProdLT(Main[[#This Row],[Comments]])))</f>
        <v/>
      </c>
      <c r="H1360" s="94" t="str">
        <f>IF(OR(Main[[#This Row],[Std. Prod. Lead Time]]="N/A",Main[[#This Row],[Std. Prod. Lead Time]]=""), "",IF(AND(Main[[#This Row],[In Stock Date]]&lt;&gt;"",Main[[#This Row],[Revised Due Date]]&lt;&gt;"",Main[[#This Row],[In Stock Date]]&lt;&gt;""),Main[[#This Row],[In Stock Date]]-Main[[#This Row],[Revised Due Date]],""))</f>
        <v/>
      </c>
      <c r="I1360" s="101" t="s">
        <v>4</v>
      </c>
      <c r="J1360" s="95" t="s">
        <v>4</v>
      </c>
      <c r="K1360" s="95" t="s">
        <v>4</v>
      </c>
      <c r="L1360" s="85"/>
      <c r="M1360" s="73" t="str">
        <f>IF(Main[[#This Row],[Tech Start Date]]&lt;1/1/1990,"",IF(Main[[#This Row],[Class]]="C",WORKDAY(Main[[#This Row],[Tech Start Date]],9),IF(Main[[#This Row],[Class]]="B", WORKDAY(Main[[#This Row],[Tech Start Date]],6),IF(Main[[#This Row],[Class]]="A",WORKDAY(Main[[#This Row],[Tech Start Date]],2),""))))</f>
        <v/>
      </c>
      <c r="N1360" s="73" t="str">
        <f>IF(Main[[#This Row],[Tech Start Date]]&lt;1/1/1990,"",IF(Main[[#This Row],[Class]]="C",WORKDAY(Main[[#This Row],[Tech Start Date]],19),IF(Main[[#This Row],[Class]]="B", WORKDAY(Main[[#This Row],[Tech Start Date]],12),IF(Main[[#This Row],[Class]]="A",WORKDAY(Main[[#This Row],[Tech Start Date]],4),""))))</f>
        <v/>
      </c>
      <c r="O1360" s="73" t="str">
        <f>IF(Main[[#This Row],[Tech Start Date]]&lt;1/1/1990,"",IF(Main[[#This Row],[Class]]="C",WORKDAY(Main[[#This Row],[Tech Start Date]],23),IF(Main[[#This Row],[Class]]="B", WORKDAY(Main[[#This Row],[Tech Start Date]],15),IF(Main[[#This Row],[Class]]="A",WORKDAY(Main[[#This Row],[Tech Start Date]],5),""))))</f>
        <v/>
      </c>
      <c r="P1360" s="73" t="str">
        <f>IF(Main[[#This Row],[Tech Start Date]]&lt;1/1/1990,"",IF(Main[[#This Row],[Class]]="C",WORKDAY(Main[[#This Row],[Tech Start Date]],28),IF(Main[[#This Row],[Class]]="B", WORKDAY(Main[[#This Row],[Tech Start Date]],19),IF(Main[[#This Row],[Class]]="A",WORKDAY(Main[[#This Row],[Tech Start Date]],9),""))))</f>
        <v/>
      </c>
      <c r="Q1360" s="85"/>
      <c r="R1360" s="112"/>
      <c r="S1360" s="95" t="s">
        <v>11</v>
      </c>
      <c r="T1360" s="74" t="s">
        <v>4</v>
      </c>
      <c r="U1360" s="95" t="s">
        <v>12</v>
      </c>
      <c r="V1360" s="95" t="s">
        <v>1913</v>
      </c>
      <c r="W1360" s="95" t="s">
        <v>1918</v>
      </c>
      <c r="X1360" s="95" t="s">
        <v>2886</v>
      </c>
      <c r="Y1360" s="72" t="s">
        <v>3108</v>
      </c>
      <c r="Z1360" s="72" t="s">
        <v>4</v>
      </c>
      <c r="AA1360" s="95" t="s">
        <v>3415</v>
      </c>
      <c r="AB1360" s="132"/>
      <c r="AC1360" s="132"/>
      <c r="AD1360" s="132"/>
      <c r="AE1360" s="63"/>
      <c r="AF1360" s="63"/>
      <c r="AG1360" s="63"/>
    </row>
    <row r="1361" spans="1:33" ht="17.2" customHeight="1">
      <c r="A1361" s="64" t="str">
        <f>IF(priority(Main[[#This Row],[Comments]])&lt;&gt;0, priority(Main[[#This Row],[Comments]]),"")</f>
        <v/>
      </c>
      <c r="B1361" s="60" t="s">
        <v>2724</v>
      </c>
      <c r="C1361" s="72" t="s">
        <v>2725</v>
      </c>
      <c r="D1361" s="59" t="s">
        <v>3625</v>
      </c>
      <c r="E1361" s="85">
        <v>40883.362615740742</v>
      </c>
      <c r="F1361" s="85"/>
      <c r="G1361" s="64" t="str">
        <f>IF(stdProdLT(Main[[#This Row],[Comments]])=0.1,"N/A",IF(stdProdLT(Main[[#This Row],[Comments]])=0,"",stdProdLT(Main[[#This Row],[Comments]])))</f>
        <v/>
      </c>
      <c r="H1361" s="94" t="str">
        <f>IF(OR(Main[[#This Row],[Std. Prod. Lead Time]]="N/A",Main[[#This Row],[Std. Prod. Lead Time]]=""), "",IF(AND(Main[[#This Row],[In Stock Date]]&lt;&gt;"",Main[[#This Row],[Revised Due Date]]&lt;&gt;"",Main[[#This Row],[In Stock Date]]&lt;&gt;""),Main[[#This Row],[In Stock Date]]-Main[[#This Row],[Revised Due Date]],""))</f>
        <v/>
      </c>
      <c r="I1361" s="101" t="s">
        <v>4</v>
      </c>
      <c r="J1361" s="95" t="s">
        <v>4</v>
      </c>
      <c r="K1361" s="95" t="s">
        <v>4</v>
      </c>
      <c r="L1361" s="85"/>
      <c r="M1361" s="73" t="str">
        <f>IF(Main[[#This Row],[Tech Start Date]]&lt;1/1/1990,"",IF(Main[[#This Row],[Class]]="C",WORKDAY(Main[[#This Row],[Tech Start Date]],9),IF(Main[[#This Row],[Class]]="B", WORKDAY(Main[[#This Row],[Tech Start Date]],6),IF(Main[[#This Row],[Class]]="A",WORKDAY(Main[[#This Row],[Tech Start Date]],2),""))))</f>
        <v/>
      </c>
      <c r="N1361" s="73" t="str">
        <f>IF(Main[[#This Row],[Tech Start Date]]&lt;1/1/1990,"",IF(Main[[#This Row],[Class]]="C",WORKDAY(Main[[#This Row],[Tech Start Date]],19),IF(Main[[#This Row],[Class]]="B", WORKDAY(Main[[#This Row],[Tech Start Date]],12),IF(Main[[#This Row],[Class]]="A",WORKDAY(Main[[#This Row],[Tech Start Date]],4),""))))</f>
        <v/>
      </c>
      <c r="O1361" s="73" t="str">
        <f>IF(Main[[#This Row],[Tech Start Date]]&lt;1/1/1990,"",IF(Main[[#This Row],[Class]]="C",WORKDAY(Main[[#This Row],[Tech Start Date]],23),IF(Main[[#This Row],[Class]]="B", WORKDAY(Main[[#This Row],[Tech Start Date]],15),IF(Main[[#This Row],[Class]]="A",WORKDAY(Main[[#This Row],[Tech Start Date]],5),""))))</f>
        <v/>
      </c>
      <c r="P1361" s="73" t="str">
        <f>IF(Main[[#This Row],[Tech Start Date]]&lt;1/1/1990,"",IF(Main[[#This Row],[Class]]="C",WORKDAY(Main[[#This Row],[Tech Start Date]],28),IF(Main[[#This Row],[Class]]="B", WORKDAY(Main[[#This Row],[Tech Start Date]],19),IF(Main[[#This Row],[Class]]="A",WORKDAY(Main[[#This Row],[Tech Start Date]],9),""))))</f>
        <v/>
      </c>
      <c r="Q1361" s="85"/>
      <c r="R1361" s="112"/>
      <c r="S1361" s="95" t="s">
        <v>17</v>
      </c>
      <c r="T1361" s="74" t="s">
        <v>4</v>
      </c>
      <c r="U1361" s="95" t="s">
        <v>7</v>
      </c>
      <c r="V1361" s="95" t="s">
        <v>1913</v>
      </c>
      <c r="W1361" s="95" t="s">
        <v>1915</v>
      </c>
      <c r="X1361" s="95" t="s">
        <v>652</v>
      </c>
      <c r="Y1361" s="72" t="s">
        <v>3099</v>
      </c>
      <c r="Z1361" s="72" t="s">
        <v>4</v>
      </c>
      <c r="AA1361" s="95" t="s">
        <v>652</v>
      </c>
      <c r="AB1361" s="132"/>
      <c r="AC1361" s="132"/>
      <c r="AD1361" s="132"/>
      <c r="AE1361" s="63"/>
      <c r="AF1361" s="63"/>
      <c r="AG1361" s="63"/>
    </row>
    <row r="1362" spans="1:33" ht="17.2" customHeight="1">
      <c r="A1362" s="64" t="str">
        <f>IF(priority(Main[[#This Row],[Comments]])&lt;&gt;0, priority(Main[[#This Row],[Comments]]),"")</f>
        <v/>
      </c>
      <c r="B1362" s="60" t="s">
        <v>3159</v>
      </c>
      <c r="C1362" s="72" t="s">
        <v>4</v>
      </c>
      <c r="D1362" s="59" t="s">
        <v>3824</v>
      </c>
      <c r="E1362" s="85">
        <v>40921.504814814813</v>
      </c>
      <c r="F1362" s="85"/>
      <c r="G1362" s="64" t="str">
        <f>IF(stdProdLT(Main[[#This Row],[Comments]])=0.1,"N/A",IF(stdProdLT(Main[[#This Row],[Comments]])=0,"",stdProdLT(Main[[#This Row],[Comments]])))</f>
        <v/>
      </c>
      <c r="H1362" s="94" t="str">
        <f>IF(OR(Main[[#This Row],[Std. Prod. Lead Time]]="N/A",Main[[#This Row],[Std. Prod. Lead Time]]=""), "",IF(AND(Main[[#This Row],[In Stock Date]]&lt;&gt;"",Main[[#This Row],[Revised Due Date]]&lt;&gt;"",Main[[#This Row],[In Stock Date]]&lt;&gt;""),Main[[#This Row],[In Stock Date]]-Main[[#This Row],[Revised Due Date]],""))</f>
        <v/>
      </c>
      <c r="I1362" s="101" t="s">
        <v>130</v>
      </c>
      <c r="J1362" s="95" t="s">
        <v>70</v>
      </c>
      <c r="K1362" s="95" t="s">
        <v>1919</v>
      </c>
      <c r="L1362" s="85"/>
      <c r="M1362" s="73" t="str">
        <f>IF(Main[[#This Row],[Tech Start Date]]&lt;1/1/1990,"",IF(Main[[#This Row],[Class]]="C",WORKDAY(Main[[#This Row],[Tech Start Date]],9),IF(Main[[#This Row],[Class]]="B", WORKDAY(Main[[#This Row],[Tech Start Date]],6),IF(Main[[#This Row],[Class]]="A",WORKDAY(Main[[#This Row],[Tech Start Date]],2),""))))</f>
        <v/>
      </c>
      <c r="N1362" s="73" t="str">
        <f>IF(Main[[#This Row],[Tech Start Date]]&lt;1/1/1990,"",IF(Main[[#This Row],[Class]]="C",WORKDAY(Main[[#This Row],[Tech Start Date]],19),IF(Main[[#This Row],[Class]]="B", WORKDAY(Main[[#This Row],[Tech Start Date]],12),IF(Main[[#This Row],[Class]]="A",WORKDAY(Main[[#This Row],[Tech Start Date]],4),""))))</f>
        <v/>
      </c>
      <c r="O1362" s="73" t="str">
        <f>IF(Main[[#This Row],[Tech Start Date]]&lt;1/1/1990,"",IF(Main[[#This Row],[Class]]="C",WORKDAY(Main[[#This Row],[Tech Start Date]],23),IF(Main[[#This Row],[Class]]="B", WORKDAY(Main[[#This Row],[Tech Start Date]],15),IF(Main[[#This Row],[Class]]="A",WORKDAY(Main[[#This Row],[Tech Start Date]],5),""))))</f>
        <v/>
      </c>
      <c r="P1362" s="73" t="str">
        <f>IF(Main[[#This Row],[Tech Start Date]]&lt;1/1/1990,"",IF(Main[[#This Row],[Class]]="C",WORKDAY(Main[[#This Row],[Tech Start Date]],28),IF(Main[[#This Row],[Class]]="B", WORKDAY(Main[[#This Row],[Tech Start Date]],19),IF(Main[[#This Row],[Class]]="A",WORKDAY(Main[[#This Row],[Tech Start Date]],9),""))))</f>
        <v/>
      </c>
      <c r="Q1362" s="85">
        <v>40939</v>
      </c>
      <c r="R1362" s="112"/>
      <c r="S1362" s="95" t="s">
        <v>6</v>
      </c>
      <c r="T1362" s="74" t="s">
        <v>4</v>
      </c>
      <c r="U1362" s="95" t="s">
        <v>29</v>
      </c>
      <c r="V1362" s="95" t="s">
        <v>1913</v>
      </c>
      <c r="W1362" s="95" t="s">
        <v>1914</v>
      </c>
      <c r="X1362" s="95" t="s">
        <v>30</v>
      </c>
      <c r="Y1362" s="72" t="s">
        <v>3160</v>
      </c>
      <c r="Z1362" s="72" t="s">
        <v>30</v>
      </c>
      <c r="AA1362" s="95" t="s">
        <v>2878</v>
      </c>
      <c r="AB1362" s="132"/>
      <c r="AC1362" s="132"/>
      <c r="AD1362" s="132"/>
      <c r="AE1362" s="63"/>
      <c r="AF1362" s="63"/>
      <c r="AG1362" s="63"/>
    </row>
    <row r="1363" spans="1:33" ht="17.2" customHeight="1">
      <c r="A1363" s="64" t="str">
        <f>IF(priority(Main[[#This Row],[Comments]])&lt;&gt;0, priority(Main[[#This Row],[Comments]]),"")</f>
        <v/>
      </c>
      <c r="B1363" s="60" t="s">
        <v>3820</v>
      </c>
      <c r="C1363" s="72" t="s">
        <v>3808</v>
      </c>
      <c r="D1363" s="59" t="s">
        <v>3821</v>
      </c>
      <c r="E1363" s="85">
        <v>40974.428842592592</v>
      </c>
      <c r="F1363" s="85"/>
      <c r="G1363" s="64" t="str">
        <f>IF(stdProdLT(Main[[#This Row],[Comments]])=0.1,"N/A",IF(stdProdLT(Main[[#This Row],[Comments]])=0,"",stdProdLT(Main[[#This Row],[Comments]])))</f>
        <v/>
      </c>
      <c r="H1363" s="94" t="str">
        <f>IF(OR(Main[[#This Row],[Std. Prod. Lead Time]]="N/A",Main[[#This Row],[Std. Prod. Lead Time]]=""), "",IF(AND(Main[[#This Row],[In Stock Date]]&lt;&gt;"",Main[[#This Row],[Revised Due Date]]&lt;&gt;"",Main[[#This Row],[In Stock Date]]&lt;&gt;""),Main[[#This Row],[In Stock Date]]-Main[[#This Row],[Revised Due Date]],""))</f>
        <v/>
      </c>
      <c r="I1363" s="101" t="s">
        <v>130</v>
      </c>
      <c r="J1363" s="95" t="s">
        <v>70</v>
      </c>
      <c r="K1363" s="95" t="s">
        <v>4</v>
      </c>
      <c r="L1363" s="85"/>
      <c r="M1363" s="73" t="str">
        <f>IF(Main[[#This Row],[Tech Start Date]]&lt;1/1/1990,"",IF(Main[[#This Row],[Class]]="C",WORKDAY(Main[[#This Row],[Tech Start Date]],9),IF(Main[[#This Row],[Class]]="B", WORKDAY(Main[[#This Row],[Tech Start Date]],6),IF(Main[[#This Row],[Class]]="A",WORKDAY(Main[[#This Row],[Tech Start Date]],2),""))))</f>
        <v/>
      </c>
      <c r="N1363" s="73" t="str">
        <f>IF(Main[[#This Row],[Tech Start Date]]&lt;1/1/1990,"",IF(Main[[#This Row],[Class]]="C",WORKDAY(Main[[#This Row],[Tech Start Date]],19),IF(Main[[#This Row],[Class]]="B", WORKDAY(Main[[#This Row],[Tech Start Date]],12),IF(Main[[#This Row],[Class]]="A",WORKDAY(Main[[#This Row],[Tech Start Date]],4),""))))</f>
        <v/>
      </c>
      <c r="O1363" s="73" t="str">
        <f>IF(Main[[#This Row],[Tech Start Date]]&lt;1/1/1990,"",IF(Main[[#This Row],[Class]]="C",WORKDAY(Main[[#This Row],[Tech Start Date]],23),IF(Main[[#This Row],[Class]]="B", WORKDAY(Main[[#This Row],[Tech Start Date]],15),IF(Main[[#This Row],[Class]]="A",WORKDAY(Main[[#This Row],[Tech Start Date]],5),""))))</f>
        <v/>
      </c>
      <c r="P1363" s="73" t="str">
        <f>IF(Main[[#This Row],[Tech Start Date]]&lt;1/1/1990,"",IF(Main[[#This Row],[Class]]="C",WORKDAY(Main[[#This Row],[Tech Start Date]],28),IF(Main[[#This Row],[Class]]="B", WORKDAY(Main[[#This Row],[Tech Start Date]],19),IF(Main[[#This Row],[Class]]="A",WORKDAY(Main[[#This Row],[Tech Start Date]],9),""))))</f>
        <v/>
      </c>
      <c r="Q1363" s="85"/>
      <c r="R1363" s="112"/>
      <c r="S1363" s="95" t="s">
        <v>6</v>
      </c>
      <c r="T1363" s="74" t="s">
        <v>4</v>
      </c>
      <c r="U1363" s="95" t="s">
        <v>29</v>
      </c>
      <c r="V1363" s="95" t="s">
        <v>1913</v>
      </c>
      <c r="W1363" s="95" t="s">
        <v>1914</v>
      </c>
      <c r="X1363" s="95" t="s">
        <v>2816</v>
      </c>
      <c r="Y1363" s="72" t="s">
        <v>2944</v>
      </c>
      <c r="Z1363" s="72" t="s">
        <v>4</v>
      </c>
      <c r="AA1363" s="95" t="s">
        <v>2816</v>
      </c>
      <c r="AB1363" s="132"/>
      <c r="AC1363" s="132"/>
      <c r="AD1363" s="132"/>
      <c r="AE1363" s="63"/>
      <c r="AF1363" s="63"/>
      <c r="AG1363" s="63"/>
    </row>
    <row r="1364" spans="1:33" ht="17.2" customHeight="1">
      <c r="A1364" s="64" t="str">
        <f>IF(priority(Main[[#This Row],[Comments]])&lt;&gt;0, priority(Main[[#This Row],[Comments]]),"")</f>
        <v/>
      </c>
      <c r="B1364" s="60" t="s">
        <v>3626</v>
      </c>
      <c r="C1364" s="72" t="s">
        <v>2347</v>
      </c>
      <c r="D1364" s="59" t="s">
        <v>3627</v>
      </c>
      <c r="E1364" s="85"/>
      <c r="F1364" s="85">
        <v>41014</v>
      </c>
      <c r="G1364" s="64" t="str">
        <f>IF(stdProdLT(Main[[#This Row],[Comments]])=0.1,"N/A",IF(stdProdLT(Main[[#This Row],[Comments]])=0,"",stdProdLT(Main[[#This Row],[Comments]])))</f>
        <v/>
      </c>
      <c r="H1364" s="94" t="str">
        <f>IF(OR(Main[[#This Row],[Std. Prod. Lead Time]]="N/A",Main[[#This Row],[Std. Prod. Lead Time]]=""), "",IF(AND(Main[[#This Row],[In Stock Date]]&lt;&gt;"",Main[[#This Row],[Revised Due Date]]&lt;&gt;"",Main[[#This Row],[In Stock Date]]&lt;&gt;""),Main[[#This Row],[In Stock Date]]-Main[[#This Row],[Revised Due Date]],""))</f>
        <v/>
      </c>
      <c r="I1364" s="101" t="s">
        <v>4</v>
      </c>
      <c r="J1364" s="95" t="s">
        <v>4</v>
      </c>
      <c r="K1364" s="95" t="s">
        <v>4</v>
      </c>
      <c r="L1364" s="85"/>
      <c r="M1364" s="73" t="str">
        <f>IF(Main[[#This Row],[Tech Start Date]]&lt;1/1/1990,"",IF(Main[[#This Row],[Class]]="C",WORKDAY(Main[[#This Row],[Tech Start Date]],9),IF(Main[[#This Row],[Class]]="B", WORKDAY(Main[[#This Row],[Tech Start Date]],6),IF(Main[[#This Row],[Class]]="A",WORKDAY(Main[[#This Row],[Tech Start Date]],2),""))))</f>
        <v/>
      </c>
      <c r="N1364" s="73" t="str">
        <f>IF(Main[[#This Row],[Tech Start Date]]&lt;1/1/1990,"",IF(Main[[#This Row],[Class]]="C",WORKDAY(Main[[#This Row],[Tech Start Date]],19),IF(Main[[#This Row],[Class]]="B", WORKDAY(Main[[#This Row],[Tech Start Date]],12),IF(Main[[#This Row],[Class]]="A",WORKDAY(Main[[#This Row],[Tech Start Date]],4),""))))</f>
        <v/>
      </c>
      <c r="O1364" s="73" t="str">
        <f>IF(Main[[#This Row],[Tech Start Date]]&lt;1/1/1990,"",IF(Main[[#This Row],[Class]]="C",WORKDAY(Main[[#This Row],[Tech Start Date]],23),IF(Main[[#This Row],[Class]]="B", WORKDAY(Main[[#This Row],[Tech Start Date]],15),IF(Main[[#This Row],[Class]]="A",WORKDAY(Main[[#This Row],[Tech Start Date]],5),""))))</f>
        <v/>
      </c>
      <c r="P1364" s="73" t="str">
        <f>IF(Main[[#This Row],[Tech Start Date]]&lt;1/1/1990,"",IF(Main[[#This Row],[Class]]="C",WORKDAY(Main[[#This Row],[Tech Start Date]],28),IF(Main[[#This Row],[Class]]="B", WORKDAY(Main[[#This Row],[Tech Start Date]],19),IF(Main[[#This Row],[Class]]="A",WORKDAY(Main[[#This Row],[Tech Start Date]],9),""))))</f>
        <v/>
      </c>
      <c r="Q1364" s="85">
        <v>40916</v>
      </c>
      <c r="R1364" s="112"/>
      <c r="S1364" s="95" t="s">
        <v>11</v>
      </c>
      <c r="T1364" s="74" t="s">
        <v>4</v>
      </c>
      <c r="U1364" s="95" t="s">
        <v>12</v>
      </c>
      <c r="V1364" s="95" t="s">
        <v>1920</v>
      </c>
      <c r="W1364" s="95" t="s">
        <v>1918</v>
      </c>
      <c r="X1364" s="95" t="s">
        <v>2818</v>
      </c>
      <c r="Y1364" s="72" t="s">
        <v>4</v>
      </c>
      <c r="Z1364" s="72" t="s">
        <v>4</v>
      </c>
      <c r="AA1364" s="95" t="s">
        <v>2818</v>
      </c>
      <c r="AB1364" s="132"/>
      <c r="AC1364" s="132"/>
      <c r="AD1364" s="132"/>
      <c r="AE1364" s="63"/>
      <c r="AF1364" s="63"/>
      <c r="AG1364" s="63"/>
    </row>
    <row r="1365" spans="1:33" ht="17.2" customHeight="1">
      <c r="A1365" s="64" t="str">
        <f>IF(priority(Main[[#This Row],[Comments]])&lt;&gt;0, priority(Main[[#This Row],[Comments]]),"")</f>
        <v/>
      </c>
      <c r="B1365" s="60" t="s">
        <v>3628</v>
      </c>
      <c r="C1365" s="72" t="s">
        <v>2347</v>
      </c>
      <c r="D1365" s="59" t="s">
        <v>3629</v>
      </c>
      <c r="E1365" s="85"/>
      <c r="F1365" s="85">
        <v>41014</v>
      </c>
      <c r="G1365" s="64" t="str">
        <f>IF(stdProdLT(Main[[#This Row],[Comments]])=0.1,"N/A",IF(stdProdLT(Main[[#This Row],[Comments]])=0,"",stdProdLT(Main[[#This Row],[Comments]])))</f>
        <v/>
      </c>
      <c r="H1365" s="94" t="str">
        <f>IF(OR(Main[[#This Row],[Std. Prod. Lead Time]]="N/A",Main[[#This Row],[Std. Prod. Lead Time]]=""), "",IF(AND(Main[[#This Row],[In Stock Date]]&lt;&gt;"",Main[[#This Row],[Revised Due Date]]&lt;&gt;"",Main[[#This Row],[In Stock Date]]&lt;&gt;""),Main[[#This Row],[In Stock Date]]-Main[[#This Row],[Revised Due Date]],""))</f>
        <v/>
      </c>
      <c r="I1365" s="101" t="s">
        <v>4</v>
      </c>
      <c r="J1365" s="95" t="s">
        <v>4</v>
      </c>
      <c r="K1365" s="95" t="s">
        <v>4</v>
      </c>
      <c r="L1365" s="85"/>
      <c r="M1365" s="73" t="str">
        <f>IF(Main[[#This Row],[Tech Start Date]]&lt;1/1/1990,"",IF(Main[[#This Row],[Class]]="C",WORKDAY(Main[[#This Row],[Tech Start Date]],9),IF(Main[[#This Row],[Class]]="B", WORKDAY(Main[[#This Row],[Tech Start Date]],6),IF(Main[[#This Row],[Class]]="A",WORKDAY(Main[[#This Row],[Tech Start Date]],2),""))))</f>
        <v/>
      </c>
      <c r="N1365" s="73" t="str">
        <f>IF(Main[[#This Row],[Tech Start Date]]&lt;1/1/1990,"",IF(Main[[#This Row],[Class]]="C",WORKDAY(Main[[#This Row],[Tech Start Date]],19),IF(Main[[#This Row],[Class]]="B", WORKDAY(Main[[#This Row],[Tech Start Date]],12),IF(Main[[#This Row],[Class]]="A",WORKDAY(Main[[#This Row],[Tech Start Date]],4),""))))</f>
        <v/>
      </c>
      <c r="O1365" s="73" t="str">
        <f>IF(Main[[#This Row],[Tech Start Date]]&lt;1/1/1990,"",IF(Main[[#This Row],[Class]]="C",WORKDAY(Main[[#This Row],[Tech Start Date]],23),IF(Main[[#This Row],[Class]]="B", WORKDAY(Main[[#This Row],[Tech Start Date]],15),IF(Main[[#This Row],[Class]]="A",WORKDAY(Main[[#This Row],[Tech Start Date]],5),""))))</f>
        <v/>
      </c>
      <c r="P1365" s="73" t="str">
        <f>IF(Main[[#This Row],[Tech Start Date]]&lt;1/1/1990,"",IF(Main[[#This Row],[Class]]="C",WORKDAY(Main[[#This Row],[Tech Start Date]],28),IF(Main[[#This Row],[Class]]="B", WORKDAY(Main[[#This Row],[Tech Start Date]],19),IF(Main[[#This Row],[Class]]="A",WORKDAY(Main[[#This Row],[Tech Start Date]],9),""))))</f>
        <v/>
      </c>
      <c r="Q1365" s="85">
        <v>40916</v>
      </c>
      <c r="R1365" s="112"/>
      <c r="S1365" s="95" t="s">
        <v>11</v>
      </c>
      <c r="T1365" s="74" t="s">
        <v>4</v>
      </c>
      <c r="U1365" s="95" t="s">
        <v>12</v>
      </c>
      <c r="V1365" s="95" t="s">
        <v>1920</v>
      </c>
      <c r="W1365" s="95" t="s">
        <v>1915</v>
      </c>
      <c r="X1365" s="95" t="s">
        <v>2818</v>
      </c>
      <c r="Y1365" s="72" t="s">
        <v>4</v>
      </c>
      <c r="Z1365" s="72" t="s">
        <v>4</v>
      </c>
      <c r="AA1365" s="95" t="s">
        <v>2818</v>
      </c>
      <c r="AB1365" s="132"/>
      <c r="AC1365" s="132"/>
      <c r="AD1365" s="132"/>
      <c r="AE1365" s="63"/>
      <c r="AF1365" s="63"/>
      <c r="AG1365" s="63"/>
    </row>
    <row r="1366" spans="1:33" ht="17.2" customHeight="1">
      <c r="A1366" s="64" t="str">
        <f>IF(priority(Main[[#This Row],[Comments]])&lt;&gt;0, priority(Main[[#This Row],[Comments]]),"")</f>
        <v/>
      </c>
      <c r="B1366" s="60" t="s">
        <v>2530</v>
      </c>
      <c r="C1366" s="72" t="s">
        <v>4</v>
      </c>
      <c r="D1366" s="59" t="s">
        <v>2531</v>
      </c>
      <c r="E1366" s="85">
        <v>40834.332835648151</v>
      </c>
      <c r="F1366" s="85"/>
      <c r="G1366" s="64" t="str">
        <f>IF(stdProdLT(Main[[#This Row],[Comments]])=0.1,"N/A",IF(stdProdLT(Main[[#This Row],[Comments]])=0,"",stdProdLT(Main[[#This Row],[Comments]])))</f>
        <v/>
      </c>
      <c r="H1366" s="94" t="str">
        <f>IF(OR(Main[[#This Row],[Std. Prod. Lead Time]]="N/A",Main[[#This Row],[Std. Prod. Lead Time]]=""), "",IF(AND(Main[[#This Row],[In Stock Date]]&lt;&gt;"",Main[[#This Row],[Revised Due Date]]&lt;&gt;"",Main[[#This Row],[In Stock Date]]&lt;&gt;""),Main[[#This Row],[In Stock Date]]-Main[[#This Row],[Revised Due Date]],""))</f>
        <v/>
      </c>
      <c r="I1366" s="101" t="s">
        <v>883</v>
      </c>
      <c r="J1366" s="95" t="s">
        <v>51</v>
      </c>
      <c r="K1366" s="95" t="s">
        <v>4</v>
      </c>
      <c r="L1366" s="85"/>
      <c r="M1366" s="73" t="str">
        <f>IF(Main[[#This Row],[Tech Start Date]]&lt;1/1/1990,"",IF(Main[[#This Row],[Class]]="C",WORKDAY(Main[[#This Row],[Tech Start Date]],9),IF(Main[[#This Row],[Class]]="B", WORKDAY(Main[[#This Row],[Tech Start Date]],6),IF(Main[[#This Row],[Class]]="A",WORKDAY(Main[[#This Row],[Tech Start Date]],2),""))))</f>
        <v/>
      </c>
      <c r="N1366" s="73" t="str">
        <f>IF(Main[[#This Row],[Tech Start Date]]&lt;1/1/1990,"",IF(Main[[#This Row],[Class]]="C",WORKDAY(Main[[#This Row],[Tech Start Date]],19),IF(Main[[#This Row],[Class]]="B", WORKDAY(Main[[#This Row],[Tech Start Date]],12),IF(Main[[#This Row],[Class]]="A",WORKDAY(Main[[#This Row],[Tech Start Date]],4),""))))</f>
        <v/>
      </c>
      <c r="O1366" s="73" t="str">
        <f>IF(Main[[#This Row],[Tech Start Date]]&lt;1/1/1990,"",IF(Main[[#This Row],[Class]]="C",WORKDAY(Main[[#This Row],[Tech Start Date]],23),IF(Main[[#This Row],[Class]]="B", WORKDAY(Main[[#This Row],[Tech Start Date]],15),IF(Main[[#This Row],[Class]]="A",WORKDAY(Main[[#This Row],[Tech Start Date]],5),""))))</f>
        <v/>
      </c>
      <c r="P1366" s="73" t="str">
        <f>IF(Main[[#This Row],[Tech Start Date]]&lt;1/1/1990,"",IF(Main[[#This Row],[Class]]="C",WORKDAY(Main[[#This Row],[Tech Start Date]],28),IF(Main[[#This Row],[Class]]="B", WORKDAY(Main[[#This Row],[Tech Start Date]],19),IF(Main[[#This Row],[Class]]="A",WORKDAY(Main[[#This Row],[Tech Start Date]],9),""))))</f>
        <v/>
      </c>
      <c r="Q1366" s="85"/>
      <c r="R1366" s="112"/>
      <c r="S1366" s="95" t="s">
        <v>6</v>
      </c>
      <c r="T1366" s="74" t="s">
        <v>4</v>
      </c>
      <c r="U1366" s="95" t="s">
        <v>29</v>
      </c>
      <c r="V1366" s="95" t="s">
        <v>1913</v>
      </c>
      <c r="W1366" s="95" t="s">
        <v>1914</v>
      </c>
      <c r="X1366" s="95" t="s">
        <v>399</v>
      </c>
      <c r="Y1366" s="72" t="s">
        <v>4</v>
      </c>
      <c r="Z1366" s="72" t="s">
        <v>4</v>
      </c>
      <c r="AA1366" s="95" t="s">
        <v>306</v>
      </c>
      <c r="AB1366" s="132"/>
      <c r="AC1366" s="132"/>
      <c r="AD1366" s="132"/>
      <c r="AE1366" s="63"/>
      <c r="AF1366" s="63"/>
      <c r="AG1366" s="63"/>
    </row>
    <row r="1367" spans="1:33" ht="17.2" customHeight="1">
      <c r="A1367" s="64" t="str">
        <f>IF(priority(Main[[#This Row],[Comments]])&lt;&gt;0, priority(Main[[#This Row],[Comments]]),"")</f>
        <v/>
      </c>
      <c r="B1367" s="60" t="s">
        <v>1446</v>
      </c>
      <c r="C1367" s="72" t="s">
        <v>4</v>
      </c>
      <c r="D1367" s="59" t="s">
        <v>4012</v>
      </c>
      <c r="E1367" s="85">
        <v>40626.477812500001</v>
      </c>
      <c r="F1367" s="85"/>
      <c r="G1367" s="64" t="str">
        <f>IF(stdProdLT(Main[[#This Row],[Comments]])=0.1,"N/A",IF(stdProdLT(Main[[#This Row],[Comments]])=0,"",stdProdLT(Main[[#This Row],[Comments]])))</f>
        <v/>
      </c>
      <c r="H1367" s="94" t="str">
        <f>IF(OR(Main[[#This Row],[Std. Prod. Lead Time]]="N/A",Main[[#This Row],[Std. Prod. Lead Time]]=""), "",IF(AND(Main[[#This Row],[In Stock Date]]&lt;&gt;"",Main[[#This Row],[Revised Due Date]]&lt;&gt;"",Main[[#This Row],[In Stock Date]]&lt;&gt;""),Main[[#This Row],[In Stock Date]]-Main[[#This Row],[Revised Due Date]],""))</f>
        <v/>
      </c>
      <c r="I1367" s="101" t="s">
        <v>399</v>
      </c>
      <c r="J1367" s="95" t="s">
        <v>75</v>
      </c>
      <c r="K1367" s="95" t="s">
        <v>1919</v>
      </c>
      <c r="L1367" s="85"/>
      <c r="M1367" s="73" t="str">
        <f>IF(Main[[#This Row],[Tech Start Date]]&lt;1/1/1990,"",IF(Main[[#This Row],[Class]]="C",WORKDAY(Main[[#This Row],[Tech Start Date]],9),IF(Main[[#This Row],[Class]]="B", WORKDAY(Main[[#This Row],[Tech Start Date]],6),IF(Main[[#This Row],[Class]]="A",WORKDAY(Main[[#This Row],[Tech Start Date]],2),""))))</f>
        <v/>
      </c>
      <c r="N1367" s="73" t="str">
        <f>IF(Main[[#This Row],[Tech Start Date]]&lt;1/1/1990,"",IF(Main[[#This Row],[Class]]="C",WORKDAY(Main[[#This Row],[Tech Start Date]],19),IF(Main[[#This Row],[Class]]="B", WORKDAY(Main[[#This Row],[Tech Start Date]],12),IF(Main[[#This Row],[Class]]="A",WORKDAY(Main[[#This Row],[Tech Start Date]],4),""))))</f>
        <v/>
      </c>
      <c r="O1367" s="73" t="str">
        <f>IF(Main[[#This Row],[Tech Start Date]]&lt;1/1/1990,"",IF(Main[[#This Row],[Class]]="C",WORKDAY(Main[[#This Row],[Tech Start Date]],23),IF(Main[[#This Row],[Class]]="B", WORKDAY(Main[[#This Row],[Tech Start Date]],15),IF(Main[[#This Row],[Class]]="A",WORKDAY(Main[[#This Row],[Tech Start Date]],5),""))))</f>
        <v/>
      </c>
      <c r="P1367" s="73" t="str">
        <f>IF(Main[[#This Row],[Tech Start Date]]&lt;1/1/1990,"",IF(Main[[#This Row],[Class]]="C",WORKDAY(Main[[#This Row],[Tech Start Date]],28),IF(Main[[#This Row],[Class]]="B", WORKDAY(Main[[#This Row],[Tech Start Date]],19),IF(Main[[#This Row],[Class]]="A",WORKDAY(Main[[#This Row],[Tech Start Date]],9),""))))</f>
        <v/>
      </c>
      <c r="Q1367" s="85"/>
      <c r="R1367" s="112"/>
      <c r="S1367" s="95" t="s">
        <v>6</v>
      </c>
      <c r="T1367" s="74" t="s">
        <v>4</v>
      </c>
      <c r="U1367" s="95" t="s">
        <v>29</v>
      </c>
      <c r="V1367" s="95" t="s">
        <v>1913</v>
      </c>
      <c r="W1367" s="95" t="s">
        <v>1914</v>
      </c>
      <c r="X1367" s="95" t="s">
        <v>74</v>
      </c>
      <c r="Y1367" s="72" t="s">
        <v>3004</v>
      </c>
      <c r="Z1367" s="72" t="s">
        <v>415</v>
      </c>
      <c r="AA1367" s="95" t="s">
        <v>74</v>
      </c>
      <c r="AB1367" s="132">
        <v>40981</v>
      </c>
      <c r="AC1367" s="132">
        <v>40988</v>
      </c>
      <c r="AD1367" s="132"/>
      <c r="AE1367" s="63"/>
      <c r="AF1367" s="63"/>
      <c r="AG1367" s="63"/>
    </row>
    <row r="1368" spans="1:33" ht="17.2" customHeight="1">
      <c r="A1368" s="64" t="str">
        <f>IF(priority(Main[[#This Row],[Comments]])&lt;&gt;0, priority(Main[[#This Row],[Comments]]),"")</f>
        <v/>
      </c>
      <c r="B1368" s="60" t="s">
        <v>3816</v>
      </c>
      <c r="C1368" s="72" t="s">
        <v>4</v>
      </c>
      <c r="D1368" s="59" t="s">
        <v>3817</v>
      </c>
      <c r="E1368" s="85">
        <v>40974.311828703707</v>
      </c>
      <c r="F1368" s="85"/>
      <c r="G1368" s="64" t="str">
        <f>IF(stdProdLT(Main[[#This Row],[Comments]])=0.1,"N/A",IF(stdProdLT(Main[[#This Row],[Comments]])=0,"",stdProdLT(Main[[#This Row],[Comments]])))</f>
        <v/>
      </c>
      <c r="H1368" s="94" t="str">
        <f>IF(OR(Main[[#This Row],[Std. Prod. Lead Time]]="N/A",Main[[#This Row],[Std. Prod. Lead Time]]=""), "",IF(AND(Main[[#This Row],[In Stock Date]]&lt;&gt;"",Main[[#This Row],[Revised Due Date]]&lt;&gt;"",Main[[#This Row],[In Stock Date]]&lt;&gt;""),Main[[#This Row],[In Stock Date]]-Main[[#This Row],[Revised Due Date]],""))</f>
        <v/>
      </c>
      <c r="I1368" s="101" t="s">
        <v>4</v>
      </c>
      <c r="J1368" s="95" t="s">
        <v>4</v>
      </c>
      <c r="K1368" s="95" t="s">
        <v>4</v>
      </c>
      <c r="L1368" s="85"/>
      <c r="M1368" s="73" t="str">
        <f>IF(Main[[#This Row],[Tech Start Date]]&lt;1/1/1990,"",IF(Main[[#This Row],[Class]]="C",WORKDAY(Main[[#This Row],[Tech Start Date]],9),IF(Main[[#This Row],[Class]]="B", WORKDAY(Main[[#This Row],[Tech Start Date]],6),IF(Main[[#This Row],[Class]]="A",WORKDAY(Main[[#This Row],[Tech Start Date]],2),""))))</f>
        <v/>
      </c>
      <c r="N1368" s="73" t="str">
        <f>IF(Main[[#This Row],[Tech Start Date]]&lt;1/1/1990,"",IF(Main[[#This Row],[Class]]="C",WORKDAY(Main[[#This Row],[Tech Start Date]],19),IF(Main[[#This Row],[Class]]="B", WORKDAY(Main[[#This Row],[Tech Start Date]],12),IF(Main[[#This Row],[Class]]="A",WORKDAY(Main[[#This Row],[Tech Start Date]],4),""))))</f>
        <v/>
      </c>
      <c r="O1368" s="73" t="str">
        <f>IF(Main[[#This Row],[Tech Start Date]]&lt;1/1/1990,"",IF(Main[[#This Row],[Class]]="C",WORKDAY(Main[[#This Row],[Tech Start Date]],23),IF(Main[[#This Row],[Class]]="B", WORKDAY(Main[[#This Row],[Tech Start Date]],15),IF(Main[[#This Row],[Class]]="A",WORKDAY(Main[[#This Row],[Tech Start Date]],5),""))))</f>
        <v/>
      </c>
      <c r="P1368" s="73" t="str">
        <f>IF(Main[[#This Row],[Tech Start Date]]&lt;1/1/1990,"",IF(Main[[#This Row],[Class]]="C",WORKDAY(Main[[#This Row],[Tech Start Date]],28),IF(Main[[#This Row],[Class]]="B", WORKDAY(Main[[#This Row],[Tech Start Date]],19),IF(Main[[#This Row],[Class]]="A",WORKDAY(Main[[#This Row],[Tech Start Date]],9),""))))</f>
        <v/>
      </c>
      <c r="Q1368" s="85">
        <v>41005</v>
      </c>
      <c r="R1368" s="112"/>
      <c r="S1368" s="95" t="s">
        <v>6</v>
      </c>
      <c r="T1368" s="74" t="s">
        <v>4</v>
      </c>
      <c r="U1368" s="95" t="s">
        <v>7</v>
      </c>
      <c r="V1368" s="95" t="s">
        <v>1913</v>
      </c>
      <c r="W1368" s="95" t="s">
        <v>4</v>
      </c>
      <c r="X1368" s="95" t="s">
        <v>2797</v>
      </c>
      <c r="Y1368" s="72" t="s">
        <v>2911</v>
      </c>
      <c r="Z1368" s="72" t="s">
        <v>4</v>
      </c>
      <c r="AA1368" s="95" t="s">
        <v>2797</v>
      </c>
      <c r="AB1368" s="132"/>
      <c r="AC1368" s="132"/>
      <c r="AD1368" s="132"/>
      <c r="AE1368" s="63"/>
      <c r="AF1368" s="63"/>
      <c r="AG1368" s="63"/>
    </row>
    <row r="1369" spans="1:33" ht="17.2" customHeight="1">
      <c r="A1369" s="64" t="str">
        <f>IF(priority(Main[[#This Row],[Comments]])&lt;&gt;0, priority(Main[[#This Row],[Comments]]),"")</f>
        <v/>
      </c>
      <c r="B1369" s="60" t="s">
        <v>2448</v>
      </c>
      <c r="C1369" s="72" t="s">
        <v>4</v>
      </c>
      <c r="D1369" s="59" t="s">
        <v>2449</v>
      </c>
      <c r="E1369" s="85">
        <v>40855.432083333333</v>
      </c>
      <c r="F1369" s="85">
        <v>40877</v>
      </c>
      <c r="G1369" s="64" t="str">
        <f>IF(stdProdLT(Main[[#This Row],[Comments]])=0.1,"N/A",IF(stdProdLT(Main[[#This Row],[Comments]])=0,"",stdProdLT(Main[[#This Row],[Comments]])))</f>
        <v/>
      </c>
      <c r="H1369" s="94" t="str">
        <f>IF(OR(Main[[#This Row],[Std. Prod. Lead Time]]="N/A",Main[[#This Row],[Std. Prod. Lead Time]]=""), "",IF(AND(Main[[#This Row],[In Stock Date]]&lt;&gt;"",Main[[#This Row],[Revised Due Date]]&lt;&gt;"",Main[[#This Row],[In Stock Date]]&lt;&gt;""),Main[[#This Row],[In Stock Date]]-Main[[#This Row],[Revised Due Date]],""))</f>
        <v/>
      </c>
      <c r="I1369" s="101" t="s">
        <v>4</v>
      </c>
      <c r="J1369" s="95" t="s">
        <v>4</v>
      </c>
      <c r="K1369" s="96" t="s">
        <v>4</v>
      </c>
      <c r="L1369" s="85"/>
      <c r="M1369" s="73" t="str">
        <f>IF(Main[[#This Row],[Tech Start Date]]&lt;1/1/1990,"",IF(Main[[#This Row],[Class]]="C",WORKDAY(Main[[#This Row],[Tech Start Date]],9),IF(Main[[#This Row],[Class]]="B", WORKDAY(Main[[#This Row],[Tech Start Date]],6),IF(Main[[#This Row],[Class]]="A",WORKDAY(Main[[#This Row],[Tech Start Date]],2),""))))</f>
        <v/>
      </c>
      <c r="N1369" s="73" t="str">
        <f>IF(Main[[#This Row],[Tech Start Date]]&lt;1/1/1990,"",IF(Main[[#This Row],[Class]]="C",WORKDAY(Main[[#This Row],[Tech Start Date]],19),IF(Main[[#This Row],[Class]]="B", WORKDAY(Main[[#This Row],[Tech Start Date]],12),IF(Main[[#This Row],[Class]]="A",WORKDAY(Main[[#This Row],[Tech Start Date]],4),""))))</f>
        <v/>
      </c>
      <c r="O1369" s="73" t="str">
        <f>IF(Main[[#This Row],[Tech Start Date]]&lt;1/1/1990,"",IF(Main[[#This Row],[Class]]="C",WORKDAY(Main[[#This Row],[Tech Start Date]],23),IF(Main[[#This Row],[Class]]="B", WORKDAY(Main[[#This Row],[Tech Start Date]],15),IF(Main[[#This Row],[Class]]="A",WORKDAY(Main[[#This Row],[Tech Start Date]],5),""))))</f>
        <v/>
      </c>
      <c r="P1369" s="73" t="str">
        <f>IF(Main[[#This Row],[Tech Start Date]]&lt;1/1/1990,"",IF(Main[[#This Row],[Class]]="C",WORKDAY(Main[[#This Row],[Tech Start Date]],28),IF(Main[[#This Row],[Class]]="B", WORKDAY(Main[[#This Row],[Tech Start Date]],19),IF(Main[[#This Row],[Class]]="A",WORKDAY(Main[[#This Row],[Tech Start Date]],9),""))))</f>
        <v/>
      </c>
      <c r="Q1369" s="85">
        <v>40865</v>
      </c>
      <c r="R1369" s="112"/>
      <c r="S1369" s="95" t="s">
        <v>11</v>
      </c>
      <c r="T1369" s="74" t="s">
        <v>4</v>
      </c>
      <c r="U1369" s="95" t="s">
        <v>7</v>
      </c>
      <c r="V1369" s="95" t="s">
        <v>2276</v>
      </c>
      <c r="W1369" s="95" t="s">
        <v>1918</v>
      </c>
      <c r="X1369" s="95" t="s">
        <v>2887</v>
      </c>
      <c r="Y1369" s="72" t="s">
        <v>3109</v>
      </c>
      <c r="Z1369" s="72" t="s">
        <v>4</v>
      </c>
      <c r="AA1369" s="95" t="s">
        <v>3416</v>
      </c>
      <c r="AB1369" s="132"/>
      <c r="AC1369" s="132"/>
      <c r="AD1369" s="132"/>
      <c r="AE1369" s="63"/>
      <c r="AF1369" s="63"/>
      <c r="AG1369" s="63"/>
    </row>
    <row r="1370" spans="1:33" ht="17.2" customHeight="1">
      <c r="A1370" s="64" t="str">
        <f>IF(priority(Main[[#This Row],[Comments]])&lt;&gt;0, priority(Main[[#This Row],[Comments]]),"")</f>
        <v/>
      </c>
      <c r="B1370" s="60" t="s">
        <v>2335</v>
      </c>
      <c r="C1370" s="72" t="s">
        <v>4</v>
      </c>
      <c r="D1370" s="59" t="s">
        <v>2336</v>
      </c>
      <c r="E1370" s="85">
        <v>40876.410104166665</v>
      </c>
      <c r="F1370" s="85"/>
      <c r="G1370" s="64" t="str">
        <f>IF(stdProdLT(Main[[#This Row],[Comments]])=0.1,"N/A",IF(stdProdLT(Main[[#This Row],[Comments]])=0,"",stdProdLT(Main[[#This Row],[Comments]])))</f>
        <v/>
      </c>
      <c r="H1370" s="94" t="str">
        <f>IF(OR(Main[[#This Row],[Std. Prod. Lead Time]]="N/A",Main[[#This Row],[Std. Prod. Lead Time]]=""), "",IF(AND(Main[[#This Row],[In Stock Date]]&lt;&gt;"",Main[[#This Row],[Revised Due Date]]&lt;&gt;"",Main[[#This Row],[In Stock Date]]&lt;&gt;""),Main[[#This Row],[In Stock Date]]-Main[[#This Row],[Revised Due Date]],""))</f>
        <v/>
      </c>
      <c r="I1370" s="101" t="s">
        <v>4</v>
      </c>
      <c r="J1370" s="95" t="s">
        <v>4</v>
      </c>
      <c r="K1370" s="95" t="s">
        <v>4</v>
      </c>
      <c r="L1370" s="85"/>
      <c r="M1370" s="73" t="str">
        <f>IF(Main[[#This Row],[Tech Start Date]]&lt;1/1/1990,"",IF(Main[[#This Row],[Class]]="C",WORKDAY(Main[[#This Row],[Tech Start Date]],9),IF(Main[[#This Row],[Class]]="B", WORKDAY(Main[[#This Row],[Tech Start Date]],6),IF(Main[[#This Row],[Class]]="A",WORKDAY(Main[[#This Row],[Tech Start Date]],2),""))))</f>
        <v/>
      </c>
      <c r="N1370" s="73" t="str">
        <f>IF(Main[[#This Row],[Tech Start Date]]&lt;1/1/1990,"",IF(Main[[#This Row],[Class]]="C",WORKDAY(Main[[#This Row],[Tech Start Date]],19),IF(Main[[#This Row],[Class]]="B", WORKDAY(Main[[#This Row],[Tech Start Date]],12),IF(Main[[#This Row],[Class]]="A",WORKDAY(Main[[#This Row],[Tech Start Date]],4),""))))</f>
        <v/>
      </c>
      <c r="O1370" s="73" t="str">
        <f>IF(Main[[#This Row],[Tech Start Date]]&lt;1/1/1990,"",IF(Main[[#This Row],[Class]]="C",WORKDAY(Main[[#This Row],[Tech Start Date]],23),IF(Main[[#This Row],[Class]]="B", WORKDAY(Main[[#This Row],[Tech Start Date]],15),IF(Main[[#This Row],[Class]]="A",WORKDAY(Main[[#This Row],[Tech Start Date]],5),""))))</f>
        <v/>
      </c>
      <c r="P1370" s="73" t="str">
        <f>IF(Main[[#This Row],[Tech Start Date]]&lt;1/1/1990,"",IF(Main[[#This Row],[Class]]="C",WORKDAY(Main[[#This Row],[Tech Start Date]],28),IF(Main[[#This Row],[Class]]="B", WORKDAY(Main[[#This Row],[Tech Start Date]],19),IF(Main[[#This Row],[Class]]="A",WORKDAY(Main[[#This Row],[Tech Start Date]],9),""))))</f>
        <v/>
      </c>
      <c r="Q1370" s="85">
        <v>40879</v>
      </c>
      <c r="R1370" s="112"/>
      <c r="S1370" s="95" t="s">
        <v>6</v>
      </c>
      <c r="T1370" s="74" t="s">
        <v>4</v>
      </c>
      <c r="U1370" s="95" t="s">
        <v>29</v>
      </c>
      <c r="V1370" s="95" t="s">
        <v>1911</v>
      </c>
      <c r="W1370" s="95" t="s">
        <v>1914</v>
      </c>
      <c r="X1370" s="95" t="s">
        <v>941</v>
      </c>
      <c r="Y1370" s="72" t="s">
        <v>2968</v>
      </c>
      <c r="Z1370" s="72" t="s">
        <v>4</v>
      </c>
      <c r="AA1370" s="95" t="s">
        <v>941</v>
      </c>
      <c r="AB1370" s="132"/>
      <c r="AC1370" s="132"/>
      <c r="AD1370" s="132"/>
      <c r="AE1370" s="63"/>
      <c r="AF1370" s="63"/>
      <c r="AG1370" s="63"/>
    </row>
    <row r="1371" spans="1:33" ht="17.2" customHeight="1">
      <c r="A1371" s="64" t="str">
        <f>IF(priority(Main[[#This Row],[Comments]])&lt;&gt;0, priority(Main[[#This Row],[Comments]]),"")</f>
        <v/>
      </c>
      <c r="B1371" s="60" t="s">
        <v>2225</v>
      </c>
      <c r="C1371" s="72" t="s">
        <v>4</v>
      </c>
      <c r="D1371" s="59" t="s">
        <v>2558</v>
      </c>
      <c r="E1371" s="85">
        <v>40798.47016203704</v>
      </c>
      <c r="F1371" s="85"/>
      <c r="G1371" s="64" t="str">
        <f>IF(stdProdLT(Main[[#This Row],[Comments]])=0.1,"N/A",IF(stdProdLT(Main[[#This Row],[Comments]])=0,"",stdProdLT(Main[[#This Row],[Comments]])))</f>
        <v/>
      </c>
      <c r="H1371" s="94" t="str">
        <f>IF(OR(Main[[#This Row],[Std. Prod. Lead Time]]="N/A",Main[[#This Row],[Std. Prod. Lead Time]]=""), "",IF(AND(Main[[#This Row],[In Stock Date]]&lt;&gt;"",Main[[#This Row],[Revised Due Date]]&lt;&gt;"",Main[[#This Row],[In Stock Date]]&lt;&gt;""),Main[[#This Row],[In Stock Date]]-Main[[#This Row],[Revised Due Date]],""))</f>
        <v/>
      </c>
      <c r="I1371" s="101" t="s">
        <v>130</v>
      </c>
      <c r="J1371" s="95" t="s">
        <v>28</v>
      </c>
      <c r="K1371" s="95" t="s">
        <v>1919</v>
      </c>
      <c r="L1371" s="85"/>
      <c r="M1371" s="73" t="str">
        <f>IF(Main[[#This Row],[Tech Start Date]]&lt;1/1/1990,"",IF(Main[[#This Row],[Class]]="C",WORKDAY(Main[[#This Row],[Tech Start Date]],9),IF(Main[[#This Row],[Class]]="B", WORKDAY(Main[[#This Row],[Tech Start Date]],6),IF(Main[[#This Row],[Class]]="A",WORKDAY(Main[[#This Row],[Tech Start Date]],2),""))))</f>
        <v/>
      </c>
      <c r="N1371" s="73" t="str">
        <f>IF(Main[[#This Row],[Tech Start Date]]&lt;1/1/1990,"",IF(Main[[#This Row],[Class]]="C",WORKDAY(Main[[#This Row],[Tech Start Date]],19),IF(Main[[#This Row],[Class]]="B", WORKDAY(Main[[#This Row],[Tech Start Date]],12),IF(Main[[#This Row],[Class]]="A",WORKDAY(Main[[#This Row],[Tech Start Date]],4),""))))</f>
        <v/>
      </c>
      <c r="O1371" s="73" t="str">
        <f>IF(Main[[#This Row],[Tech Start Date]]&lt;1/1/1990,"",IF(Main[[#This Row],[Class]]="C",WORKDAY(Main[[#This Row],[Tech Start Date]],23),IF(Main[[#This Row],[Class]]="B", WORKDAY(Main[[#This Row],[Tech Start Date]],15),IF(Main[[#This Row],[Class]]="A",WORKDAY(Main[[#This Row],[Tech Start Date]],5),""))))</f>
        <v/>
      </c>
      <c r="P1371" s="73" t="str">
        <f>IF(Main[[#This Row],[Tech Start Date]]&lt;1/1/1990,"",IF(Main[[#This Row],[Class]]="C",WORKDAY(Main[[#This Row],[Tech Start Date]],28),IF(Main[[#This Row],[Class]]="B", WORKDAY(Main[[#This Row],[Tech Start Date]],19),IF(Main[[#This Row],[Class]]="A",WORKDAY(Main[[#This Row],[Tech Start Date]],9),""))))</f>
        <v/>
      </c>
      <c r="Q1371" s="85">
        <v>40847</v>
      </c>
      <c r="R1371" s="112"/>
      <c r="S1371" s="95" t="s">
        <v>6</v>
      </c>
      <c r="T1371" s="74" t="s">
        <v>4</v>
      </c>
      <c r="U1371" s="95" t="s">
        <v>29</v>
      </c>
      <c r="V1371" s="95" t="s">
        <v>1913</v>
      </c>
      <c r="W1371" s="95" t="s">
        <v>1914</v>
      </c>
      <c r="X1371" s="95" t="s">
        <v>30</v>
      </c>
      <c r="Y1371" s="72" t="s">
        <v>3110</v>
      </c>
      <c r="Z1371" s="72" t="s">
        <v>30</v>
      </c>
      <c r="AA1371" s="95" t="s">
        <v>3417</v>
      </c>
      <c r="AB1371" s="132"/>
      <c r="AC1371" s="132"/>
      <c r="AD1371" s="132"/>
      <c r="AE1371" s="63"/>
      <c r="AF1371" s="63"/>
      <c r="AG1371" s="63"/>
    </row>
    <row r="1372" spans="1:33" ht="17.2" customHeight="1">
      <c r="A1372" s="64" t="str">
        <f>IF(priority(Main[[#This Row],[Comments]])&lt;&gt;0, priority(Main[[#This Row],[Comments]]),"")</f>
        <v/>
      </c>
      <c r="B1372" s="60" t="s">
        <v>1599</v>
      </c>
      <c r="C1372" s="72" t="s">
        <v>275</v>
      </c>
      <c r="D1372" s="59" t="s">
        <v>676</v>
      </c>
      <c r="E1372" s="85">
        <v>40500.611724537041</v>
      </c>
      <c r="F1372" s="85">
        <v>40444</v>
      </c>
      <c r="G1372" s="64" t="str">
        <f>IF(stdProdLT(Main[[#This Row],[Comments]])=0.1,"N/A",IF(stdProdLT(Main[[#This Row],[Comments]])=0,"",stdProdLT(Main[[#This Row],[Comments]])))</f>
        <v/>
      </c>
      <c r="H1372" s="94" t="str">
        <f>IF(OR(Main[[#This Row],[Std. Prod. Lead Time]]="N/A",Main[[#This Row],[Std. Prod. Lead Time]]=""), "",IF(AND(Main[[#This Row],[In Stock Date]]&lt;&gt;"",Main[[#This Row],[Revised Due Date]]&lt;&gt;"",Main[[#This Row],[In Stock Date]]&lt;&gt;""),Main[[#This Row],[In Stock Date]]-Main[[#This Row],[Revised Due Date]],""))</f>
        <v/>
      </c>
      <c r="I1372" s="101" t="s">
        <v>4</v>
      </c>
      <c r="J1372" s="95" t="s">
        <v>4</v>
      </c>
      <c r="K1372" s="96" t="s">
        <v>4</v>
      </c>
      <c r="L1372" s="85"/>
      <c r="M1372" s="73" t="str">
        <f>IF(Main[[#This Row],[Tech Start Date]]&lt;1/1/1990,"",IF(Main[[#This Row],[Class]]="C",WORKDAY(Main[[#This Row],[Tech Start Date]],9),IF(Main[[#This Row],[Class]]="B", WORKDAY(Main[[#This Row],[Tech Start Date]],6),IF(Main[[#This Row],[Class]]="A",WORKDAY(Main[[#This Row],[Tech Start Date]],2),""))))</f>
        <v/>
      </c>
      <c r="N1372" s="73" t="str">
        <f>IF(Main[[#This Row],[Tech Start Date]]&lt;1/1/1990,"",IF(Main[[#This Row],[Class]]="C",WORKDAY(Main[[#This Row],[Tech Start Date]],19),IF(Main[[#This Row],[Class]]="B", WORKDAY(Main[[#This Row],[Tech Start Date]],12),IF(Main[[#This Row],[Class]]="A",WORKDAY(Main[[#This Row],[Tech Start Date]],4),""))))</f>
        <v/>
      </c>
      <c r="O1372" s="73" t="str">
        <f>IF(Main[[#This Row],[Tech Start Date]]&lt;1/1/1990,"",IF(Main[[#This Row],[Class]]="C",WORKDAY(Main[[#This Row],[Tech Start Date]],23),IF(Main[[#This Row],[Class]]="B", WORKDAY(Main[[#This Row],[Tech Start Date]],15),IF(Main[[#This Row],[Class]]="A",WORKDAY(Main[[#This Row],[Tech Start Date]],5),""))))</f>
        <v/>
      </c>
      <c r="P1372" s="73" t="str">
        <f>IF(Main[[#This Row],[Tech Start Date]]&lt;1/1/1990,"",IF(Main[[#This Row],[Class]]="C",WORKDAY(Main[[#This Row],[Tech Start Date]],28),IF(Main[[#This Row],[Class]]="B", WORKDAY(Main[[#This Row],[Tech Start Date]],19),IF(Main[[#This Row],[Class]]="A",WORKDAY(Main[[#This Row],[Tech Start Date]],9),""))))</f>
        <v/>
      </c>
      <c r="Q1372" s="85">
        <v>40262</v>
      </c>
      <c r="R1372" s="112">
        <v>40793</v>
      </c>
      <c r="S1372" s="95" t="s">
        <v>17</v>
      </c>
      <c r="T1372" s="74" t="s">
        <v>4</v>
      </c>
      <c r="U1372" s="95" t="s">
        <v>29</v>
      </c>
      <c r="V1372" s="95" t="s">
        <v>1913</v>
      </c>
      <c r="W1372" s="95" t="s">
        <v>1915</v>
      </c>
      <c r="X1372" s="95" t="s">
        <v>306</v>
      </c>
      <c r="Y1372" s="72" t="s">
        <v>4</v>
      </c>
      <c r="Z1372" s="72" t="s">
        <v>4</v>
      </c>
      <c r="AA1372" s="95" t="s">
        <v>65</v>
      </c>
      <c r="AB1372" s="132"/>
      <c r="AC1372" s="132"/>
      <c r="AD1372" s="132"/>
      <c r="AE1372" s="63"/>
      <c r="AF1372" s="63"/>
      <c r="AG1372" s="63"/>
    </row>
    <row r="1373" spans="1:33" ht="17.2" customHeight="1">
      <c r="A1373" s="64" t="str">
        <f>IF(priority(Main[[#This Row],[Comments]])&lt;&gt;0, priority(Main[[#This Row],[Comments]]),"")</f>
        <v/>
      </c>
      <c r="B1373" s="60" t="s">
        <v>2346</v>
      </c>
      <c r="C1373" s="72" t="s">
        <v>2347</v>
      </c>
      <c r="D1373" s="59" t="s">
        <v>2348</v>
      </c>
      <c r="E1373" s="85"/>
      <c r="F1373" s="85">
        <v>41008</v>
      </c>
      <c r="G1373" s="64" t="str">
        <f>IF(stdProdLT(Main[[#This Row],[Comments]])=0.1,"N/A",IF(stdProdLT(Main[[#This Row],[Comments]])=0,"",stdProdLT(Main[[#This Row],[Comments]])))</f>
        <v/>
      </c>
      <c r="H1373" s="94" t="str">
        <f>IF(OR(Main[[#This Row],[Std. Prod. Lead Time]]="N/A",Main[[#This Row],[Std. Prod. Lead Time]]=""), "",IF(AND(Main[[#This Row],[In Stock Date]]&lt;&gt;"",Main[[#This Row],[Revised Due Date]]&lt;&gt;"",Main[[#This Row],[In Stock Date]]&lt;&gt;""),Main[[#This Row],[In Stock Date]]-Main[[#This Row],[Revised Due Date]],""))</f>
        <v/>
      </c>
      <c r="I1373" s="101" t="s">
        <v>4</v>
      </c>
      <c r="J1373" s="95" t="s">
        <v>4</v>
      </c>
      <c r="K1373" s="95" t="s">
        <v>4</v>
      </c>
      <c r="L1373" s="85"/>
      <c r="M1373" s="73" t="str">
        <f>IF(Main[[#This Row],[Tech Start Date]]&lt;1/1/1990,"",IF(Main[[#This Row],[Class]]="C",WORKDAY(Main[[#This Row],[Tech Start Date]],9),IF(Main[[#This Row],[Class]]="B", WORKDAY(Main[[#This Row],[Tech Start Date]],6),IF(Main[[#This Row],[Class]]="A",WORKDAY(Main[[#This Row],[Tech Start Date]],2),""))))</f>
        <v/>
      </c>
      <c r="N1373" s="73" t="str">
        <f>IF(Main[[#This Row],[Tech Start Date]]&lt;1/1/1990,"",IF(Main[[#This Row],[Class]]="C",WORKDAY(Main[[#This Row],[Tech Start Date]],19),IF(Main[[#This Row],[Class]]="B", WORKDAY(Main[[#This Row],[Tech Start Date]],12),IF(Main[[#This Row],[Class]]="A",WORKDAY(Main[[#This Row],[Tech Start Date]],4),""))))</f>
        <v/>
      </c>
      <c r="O1373" s="73" t="str">
        <f>IF(Main[[#This Row],[Tech Start Date]]&lt;1/1/1990,"",IF(Main[[#This Row],[Class]]="C",WORKDAY(Main[[#This Row],[Tech Start Date]],23),IF(Main[[#This Row],[Class]]="B", WORKDAY(Main[[#This Row],[Tech Start Date]],15),IF(Main[[#This Row],[Class]]="A",WORKDAY(Main[[#This Row],[Tech Start Date]],5),""))))</f>
        <v/>
      </c>
      <c r="P1373" s="73" t="str">
        <f>IF(Main[[#This Row],[Tech Start Date]]&lt;1/1/1990,"",IF(Main[[#This Row],[Class]]="C",WORKDAY(Main[[#This Row],[Tech Start Date]],28),IF(Main[[#This Row],[Class]]="B", WORKDAY(Main[[#This Row],[Tech Start Date]],19),IF(Main[[#This Row],[Class]]="A",WORKDAY(Main[[#This Row],[Tech Start Date]],9),""))))</f>
        <v/>
      </c>
      <c r="Q1373" s="85">
        <v>40826</v>
      </c>
      <c r="R1373" s="112"/>
      <c r="S1373" s="95" t="s">
        <v>11</v>
      </c>
      <c r="T1373" s="74" t="s">
        <v>4</v>
      </c>
      <c r="U1373" s="95" t="s">
        <v>12</v>
      </c>
      <c r="V1373" s="95" t="s">
        <v>1913</v>
      </c>
      <c r="W1373" s="95" t="s">
        <v>1916</v>
      </c>
      <c r="X1373" s="95" t="s">
        <v>2818</v>
      </c>
      <c r="Y1373" s="72" t="s">
        <v>4</v>
      </c>
      <c r="Z1373" s="72" t="s">
        <v>4</v>
      </c>
      <c r="AA1373" s="95" t="s">
        <v>2818</v>
      </c>
      <c r="AB1373" s="132"/>
      <c r="AC1373" s="132"/>
      <c r="AD1373" s="132"/>
      <c r="AE1373" s="63"/>
      <c r="AF1373" s="63"/>
      <c r="AG1373" s="63"/>
    </row>
    <row r="1374" spans="1:33" ht="17.2" customHeight="1">
      <c r="A1374" s="64" t="str">
        <f>IF(priority(Main[[#This Row],[Comments]])&lt;&gt;0, priority(Main[[#This Row],[Comments]]),"")</f>
        <v/>
      </c>
      <c r="B1374" s="60" t="s">
        <v>2572</v>
      </c>
      <c r="C1374" s="72" t="s">
        <v>4</v>
      </c>
      <c r="D1374" s="59" t="s">
        <v>2573</v>
      </c>
      <c r="E1374" s="85">
        <v>40843.713865740741</v>
      </c>
      <c r="F1374" s="85"/>
      <c r="G1374" s="64" t="str">
        <f>IF(stdProdLT(Main[[#This Row],[Comments]])=0.1,"N/A",IF(stdProdLT(Main[[#This Row],[Comments]])=0,"",stdProdLT(Main[[#This Row],[Comments]])))</f>
        <v/>
      </c>
      <c r="H1374" s="94" t="str">
        <f>IF(OR(Main[[#This Row],[Std. Prod. Lead Time]]="N/A",Main[[#This Row],[Std. Prod. Lead Time]]=""), "",IF(AND(Main[[#This Row],[In Stock Date]]&lt;&gt;"",Main[[#This Row],[Revised Due Date]]&lt;&gt;"",Main[[#This Row],[In Stock Date]]&lt;&gt;""),Main[[#This Row],[In Stock Date]]-Main[[#This Row],[Revised Due Date]],""))</f>
        <v/>
      </c>
      <c r="I1374" s="101" t="s">
        <v>4</v>
      </c>
      <c r="J1374" s="95" t="s">
        <v>51</v>
      </c>
      <c r="K1374" s="95" t="s">
        <v>4</v>
      </c>
      <c r="L1374" s="85"/>
      <c r="M1374" s="73" t="str">
        <f>IF(Main[[#This Row],[Tech Start Date]]&lt;1/1/1990,"",IF(Main[[#This Row],[Class]]="C",WORKDAY(Main[[#This Row],[Tech Start Date]],9),IF(Main[[#This Row],[Class]]="B", WORKDAY(Main[[#This Row],[Tech Start Date]],6),IF(Main[[#This Row],[Class]]="A",WORKDAY(Main[[#This Row],[Tech Start Date]],2),""))))</f>
        <v/>
      </c>
      <c r="N1374" s="73" t="str">
        <f>IF(Main[[#This Row],[Tech Start Date]]&lt;1/1/1990,"",IF(Main[[#This Row],[Class]]="C",WORKDAY(Main[[#This Row],[Tech Start Date]],19),IF(Main[[#This Row],[Class]]="B", WORKDAY(Main[[#This Row],[Tech Start Date]],12),IF(Main[[#This Row],[Class]]="A",WORKDAY(Main[[#This Row],[Tech Start Date]],4),""))))</f>
        <v/>
      </c>
      <c r="O1374" s="73" t="str">
        <f>IF(Main[[#This Row],[Tech Start Date]]&lt;1/1/1990,"",IF(Main[[#This Row],[Class]]="C",WORKDAY(Main[[#This Row],[Tech Start Date]],23),IF(Main[[#This Row],[Class]]="B", WORKDAY(Main[[#This Row],[Tech Start Date]],15),IF(Main[[#This Row],[Class]]="A",WORKDAY(Main[[#This Row],[Tech Start Date]],5),""))))</f>
        <v/>
      </c>
      <c r="P1374" s="73" t="str">
        <f>IF(Main[[#This Row],[Tech Start Date]]&lt;1/1/1990,"",IF(Main[[#This Row],[Class]]="C",WORKDAY(Main[[#This Row],[Tech Start Date]],28),IF(Main[[#This Row],[Class]]="B", WORKDAY(Main[[#This Row],[Tech Start Date]],19),IF(Main[[#This Row],[Class]]="A",WORKDAY(Main[[#This Row],[Tech Start Date]],9),""))))</f>
        <v/>
      </c>
      <c r="Q1374" s="85"/>
      <c r="R1374" s="112"/>
      <c r="S1374" s="95" t="s">
        <v>6</v>
      </c>
      <c r="T1374" s="74" t="s">
        <v>2404</v>
      </c>
      <c r="U1374" s="95" t="s">
        <v>534</v>
      </c>
      <c r="V1374" s="95" t="s">
        <v>1910</v>
      </c>
      <c r="W1374" s="95" t="s">
        <v>1916</v>
      </c>
      <c r="X1374" s="95" t="s">
        <v>306</v>
      </c>
      <c r="Y1374" s="72" t="s">
        <v>4</v>
      </c>
      <c r="Z1374" s="72" t="s">
        <v>4</v>
      </c>
      <c r="AA1374" s="95" t="s">
        <v>2814</v>
      </c>
      <c r="AB1374" s="132"/>
      <c r="AC1374" s="132"/>
      <c r="AD1374" s="132"/>
      <c r="AE1374" s="63"/>
      <c r="AF1374" s="63"/>
      <c r="AG1374" s="63"/>
    </row>
    <row r="1375" spans="1:33" ht="17.2" customHeight="1">
      <c r="A1375" s="64" t="str">
        <f>IF(priority(Main[[#This Row],[Comments]])&lt;&gt;0, priority(Main[[#This Row],[Comments]]),"")</f>
        <v/>
      </c>
      <c r="B1375" s="60" t="s">
        <v>4013</v>
      </c>
      <c r="C1375" s="72" t="s">
        <v>4</v>
      </c>
      <c r="D1375" s="59" t="s">
        <v>4014</v>
      </c>
      <c r="E1375" s="85">
        <v>40984.660462962966</v>
      </c>
      <c r="F1375" s="85">
        <v>40994</v>
      </c>
      <c r="G1375" s="64" t="str">
        <f>IF(stdProdLT(Main[[#This Row],[Comments]])=0.1,"N/A",IF(stdProdLT(Main[[#This Row],[Comments]])=0,"",stdProdLT(Main[[#This Row],[Comments]])))</f>
        <v/>
      </c>
      <c r="H1375" s="94" t="str">
        <f>IF(OR(Main[[#This Row],[Std. Prod. Lead Time]]="N/A",Main[[#This Row],[Std. Prod. Lead Time]]=""), "",IF(AND(Main[[#This Row],[In Stock Date]]&lt;&gt;"",Main[[#This Row],[Revised Due Date]]&lt;&gt;"",Main[[#This Row],[In Stock Date]]&lt;&gt;""),Main[[#This Row],[In Stock Date]]-Main[[#This Row],[Revised Due Date]],""))</f>
        <v/>
      </c>
      <c r="I1375" s="101" t="s">
        <v>4</v>
      </c>
      <c r="J1375" s="95" t="s">
        <v>4</v>
      </c>
      <c r="K1375" s="95" t="s">
        <v>4</v>
      </c>
      <c r="L1375" s="85"/>
      <c r="M1375" s="73" t="str">
        <f>IF(Main[[#This Row],[Tech Start Date]]&lt;1/1/1990,"",IF(Main[[#This Row],[Class]]="C",WORKDAY(Main[[#This Row],[Tech Start Date]],9),IF(Main[[#This Row],[Class]]="B", WORKDAY(Main[[#This Row],[Tech Start Date]],6),IF(Main[[#This Row],[Class]]="A",WORKDAY(Main[[#This Row],[Tech Start Date]],2),""))))</f>
        <v/>
      </c>
      <c r="N1375" s="73" t="str">
        <f>IF(Main[[#This Row],[Tech Start Date]]&lt;1/1/1990,"",IF(Main[[#This Row],[Class]]="C",WORKDAY(Main[[#This Row],[Tech Start Date]],19),IF(Main[[#This Row],[Class]]="B", WORKDAY(Main[[#This Row],[Tech Start Date]],12),IF(Main[[#This Row],[Class]]="A",WORKDAY(Main[[#This Row],[Tech Start Date]],4),""))))</f>
        <v/>
      </c>
      <c r="O1375" s="73" t="str">
        <f>IF(Main[[#This Row],[Tech Start Date]]&lt;1/1/1990,"",IF(Main[[#This Row],[Class]]="C",WORKDAY(Main[[#This Row],[Tech Start Date]],23),IF(Main[[#This Row],[Class]]="B", WORKDAY(Main[[#This Row],[Tech Start Date]],15),IF(Main[[#This Row],[Class]]="A",WORKDAY(Main[[#This Row],[Tech Start Date]],5),""))))</f>
        <v/>
      </c>
      <c r="P1375" s="73" t="str">
        <f>IF(Main[[#This Row],[Tech Start Date]]&lt;1/1/1990,"",IF(Main[[#This Row],[Class]]="C",WORKDAY(Main[[#This Row],[Tech Start Date]],28),IF(Main[[#This Row],[Class]]="B", WORKDAY(Main[[#This Row],[Tech Start Date]],19),IF(Main[[#This Row],[Class]]="A",WORKDAY(Main[[#This Row],[Tech Start Date]],9),""))))</f>
        <v/>
      </c>
      <c r="Q1375" s="85">
        <v>40983</v>
      </c>
      <c r="R1375" s="112"/>
      <c r="S1375" s="95" t="s">
        <v>11</v>
      </c>
      <c r="T1375" s="74" t="s">
        <v>4</v>
      </c>
      <c r="U1375" s="95" t="s">
        <v>7</v>
      </c>
      <c r="V1375" s="95" t="s">
        <v>1920</v>
      </c>
      <c r="W1375" s="95" t="s">
        <v>4</v>
      </c>
      <c r="X1375" s="95" t="s">
        <v>2832</v>
      </c>
      <c r="Y1375" s="72" t="s">
        <v>2971</v>
      </c>
      <c r="Z1375" s="72" t="s">
        <v>4</v>
      </c>
      <c r="AA1375" s="95" t="s">
        <v>2832</v>
      </c>
      <c r="AB1375" s="132"/>
      <c r="AC1375" s="132"/>
      <c r="AD1375" s="132"/>
      <c r="AE1375" s="63"/>
      <c r="AF1375" s="63"/>
      <c r="AG1375" s="63"/>
    </row>
    <row r="1376" spans="1:33" ht="17.2" customHeight="1">
      <c r="A1376" s="64" t="str">
        <f>IF(priority(Main[[#This Row],[Comments]])&lt;&gt;0, priority(Main[[#This Row],[Comments]]),"")</f>
        <v/>
      </c>
      <c r="B1376" s="60" t="s">
        <v>2288</v>
      </c>
      <c r="C1376" s="72" t="s">
        <v>4</v>
      </c>
      <c r="D1376" s="59" t="s">
        <v>2289</v>
      </c>
      <c r="E1376" s="85">
        <v>40815.373611111114</v>
      </c>
      <c r="F1376" s="85"/>
      <c r="G1376" s="64" t="str">
        <f>IF(stdProdLT(Main[[#This Row],[Comments]])=0.1,"N/A",IF(stdProdLT(Main[[#This Row],[Comments]])=0,"",stdProdLT(Main[[#This Row],[Comments]])))</f>
        <v/>
      </c>
      <c r="H1376" s="94" t="str">
        <f>IF(OR(Main[[#This Row],[Std. Prod. Lead Time]]="N/A",Main[[#This Row],[Std. Prod. Lead Time]]=""), "",IF(AND(Main[[#This Row],[In Stock Date]]&lt;&gt;"",Main[[#This Row],[Revised Due Date]]&lt;&gt;"",Main[[#This Row],[In Stock Date]]&lt;&gt;""),Main[[#This Row],[In Stock Date]]-Main[[#This Row],[Revised Due Date]],""))</f>
        <v/>
      </c>
      <c r="I1376" s="101" t="s">
        <v>4</v>
      </c>
      <c r="J1376" s="95" t="s">
        <v>4</v>
      </c>
      <c r="K1376" s="95" t="s">
        <v>4</v>
      </c>
      <c r="L1376" s="85"/>
      <c r="M1376" s="73" t="str">
        <f>IF(Main[[#This Row],[Tech Start Date]]&lt;1/1/1990,"",IF(Main[[#This Row],[Class]]="C",WORKDAY(Main[[#This Row],[Tech Start Date]],9),IF(Main[[#This Row],[Class]]="B", WORKDAY(Main[[#This Row],[Tech Start Date]],6),IF(Main[[#This Row],[Class]]="A",WORKDAY(Main[[#This Row],[Tech Start Date]],2),""))))</f>
        <v/>
      </c>
      <c r="N1376" s="73" t="str">
        <f>IF(Main[[#This Row],[Tech Start Date]]&lt;1/1/1990,"",IF(Main[[#This Row],[Class]]="C",WORKDAY(Main[[#This Row],[Tech Start Date]],19),IF(Main[[#This Row],[Class]]="B", WORKDAY(Main[[#This Row],[Tech Start Date]],12),IF(Main[[#This Row],[Class]]="A",WORKDAY(Main[[#This Row],[Tech Start Date]],4),""))))</f>
        <v/>
      </c>
      <c r="O1376" s="73" t="str">
        <f>IF(Main[[#This Row],[Tech Start Date]]&lt;1/1/1990,"",IF(Main[[#This Row],[Class]]="C",WORKDAY(Main[[#This Row],[Tech Start Date]],23),IF(Main[[#This Row],[Class]]="B", WORKDAY(Main[[#This Row],[Tech Start Date]],15),IF(Main[[#This Row],[Class]]="A",WORKDAY(Main[[#This Row],[Tech Start Date]],5),""))))</f>
        <v/>
      </c>
      <c r="P1376" s="73" t="str">
        <f>IF(Main[[#This Row],[Tech Start Date]]&lt;1/1/1990,"",IF(Main[[#This Row],[Class]]="C",WORKDAY(Main[[#This Row],[Tech Start Date]],28),IF(Main[[#This Row],[Class]]="B", WORKDAY(Main[[#This Row],[Tech Start Date]],19),IF(Main[[#This Row],[Class]]="A",WORKDAY(Main[[#This Row],[Tech Start Date]],9),""))))</f>
        <v/>
      </c>
      <c r="Q1376" s="85"/>
      <c r="R1376" s="112"/>
      <c r="S1376" s="95" t="s">
        <v>6</v>
      </c>
      <c r="T1376" s="74" t="s">
        <v>4</v>
      </c>
      <c r="U1376" s="95" t="s">
        <v>29</v>
      </c>
      <c r="V1376" s="95" t="s">
        <v>1913</v>
      </c>
      <c r="W1376" s="95" t="s">
        <v>1914</v>
      </c>
      <c r="X1376" s="95" t="s">
        <v>102</v>
      </c>
      <c r="Y1376" s="72" t="s">
        <v>3111</v>
      </c>
      <c r="Z1376" s="72" t="s">
        <v>4</v>
      </c>
      <c r="AA1376" s="95" t="s">
        <v>3364</v>
      </c>
      <c r="AB1376" s="132"/>
      <c r="AC1376" s="132"/>
      <c r="AD1376" s="132"/>
      <c r="AE1376" s="63"/>
      <c r="AF1376" s="63"/>
      <c r="AG1376" s="63"/>
    </row>
    <row r="1377" spans="1:33" ht="17.2" customHeight="1">
      <c r="A1377" s="64" t="str">
        <f>IF(priority(Main[[#This Row],[Comments]])&lt;&gt;0, priority(Main[[#This Row],[Comments]]),"")</f>
        <v/>
      </c>
      <c r="B1377" s="60" t="s">
        <v>3634</v>
      </c>
      <c r="C1377" s="72" t="s">
        <v>4</v>
      </c>
      <c r="D1377" s="59" t="s">
        <v>3635</v>
      </c>
      <c r="E1377" s="85">
        <v>40967.414942129632</v>
      </c>
      <c r="F1377" s="85"/>
      <c r="G1377" s="64" t="str">
        <f>IF(stdProdLT(Main[[#This Row],[Comments]])=0.1,"N/A",IF(stdProdLT(Main[[#This Row],[Comments]])=0,"",stdProdLT(Main[[#This Row],[Comments]])))</f>
        <v/>
      </c>
      <c r="H1377" s="94" t="str">
        <f>IF(OR(Main[[#This Row],[Std. Prod. Lead Time]]="N/A",Main[[#This Row],[Std. Prod. Lead Time]]=""), "",IF(AND(Main[[#This Row],[In Stock Date]]&lt;&gt;"",Main[[#This Row],[Revised Due Date]]&lt;&gt;"",Main[[#This Row],[In Stock Date]]&lt;&gt;""),Main[[#This Row],[In Stock Date]]-Main[[#This Row],[Revised Due Date]],""))</f>
        <v/>
      </c>
      <c r="I1377" s="101" t="s">
        <v>4</v>
      </c>
      <c r="J1377" s="95" t="s">
        <v>4</v>
      </c>
      <c r="K1377" s="95" t="s">
        <v>4</v>
      </c>
      <c r="L1377" s="85"/>
      <c r="M1377" s="73" t="str">
        <f>IF(Main[[#This Row],[Tech Start Date]]&lt;1/1/1990,"",IF(Main[[#This Row],[Class]]="C",WORKDAY(Main[[#This Row],[Tech Start Date]],9),IF(Main[[#This Row],[Class]]="B", WORKDAY(Main[[#This Row],[Tech Start Date]],6),IF(Main[[#This Row],[Class]]="A",WORKDAY(Main[[#This Row],[Tech Start Date]],2),""))))</f>
        <v/>
      </c>
      <c r="N1377" s="73" t="str">
        <f>IF(Main[[#This Row],[Tech Start Date]]&lt;1/1/1990,"",IF(Main[[#This Row],[Class]]="C",WORKDAY(Main[[#This Row],[Tech Start Date]],19),IF(Main[[#This Row],[Class]]="B", WORKDAY(Main[[#This Row],[Tech Start Date]],12),IF(Main[[#This Row],[Class]]="A",WORKDAY(Main[[#This Row],[Tech Start Date]],4),""))))</f>
        <v/>
      </c>
      <c r="O1377" s="73" t="str">
        <f>IF(Main[[#This Row],[Tech Start Date]]&lt;1/1/1990,"",IF(Main[[#This Row],[Class]]="C",WORKDAY(Main[[#This Row],[Tech Start Date]],23),IF(Main[[#This Row],[Class]]="B", WORKDAY(Main[[#This Row],[Tech Start Date]],15),IF(Main[[#This Row],[Class]]="A",WORKDAY(Main[[#This Row],[Tech Start Date]],5),""))))</f>
        <v/>
      </c>
      <c r="P1377" s="73" t="str">
        <f>IF(Main[[#This Row],[Tech Start Date]]&lt;1/1/1990,"",IF(Main[[#This Row],[Class]]="C",WORKDAY(Main[[#This Row],[Tech Start Date]],28),IF(Main[[#This Row],[Class]]="B", WORKDAY(Main[[#This Row],[Tech Start Date]],19),IF(Main[[#This Row],[Class]]="A",WORKDAY(Main[[#This Row],[Tech Start Date]],9),""))))</f>
        <v/>
      </c>
      <c r="Q1377" s="85">
        <v>40977</v>
      </c>
      <c r="R1377" s="112"/>
      <c r="S1377" s="95" t="s">
        <v>6</v>
      </c>
      <c r="T1377" s="74" t="s">
        <v>4</v>
      </c>
      <c r="U1377" s="95" t="s">
        <v>7</v>
      </c>
      <c r="V1377" s="95" t="s">
        <v>1913</v>
      </c>
      <c r="W1377" s="95" t="s">
        <v>1914</v>
      </c>
      <c r="X1377" s="95" t="s">
        <v>2878</v>
      </c>
      <c r="Y1377" s="72" t="s">
        <v>3056</v>
      </c>
      <c r="Z1377" s="72" t="s">
        <v>4</v>
      </c>
      <c r="AA1377" s="95" t="s">
        <v>2878</v>
      </c>
      <c r="AB1377" s="132"/>
      <c r="AC1377" s="132"/>
      <c r="AD1377" s="132"/>
      <c r="AE1377" s="63"/>
      <c r="AF1377" s="63"/>
      <c r="AG1377" s="63"/>
    </row>
    <row r="1378" spans="1:33" ht="17.2" customHeight="1">
      <c r="A1378" s="64" t="str">
        <f>IF(priority(Main[[#This Row],[Comments]])&lt;&gt;0, priority(Main[[#This Row],[Comments]]),"")</f>
        <v/>
      </c>
      <c r="B1378" s="60" t="s">
        <v>2574</v>
      </c>
      <c r="C1378" s="72" t="s">
        <v>4</v>
      </c>
      <c r="D1378" s="59" t="s">
        <v>2575</v>
      </c>
      <c r="E1378" s="85"/>
      <c r="F1378" s="85"/>
      <c r="G1378" s="64" t="str">
        <f>IF(stdProdLT(Main[[#This Row],[Comments]])=0.1,"N/A",IF(stdProdLT(Main[[#This Row],[Comments]])=0,"",stdProdLT(Main[[#This Row],[Comments]])))</f>
        <v/>
      </c>
      <c r="H1378" s="94" t="str">
        <f>IF(OR(Main[[#This Row],[Std. Prod. Lead Time]]="N/A",Main[[#This Row],[Std. Prod. Lead Time]]=""), "",IF(AND(Main[[#This Row],[In Stock Date]]&lt;&gt;"",Main[[#This Row],[Revised Due Date]]&lt;&gt;"",Main[[#This Row],[In Stock Date]]&lt;&gt;""),Main[[#This Row],[In Stock Date]]-Main[[#This Row],[Revised Due Date]],""))</f>
        <v/>
      </c>
      <c r="I1378" s="101" t="s">
        <v>4</v>
      </c>
      <c r="J1378" s="95" t="s">
        <v>4</v>
      </c>
      <c r="K1378" s="95" t="s">
        <v>4</v>
      </c>
      <c r="L1378" s="85"/>
      <c r="M1378" s="73" t="str">
        <f>IF(Main[[#This Row],[Tech Start Date]]&lt;1/1/1990,"",IF(Main[[#This Row],[Class]]="C",WORKDAY(Main[[#This Row],[Tech Start Date]],9),IF(Main[[#This Row],[Class]]="B", WORKDAY(Main[[#This Row],[Tech Start Date]],6),IF(Main[[#This Row],[Class]]="A",WORKDAY(Main[[#This Row],[Tech Start Date]],2),""))))</f>
        <v/>
      </c>
      <c r="N1378" s="73" t="str">
        <f>IF(Main[[#This Row],[Tech Start Date]]&lt;1/1/1990,"",IF(Main[[#This Row],[Class]]="C",WORKDAY(Main[[#This Row],[Tech Start Date]],19),IF(Main[[#This Row],[Class]]="B", WORKDAY(Main[[#This Row],[Tech Start Date]],12),IF(Main[[#This Row],[Class]]="A",WORKDAY(Main[[#This Row],[Tech Start Date]],4),""))))</f>
        <v/>
      </c>
      <c r="O1378" s="73" t="str">
        <f>IF(Main[[#This Row],[Tech Start Date]]&lt;1/1/1990,"",IF(Main[[#This Row],[Class]]="C",WORKDAY(Main[[#This Row],[Tech Start Date]],23),IF(Main[[#This Row],[Class]]="B", WORKDAY(Main[[#This Row],[Tech Start Date]],15),IF(Main[[#This Row],[Class]]="A",WORKDAY(Main[[#This Row],[Tech Start Date]],5),""))))</f>
        <v/>
      </c>
      <c r="P1378" s="73" t="str">
        <f>IF(Main[[#This Row],[Tech Start Date]]&lt;1/1/1990,"",IF(Main[[#This Row],[Class]]="C",WORKDAY(Main[[#This Row],[Tech Start Date]],28),IF(Main[[#This Row],[Class]]="B", WORKDAY(Main[[#This Row],[Tech Start Date]],19),IF(Main[[#This Row],[Class]]="A",WORKDAY(Main[[#This Row],[Tech Start Date]],9),""))))</f>
        <v/>
      </c>
      <c r="Q1378" s="85"/>
      <c r="R1378" s="112"/>
      <c r="S1378" s="95" t="s">
        <v>11</v>
      </c>
      <c r="T1378" s="74" t="s">
        <v>4</v>
      </c>
      <c r="U1378" s="95" t="s">
        <v>14</v>
      </c>
      <c r="V1378" s="95" t="s">
        <v>1913</v>
      </c>
      <c r="W1378" s="95" t="s">
        <v>1918</v>
      </c>
      <c r="X1378" s="95" t="s">
        <v>306</v>
      </c>
      <c r="Y1378" s="72" t="s">
        <v>4</v>
      </c>
      <c r="Z1378" s="72" t="s">
        <v>4</v>
      </c>
      <c r="AA1378" s="95" t="s">
        <v>4</v>
      </c>
      <c r="AB1378" s="132"/>
      <c r="AC1378" s="132"/>
      <c r="AD1378" s="132"/>
      <c r="AE1378" s="63"/>
      <c r="AF1378" s="63"/>
      <c r="AG1378" s="63"/>
    </row>
    <row r="1379" spans="1:33" ht="17.2" customHeight="1">
      <c r="A1379" s="64" t="str">
        <f>IF(priority(Main[[#This Row],[Comments]])&lt;&gt;0, priority(Main[[#This Row],[Comments]]),"")</f>
        <v/>
      </c>
      <c r="B1379" s="60" t="s">
        <v>2277</v>
      </c>
      <c r="C1379" s="72" t="s">
        <v>67</v>
      </c>
      <c r="D1379" s="59" t="s">
        <v>2278</v>
      </c>
      <c r="E1379" s="85"/>
      <c r="F1379" s="85">
        <v>41075</v>
      </c>
      <c r="G1379" s="64" t="str">
        <f>IF(stdProdLT(Main[[#This Row],[Comments]])=0.1,"N/A",IF(stdProdLT(Main[[#This Row],[Comments]])=0,"",stdProdLT(Main[[#This Row],[Comments]])))</f>
        <v/>
      </c>
      <c r="H1379" s="94" t="str">
        <f>IF(OR(Main[[#This Row],[Std. Prod. Lead Time]]="N/A",Main[[#This Row],[Std. Prod. Lead Time]]=""), "",IF(AND(Main[[#This Row],[In Stock Date]]&lt;&gt;"",Main[[#This Row],[Revised Due Date]]&lt;&gt;"",Main[[#This Row],[In Stock Date]]&lt;&gt;""),Main[[#This Row],[In Stock Date]]-Main[[#This Row],[Revised Due Date]],""))</f>
        <v/>
      </c>
      <c r="I1379" s="101" t="s">
        <v>4</v>
      </c>
      <c r="J1379" s="95" t="s">
        <v>4</v>
      </c>
      <c r="K1379" s="95" t="s">
        <v>4</v>
      </c>
      <c r="L1379" s="85"/>
      <c r="M1379" s="73" t="str">
        <f>IF(Main[[#This Row],[Tech Start Date]]&lt;1/1/1990,"",IF(Main[[#This Row],[Class]]="C",WORKDAY(Main[[#This Row],[Tech Start Date]],9),IF(Main[[#This Row],[Class]]="B", WORKDAY(Main[[#This Row],[Tech Start Date]],6),IF(Main[[#This Row],[Class]]="A",WORKDAY(Main[[#This Row],[Tech Start Date]],2),""))))</f>
        <v/>
      </c>
      <c r="N1379" s="73" t="str">
        <f>IF(Main[[#This Row],[Tech Start Date]]&lt;1/1/1990,"",IF(Main[[#This Row],[Class]]="C",WORKDAY(Main[[#This Row],[Tech Start Date]],19),IF(Main[[#This Row],[Class]]="B", WORKDAY(Main[[#This Row],[Tech Start Date]],12),IF(Main[[#This Row],[Class]]="A",WORKDAY(Main[[#This Row],[Tech Start Date]],4),""))))</f>
        <v/>
      </c>
      <c r="O1379" s="73" t="str">
        <f>IF(Main[[#This Row],[Tech Start Date]]&lt;1/1/1990,"",IF(Main[[#This Row],[Class]]="C",WORKDAY(Main[[#This Row],[Tech Start Date]],23),IF(Main[[#This Row],[Class]]="B", WORKDAY(Main[[#This Row],[Tech Start Date]],15),IF(Main[[#This Row],[Class]]="A",WORKDAY(Main[[#This Row],[Tech Start Date]],5),""))))</f>
        <v/>
      </c>
      <c r="P1379" s="73" t="str">
        <f>IF(Main[[#This Row],[Tech Start Date]]&lt;1/1/1990,"",IF(Main[[#This Row],[Class]]="C",WORKDAY(Main[[#This Row],[Tech Start Date]],28),IF(Main[[#This Row],[Class]]="B", WORKDAY(Main[[#This Row],[Tech Start Date]],19),IF(Main[[#This Row],[Class]]="A",WORKDAY(Main[[#This Row],[Tech Start Date]],9),""))))</f>
        <v/>
      </c>
      <c r="Q1379" s="85">
        <v>40908</v>
      </c>
      <c r="R1379" s="112"/>
      <c r="S1379" s="95" t="s">
        <v>17</v>
      </c>
      <c r="T1379" s="74" t="s">
        <v>4</v>
      </c>
      <c r="U1379" s="95" t="s">
        <v>14</v>
      </c>
      <c r="V1379" s="95" t="s">
        <v>1920</v>
      </c>
      <c r="W1379" s="95" t="s">
        <v>1921</v>
      </c>
      <c r="X1379" s="95" t="s">
        <v>553</v>
      </c>
      <c r="Y1379" s="72" t="s">
        <v>2925</v>
      </c>
      <c r="Z1379" s="72" t="s">
        <v>4</v>
      </c>
      <c r="AA1379" s="95" t="s">
        <v>553</v>
      </c>
      <c r="AB1379" s="132"/>
      <c r="AC1379" s="132"/>
      <c r="AD1379" s="132"/>
      <c r="AE1379" s="63"/>
      <c r="AF1379" s="63"/>
      <c r="AG1379" s="63"/>
    </row>
    <row r="1380" spans="1:33" ht="17.2" customHeight="1">
      <c r="A1380" s="64" t="str">
        <f>IF(priority(Main[[#This Row],[Comments]])&lt;&gt;0, priority(Main[[#This Row],[Comments]]),"")</f>
        <v/>
      </c>
      <c r="B1380" s="60" t="s">
        <v>3854</v>
      </c>
      <c r="C1380" s="72" t="s">
        <v>4</v>
      </c>
      <c r="D1380" s="59" t="s">
        <v>3855</v>
      </c>
      <c r="E1380" s="85">
        <v>40976.571655092594</v>
      </c>
      <c r="F1380" s="85"/>
      <c r="G1380" s="64" t="str">
        <f>IF(stdProdLT(Main[[#This Row],[Comments]])=0.1,"N/A",IF(stdProdLT(Main[[#This Row],[Comments]])=0,"",stdProdLT(Main[[#This Row],[Comments]])))</f>
        <v/>
      </c>
      <c r="H1380" s="94" t="str">
        <f>IF(OR(Main[[#This Row],[Std. Prod. Lead Time]]="N/A",Main[[#This Row],[Std. Prod. Lead Time]]=""), "",IF(AND(Main[[#This Row],[In Stock Date]]&lt;&gt;"",Main[[#This Row],[Revised Due Date]]&lt;&gt;"",Main[[#This Row],[In Stock Date]]&lt;&gt;""),Main[[#This Row],[In Stock Date]]-Main[[#This Row],[Revised Due Date]],""))</f>
        <v/>
      </c>
      <c r="I1380" s="101" t="s">
        <v>2044</v>
      </c>
      <c r="J1380" s="95" t="s">
        <v>28</v>
      </c>
      <c r="K1380" s="95" t="s">
        <v>1919</v>
      </c>
      <c r="L1380" s="85"/>
      <c r="M1380" s="73" t="str">
        <f>IF(Main[[#This Row],[Tech Start Date]]&lt;1/1/1990,"",IF(Main[[#This Row],[Class]]="C",WORKDAY(Main[[#This Row],[Tech Start Date]],9),IF(Main[[#This Row],[Class]]="B", WORKDAY(Main[[#This Row],[Tech Start Date]],6),IF(Main[[#This Row],[Class]]="A",WORKDAY(Main[[#This Row],[Tech Start Date]],2),""))))</f>
        <v/>
      </c>
      <c r="N1380" s="73" t="str">
        <f>IF(Main[[#This Row],[Tech Start Date]]&lt;1/1/1990,"",IF(Main[[#This Row],[Class]]="C",WORKDAY(Main[[#This Row],[Tech Start Date]],19),IF(Main[[#This Row],[Class]]="B", WORKDAY(Main[[#This Row],[Tech Start Date]],12),IF(Main[[#This Row],[Class]]="A",WORKDAY(Main[[#This Row],[Tech Start Date]],4),""))))</f>
        <v/>
      </c>
      <c r="O1380" s="73" t="str">
        <f>IF(Main[[#This Row],[Tech Start Date]]&lt;1/1/1990,"",IF(Main[[#This Row],[Class]]="C",WORKDAY(Main[[#This Row],[Tech Start Date]],23),IF(Main[[#This Row],[Class]]="B", WORKDAY(Main[[#This Row],[Tech Start Date]],15),IF(Main[[#This Row],[Class]]="A",WORKDAY(Main[[#This Row],[Tech Start Date]],5),""))))</f>
        <v/>
      </c>
      <c r="P1380" s="73" t="str">
        <f>IF(Main[[#This Row],[Tech Start Date]]&lt;1/1/1990,"",IF(Main[[#This Row],[Class]]="C",WORKDAY(Main[[#This Row],[Tech Start Date]],28),IF(Main[[#This Row],[Class]]="B", WORKDAY(Main[[#This Row],[Tech Start Date]],19),IF(Main[[#This Row],[Class]]="A",WORKDAY(Main[[#This Row],[Tech Start Date]],9),""))))</f>
        <v/>
      </c>
      <c r="Q1380" s="85">
        <v>40647</v>
      </c>
      <c r="R1380" s="112"/>
      <c r="S1380" s="95" t="s">
        <v>6</v>
      </c>
      <c r="T1380" s="74" t="s">
        <v>4</v>
      </c>
      <c r="U1380" s="95" t="s">
        <v>29</v>
      </c>
      <c r="V1380" s="95" t="s">
        <v>1913</v>
      </c>
      <c r="W1380" s="95" t="s">
        <v>1914</v>
      </c>
      <c r="X1380" s="95" t="s">
        <v>30</v>
      </c>
      <c r="Y1380" s="72" t="s">
        <v>3856</v>
      </c>
      <c r="Z1380" s="72" t="s">
        <v>2044</v>
      </c>
      <c r="AA1380" s="95" t="s">
        <v>81</v>
      </c>
      <c r="AB1380" s="132"/>
      <c r="AC1380" s="132"/>
      <c r="AD1380" s="132"/>
      <c r="AE1380" s="63"/>
      <c r="AF1380" s="63"/>
      <c r="AG1380" s="63"/>
    </row>
    <row r="1381" spans="1:33" ht="17.2" customHeight="1">
      <c r="A1381" s="64" t="str">
        <f>IF(priority(Main[[#This Row],[Comments]])&lt;&gt;0, priority(Main[[#This Row],[Comments]]),"")</f>
        <v/>
      </c>
      <c r="B1381" s="60" t="s">
        <v>3860</v>
      </c>
      <c r="C1381" s="72" t="s">
        <v>4</v>
      </c>
      <c r="D1381" s="59" t="s">
        <v>3861</v>
      </c>
      <c r="E1381" s="85">
        <v>40976.59951388889</v>
      </c>
      <c r="F1381" s="85"/>
      <c r="G1381" s="64" t="str">
        <f>IF(stdProdLT(Main[[#This Row],[Comments]])=0.1,"N/A",IF(stdProdLT(Main[[#This Row],[Comments]])=0,"",stdProdLT(Main[[#This Row],[Comments]])))</f>
        <v/>
      </c>
      <c r="H1381" s="94" t="str">
        <f>IF(OR(Main[[#This Row],[Std. Prod. Lead Time]]="N/A",Main[[#This Row],[Std. Prod. Lead Time]]=""), "",IF(AND(Main[[#This Row],[In Stock Date]]&lt;&gt;"",Main[[#This Row],[Revised Due Date]]&lt;&gt;"",Main[[#This Row],[In Stock Date]]&lt;&gt;""),Main[[#This Row],[In Stock Date]]-Main[[#This Row],[Revised Due Date]],""))</f>
        <v/>
      </c>
      <c r="I1381" s="101" t="s">
        <v>4</v>
      </c>
      <c r="J1381" s="95" t="s">
        <v>4</v>
      </c>
      <c r="K1381" s="95" t="s">
        <v>4</v>
      </c>
      <c r="L1381" s="85"/>
      <c r="M1381" s="73" t="str">
        <f>IF(Main[[#This Row],[Tech Start Date]]&lt;1/1/1990,"",IF(Main[[#This Row],[Class]]="C",WORKDAY(Main[[#This Row],[Tech Start Date]],9),IF(Main[[#This Row],[Class]]="B", WORKDAY(Main[[#This Row],[Tech Start Date]],6),IF(Main[[#This Row],[Class]]="A",WORKDAY(Main[[#This Row],[Tech Start Date]],2),""))))</f>
        <v/>
      </c>
      <c r="N1381" s="73" t="str">
        <f>IF(Main[[#This Row],[Tech Start Date]]&lt;1/1/1990,"",IF(Main[[#This Row],[Class]]="C",WORKDAY(Main[[#This Row],[Tech Start Date]],19),IF(Main[[#This Row],[Class]]="B", WORKDAY(Main[[#This Row],[Tech Start Date]],12),IF(Main[[#This Row],[Class]]="A",WORKDAY(Main[[#This Row],[Tech Start Date]],4),""))))</f>
        <v/>
      </c>
      <c r="O1381" s="73" t="str">
        <f>IF(Main[[#This Row],[Tech Start Date]]&lt;1/1/1990,"",IF(Main[[#This Row],[Class]]="C",WORKDAY(Main[[#This Row],[Tech Start Date]],23),IF(Main[[#This Row],[Class]]="B", WORKDAY(Main[[#This Row],[Tech Start Date]],15),IF(Main[[#This Row],[Class]]="A",WORKDAY(Main[[#This Row],[Tech Start Date]],5),""))))</f>
        <v/>
      </c>
      <c r="P1381" s="73" t="str">
        <f>IF(Main[[#This Row],[Tech Start Date]]&lt;1/1/1990,"",IF(Main[[#This Row],[Class]]="C",WORKDAY(Main[[#This Row],[Tech Start Date]],28),IF(Main[[#This Row],[Class]]="B", WORKDAY(Main[[#This Row],[Tech Start Date]],19),IF(Main[[#This Row],[Class]]="A",WORKDAY(Main[[#This Row],[Tech Start Date]],9),""))))</f>
        <v/>
      </c>
      <c r="Q1381" s="85">
        <v>40994</v>
      </c>
      <c r="R1381" s="112"/>
      <c r="S1381" s="95" t="s">
        <v>6</v>
      </c>
      <c r="T1381" s="74" t="s">
        <v>4</v>
      </c>
      <c r="U1381" s="95" t="s">
        <v>7</v>
      </c>
      <c r="V1381" s="95" t="s">
        <v>1913</v>
      </c>
      <c r="W1381" s="95" t="s">
        <v>1914</v>
      </c>
      <c r="X1381" s="95" t="s">
        <v>3862</v>
      </c>
      <c r="Y1381" s="72" t="s">
        <v>3863</v>
      </c>
      <c r="Z1381" s="72" t="s">
        <v>4</v>
      </c>
      <c r="AA1381" s="95" t="s">
        <v>3862</v>
      </c>
      <c r="AB1381" s="132"/>
      <c r="AC1381" s="132"/>
      <c r="AD1381" s="132"/>
      <c r="AE1381" s="63"/>
      <c r="AF1381" s="63"/>
      <c r="AG1381" s="63"/>
    </row>
    <row r="1382" spans="1:33" ht="17.2" customHeight="1">
      <c r="A1382" s="64" t="str">
        <f>IF(priority(Main[[#This Row],[Comments]])&lt;&gt;0, priority(Main[[#This Row],[Comments]]),"")</f>
        <v/>
      </c>
      <c r="B1382" s="60" t="s">
        <v>2584</v>
      </c>
      <c r="C1382" s="72" t="s">
        <v>4</v>
      </c>
      <c r="D1382" s="59" t="s">
        <v>2585</v>
      </c>
      <c r="E1382" s="85">
        <v>40877.273229166669</v>
      </c>
      <c r="F1382" s="85"/>
      <c r="G1382" s="64" t="str">
        <f>IF(stdProdLT(Main[[#This Row],[Comments]])=0.1,"N/A",IF(stdProdLT(Main[[#This Row],[Comments]])=0,"",stdProdLT(Main[[#This Row],[Comments]])))</f>
        <v/>
      </c>
      <c r="H1382" s="94" t="str">
        <f>IF(OR(Main[[#This Row],[Std. Prod. Lead Time]]="N/A",Main[[#This Row],[Std. Prod. Lead Time]]=""), "",IF(AND(Main[[#This Row],[In Stock Date]]&lt;&gt;"",Main[[#This Row],[Revised Due Date]]&lt;&gt;"",Main[[#This Row],[In Stock Date]]&lt;&gt;""),Main[[#This Row],[In Stock Date]]-Main[[#This Row],[Revised Due Date]],""))</f>
        <v/>
      </c>
      <c r="I1382" s="101" t="s">
        <v>69</v>
      </c>
      <c r="J1382" s="95" t="s">
        <v>70</v>
      </c>
      <c r="K1382" s="95" t="s">
        <v>1919</v>
      </c>
      <c r="L1382" s="85"/>
      <c r="M1382" s="73" t="str">
        <f>IF(Main[[#This Row],[Tech Start Date]]&lt;1/1/1990,"",IF(Main[[#This Row],[Class]]="C",WORKDAY(Main[[#This Row],[Tech Start Date]],9),IF(Main[[#This Row],[Class]]="B", WORKDAY(Main[[#This Row],[Tech Start Date]],6),IF(Main[[#This Row],[Class]]="A",WORKDAY(Main[[#This Row],[Tech Start Date]],2),""))))</f>
        <v/>
      </c>
      <c r="N1382" s="73" t="str">
        <f>IF(Main[[#This Row],[Tech Start Date]]&lt;1/1/1990,"",IF(Main[[#This Row],[Class]]="C",WORKDAY(Main[[#This Row],[Tech Start Date]],19),IF(Main[[#This Row],[Class]]="B", WORKDAY(Main[[#This Row],[Tech Start Date]],12),IF(Main[[#This Row],[Class]]="A",WORKDAY(Main[[#This Row],[Tech Start Date]],4),""))))</f>
        <v/>
      </c>
      <c r="O1382" s="73" t="str">
        <f>IF(Main[[#This Row],[Tech Start Date]]&lt;1/1/1990,"",IF(Main[[#This Row],[Class]]="C",WORKDAY(Main[[#This Row],[Tech Start Date]],23),IF(Main[[#This Row],[Class]]="B", WORKDAY(Main[[#This Row],[Tech Start Date]],15),IF(Main[[#This Row],[Class]]="A",WORKDAY(Main[[#This Row],[Tech Start Date]],5),""))))</f>
        <v/>
      </c>
      <c r="P1382" s="73" t="str">
        <f>IF(Main[[#This Row],[Tech Start Date]]&lt;1/1/1990,"",IF(Main[[#This Row],[Class]]="C",WORKDAY(Main[[#This Row],[Tech Start Date]],28),IF(Main[[#This Row],[Class]]="B", WORKDAY(Main[[#This Row],[Tech Start Date]],19),IF(Main[[#This Row],[Class]]="A",WORKDAY(Main[[#This Row],[Tech Start Date]],9),""))))</f>
        <v/>
      </c>
      <c r="Q1382" s="85">
        <v>40906</v>
      </c>
      <c r="R1382" s="112"/>
      <c r="S1382" s="95" t="s">
        <v>6</v>
      </c>
      <c r="T1382" s="74" t="s">
        <v>4</v>
      </c>
      <c r="U1382" s="95" t="s">
        <v>29</v>
      </c>
      <c r="V1382" s="95" t="s">
        <v>1913</v>
      </c>
      <c r="W1382" s="95" t="s">
        <v>1914</v>
      </c>
      <c r="X1382" s="95" t="s">
        <v>30</v>
      </c>
      <c r="Y1382" s="72" t="s">
        <v>3112</v>
      </c>
      <c r="Z1382" s="72" t="s">
        <v>30</v>
      </c>
      <c r="AA1382" s="95" t="s">
        <v>3418</v>
      </c>
      <c r="AB1382" s="132"/>
      <c r="AC1382" s="132"/>
      <c r="AD1382" s="132"/>
      <c r="AE1382" s="63"/>
      <c r="AF1382" s="63"/>
      <c r="AG1382" s="63"/>
    </row>
    <row r="1383" spans="1:33" ht="17.2" customHeight="1">
      <c r="A1383" s="64" t="str">
        <f>IF(priority(Main[[#This Row],[Comments]])&lt;&gt;0, priority(Main[[#This Row],[Comments]]),"")</f>
        <v/>
      </c>
      <c r="B1383" s="60" t="s">
        <v>2696</v>
      </c>
      <c r="C1383" s="72" t="s">
        <v>4</v>
      </c>
      <c r="D1383" s="59" t="s">
        <v>3197</v>
      </c>
      <c r="E1383" s="85"/>
      <c r="F1383" s="85"/>
      <c r="G1383" s="64" t="str">
        <f>IF(stdProdLT(Main[[#This Row],[Comments]])=0.1,"N/A",IF(stdProdLT(Main[[#This Row],[Comments]])=0,"",stdProdLT(Main[[#This Row],[Comments]])))</f>
        <v/>
      </c>
      <c r="H1383" s="94" t="str">
        <f>IF(OR(Main[[#This Row],[Std. Prod. Lead Time]]="N/A",Main[[#This Row],[Std. Prod. Lead Time]]=""), "",IF(AND(Main[[#This Row],[In Stock Date]]&lt;&gt;"",Main[[#This Row],[Revised Due Date]]&lt;&gt;"",Main[[#This Row],[In Stock Date]]&lt;&gt;""),Main[[#This Row],[In Stock Date]]-Main[[#This Row],[Revised Due Date]],""))</f>
        <v/>
      </c>
      <c r="I1383" s="101" t="s">
        <v>2201</v>
      </c>
      <c r="J1383" s="95" t="s">
        <v>75</v>
      </c>
      <c r="K1383" s="95" t="s">
        <v>1919</v>
      </c>
      <c r="L1383" s="85"/>
      <c r="M1383" s="73" t="str">
        <f>IF(Main[[#This Row],[Tech Start Date]]&lt;1/1/1990,"",IF(Main[[#This Row],[Class]]="C",WORKDAY(Main[[#This Row],[Tech Start Date]],9),IF(Main[[#This Row],[Class]]="B", WORKDAY(Main[[#This Row],[Tech Start Date]],6),IF(Main[[#This Row],[Class]]="A",WORKDAY(Main[[#This Row],[Tech Start Date]],2),""))))</f>
        <v/>
      </c>
      <c r="N1383" s="73" t="str">
        <f>IF(Main[[#This Row],[Tech Start Date]]&lt;1/1/1990,"",IF(Main[[#This Row],[Class]]="C",WORKDAY(Main[[#This Row],[Tech Start Date]],19),IF(Main[[#This Row],[Class]]="B", WORKDAY(Main[[#This Row],[Tech Start Date]],12),IF(Main[[#This Row],[Class]]="A",WORKDAY(Main[[#This Row],[Tech Start Date]],4),""))))</f>
        <v/>
      </c>
      <c r="O1383" s="73" t="str">
        <f>IF(Main[[#This Row],[Tech Start Date]]&lt;1/1/1990,"",IF(Main[[#This Row],[Class]]="C",WORKDAY(Main[[#This Row],[Tech Start Date]],23),IF(Main[[#This Row],[Class]]="B", WORKDAY(Main[[#This Row],[Tech Start Date]],15),IF(Main[[#This Row],[Class]]="A",WORKDAY(Main[[#This Row],[Tech Start Date]],5),""))))</f>
        <v/>
      </c>
      <c r="P1383" s="73" t="str">
        <f>IF(Main[[#This Row],[Tech Start Date]]&lt;1/1/1990,"",IF(Main[[#This Row],[Class]]="C",WORKDAY(Main[[#This Row],[Tech Start Date]],28),IF(Main[[#This Row],[Class]]="B", WORKDAY(Main[[#This Row],[Tech Start Date]],19),IF(Main[[#This Row],[Class]]="A",WORKDAY(Main[[#This Row],[Tech Start Date]],9),""))))</f>
        <v/>
      </c>
      <c r="Q1383" s="85">
        <v>40939</v>
      </c>
      <c r="R1383" s="112"/>
      <c r="S1383" s="95" t="s">
        <v>6</v>
      </c>
      <c r="T1383" s="74" t="s">
        <v>4</v>
      </c>
      <c r="U1383" s="95" t="s">
        <v>14</v>
      </c>
      <c r="V1383" s="95" t="s">
        <v>1913</v>
      </c>
      <c r="W1383" s="95" t="s">
        <v>1914</v>
      </c>
      <c r="X1383" s="95" t="s">
        <v>2794</v>
      </c>
      <c r="Y1383" s="72" t="s">
        <v>2905</v>
      </c>
      <c r="Z1383" s="72" t="s">
        <v>30</v>
      </c>
      <c r="AA1383" s="95" t="s">
        <v>2794</v>
      </c>
      <c r="AB1383" s="132">
        <v>40927</v>
      </c>
      <c r="AC1383" s="132">
        <v>40927</v>
      </c>
      <c r="AD1383" s="132"/>
      <c r="AE1383" s="63"/>
      <c r="AF1383" s="63"/>
      <c r="AG1383" s="63"/>
    </row>
    <row r="1384" spans="1:33" ht="17.2" customHeight="1">
      <c r="A1384" s="64" t="str">
        <f>IF(priority(Main[[#This Row],[Comments]])&lt;&gt;0, priority(Main[[#This Row],[Comments]]),"")</f>
        <v/>
      </c>
      <c r="B1384" s="60" t="s">
        <v>3254</v>
      </c>
      <c r="C1384" s="72" t="s">
        <v>4</v>
      </c>
      <c r="D1384" s="59" t="s">
        <v>3255</v>
      </c>
      <c r="E1384" s="85"/>
      <c r="F1384" s="85"/>
      <c r="G1384" s="64" t="str">
        <f>IF(stdProdLT(Main[[#This Row],[Comments]])=0.1,"N/A",IF(stdProdLT(Main[[#This Row],[Comments]])=0,"",stdProdLT(Main[[#This Row],[Comments]])))</f>
        <v/>
      </c>
      <c r="H1384" s="94" t="str">
        <f>IF(OR(Main[[#This Row],[Std. Prod. Lead Time]]="N/A",Main[[#This Row],[Std. Prod. Lead Time]]=""), "",IF(AND(Main[[#This Row],[In Stock Date]]&lt;&gt;"",Main[[#This Row],[Revised Due Date]]&lt;&gt;"",Main[[#This Row],[In Stock Date]]&lt;&gt;""),Main[[#This Row],[In Stock Date]]-Main[[#This Row],[Revised Due Date]],""))</f>
        <v/>
      </c>
      <c r="I1384" s="101" t="s">
        <v>4</v>
      </c>
      <c r="J1384" s="95" t="s">
        <v>4</v>
      </c>
      <c r="K1384" s="95" t="s">
        <v>4</v>
      </c>
      <c r="L1384" s="85"/>
      <c r="M1384" s="73" t="str">
        <f>IF(Main[[#This Row],[Tech Start Date]]&lt;1/1/1990,"",IF(Main[[#This Row],[Class]]="C",WORKDAY(Main[[#This Row],[Tech Start Date]],9),IF(Main[[#This Row],[Class]]="B", WORKDAY(Main[[#This Row],[Tech Start Date]],6),IF(Main[[#This Row],[Class]]="A",WORKDAY(Main[[#This Row],[Tech Start Date]],2),""))))</f>
        <v/>
      </c>
      <c r="N1384" s="73" t="str">
        <f>IF(Main[[#This Row],[Tech Start Date]]&lt;1/1/1990,"",IF(Main[[#This Row],[Class]]="C",WORKDAY(Main[[#This Row],[Tech Start Date]],19),IF(Main[[#This Row],[Class]]="B", WORKDAY(Main[[#This Row],[Tech Start Date]],12),IF(Main[[#This Row],[Class]]="A",WORKDAY(Main[[#This Row],[Tech Start Date]],4),""))))</f>
        <v/>
      </c>
      <c r="O1384" s="73" t="str">
        <f>IF(Main[[#This Row],[Tech Start Date]]&lt;1/1/1990,"",IF(Main[[#This Row],[Class]]="C",WORKDAY(Main[[#This Row],[Tech Start Date]],23),IF(Main[[#This Row],[Class]]="B", WORKDAY(Main[[#This Row],[Tech Start Date]],15),IF(Main[[#This Row],[Class]]="A",WORKDAY(Main[[#This Row],[Tech Start Date]],5),""))))</f>
        <v/>
      </c>
      <c r="P1384" s="73" t="str">
        <f>IF(Main[[#This Row],[Tech Start Date]]&lt;1/1/1990,"",IF(Main[[#This Row],[Class]]="C",WORKDAY(Main[[#This Row],[Tech Start Date]],28),IF(Main[[#This Row],[Class]]="B", WORKDAY(Main[[#This Row],[Tech Start Date]],19),IF(Main[[#This Row],[Class]]="A",WORKDAY(Main[[#This Row],[Tech Start Date]],9),""))))</f>
        <v/>
      </c>
      <c r="Q1384" s="85">
        <v>40969</v>
      </c>
      <c r="R1384" s="112"/>
      <c r="S1384" s="95" t="s">
        <v>11</v>
      </c>
      <c r="T1384" s="74" t="s">
        <v>4</v>
      </c>
      <c r="U1384" s="95" t="s">
        <v>14</v>
      </c>
      <c r="V1384" s="95" t="s">
        <v>1913</v>
      </c>
      <c r="W1384" s="95" t="s">
        <v>1915</v>
      </c>
      <c r="X1384" s="95" t="s">
        <v>553</v>
      </c>
      <c r="Y1384" s="72" t="s">
        <v>2925</v>
      </c>
      <c r="Z1384" s="72" t="s">
        <v>4</v>
      </c>
      <c r="AA1384" s="95" t="s">
        <v>553</v>
      </c>
      <c r="AB1384" s="132"/>
      <c r="AC1384" s="132"/>
      <c r="AD1384" s="132"/>
      <c r="AE1384" s="63"/>
      <c r="AF1384" s="63"/>
      <c r="AG1384" s="63"/>
    </row>
    <row r="1385" spans="1:33" ht="17.2" customHeight="1">
      <c r="A1385" s="64" t="str">
        <f>IF(priority(Main[[#This Row],[Comments]])&lt;&gt;0, priority(Main[[#This Row],[Comments]]),"")</f>
        <v/>
      </c>
      <c r="B1385" s="60" t="s">
        <v>2473</v>
      </c>
      <c r="C1385" s="72" t="s">
        <v>4</v>
      </c>
      <c r="D1385" s="59" t="s">
        <v>2474</v>
      </c>
      <c r="E1385" s="85">
        <v>40864.625219907408</v>
      </c>
      <c r="F1385" s="85"/>
      <c r="G1385" s="64" t="str">
        <f>IF(stdProdLT(Main[[#This Row],[Comments]])=0.1,"N/A",IF(stdProdLT(Main[[#This Row],[Comments]])=0,"",stdProdLT(Main[[#This Row],[Comments]])))</f>
        <v/>
      </c>
      <c r="H1385" s="94" t="str">
        <f>IF(OR(Main[[#This Row],[Std. Prod. Lead Time]]="N/A",Main[[#This Row],[Std. Prod. Lead Time]]=""), "",IF(AND(Main[[#This Row],[In Stock Date]]&lt;&gt;"",Main[[#This Row],[Revised Due Date]]&lt;&gt;"",Main[[#This Row],[In Stock Date]]&lt;&gt;""),Main[[#This Row],[In Stock Date]]-Main[[#This Row],[Revised Due Date]],""))</f>
        <v/>
      </c>
      <c r="I1385" s="101" t="s">
        <v>4</v>
      </c>
      <c r="J1385" s="95" t="s">
        <v>4</v>
      </c>
      <c r="K1385" s="95" t="s">
        <v>4</v>
      </c>
      <c r="L1385" s="85"/>
      <c r="M1385" s="73" t="str">
        <f>IF(Main[[#This Row],[Tech Start Date]]&lt;1/1/1990,"",IF(Main[[#This Row],[Class]]="C",WORKDAY(Main[[#This Row],[Tech Start Date]],9),IF(Main[[#This Row],[Class]]="B", WORKDAY(Main[[#This Row],[Tech Start Date]],6),IF(Main[[#This Row],[Class]]="A",WORKDAY(Main[[#This Row],[Tech Start Date]],2),""))))</f>
        <v/>
      </c>
      <c r="N1385" s="73" t="str">
        <f>IF(Main[[#This Row],[Tech Start Date]]&lt;1/1/1990,"",IF(Main[[#This Row],[Class]]="C",WORKDAY(Main[[#This Row],[Tech Start Date]],19),IF(Main[[#This Row],[Class]]="B", WORKDAY(Main[[#This Row],[Tech Start Date]],12),IF(Main[[#This Row],[Class]]="A",WORKDAY(Main[[#This Row],[Tech Start Date]],4),""))))</f>
        <v/>
      </c>
      <c r="O1385" s="73" t="str">
        <f>IF(Main[[#This Row],[Tech Start Date]]&lt;1/1/1990,"",IF(Main[[#This Row],[Class]]="C",WORKDAY(Main[[#This Row],[Tech Start Date]],23),IF(Main[[#This Row],[Class]]="B", WORKDAY(Main[[#This Row],[Tech Start Date]],15),IF(Main[[#This Row],[Class]]="A",WORKDAY(Main[[#This Row],[Tech Start Date]],5),""))))</f>
        <v/>
      </c>
      <c r="P1385" s="73" t="str">
        <f>IF(Main[[#This Row],[Tech Start Date]]&lt;1/1/1990,"",IF(Main[[#This Row],[Class]]="C",WORKDAY(Main[[#This Row],[Tech Start Date]],28),IF(Main[[#This Row],[Class]]="B", WORKDAY(Main[[#This Row],[Tech Start Date]],19),IF(Main[[#This Row],[Class]]="A",WORKDAY(Main[[#This Row],[Tech Start Date]],9),""))))</f>
        <v/>
      </c>
      <c r="Q1385" s="85"/>
      <c r="R1385" s="112"/>
      <c r="S1385" s="95" t="s">
        <v>17</v>
      </c>
      <c r="T1385" s="74" t="s">
        <v>4</v>
      </c>
      <c r="U1385" s="95" t="s">
        <v>7</v>
      </c>
      <c r="V1385" s="95" t="s">
        <v>1911</v>
      </c>
      <c r="W1385" s="95" t="s">
        <v>1914</v>
      </c>
      <c r="X1385" s="95" t="s">
        <v>2841</v>
      </c>
      <c r="Y1385" s="72" t="s">
        <v>2973</v>
      </c>
      <c r="Z1385" s="72" t="s">
        <v>4</v>
      </c>
      <c r="AA1385" s="95" t="s">
        <v>2841</v>
      </c>
      <c r="AB1385" s="132"/>
      <c r="AC1385" s="132"/>
      <c r="AD1385" s="132"/>
      <c r="AE1385" s="63"/>
      <c r="AF1385" s="63"/>
      <c r="AG1385" s="63"/>
    </row>
    <row r="1386" spans="1:33" ht="17.2" customHeight="1">
      <c r="A1386" s="64" t="str">
        <f>IF(priority(Main[[#This Row],[Comments]])&lt;&gt;0, priority(Main[[#This Row],[Comments]]),"")</f>
        <v/>
      </c>
      <c r="B1386" s="60" t="s">
        <v>3636</v>
      </c>
      <c r="C1386" s="72" t="s">
        <v>4</v>
      </c>
      <c r="D1386" s="59" t="s">
        <v>3637</v>
      </c>
      <c r="E1386" s="85">
        <v>40955.139027777775</v>
      </c>
      <c r="F1386" s="85"/>
      <c r="G1386" s="64" t="str">
        <f>IF(stdProdLT(Main[[#This Row],[Comments]])=0.1,"N/A",IF(stdProdLT(Main[[#This Row],[Comments]])=0,"",stdProdLT(Main[[#This Row],[Comments]])))</f>
        <v/>
      </c>
      <c r="H1386" s="94" t="str">
        <f>IF(OR(Main[[#This Row],[Std. Prod. Lead Time]]="N/A",Main[[#This Row],[Std. Prod. Lead Time]]=""), "",IF(AND(Main[[#This Row],[In Stock Date]]&lt;&gt;"",Main[[#This Row],[Revised Due Date]]&lt;&gt;"",Main[[#This Row],[In Stock Date]]&lt;&gt;""),Main[[#This Row],[In Stock Date]]-Main[[#This Row],[Revised Due Date]],""))</f>
        <v/>
      </c>
      <c r="I1386" s="101" t="s">
        <v>4</v>
      </c>
      <c r="J1386" s="95" t="s">
        <v>4</v>
      </c>
      <c r="K1386" s="95" t="s">
        <v>4</v>
      </c>
      <c r="L1386" s="85"/>
      <c r="M1386" s="73" t="str">
        <f>IF(Main[[#This Row],[Tech Start Date]]&lt;1/1/1990,"",IF(Main[[#This Row],[Class]]="C",WORKDAY(Main[[#This Row],[Tech Start Date]],9),IF(Main[[#This Row],[Class]]="B", WORKDAY(Main[[#This Row],[Tech Start Date]],6),IF(Main[[#This Row],[Class]]="A",WORKDAY(Main[[#This Row],[Tech Start Date]],2),""))))</f>
        <v/>
      </c>
      <c r="N1386" s="73" t="str">
        <f>IF(Main[[#This Row],[Tech Start Date]]&lt;1/1/1990,"",IF(Main[[#This Row],[Class]]="C",WORKDAY(Main[[#This Row],[Tech Start Date]],19),IF(Main[[#This Row],[Class]]="B", WORKDAY(Main[[#This Row],[Tech Start Date]],12),IF(Main[[#This Row],[Class]]="A",WORKDAY(Main[[#This Row],[Tech Start Date]],4),""))))</f>
        <v/>
      </c>
      <c r="O1386" s="73" t="str">
        <f>IF(Main[[#This Row],[Tech Start Date]]&lt;1/1/1990,"",IF(Main[[#This Row],[Class]]="C",WORKDAY(Main[[#This Row],[Tech Start Date]],23),IF(Main[[#This Row],[Class]]="B", WORKDAY(Main[[#This Row],[Tech Start Date]],15),IF(Main[[#This Row],[Class]]="A",WORKDAY(Main[[#This Row],[Tech Start Date]],5),""))))</f>
        <v/>
      </c>
      <c r="P1386" s="73" t="str">
        <f>IF(Main[[#This Row],[Tech Start Date]]&lt;1/1/1990,"",IF(Main[[#This Row],[Class]]="C",WORKDAY(Main[[#This Row],[Tech Start Date]],28),IF(Main[[#This Row],[Class]]="B", WORKDAY(Main[[#This Row],[Tech Start Date]],19),IF(Main[[#This Row],[Class]]="A",WORKDAY(Main[[#This Row],[Tech Start Date]],9),""))))</f>
        <v/>
      </c>
      <c r="Q1386" s="85">
        <v>40984</v>
      </c>
      <c r="R1386" s="112"/>
      <c r="S1386" s="95" t="s">
        <v>6</v>
      </c>
      <c r="T1386" s="74" t="s">
        <v>4</v>
      </c>
      <c r="U1386" s="95" t="s">
        <v>7</v>
      </c>
      <c r="V1386" s="95" t="s">
        <v>1910</v>
      </c>
      <c r="W1386" s="95" t="s">
        <v>4</v>
      </c>
      <c r="X1386" s="95" t="s">
        <v>2797</v>
      </c>
      <c r="Y1386" s="72" t="s">
        <v>2911</v>
      </c>
      <c r="Z1386" s="72" t="s">
        <v>4</v>
      </c>
      <c r="AA1386" s="95" t="s">
        <v>2797</v>
      </c>
      <c r="AB1386" s="132"/>
      <c r="AC1386" s="132"/>
      <c r="AD1386" s="132"/>
      <c r="AE1386" s="63"/>
      <c r="AF1386" s="63"/>
      <c r="AG1386" s="63"/>
    </row>
    <row r="1387" spans="1:33" ht="17.2" customHeight="1">
      <c r="A1387" s="64" t="str">
        <f>IF(priority(Main[[#This Row],[Comments]])&lt;&gt;0, priority(Main[[#This Row],[Comments]]),"")</f>
        <v/>
      </c>
      <c r="B1387" s="60" t="s">
        <v>2763</v>
      </c>
      <c r="C1387" s="72" t="s">
        <v>4</v>
      </c>
      <c r="D1387" s="59" t="s">
        <v>2764</v>
      </c>
      <c r="E1387" s="85">
        <v>40883.621099537035</v>
      </c>
      <c r="F1387" s="85"/>
      <c r="G1387" s="64" t="str">
        <f>IF(stdProdLT(Main[[#This Row],[Comments]])=0.1,"N/A",IF(stdProdLT(Main[[#This Row],[Comments]])=0,"",stdProdLT(Main[[#This Row],[Comments]])))</f>
        <v/>
      </c>
      <c r="H1387" s="94" t="str">
        <f>IF(OR(Main[[#This Row],[Std. Prod. Lead Time]]="N/A",Main[[#This Row],[Std. Prod. Lead Time]]=""), "",IF(AND(Main[[#This Row],[In Stock Date]]&lt;&gt;"",Main[[#This Row],[Revised Due Date]]&lt;&gt;"",Main[[#This Row],[In Stock Date]]&lt;&gt;""),Main[[#This Row],[In Stock Date]]-Main[[#This Row],[Revised Due Date]],""))</f>
        <v/>
      </c>
      <c r="I1387" s="101" t="s">
        <v>3479</v>
      </c>
      <c r="J1387" s="95" t="s">
        <v>4</v>
      </c>
      <c r="K1387" s="95" t="s">
        <v>1922</v>
      </c>
      <c r="L1387" s="85"/>
      <c r="M1387" s="73" t="str">
        <f>IF(Main[[#This Row],[Tech Start Date]]&lt;1/1/1990,"",IF(Main[[#This Row],[Class]]="C",WORKDAY(Main[[#This Row],[Tech Start Date]],9),IF(Main[[#This Row],[Class]]="B", WORKDAY(Main[[#This Row],[Tech Start Date]],6),IF(Main[[#This Row],[Class]]="A",WORKDAY(Main[[#This Row],[Tech Start Date]],2),""))))</f>
        <v/>
      </c>
      <c r="N1387" s="73" t="str">
        <f>IF(Main[[#This Row],[Tech Start Date]]&lt;1/1/1990,"",IF(Main[[#This Row],[Class]]="C",WORKDAY(Main[[#This Row],[Tech Start Date]],19),IF(Main[[#This Row],[Class]]="B", WORKDAY(Main[[#This Row],[Tech Start Date]],12),IF(Main[[#This Row],[Class]]="A",WORKDAY(Main[[#This Row],[Tech Start Date]],4),""))))</f>
        <v/>
      </c>
      <c r="O1387" s="73" t="str">
        <f>IF(Main[[#This Row],[Tech Start Date]]&lt;1/1/1990,"",IF(Main[[#This Row],[Class]]="C",WORKDAY(Main[[#This Row],[Tech Start Date]],23),IF(Main[[#This Row],[Class]]="B", WORKDAY(Main[[#This Row],[Tech Start Date]],15),IF(Main[[#This Row],[Class]]="A",WORKDAY(Main[[#This Row],[Tech Start Date]],5),""))))</f>
        <v/>
      </c>
      <c r="P1387" s="73" t="str">
        <f>IF(Main[[#This Row],[Tech Start Date]]&lt;1/1/1990,"",IF(Main[[#This Row],[Class]]="C",WORKDAY(Main[[#This Row],[Tech Start Date]],28),IF(Main[[#This Row],[Class]]="B", WORKDAY(Main[[#This Row],[Tech Start Date]],19),IF(Main[[#This Row],[Class]]="A",WORKDAY(Main[[#This Row],[Tech Start Date]],9),""))))</f>
        <v/>
      </c>
      <c r="Q1387" s="85"/>
      <c r="R1387" s="112"/>
      <c r="S1387" s="95" t="s">
        <v>17</v>
      </c>
      <c r="T1387" s="74" t="s">
        <v>4</v>
      </c>
      <c r="U1387" s="95" t="s">
        <v>29</v>
      </c>
      <c r="V1387" s="95" t="s">
        <v>1913</v>
      </c>
      <c r="W1387" s="95" t="s">
        <v>1915</v>
      </c>
      <c r="X1387" s="95" t="s">
        <v>415</v>
      </c>
      <c r="Y1387" s="72" t="s">
        <v>2948</v>
      </c>
      <c r="Z1387" s="72" t="s">
        <v>652</v>
      </c>
      <c r="AA1387" s="95" t="s">
        <v>415</v>
      </c>
      <c r="AB1387" s="132"/>
      <c r="AC1387" s="132"/>
      <c r="AD1387" s="132"/>
      <c r="AE1387" s="63"/>
      <c r="AF1387" s="63"/>
      <c r="AG1387" s="63"/>
    </row>
    <row r="1388" spans="1:33" ht="17.2" customHeight="1">
      <c r="A1388" s="64" t="str">
        <f>IF(priority(Main[[#This Row],[Comments]])&lt;&gt;0, priority(Main[[#This Row],[Comments]]),"")</f>
        <v/>
      </c>
      <c r="B1388" s="60" t="s">
        <v>1113</v>
      </c>
      <c r="C1388" s="72" t="s">
        <v>4</v>
      </c>
      <c r="D1388" s="59" t="s">
        <v>3638</v>
      </c>
      <c r="E1388" s="85"/>
      <c r="F1388" s="85">
        <v>40602</v>
      </c>
      <c r="G1388" s="64" t="str">
        <f>IF(stdProdLT(Main[[#This Row],[Comments]])=0.1,"N/A",IF(stdProdLT(Main[[#This Row],[Comments]])=0,"",stdProdLT(Main[[#This Row],[Comments]])))</f>
        <v/>
      </c>
      <c r="H1388" s="94" t="str">
        <f>IF(OR(Main[[#This Row],[Std. Prod. Lead Time]]="N/A",Main[[#This Row],[Std. Prod. Lead Time]]=""), "",IF(AND(Main[[#This Row],[In Stock Date]]&lt;&gt;"",Main[[#This Row],[Revised Due Date]]&lt;&gt;"",Main[[#This Row],[In Stock Date]]&lt;&gt;""),Main[[#This Row],[In Stock Date]]-Main[[#This Row],[Revised Due Date]],""))</f>
        <v/>
      </c>
      <c r="I1388" s="101" t="s">
        <v>2201</v>
      </c>
      <c r="J1388" s="95" t="s">
        <v>75</v>
      </c>
      <c r="K1388" s="95" t="s">
        <v>1919</v>
      </c>
      <c r="L1388" s="85"/>
      <c r="M1388" s="73" t="str">
        <f>IF(Main[[#This Row],[Tech Start Date]]&lt;1/1/1990,"",IF(Main[[#This Row],[Class]]="C",WORKDAY(Main[[#This Row],[Tech Start Date]],9),IF(Main[[#This Row],[Class]]="B", WORKDAY(Main[[#This Row],[Tech Start Date]],6),IF(Main[[#This Row],[Class]]="A",WORKDAY(Main[[#This Row],[Tech Start Date]],2),""))))</f>
        <v/>
      </c>
      <c r="N1388" s="73" t="str">
        <f>IF(Main[[#This Row],[Tech Start Date]]&lt;1/1/1990,"",IF(Main[[#This Row],[Class]]="C",WORKDAY(Main[[#This Row],[Tech Start Date]],19),IF(Main[[#This Row],[Class]]="B", WORKDAY(Main[[#This Row],[Tech Start Date]],12),IF(Main[[#This Row],[Class]]="A",WORKDAY(Main[[#This Row],[Tech Start Date]],4),""))))</f>
        <v/>
      </c>
      <c r="O1388" s="73" t="str">
        <f>IF(Main[[#This Row],[Tech Start Date]]&lt;1/1/1990,"",IF(Main[[#This Row],[Class]]="C",WORKDAY(Main[[#This Row],[Tech Start Date]],23),IF(Main[[#This Row],[Class]]="B", WORKDAY(Main[[#This Row],[Tech Start Date]],15),IF(Main[[#This Row],[Class]]="A",WORKDAY(Main[[#This Row],[Tech Start Date]],5),""))))</f>
        <v/>
      </c>
      <c r="P1388" s="73" t="str">
        <f>IF(Main[[#This Row],[Tech Start Date]]&lt;1/1/1990,"",IF(Main[[#This Row],[Class]]="C",WORKDAY(Main[[#This Row],[Tech Start Date]],28),IF(Main[[#This Row],[Class]]="B", WORKDAY(Main[[#This Row],[Tech Start Date]],19),IF(Main[[#This Row],[Class]]="A",WORKDAY(Main[[#This Row],[Tech Start Date]],9),""))))</f>
        <v/>
      </c>
      <c r="Q1388" s="85">
        <v>40602</v>
      </c>
      <c r="R1388" s="112"/>
      <c r="S1388" s="95" t="s">
        <v>6</v>
      </c>
      <c r="T1388" s="74" t="s">
        <v>4</v>
      </c>
      <c r="U1388" s="95" t="s">
        <v>14</v>
      </c>
      <c r="V1388" s="95" t="s">
        <v>1913</v>
      </c>
      <c r="W1388" s="95" t="s">
        <v>1912</v>
      </c>
      <c r="X1388" s="95" t="s">
        <v>30</v>
      </c>
      <c r="Y1388" s="72" t="s">
        <v>2930</v>
      </c>
      <c r="Z1388" s="72" t="s">
        <v>415</v>
      </c>
      <c r="AA1388" s="95" t="s">
        <v>30</v>
      </c>
      <c r="AB1388" s="132">
        <v>40953</v>
      </c>
      <c r="AC1388" s="132">
        <v>40963</v>
      </c>
      <c r="AD1388" s="132"/>
      <c r="AE1388" s="63"/>
      <c r="AF1388" s="63"/>
      <c r="AG1388" s="63"/>
    </row>
    <row r="1389" spans="1:33" ht="17.2" customHeight="1">
      <c r="A1389" s="64" t="str">
        <f>IF(priority(Main[[#This Row],[Comments]])&lt;&gt;0, priority(Main[[#This Row],[Comments]]),"")</f>
        <v/>
      </c>
      <c r="B1389" s="60" t="s">
        <v>1476</v>
      </c>
      <c r="C1389" s="72" t="s">
        <v>4</v>
      </c>
      <c r="D1389" s="59" t="s">
        <v>358</v>
      </c>
      <c r="E1389" s="85">
        <v>40926.591666666667</v>
      </c>
      <c r="F1389" s="85"/>
      <c r="G1389" s="64" t="str">
        <f>IF(stdProdLT(Main[[#This Row],[Comments]])=0.1,"N/A",IF(stdProdLT(Main[[#This Row],[Comments]])=0,"",stdProdLT(Main[[#This Row],[Comments]])))</f>
        <v/>
      </c>
      <c r="H1389" s="94" t="str">
        <f>IF(OR(Main[[#This Row],[Std. Prod. Lead Time]]="N/A",Main[[#This Row],[Std. Prod. Lead Time]]=""), "",IF(AND(Main[[#This Row],[In Stock Date]]&lt;&gt;"",Main[[#This Row],[Revised Due Date]]&lt;&gt;"",Main[[#This Row],[In Stock Date]]&lt;&gt;""),Main[[#This Row],[In Stock Date]]-Main[[#This Row],[Revised Due Date]],""))</f>
        <v/>
      </c>
      <c r="I1389" s="101" t="s">
        <v>530</v>
      </c>
      <c r="J1389" s="95" t="s">
        <v>28</v>
      </c>
      <c r="K1389" s="95" t="s">
        <v>1919</v>
      </c>
      <c r="L1389" s="85"/>
      <c r="M1389" s="73" t="str">
        <f>IF(Main[[#This Row],[Tech Start Date]]&lt;1/1/1990,"",IF(Main[[#This Row],[Class]]="C",WORKDAY(Main[[#This Row],[Tech Start Date]],9),IF(Main[[#This Row],[Class]]="B", WORKDAY(Main[[#This Row],[Tech Start Date]],6),IF(Main[[#This Row],[Class]]="A",WORKDAY(Main[[#This Row],[Tech Start Date]],2),""))))</f>
        <v/>
      </c>
      <c r="N1389" s="73" t="str">
        <f>IF(Main[[#This Row],[Tech Start Date]]&lt;1/1/1990,"",IF(Main[[#This Row],[Class]]="C",WORKDAY(Main[[#This Row],[Tech Start Date]],19),IF(Main[[#This Row],[Class]]="B", WORKDAY(Main[[#This Row],[Tech Start Date]],12),IF(Main[[#This Row],[Class]]="A",WORKDAY(Main[[#This Row],[Tech Start Date]],4),""))))</f>
        <v/>
      </c>
      <c r="O1389" s="73" t="str">
        <f>IF(Main[[#This Row],[Tech Start Date]]&lt;1/1/1990,"",IF(Main[[#This Row],[Class]]="C",WORKDAY(Main[[#This Row],[Tech Start Date]],23),IF(Main[[#This Row],[Class]]="B", WORKDAY(Main[[#This Row],[Tech Start Date]],15),IF(Main[[#This Row],[Class]]="A",WORKDAY(Main[[#This Row],[Tech Start Date]],5),""))))</f>
        <v/>
      </c>
      <c r="P1389" s="73" t="str">
        <f>IF(Main[[#This Row],[Tech Start Date]]&lt;1/1/1990,"",IF(Main[[#This Row],[Class]]="C",WORKDAY(Main[[#This Row],[Tech Start Date]],28),IF(Main[[#This Row],[Class]]="B", WORKDAY(Main[[#This Row],[Tech Start Date]],19),IF(Main[[#This Row],[Class]]="A",WORKDAY(Main[[#This Row],[Tech Start Date]],9),""))))</f>
        <v/>
      </c>
      <c r="Q1389" s="85">
        <v>40746</v>
      </c>
      <c r="R1389" s="112"/>
      <c r="S1389" s="95" t="s">
        <v>6</v>
      </c>
      <c r="T1389" s="74" t="s">
        <v>4</v>
      </c>
      <c r="U1389" s="95" t="s">
        <v>29</v>
      </c>
      <c r="V1389" s="95" t="s">
        <v>1913</v>
      </c>
      <c r="W1389" s="95" t="s">
        <v>1914</v>
      </c>
      <c r="X1389" s="95" t="s">
        <v>2794</v>
      </c>
      <c r="Y1389" s="72" t="s">
        <v>2905</v>
      </c>
      <c r="Z1389" s="72" t="s">
        <v>30</v>
      </c>
      <c r="AA1389" s="95" t="s">
        <v>2794</v>
      </c>
      <c r="AB1389" s="132"/>
      <c r="AC1389" s="132"/>
      <c r="AD1389" s="132"/>
      <c r="AE1389" s="63"/>
      <c r="AF1389" s="63"/>
      <c r="AG1389" s="63"/>
    </row>
    <row r="1390" spans="1:33" ht="17.2" customHeight="1">
      <c r="A1390" s="64" t="str">
        <f>IF(priority(Main[[#This Row],[Comments]])&lt;&gt;0, priority(Main[[#This Row],[Comments]]),"")</f>
        <v/>
      </c>
      <c r="B1390" s="60" t="s">
        <v>2784</v>
      </c>
      <c r="C1390" s="72" t="s">
        <v>4</v>
      </c>
      <c r="D1390" s="59" t="s">
        <v>2785</v>
      </c>
      <c r="E1390" s="85">
        <v>40918.365578703706</v>
      </c>
      <c r="F1390" s="85"/>
      <c r="G1390" s="64" t="str">
        <f>IF(stdProdLT(Main[[#This Row],[Comments]])=0.1,"N/A",IF(stdProdLT(Main[[#This Row],[Comments]])=0,"",stdProdLT(Main[[#This Row],[Comments]])))</f>
        <v/>
      </c>
      <c r="H1390" s="94" t="str">
        <f>IF(OR(Main[[#This Row],[Std. Prod. Lead Time]]="N/A",Main[[#This Row],[Std. Prod. Lead Time]]=""), "",IF(AND(Main[[#This Row],[In Stock Date]]&lt;&gt;"",Main[[#This Row],[Revised Due Date]]&lt;&gt;"",Main[[#This Row],[In Stock Date]]&lt;&gt;""),Main[[#This Row],[In Stock Date]]-Main[[#This Row],[Revised Due Date]],""))</f>
        <v/>
      </c>
      <c r="I1390" s="101" t="s">
        <v>4</v>
      </c>
      <c r="J1390" s="95" t="s">
        <v>4</v>
      </c>
      <c r="K1390" s="95" t="s">
        <v>4</v>
      </c>
      <c r="L1390" s="85"/>
      <c r="M1390" s="73" t="str">
        <f>IF(Main[[#This Row],[Tech Start Date]]&lt;1/1/1990,"",IF(Main[[#This Row],[Class]]="C",WORKDAY(Main[[#This Row],[Tech Start Date]],9),IF(Main[[#This Row],[Class]]="B", WORKDAY(Main[[#This Row],[Tech Start Date]],6),IF(Main[[#This Row],[Class]]="A",WORKDAY(Main[[#This Row],[Tech Start Date]],2),""))))</f>
        <v/>
      </c>
      <c r="N1390" s="73" t="str">
        <f>IF(Main[[#This Row],[Tech Start Date]]&lt;1/1/1990,"",IF(Main[[#This Row],[Class]]="C",WORKDAY(Main[[#This Row],[Tech Start Date]],19),IF(Main[[#This Row],[Class]]="B", WORKDAY(Main[[#This Row],[Tech Start Date]],12),IF(Main[[#This Row],[Class]]="A",WORKDAY(Main[[#This Row],[Tech Start Date]],4),""))))</f>
        <v/>
      </c>
      <c r="O1390" s="73" t="str">
        <f>IF(Main[[#This Row],[Tech Start Date]]&lt;1/1/1990,"",IF(Main[[#This Row],[Class]]="C",WORKDAY(Main[[#This Row],[Tech Start Date]],23),IF(Main[[#This Row],[Class]]="B", WORKDAY(Main[[#This Row],[Tech Start Date]],15),IF(Main[[#This Row],[Class]]="A",WORKDAY(Main[[#This Row],[Tech Start Date]],5),""))))</f>
        <v/>
      </c>
      <c r="P1390" s="73" t="str">
        <f>IF(Main[[#This Row],[Tech Start Date]]&lt;1/1/1990,"",IF(Main[[#This Row],[Class]]="C",WORKDAY(Main[[#This Row],[Tech Start Date]],28),IF(Main[[#This Row],[Class]]="B", WORKDAY(Main[[#This Row],[Tech Start Date]],19),IF(Main[[#This Row],[Class]]="A",WORKDAY(Main[[#This Row],[Tech Start Date]],9),""))))</f>
        <v/>
      </c>
      <c r="Q1390" s="85">
        <v>40925</v>
      </c>
      <c r="R1390" s="112"/>
      <c r="S1390" s="95" t="s">
        <v>6</v>
      </c>
      <c r="T1390" s="74" t="s">
        <v>4</v>
      </c>
      <c r="U1390" s="95" t="s">
        <v>7</v>
      </c>
      <c r="V1390" s="95" t="s">
        <v>1910</v>
      </c>
      <c r="W1390" s="95" t="s">
        <v>4</v>
      </c>
      <c r="X1390" s="95" t="s">
        <v>2794</v>
      </c>
      <c r="Y1390" s="72" t="s">
        <v>2905</v>
      </c>
      <c r="Z1390" s="72" t="s">
        <v>4</v>
      </c>
      <c r="AA1390" s="95" t="s">
        <v>2794</v>
      </c>
      <c r="AB1390" s="132"/>
      <c r="AC1390" s="132"/>
      <c r="AD1390" s="132"/>
      <c r="AE1390" s="63"/>
      <c r="AF1390" s="63"/>
      <c r="AG1390" s="63"/>
    </row>
    <row r="1391" spans="1:33" ht="17.2" customHeight="1">
      <c r="A1391" s="64" t="str">
        <f>IF(priority(Main[[#This Row],[Comments]])&lt;&gt;0, priority(Main[[#This Row],[Comments]]),"")</f>
        <v/>
      </c>
      <c r="B1391" s="60" t="s">
        <v>3156</v>
      </c>
      <c r="C1391" s="72" t="s">
        <v>31</v>
      </c>
      <c r="D1391" s="59" t="s">
        <v>3157</v>
      </c>
      <c r="E1391" s="85"/>
      <c r="F1391" s="85">
        <v>41122</v>
      </c>
      <c r="G1391" s="64" t="str">
        <f>IF(stdProdLT(Main[[#This Row],[Comments]])=0.1,"N/A",IF(stdProdLT(Main[[#This Row],[Comments]])=0,"",stdProdLT(Main[[#This Row],[Comments]])))</f>
        <v/>
      </c>
      <c r="H1391" s="94" t="str">
        <f>IF(OR(Main[[#This Row],[Std. Prod. Lead Time]]="N/A",Main[[#This Row],[Std. Prod. Lead Time]]=""), "",IF(AND(Main[[#This Row],[In Stock Date]]&lt;&gt;"",Main[[#This Row],[Revised Due Date]]&lt;&gt;"",Main[[#This Row],[In Stock Date]]&lt;&gt;""),Main[[#This Row],[In Stock Date]]-Main[[#This Row],[Revised Due Date]],""))</f>
        <v/>
      </c>
      <c r="I1391" s="101" t="s">
        <v>4</v>
      </c>
      <c r="J1391" s="95" t="s">
        <v>4</v>
      </c>
      <c r="K1391" s="95" t="s">
        <v>4</v>
      </c>
      <c r="L1391" s="85"/>
      <c r="M1391" s="73" t="str">
        <f>IF(Main[[#This Row],[Tech Start Date]]&lt;1/1/1990,"",IF(Main[[#This Row],[Class]]="C",WORKDAY(Main[[#This Row],[Tech Start Date]],9),IF(Main[[#This Row],[Class]]="B", WORKDAY(Main[[#This Row],[Tech Start Date]],6),IF(Main[[#This Row],[Class]]="A",WORKDAY(Main[[#This Row],[Tech Start Date]],2),""))))</f>
        <v/>
      </c>
      <c r="N1391" s="73" t="str">
        <f>IF(Main[[#This Row],[Tech Start Date]]&lt;1/1/1990,"",IF(Main[[#This Row],[Class]]="C",WORKDAY(Main[[#This Row],[Tech Start Date]],19),IF(Main[[#This Row],[Class]]="B", WORKDAY(Main[[#This Row],[Tech Start Date]],12),IF(Main[[#This Row],[Class]]="A",WORKDAY(Main[[#This Row],[Tech Start Date]],4),""))))</f>
        <v/>
      </c>
      <c r="O1391" s="73" t="str">
        <f>IF(Main[[#This Row],[Tech Start Date]]&lt;1/1/1990,"",IF(Main[[#This Row],[Class]]="C",WORKDAY(Main[[#This Row],[Tech Start Date]],23),IF(Main[[#This Row],[Class]]="B", WORKDAY(Main[[#This Row],[Tech Start Date]],15),IF(Main[[#This Row],[Class]]="A",WORKDAY(Main[[#This Row],[Tech Start Date]],5),""))))</f>
        <v/>
      </c>
      <c r="P1391" s="73" t="str">
        <f>IF(Main[[#This Row],[Tech Start Date]]&lt;1/1/1990,"",IF(Main[[#This Row],[Class]]="C",WORKDAY(Main[[#This Row],[Tech Start Date]],28),IF(Main[[#This Row],[Class]]="B", WORKDAY(Main[[#This Row],[Tech Start Date]],19),IF(Main[[#This Row],[Class]]="A",WORKDAY(Main[[#This Row],[Tech Start Date]],9),""))))</f>
        <v/>
      </c>
      <c r="Q1391" s="85">
        <v>40940</v>
      </c>
      <c r="R1391" s="112"/>
      <c r="S1391" s="95" t="s">
        <v>11</v>
      </c>
      <c r="T1391" s="74" t="s">
        <v>4</v>
      </c>
      <c r="U1391" s="95" t="s">
        <v>12</v>
      </c>
      <c r="V1391" s="95" t="s">
        <v>1913</v>
      </c>
      <c r="W1391" s="95" t="s">
        <v>1921</v>
      </c>
      <c r="X1391" s="95" t="s">
        <v>2821</v>
      </c>
      <c r="Y1391" s="72" t="s">
        <v>4</v>
      </c>
      <c r="Z1391" s="72" t="s">
        <v>4</v>
      </c>
      <c r="AA1391" s="95" t="s">
        <v>2821</v>
      </c>
      <c r="AB1391" s="132"/>
      <c r="AC1391" s="132"/>
      <c r="AD1391" s="132"/>
      <c r="AE1391" s="63"/>
      <c r="AF1391" s="63"/>
      <c r="AG1391" s="63"/>
    </row>
    <row r="1392" spans="1:33" ht="17.2" customHeight="1">
      <c r="A1392" s="64" t="str">
        <f>IF(priority(Main[[#This Row],[Comments]])&lt;&gt;0, priority(Main[[#This Row],[Comments]]),"")</f>
        <v/>
      </c>
      <c r="B1392" s="60" t="s">
        <v>3175</v>
      </c>
      <c r="C1392" s="72" t="s">
        <v>4</v>
      </c>
      <c r="D1392" s="59" t="s">
        <v>3317</v>
      </c>
      <c r="E1392" s="85">
        <v>40921.54005787037</v>
      </c>
      <c r="F1392" s="85"/>
      <c r="G1392" s="64" t="str">
        <f>IF(stdProdLT(Main[[#This Row],[Comments]])=0.1,"N/A",IF(stdProdLT(Main[[#This Row],[Comments]])=0,"",stdProdLT(Main[[#This Row],[Comments]])))</f>
        <v/>
      </c>
      <c r="H1392" s="94" t="str">
        <f>IF(OR(Main[[#This Row],[Std. Prod. Lead Time]]="N/A",Main[[#This Row],[Std. Prod. Lead Time]]=""), "",IF(AND(Main[[#This Row],[In Stock Date]]&lt;&gt;"",Main[[#This Row],[Revised Due Date]]&lt;&gt;"",Main[[#This Row],[In Stock Date]]&lt;&gt;""),Main[[#This Row],[In Stock Date]]-Main[[#This Row],[Revised Due Date]],""))</f>
        <v/>
      </c>
      <c r="I1392" s="101" t="s">
        <v>912</v>
      </c>
      <c r="J1392" s="95" t="s">
        <v>52</v>
      </c>
      <c r="K1392" s="95" t="s">
        <v>4</v>
      </c>
      <c r="L1392" s="85"/>
      <c r="M1392" s="73" t="str">
        <f>IF(Main[[#This Row],[Tech Start Date]]&lt;1/1/1990,"",IF(Main[[#This Row],[Class]]="C",WORKDAY(Main[[#This Row],[Tech Start Date]],9),IF(Main[[#This Row],[Class]]="B", WORKDAY(Main[[#This Row],[Tech Start Date]],6),IF(Main[[#This Row],[Class]]="A",WORKDAY(Main[[#This Row],[Tech Start Date]],2),""))))</f>
        <v/>
      </c>
      <c r="N1392" s="73" t="str">
        <f>IF(Main[[#This Row],[Tech Start Date]]&lt;1/1/1990,"",IF(Main[[#This Row],[Class]]="C",WORKDAY(Main[[#This Row],[Tech Start Date]],19),IF(Main[[#This Row],[Class]]="B", WORKDAY(Main[[#This Row],[Tech Start Date]],12),IF(Main[[#This Row],[Class]]="A",WORKDAY(Main[[#This Row],[Tech Start Date]],4),""))))</f>
        <v/>
      </c>
      <c r="O1392" s="73" t="str">
        <f>IF(Main[[#This Row],[Tech Start Date]]&lt;1/1/1990,"",IF(Main[[#This Row],[Class]]="C",WORKDAY(Main[[#This Row],[Tech Start Date]],23),IF(Main[[#This Row],[Class]]="B", WORKDAY(Main[[#This Row],[Tech Start Date]],15),IF(Main[[#This Row],[Class]]="A",WORKDAY(Main[[#This Row],[Tech Start Date]],5),""))))</f>
        <v/>
      </c>
      <c r="P1392" s="73" t="str">
        <f>IF(Main[[#This Row],[Tech Start Date]]&lt;1/1/1990,"",IF(Main[[#This Row],[Class]]="C",WORKDAY(Main[[#This Row],[Tech Start Date]],28),IF(Main[[#This Row],[Class]]="B", WORKDAY(Main[[#This Row],[Tech Start Date]],19),IF(Main[[#This Row],[Class]]="A",WORKDAY(Main[[#This Row],[Tech Start Date]],9),""))))</f>
        <v/>
      </c>
      <c r="Q1392" s="85"/>
      <c r="R1392" s="112"/>
      <c r="S1392" s="95" t="s">
        <v>6</v>
      </c>
      <c r="T1392" s="74" t="s">
        <v>4</v>
      </c>
      <c r="U1392" s="95" t="s">
        <v>29</v>
      </c>
      <c r="V1392" s="95" t="s">
        <v>1910</v>
      </c>
      <c r="W1392" s="95" t="s">
        <v>1914</v>
      </c>
      <c r="X1392" s="95" t="s">
        <v>937</v>
      </c>
      <c r="Y1392" s="72" t="s">
        <v>2957</v>
      </c>
      <c r="Z1392" s="72" t="s">
        <v>4</v>
      </c>
      <c r="AA1392" s="95" t="s">
        <v>937</v>
      </c>
      <c r="AB1392" s="132"/>
      <c r="AC1392" s="132"/>
      <c r="AD1392" s="132"/>
      <c r="AE1392" s="63"/>
      <c r="AF1392" s="63"/>
      <c r="AG1392" s="63"/>
    </row>
    <row r="1393" spans="1:33" ht="17.2" customHeight="1">
      <c r="A1393" s="64" t="str">
        <f>IF(priority(Main[[#This Row],[Comments]])&lt;&gt;0, priority(Main[[#This Row],[Comments]]),"")</f>
        <v/>
      </c>
      <c r="B1393" s="60" t="s">
        <v>3639</v>
      </c>
      <c r="C1393" s="72" t="s">
        <v>47</v>
      </c>
      <c r="D1393" s="59" t="s">
        <v>3640</v>
      </c>
      <c r="E1393" s="85">
        <v>40961.495104166665</v>
      </c>
      <c r="F1393" s="85"/>
      <c r="G1393" s="64" t="str">
        <f>IF(stdProdLT(Main[[#This Row],[Comments]])=0.1,"N/A",IF(stdProdLT(Main[[#This Row],[Comments]])=0,"",stdProdLT(Main[[#This Row],[Comments]])))</f>
        <v/>
      </c>
      <c r="H1393" s="94" t="str">
        <f>IF(OR(Main[[#This Row],[Std. Prod. Lead Time]]="N/A",Main[[#This Row],[Std. Prod. Lead Time]]=""), "",IF(AND(Main[[#This Row],[In Stock Date]]&lt;&gt;"",Main[[#This Row],[Revised Due Date]]&lt;&gt;"",Main[[#This Row],[In Stock Date]]&lt;&gt;""),Main[[#This Row],[In Stock Date]]-Main[[#This Row],[Revised Due Date]],""))</f>
        <v/>
      </c>
      <c r="I1393" s="101" t="s">
        <v>4</v>
      </c>
      <c r="J1393" s="95" t="s">
        <v>4</v>
      </c>
      <c r="K1393" s="95" t="s">
        <v>4</v>
      </c>
      <c r="L1393" s="85"/>
      <c r="M1393" s="73" t="str">
        <f>IF(Main[[#This Row],[Tech Start Date]]&lt;1/1/1990,"",IF(Main[[#This Row],[Class]]="C",WORKDAY(Main[[#This Row],[Tech Start Date]],9),IF(Main[[#This Row],[Class]]="B", WORKDAY(Main[[#This Row],[Tech Start Date]],6),IF(Main[[#This Row],[Class]]="A",WORKDAY(Main[[#This Row],[Tech Start Date]],2),""))))</f>
        <v/>
      </c>
      <c r="N1393" s="73" t="str">
        <f>IF(Main[[#This Row],[Tech Start Date]]&lt;1/1/1990,"",IF(Main[[#This Row],[Class]]="C",WORKDAY(Main[[#This Row],[Tech Start Date]],19),IF(Main[[#This Row],[Class]]="B", WORKDAY(Main[[#This Row],[Tech Start Date]],12),IF(Main[[#This Row],[Class]]="A",WORKDAY(Main[[#This Row],[Tech Start Date]],4),""))))</f>
        <v/>
      </c>
      <c r="O1393" s="73" t="str">
        <f>IF(Main[[#This Row],[Tech Start Date]]&lt;1/1/1990,"",IF(Main[[#This Row],[Class]]="C",WORKDAY(Main[[#This Row],[Tech Start Date]],23),IF(Main[[#This Row],[Class]]="B", WORKDAY(Main[[#This Row],[Tech Start Date]],15),IF(Main[[#This Row],[Class]]="A",WORKDAY(Main[[#This Row],[Tech Start Date]],5),""))))</f>
        <v/>
      </c>
      <c r="P1393" s="73" t="str">
        <f>IF(Main[[#This Row],[Tech Start Date]]&lt;1/1/1990,"",IF(Main[[#This Row],[Class]]="C",WORKDAY(Main[[#This Row],[Tech Start Date]],28),IF(Main[[#This Row],[Class]]="B", WORKDAY(Main[[#This Row],[Tech Start Date]],19),IF(Main[[#This Row],[Class]]="A",WORKDAY(Main[[#This Row],[Tech Start Date]],9),""))))</f>
        <v/>
      </c>
      <c r="Q1393" s="85"/>
      <c r="R1393" s="112"/>
      <c r="S1393" s="95" t="s">
        <v>6</v>
      </c>
      <c r="T1393" s="74" t="s">
        <v>4</v>
      </c>
      <c r="U1393" s="95" t="s">
        <v>29</v>
      </c>
      <c r="V1393" s="95" t="s">
        <v>2276</v>
      </c>
      <c r="W1393" s="95" t="s">
        <v>1914</v>
      </c>
      <c r="X1393" s="95" t="s">
        <v>2816</v>
      </c>
      <c r="Y1393" s="72" t="s">
        <v>2944</v>
      </c>
      <c r="Z1393" s="72" t="s">
        <v>4</v>
      </c>
      <c r="AA1393" s="95" t="s">
        <v>2816</v>
      </c>
      <c r="AB1393" s="132"/>
      <c r="AC1393" s="132"/>
      <c r="AD1393" s="132"/>
      <c r="AE1393" s="63"/>
      <c r="AF1393" s="63"/>
      <c r="AG1393" s="63"/>
    </row>
    <row r="1394" spans="1:33" ht="17.2" customHeight="1">
      <c r="A1394" s="64" t="str">
        <f>IF(priority(Main[[#This Row],[Comments]])&lt;&gt;0, priority(Main[[#This Row],[Comments]]),"")</f>
        <v/>
      </c>
      <c r="B1394" s="60" t="s">
        <v>2293</v>
      </c>
      <c r="C1394" s="72" t="s">
        <v>4</v>
      </c>
      <c r="D1394" s="59" t="s">
        <v>2578</v>
      </c>
      <c r="E1394" s="85">
        <v>40820.42082175926</v>
      </c>
      <c r="F1394" s="85"/>
      <c r="G1394" s="64" t="str">
        <f>IF(stdProdLT(Main[[#This Row],[Comments]])=0.1,"N/A",IF(stdProdLT(Main[[#This Row],[Comments]])=0,"",stdProdLT(Main[[#This Row],[Comments]])))</f>
        <v/>
      </c>
      <c r="H1394" s="94" t="str">
        <f>IF(OR(Main[[#This Row],[Std. Prod. Lead Time]]="N/A",Main[[#This Row],[Std. Prod. Lead Time]]=""), "",IF(AND(Main[[#This Row],[In Stock Date]]&lt;&gt;"",Main[[#This Row],[Revised Due Date]]&lt;&gt;"",Main[[#This Row],[In Stock Date]]&lt;&gt;""),Main[[#This Row],[In Stock Date]]-Main[[#This Row],[Revised Due Date]],""))</f>
        <v/>
      </c>
      <c r="I1394" s="101" t="s">
        <v>561</v>
      </c>
      <c r="J1394" s="95" t="s">
        <v>21</v>
      </c>
      <c r="K1394" s="95" t="s">
        <v>4</v>
      </c>
      <c r="L1394" s="85"/>
      <c r="M1394" s="73" t="str">
        <f>IF(Main[[#This Row],[Tech Start Date]]&lt;1/1/1990,"",IF(Main[[#This Row],[Class]]="C",WORKDAY(Main[[#This Row],[Tech Start Date]],9),IF(Main[[#This Row],[Class]]="B", WORKDAY(Main[[#This Row],[Tech Start Date]],6),IF(Main[[#This Row],[Class]]="A",WORKDAY(Main[[#This Row],[Tech Start Date]],2),""))))</f>
        <v/>
      </c>
      <c r="N1394" s="73" t="str">
        <f>IF(Main[[#This Row],[Tech Start Date]]&lt;1/1/1990,"",IF(Main[[#This Row],[Class]]="C",WORKDAY(Main[[#This Row],[Tech Start Date]],19),IF(Main[[#This Row],[Class]]="B", WORKDAY(Main[[#This Row],[Tech Start Date]],12),IF(Main[[#This Row],[Class]]="A",WORKDAY(Main[[#This Row],[Tech Start Date]],4),""))))</f>
        <v/>
      </c>
      <c r="O1394" s="73" t="str">
        <f>IF(Main[[#This Row],[Tech Start Date]]&lt;1/1/1990,"",IF(Main[[#This Row],[Class]]="C",WORKDAY(Main[[#This Row],[Tech Start Date]],23),IF(Main[[#This Row],[Class]]="B", WORKDAY(Main[[#This Row],[Tech Start Date]],15),IF(Main[[#This Row],[Class]]="A",WORKDAY(Main[[#This Row],[Tech Start Date]],5),""))))</f>
        <v/>
      </c>
      <c r="P1394" s="73" t="str">
        <f>IF(Main[[#This Row],[Tech Start Date]]&lt;1/1/1990,"",IF(Main[[#This Row],[Class]]="C",WORKDAY(Main[[#This Row],[Tech Start Date]],28),IF(Main[[#This Row],[Class]]="B", WORKDAY(Main[[#This Row],[Tech Start Date]],19),IF(Main[[#This Row],[Class]]="A",WORKDAY(Main[[#This Row],[Tech Start Date]],9),""))))</f>
        <v/>
      </c>
      <c r="Q1394" s="85"/>
      <c r="R1394" s="112">
        <v>40840</v>
      </c>
      <c r="S1394" s="95" t="s">
        <v>6</v>
      </c>
      <c r="T1394" s="74" t="s">
        <v>4</v>
      </c>
      <c r="U1394" s="95" t="s">
        <v>29</v>
      </c>
      <c r="V1394" s="95" t="s">
        <v>1910</v>
      </c>
      <c r="W1394" s="95" t="s">
        <v>1918</v>
      </c>
      <c r="X1394" s="95" t="s">
        <v>50</v>
      </c>
      <c r="Y1394" s="72" t="s">
        <v>2932</v>
      </c>
      <c r="Z1394" s="72" t="s">
        <v>4</v>
      </c>
      <c r="AA1394" s="95" t="s">
        <v>2803</v>
      </c>
      <c r="AB1394" s="132"/>
      <c r="AC1394" s="132"/>
      <c r="AD1394" s="132"/>
      <c r="AE1394" s="63"/>
      <c r="AF1394" s="63"/>
      <c r="AG1394" s="63"/>
    </row>
    <row r="1395" spans="1:33" ht="17.2" customHeight="1">
      <c r="A1395" s="64" t="str">
        <f>IF(priority(Main[[#This Row],[Comments]])&lt;&gt;0, priority(Main[[#This Row],[Comments]]),"")</f>
        <v/>
      </c>
      <c r="B1395" s="60" t="s">
        <v>2673</v>
      </c>
      <c r="C1395" s="72" t="s">
        <v>4</v>
      </c>
      <c r="D1395" s="59" t="s">
        <v>2674</v>
      </c>
      <c r="E1395" s="85">
        <v>40900.141886574071</v>
      </c>
      <c r="F1395" s="85"/>
      <c r="G1395" s="64" t="str">
        <f>IF(stdProdLT(Main[[#This Row],[Comments]])=0.1,"N/A",IF(stdProdLT(Main[[#This Row],[Comments]])=0,"",stdProdLT(Main[[#This Row],[Comments]])))</f>
        <v/>
      </c>
      <c r="H1395" s="94" t="str">
        <f>IF(OR(Main[[#This Row],[Std. Prod. Lead Time]]="N/A",Main[[#This Row],[Std. Prod. Lead Time]]=""), "",IF(AND(Main[[#This Row],[In Stock Date]]&lt;&gt;"",Main[[#This Row],[Revised Due Date]]&lt;&gt;"",Main[[#This Row],[In Stock Date]]&lt;&gt;""),Main[[#This Row],[In Stock Date]]-Main[[#This Row],[Revised Due Date]],""))</f>
        <v/>
      </c>
      <c r="I1395" s="101" t="s">
        <v>69</v>
      </c>
      <c r="J1395" s="95" t="s">
        <v>28</v>
      </c>
      <c r="K1395" s="96" t="s">
        <v>1919</v>
      </c>
      <c r="L1395" s="85"/>
      <c r="M1395" s="73" t="str">
        <f>IF(Main[[#This Row],[Tech Start Date]]&lt;1/1/1990,"",IF(Main[[#This Row],[Class]]="C",WORKDAY(Main[[#This Row],[Tech Start Date]],9),IF(Main[[#This Row],[Class]]="B", WORKDAY(Main[[#This Row],[Tech Start Date]],6),IF(Main[[#This Row],[Class]]="A",WORKDAY(Main[[#This Row],[Tech Start Date]],2),""))))</f>
        <v/>
      </c>
      <c r="N1395" s="73" t="str">
        <f>IF(Main[[#This Row],[Tech Start Date]]&lt;1/1/1990,"",IF(Main[[#This Row],[Class]]="C",WORKDAY(Main[[#This Row],[Tech Start Date]],19),IF(Main[[#This Row],[Class]]="B", WORKDAY(Main[[#This Row],[Tech Start Date]],12),IF(Main[[#This Row],[Class]]="A",WORKDAY(Main[[#This Row],[Tech Start Date]],4),""))))</f>
        <v/>
      </c>
      <c r="O1395" s="73" t="str">
        <f>IF(Main[[#This Row],[Tech Start Date]]&lt;1/1/1990,"",IF(Main[[#This Row],[Class]]="C",WORKDAY(Main[[#This Row],[Tech Start Date]],23),IF(Main[[#This Row],[Class]]="B", WORKDAY(Main[[#This Row],[Tech Start Date]],15),IF(Main[[#This Row],[Class]]="A",WORKDAY(Main[[#This Row],[Tech Start Date]],5),""))))</f>
        <v/>
      </c>
      <c r="P1395" s="73" t="str">
        <f>IF(Main[[#This Row],[Tech Start Date]]&lt;1/1/1990,"",IF(Main[[#This Row],[Class]]="C",WORKDAY(Main[[#This Row],[Tech Start Date]],28),IF(Main[[#This Row],[Class]]="B", WORKDAY(Main[[#This Row],[Tech Start Date]],19),IF(Main[[#This Row],[Class]]="A",WORKDAY(Main[[#This Row],[Tech Start Date]],9),""))))</f>
        <v/>
      </c>
      <c r="Q1395" s="85">
        <v>40931</v>
      </c>
      <c r="R1395" s="112"/>
      <c r="S1395" s="95" t="s">
        <v>6</v>
      </c>
      <c r="T1395" s="74" t="s">
        <v>4</v>
      </c>
      <c r="U1395" s="95" t="s">
        <v>29</v>
      </c>
      <c r="V1395" s="95" t="s">
        <v>1913</v>
      </c>
      <c r="W1395" s="95" t="s">
        <v>1914</v>
      </c>
      <c r="X1395" s="95" t="s">
        <v>2797</v>
      </c>
      <c r="Y1395" s="72" t="s">
        <v>2911</v>
      </c>
      <c r="Z1395" s="72" t="s">
        <v>30</v>
      </c>
      <c r="AA1395" s="95" t="s">
        <v>2797</v>
      </c>
      <c r="AB1395" s="132"/>
      <c r="AC1395" s="132"/>
      <c r="AD1395" s="132"/>
      <c r="AE1395" s="63"/>
      <c r="AF1395" s="63"/>
      <c r="AG1395" s="63"/>
    </row>
    <row r="1396" spans="1:33" ht="17.2" customHeight="1">
      <c r="A1396" s="64" t="str">
        <f>IF(priority(Main[[#This Row],[Comments]])&lt;&gt;0, priority(Main[[#This Row],[Comments]]),"")</f>
        <v/>
      </c>
      <c r="B1396" s="60" t="s">
        <v>3261</v>
      </c>
      <c r="C1396" s="72" t="s">
        <v>4</v>
      </c>
      <c r="D1396" s="59" t="s">
        <v>3262</v>
      </c>
      <c r="E1396" s="85">
        <v>40933.268750000003</v>
      </c>
      <c r="F1396" s="85"/>
      <c r="G1396" s="64" t="str">
        <f>IF(stdProdLT(Main[[#This Row],[Comments]])=0.1,"N/A",IF(stdProdLT(Main[[#This Row],[Comments]])=0,"",stdProdLT(Main[[#This Row],[Comments]])))</f>
        <v/>
      </c>
      <c r="H1396" s="94" t="str">
        <f>IF(OR(Main[[#This Row],[Std. Prod. Lead Time]]="N/A",Main[[#This Row],[Std. Prod. Lead Time]]=""), "",IF(AND(Main[[#This Row],[In Stock Date]]&lt;&gt;"",Main[[#This Row],[Revised Due Date]]&lt;&gt;"",Main[[#This Row],[In Stock Date]]&lt;&gt;""),Main[[#This Row],[In Stock Date]]-Main[[#This Row],[Revised Due Date]],""))</f>
        <v/>
      </c>
      <c r="I1396" s="101" t="s">
        <v>4</v>
      </c>
      <c r="J1396" s="95" t="s">
        <v>4</v>
      </c>
      <c r="K1396" s="96" t="s">
        <v>4</v>
      </c>
      <c r="L1396" s="85"/>
      <c r="M1396" s="73" t="str">
        <f>IF(Main[[#This Row],[Tech Start Date]]&lt;1/1/1990,"",IF(Main[[#This Row],[Class]]="C",WORKDAY(Main[[#This Row],[Tech Start Date]],9),IF(Main[[#This Row],[Class]]="B", WORKDAY(Main[[#This Row],[Tech Start Date]],6),IF(Main[[#This Row],[Class]]="A",WORKDAY(Main[[#This Row],[Tech Start Date]],2),""))))</f>
        <v/>
      </c>
      <c r="N1396" s="73" t="str">
        <f>IF(Main[[#This Row],[Tech Start Date]]&lt;1/1/1990,"",IF(Main[[#This Row],[Class]]="C",WORKDAY(Main[[#This Row],[Tech Start Date]],19),IF(Main[[#This Row],[Class]]="B", WORKDAY(Main[[#This Row],[Tech Start Date]],12),IF(Main[[#This Row],[Class]]="A",WORKDAY(Main[[#This Row],[Tech Start Date]],4),""))))</f>
        <v/>
      </c>
      <c r="O1396" s="73" t="str">
        <f>IF(Main[[#This Row],[Tech Start Date]]&lt;1/1/1990,"",IF(Main[[#This Row],[Class]]="C",WORKDAY(Main[[#This Row],[Tech Start Date]],23),IF(Main[[#This Row],[Class]]="B", WORKDAY(Main[[#This Row],[Tech Start Date]],15),IF(Main[[#This Row],[Class]]="A",WORKDAY(Main[[#This Row],[Tech Start Date]],5),""))))</f>
        <v/>
      </c>
      <c r="P1396" s="73" t="str">
        <f>IF(Main[[#This Row],[Tech Start Date]]&lt;1/1/1990,"",IF(Main[[#This Row],[Class]]="C",WORKDAY(Main[[#This Row],[Tech Start Date]],28),IF(Main[[#This Row],[Class]]="B", WORKDAY(Main[[#This Row],[Tech Start Date]],19),IF(Main[[#This Row],[Class]]="A",WORKDAY(Main[[#This Row],[Tech Start Date]],9),""))))</f>
        <v/>
      </c>
      <c r="Q1396" s="85">
        <v>40963</v>
      </c>
      <c r="R1396" s="112"/>
      <c r="S1396" s="95" t="s">
        <v>6</v>
      </c>
      <c r="T1396" s="74" t="s">
        <v>4</v>
      </c>
      <c r="U1396" s="95" t="s">
        <v>7</v>
      </c>
      <c r="V1396" s="95" t="s">
        <v>1910</v>
      </c>
      <c r="W1396" s="95" t="s">
        <v>4</v>
      </c>
      <c r="X1396" s="95" t="s">
        <v>2797</v>
      </c>
      <c r="Y1396" s="72" t="s">
        <v>2911</v>
      </c>
      <c r="Z1396" s="72" t="s">
        <v>4</v>
      </c>
      <c r="AA1396" s="95" t="s">
        <v>2797</v>
      </c>
      <c r="AB1396" s="132"/>
      <c r="AC1396" s="132"/>
      <c r="AD1396" s="132"/>
      <c r="AE1396" s="63"/>
      <c r="AF1396" s="63"/>
      <c r="AG1396" s="63"/>
    </row>
    <row r="1397" spans="1:33" ht="17.2" customHeight="1">
      <c r="A1397" s="64" t="str">
        <f>IF(priority(Main[[#This Row],[Comments]])&lt;&gt;0, priority(Main[[#This Row],[Comments]]),"")</f>
        <v/>
      </c>
      <c r="B1397" s="60" t="s">
        <v>3822</v>
      </c>
      <c r="C1397" s="72" t="s">
        <v>31</v>
      </c>
      <c r="D1397" s="59" t="s">
        <v>3823</v>
      </c>
      <c r="E1397" s="85"/>
      <c r="F1397" s="85">
        <v>41153</v>
      </c>
      <c r="G1397" s="64" t="str">
        <f>IF(stdProdLT(Main[[#This Row],[Comments]])=0.1,"N/A",IF(stdProdLT(Main[[#This Row],[Comments]])=0,"",stdProdLT(Main[[#This Row],[Comments]])))</f>
        <v/>
      </c>
      <c r="H1397" s="94" t="str">
        <f>IF(OR(Main[[#This Row],[Std. Prod. Lead Time]]="N/A",Main[[#This Row],[Std. Prod. Lead Time]]=""), "",IF(AND(Main[[#This Row],[In Stock Date]]&lt;&gt;"",Main[[#This Row],[Revised Due Date]]&lt;&gt;"",Main[[#This Row],[In Stock Date]]&lt;&gt;""),Main[[#This Row],[In Stock Date]]-Main[[#This Row],[Revised Due Date]],""))</f>
        <v/>
      </c>
      <c r="I1397" s="101" t="s">
        <v>4</v>
      </c>
      <c r="J1397" s="95" t="s">
        <v>4</v>
      </c>
      <c r="K1397" s="95" t="s">
        <v>4</v>
      </c>
      <c r="L1397" s="85"/>
      <c r="M1397" s="73" t="str">
        <f>IF(Main[[#This Row],[Tech Start Date]]&lt;1/1/1990,"",IF(Main[[#This Row],[Class]]="C",WORKDAY(Main[[#This Row],[Tech Start Date]],9),IF(Main[[#This Row],[Class]]="B", WORKDAY(Main[[#This Row],[Tech Start Date]],6),IF(Main[[#This Row],[Class]]="A",WORKDAY(Main[[#This Row],[Tech Start Date]],2),""))))</f>
        <v/>
      </c>
      <c r="N1397" s="73" t="str">
        <f>IF(Main[[#This Row],[Tech Start Date]]&lt;1/1/1990,"",IF(Main[[#This Row],[Class]]="C",WORKDAY(Main[[#This Row],[Tech Start Date]],19),IF(Main[[#This Row],[Class]]="B", WORKDAY(Main[[#This Row],[Tech Start Date]],12),IF(Main[[#This Row],[Class]]="A",WORKDAY(Main[[#This Row],[Tech Start Date]],4),""))))</f>
        <v/>
      </c>
      <c r="O1397" s="73" t="str">
        <f>IF(Main[[#This Row],[Tech Start Date]]&lt;1/1/1990,"",IF(Main[[#This Row],[Class]]="C",WORKDAY(Main[[#This Row],[Tech Start Date]],23),IF(Main[[#This Row],[Class]]="B", WORKDAY(Main[[#This Row],[Tech Start Date]],15),IF(Main[[#This Row],[Class]]="A",WORKDAY(Main[[#This Row],[Tech Start Date]],5),""))))</f>
        <v/>
      </c>
      <c r="P1397" s="73" t="str">
        <f>IF(Main[[#This Row],[Tech Start Date]]&lt;1/1/1990,"",IF(Main[[#This Row],[Class]]="C",WORKDAY(Main[[#This Row],[Tech Start Date]],28),IF(Main[[#This Row],[Class]]="B", WORKDAY(Main[[#This Row],[Tech Start Date]],19),IF(Main[[#This Row],[Class]]="A",WORKDAY(Main[[#This Row],[Tech Start Date]],9),""))))</f>
        <v/>
      </c>
      <c r="Q1397" s="85">
        <v>41000</v>
      </c>
      <c r="R1397" s="112"/>
      <c r="S1397" s="95" t="s">
        <v>11</v>
      </c>
      <c r="T1397" s="74" t="s">
        <v>4</v>
      </c>
      <c r="U1397" s="95" t="s">
        <v>12</v>
      </c>
      <c r="V1397" s="95" t="s">
        <v>1913</v>
      </c>
      <c r="W1397" s="95" t="s">
        <v>1921</v>
      </c>
      <c r="X1397" s="95" t="s">
        <v>2820</v>
      </c>
      <c r="Y1397" s="72" t="s">
        <v>3687</v>
      </c>
      <c r="Z1397" s="72" t="s">
        <v>4</v>
      </c>
      <c r="AA1397" s="95" t="s">
        <v>2820</v>
      </c>
      <c r="AB1397" s="132"/>
      <c r="AC1397" s="132"/>
      <c r="AD1397" s="132"/>
      <c r="AE1397" s="63"/>
      <c r="AF1397" s="63"/>
      <c r="AG1397" s="63"/>
    </row>
    <row r="1398" spans="1:33" ht="17.2" customHeight="1">
      <c r="A1398" s="64" t="str">
        <f>IF(priority(Main[[#This Row],[Comments]])&lt;&gt;0, priority(Main[[#This Row],[Comments]]),"")</f>
        <v/>
      </c>
      <c r="B1398" s="60" t="s">
        <v>3573</v>
      </c>
      <c r="C1398" s="72" t="s">
        <v>4</v>
      </c>
      <c r="D1398" s="59" t="s">
        <v>3703</v>
      </c>
      <c r="E1398" s="85">
        <v>40967.682060185187</v>
      </c>
      <c r="F1398" s="85"/>
      <c r="G1398" s="64" t="str">
        <f>IF(stdProdLT(Main[[#This Row],[Comments]])=0.1,"N/A",IF(stdProdLT(Main[[#This Row],[Comments]])=0,"",stdProdLT(Main[[#This Row],[Comments]])))</f>
        <v/>
      </c>
      <c r="H1398" s="94" t="str">
        <f>IF(OR(Main[[#This Row],[Std. Prod. Lead Time]]="N/A",Main[[#This Row],[Std. Prod. Lead Time]]=""), "",IF(AND(Main[[#This Row],[In Stock Date]]&lt;&gt;"",Main[[#This Row],[Revised Due Date]]&lt;&gt;"",Main[[#This Row],[In Stock Date]]&lt;&gt;""),Main[[#This Row],[In Stock Date]]-Main[[#This Row],[Revised Due Date]],""))</f>
        <v/>
      </c>
      <c r="I1398" s="101" t="s">
        <v>4</v>
      </c>
      <c r="J1398" s="95" t="s">
        <v>21</v>
      </c>
      <c r="K1398" s="95" t="s">
        <v>4</v>
      </c>
      <c r="L1398" s="85"/>
      <c r="M1398" s="73" t="str">
        <f>IF(Main[[#This Row],[Tech Start Date]]&lt;1/1/1990,"",IF(Main[[#This Row],[Class]]="C",WORKDAY(Main[[#This Row],[Tech Start Date]],9),IF(Main[[#This Row],[Class]]="B", WORKDAY(Main[[#This Row],[Tech Start Date]],6),IF(Main[[#This Row],[Class]]="A",WORKDAY(Main[[#This Row],[Tech Start Date]],2),""))))</f>
        <v/>
      </c>
      <c r="N1398" s="73" t="str">
        <f>IF(Main[[#This Row],[Tech Start Date]]&lt;1/1/1990,"",IF(Main[[#This Row],[Class]]="C",WORKDAY(Main[[#This Row],[Tech Start Date]],19),IF(Main[[#This Row],[Class]]="B", WORKDAY(Main[[#This Row],[Tech Start Date]],12),IF(Main[[#This Row],[Class]]="A",WORKDAY(Main[[#This Row],[Tech Start Date]],4),""))))</f>
        <v/>
      </c>
      <c r="O1398" s="73" t="str">
        <f>IF(Main[[#This Row],[Tech Start Date]]&lt;1/1/1990,"",IF(Main[[#This Row],[Class]]="C",WORKDAY(Main[[#This Row],[Tech Start Date]],23),IF(Main[[#This Row],[Class]]="B", WORKDAY(Main[[#This Row],[Tech Start Date]],15),IF(Main[[#This Row],[Class]]="A",WORKDAY(Main[[#This Row],[Tech Start Date]],5),""))))</f>
        <v/>
      </c>
      <c r="P1398" s="73" t="str">
        <f>IF(Main[[#This Row],[Tech Start Date]]&lt;1/1/1990,"",IF(Main[[#This Row],[Class]]="C",WORKDAY(Main[[#This Row],[Tech Start Date]],28),IF(Main[[#This Row],[Class]]="B", WORKDAY(Main[[#This Row],[Tech Start Date]],19),IF(Main[[#This Row],[Class]]="A",WORKDAY(Main[[#This Row],[Tech Start Date]],9),""))))</f>
        <v/>
      </c>
      <c r="Q1398" s="85">
        <v>40732</v>
      </c>
      <c r="R1398" s="112"/>
      <c r="S1398" s="95" t="s">
        <v>6</v>
      </c>
      <c r="T1398" s="74" t="s">
        <v>4</v>
      </c>
      <c r="U1398" s="95" t="s">
        <v>29</v>
      </c>
      <c r="V1398" s="95" t="s">
        <v>1911</v>
      </c>
      <c r="W1398" s="95" t="s">
        <v>1914</v>
      </c>
      <c r="X1398" s="95" t="s">
        <v>399</v>
      </c>
      <c r="Y1398" s="72" t="s">
        <v>3089</v>
      </c>
      <c r="Z1398" s="72" t="s">
        <v>2046</v>
      </c>
      <c r="AA1398" s="95" t="s">
        <v>3340</v>
      </c>
      <c r="AB1398" s="132"/>
      <c r="AC1398" s="132"/>
      <c r="AD1398" s="132"/>
      <c r="AE1398" s="63"/>
      <c r="AF1398" s="63"/>
      <c r="AG1398" s="63"/>
    </row>
    <row r="1399" spans="1:33" ht="17.2" customHeight="1">
      <c r="A1399" s="64" t="str">
        <f>IF(priority(Main[[#This Row],[Comments]])&lt;&gt;0, priority(Main[[#This Row],[Comments]]),"")</f>
        <v/>
      </c>
      <c r="B1399" s="60" t="s">
        <v>2483</v>
      </c>
      <c r="C1399" s="72" t="s">
        <v>4</v>
      </c>
      <c r="D1399" s="59" t="s">
        <v>2484</v>
      </c>
      <c r="E1399" s="85">
        <v>40855.421446759261</v>
      </c>
      <c r="F1399" s="85"/>
      <c r="G1399" s="64" t="str">
        <f>IF(stdProdLT(Main[[#This Row],[Comments]])=0.1,"N/A",IF(stdProdLT(Main[[#This Row],[Comments]])=0,"",stdProdLT(Main[[#This Row],[Comments]])))</f>
        <v/>
      </c>
      <c r="H1399" s="94" t="str">
        <f>IF(OR(Main[[#This Row],[Std. Prod. Lead Time]]="N/A",Main[[#This Row],[Std. Prod. Lead Time]]=""), "",IF(AND(Main[[#This Row],[In Stock Date]]&lt;&gt;"",Main[[#This Row],[Revised Due Date]]&lt;&gt;"",Main[[#This Row],[In Stock Date]]&lt;&gt;""),Main[[#This Row],[In Stock Date]]-Main[[#This Row],[Revised Due Date]],""))</f>
        <v/>
      </c>
      <c r="I1399" s="101" t="s">
        <v>69</v>
      </c>
      <c r="J1399" s="95" t="s">
        <v>70</v>
      </c>
      <c r="K1399" s="95" t="s">
        <v>1922</v>
      </c>
      <c r="L1399" s="85"/>
      <c r="M1399" s="73" t="str">
        <f>IF(Main[[#This Row],[Tech Start Date]]&lt;1/1/1990,"",IF(Main[[#This Row],[Class]]="C",WORKDAY(Main[[#This Row],[Tech Start Date]],9),IF(Main[[#This Row],[Class]]="B", WORKDAY(Main[[#This Row],[Tech Start Date]],6),IF(Main[[#This Row],[Class]]="A",WORKDAY(Main[[#This Row],[Tech Start Date]],2),""))))</f>
        <v/>
      </c>
      <c r="N1399" s="73" t="str">
        <f>IF(Main[[#This Row],[Tech Start Date]]&lt;1/1/1990,"",IF(Main[[#This Row],[Class]]="C",WORKDAY(Main[[#This Row],[Tech Start Date]],19),IF(Main[[#This Row],[Class]]="B", WORKDAY(Main[[#This Row],[Tech Start Date]],12),IF(Main[[#This Row],[Class]]="A",WORKDAY(Main[[#This Row],[Tech Start Date]],4),""))))</f>
        <v/>
      </c>
      <c r="O1399" s="73" t="str">
        <f>IF(Main[[#This Row],[Tech Start Date]]&lt;1/1/1990,"",IF(Main[[#This Row],[Class]]="C",WORKDAY(Main[[#This Row],[Tech Start Date]],23),IF(Main[[#This Row],[Class]]="B", WORKDAY(Main[[#This Row],[Tech Start Date]],15),IF(Main[[#This Row],[Class]]="A",WORKDAY(Main[[#This Row],[Tech Start Date]],5),""))))</f>
        <v/>
      </c>
      <c r="P1399" s="73" t="str">
        <f>IF(Main[[#This Row],[Tech Start Date]]&lt;1/1/1990,"",IF(Main[[#This Row],[Class]]="C",WORKDAY(Main[[#This Row],[Tech Start Date]],28),IF(Main[[#This Row],[Class]]="B", WORKDAY(Main[[#This Row],[Tech Start Date]],19),IF(Main[[#This Row],[Class]]="A",WORKDAY(Main[[#This Row],[Tech Start Date]],9),""))))</f>
        <v/>
      </c>
      <c r="Q1399" s="85">
        <v>40907</v>
      </c>
      <c r="R1399" s="112"/>
      <c r="S1399" s="95" t="s">
        <v>17</v>
      </c>
      <c r="T1399" s="74" t="s">
        <v>4</v>
      </c>
      <c r="U1399" s="95" t="s">
        <v>29</v>
      </c>
      <c r="V1399" s="95" t="s">
        <v>1920</v>
      </c>
      <c r="W1399" s="95" t="s">
        <v>1912</v>
      </c>
      <c r="X1399" s="95" t="s">
        <v>2841</v>
      </c>
      <c r="Y1399" s="72" t="s">
        <v>2973</v>
      </c>
      <c r="Z1399" s="72" t="s">
        <v>30</v>
      </c>
      <c r="AA1399" s="95" t="s">
        <v>2841</v>
      </c>
      <c r="AB1399" s="132"/>
      <c r="AC1399" s="132"/>
      <c r="AD1399" s="132"/>
      <c r="AE1399" s="63"/>
      <c r="AF1399" s="63"/>
      <c r="AG1399" s="63"/>
    </row>
    <row r="1400" spans="1:33" ht="17.2" customHeight="1">
      <c r="A1400" s="64" t="str">
        <f>IF(priority(Main[[#This Row],[Comments]])&lt;&gt;0, priority(Main[[#This Row],[Comments]]),"")</f>
        <v/>
      </c>
      <c r="B1400" s="60" t="s">
        <v>3186</v>
      </c>
      <c r="C1400" s="72" t="s">
        <v>4</v>
      </c>
      <c r="D1400" s="59" t="s">
        <v>3644</v>
      </c>
      <c r="E1400" s="85">
        <v>40924.344918981478</v>
      </c>
      <c r="F1400" s="85"/>
      <c r="G1400" s="64" t="str">
        <f>IF(stdProdLT(Main[[#This Row],[Comments]])=0.1,"N/A",IF(stdProdLT(Main[[#This Row],[Comments]])=0,"",stdProdLT(Main[[#This Row],[Comments]])))</f>
        <v/>
      </c>
      <c r="H1400" s="94" t="str">
        <f>IF(OR(Main[[#This Row],[Std. Prod. Lead Time]]="N/A",Main[[#This Row],[Std. Prod. Lead Time]]=""), "",IF(AND(Main[[#This Row],[In Stock Date]]&lt;&gt;"",Main[[#This Row],[Revised Due Date]]&lt;&gt;"",Main[[#This Row],[In Stock Date]]&lt;&gt;""),Main[[#This Row],[In Stock Date]]-Main[[#This Row],[Revised Due Date]],""))</f>
        <v/>
      </c>
      <c r="I1400" s="101" t="s">
        <v>69</v>
      </c>
      <c r="J1400" s="95" t="s">
        <v>70</v>
      </c>
      <c r="K1400" s="95" t="s">
        <v>1919</v>
      </c>
      <c r="L1400" s="85"/>
      <c r="M1400" s="73" t="str">
        <f>IF(Main[[#This Row],[Tech Start Date]]&lt;1/1/1990,"",IF(Main[[#This Row],[Class]]="C",WORKDAY(Main[[#This Row],[Tech Start Date]],9),IF(Main[[#This Row],[Class]]="B", WORKDAY(Main[[#This Row],[Tech Start Date]],6),IF(Main[[#This Row],[Class]]="A",WORKDAY(Main[[#This Row],[Tech Start Date]],2),""))))</f>
        <v/>
      </c>
      <c r="N1400" s="73" t="str">
        <f>IF(Main[[#This Row],[Tech Start Date]]&lt;1/1/1990,"",IF(Main[[#This Row],[Class]]="C",WORKDAY(Main[[#This Row],[Tech Start Date]],19),IF(Main[[#This Row],[Class]]="B", WORKDAY(Main[[#This Row],[Tech Start Date]],12),IF(Main[[#This Row],[Class]]="A",WORKDAY(Main[[#This Row],[Tech Start Date]],4),""))))</f>
        <v/>
      </c>
      <c r="O1400" s="73" t="str">
        <f>IF(Main[[#This Row],[Tech Start Date]]&lt;1/1/1990,"",IF(Main[[#This Row],[Class]]="C",WORKDAY(Main[[#This Row],[Tech Start Date]],23),IF(Main[[#This Row],[Class]]="B", WORKDAY(Main[[#This Row],[Tech Start Date]],15),IF(Main[[#This Row],[Class]]="A",WORKDAY(Main[[#This Row],[Tech Start Date]],5),""))))</f>
        <v/>
      </c>
      <c r="P1400" s="73" t="str">
        <f>IF(Main[[#This Row],[Tech Start Date]]&lt;1/1/1990,"",IF(Main[[#This Row],[Class]]="C",WORKDAY(Main[[#This Row],[Tech Start Date]],28),IF(Main[[#This Row],[Class]]="B", WORKDAY(Main[[#This Row],[Tech Start Date]],19),IF(Main[[#This Row],[Class]]="A",WORKDAY(Main[[#This Row],[Tech Start Date]],9),""))))</f>
        <v/>
      </c>
      <c r="Q1400" s="85">
        <v>40952</v>
      </c>
      <c r="R1400" s="112"/>
      <c r="S1400" s="95" t="s">
        <v>6</v>
      </c>
      <c r="T1400" s="74" t="s">
        <v>4</v>
      </c>
      <c r="U1400" s="95" t="s">
        <v>29</v>
      </c>
      <c r="V1400" s="95" t="s">
        <v>1913</v>
      </c>
      <c r="W1400" s="95" t="s">
        <v>1914</v>
      </c>
      <c r="X1400" s="95" t="s">
        <v>2797</v>
      </c>
      <c r="Y1400" s="72" t="s">
        <v>2911</v>
      </c>
      <c r="Z1400" s="72" t="s">
        <v>30</v>
      </c>
      <c r="AA1400" s="95" t="s">
        <v>2797</v>
      </c>
      <c r="AB1400" s="132"/>
      <c r="AC1400" s="132"/>
      <c r="AD1400" s="132"/>
      <c r="AE1400" s="63"/>
      <c r="AF1400" s="63"/>
      <c r="AG1400" s="63"/>
    </row>
    <row r="1401" spans="1:33" ht="17.2" customHeight="1">
      <c r="A1401" s="64" t="str">
        <f>IF(priority(Main[[#This Row],[Comments]])&lt;&gt;0, priority(Main[[#This Row],[Comments]]),"")</f>
        <v/>
      </c>
      <c r="B1401" s="60" t="s">
        <v>3257</v>
      </c>
      <c r="C1401" s="72" t="s">
        <v>4</v>
      </c>
      <c r="D1401" s="59" t="s">
        <v>3645</v>
      </c>
      <c r="E1401" s="85">
        <v>40933.494502314818</v>
      </c>
      <c r="F1401" s="85"/>
      <c r="G1401" s="64" t="str">
        <f>IF(stdProdLT(Main[[#This Row],[Comments]])=0.1,"N/A",IF(stdProdLT(Main[[#This Row],[Comments]])=0,"",stdProdLT(Main[[#This Row],[Comments]])))</f>
        <v/>
      </c>
      <c r="H1401" s="94" t="str">
        <f>IF(OR(Main[[#This Row],[Std. Prod. Lead Time]]="N/A",Main[[#This Row],[Std. Prod. Lead Time]]=""), "",IF(AND(Main[[#This Row],[In Stock Date]]&lt;&gt;"",Main[[#This Row],[Revised Due Date]]&lt;&gt;"",Main[[#This Row],[In Stock Date]]&lt;&gt;""),Main[[#This Row],[In Stock Date]]-Main[[#This Row],[Revised Due Date]],""))</f>
        <v/>
      </c>
      <c r="I1401" s="101" t="s">
        <v>69</v>
      </c>
      <c r="J1401" s="95" t="s">
        <v>70</v>
      </c>
      <c r="K1401" s="96" t="s">
        <v>1919</v>
      </c>
      <c r="L1401" s="85"/>
      <c r="M1401" s="73" t="str">
        <f>IF(Main[[#This Row],[Tech Start Date]]&lt;1/1/1990,"",IF(Main[[#This Row],[Class]]="C",WORKDAY(Main[[#This Row],[Tech Start Date]],9),IF(Main[[#This Row],[Class]]="B", WORKDAY(Main[[#This Row],[Tech Start Date]],6),IF(Main[[#This Row],[Class]]="A",WORKDAY(Main[[#This Row],[Tech Start Date]],2),""))))</f>
        <v/>
      </c>
      <c r="N1401" s="73" t="str">
        <f>IF(Main[[#This Row],[Tech Start Date]]&lt;1/1/1990,"",IF(Main[[#This Row],[Class]]="C",WORKDAY(Main[[#This Row],[Tech Start Date]],19),IF(Main[[#This Row],[Class]]="B", WORKDAY(Main[[#This Row],[Tech Start Date]],12),IF(Main[[#This Row],[Class]]="A",WORKDAY(Main[[#This Row],[Tech Start Date]],4),""))))</f>
        <v/>
      </c>
      <c r="O1401" s="73" t="str">
        <f>IF(Main[[#This Row],[Tech Start Date]]&lt;1/1/1990,"",IF(Main[[#This Row],[Class]]="C",WORKDAY(Main[[#This Row],[Tech Start Date]],23),IF(Main[[#This Row],[Class]]="B", WORKDAY(Main[[#This Row],[Tech Start Date]],15),IF(Main[[#This Row],[Class]]="A",WORKDAY(Main[[#This Row],[Tech Start Date]],5),""))))</f>
        <v/>
      </c>
      <c r="P1401" s="73" t="str">
        <f>IF(Main[[#This Row],[Tech Start Date]]&lt;1/1/1990,"",IF(Main[[#This Row],[Class]]="C",WORKDAY(Main[[#This Row],[Tech Start Date]],28),IF(Main[[#This Row],[Class]]="B", WORKDAY(Main[[#This Row],[Tech Start Date]],19),IF(Main[[#This Row],[Class]]="A",WORKDAY(Main[[#This Row],[Tech Start Date]],9),""))))</f>
        <v/>
      </c>
      <c r="Q1401" s="85">
        <v>40968</v>
      </c>
      <c r="R1401" s="112"/>
      <c r="S1401" s="95" t="s">
        <v>6</v>
      </c>
      <c r="T1401" s="74" t="s">
        <v>4</v>
      </c>
      <c r="U1401" s="95" t="s">
        <v>29</v>
      </c>
      <c r="V1401" s="95" t="s">
        <v>1913</v>
      </c>
      <c r="W1401" s="95" t="s">
        <v>1914</v>
      </c>
      <c r="X1401" s="95" t="s">
        <v>2793</v>
      </c>
      <c r="Y1401" s="72" t="s">
        <v>2903</v>
      </c>
      <c r="Z1401" s="72" t="s">
        <v>30</v>
      </c>
      <c r="AA1401" s="95" t="s">
        <v>2793</v>
      </c>
      <c r="AB1401" s="132"/>
      <c r="AC1401" s="132"/>
      <c r="AD1401" s="132"/>
      <c r="AE1401" s="63"/>
      <c r="AF1401" s="63"/>
      <c r="AG1401" s="63"/>
    </row>
    <row r="1402" spans="1:33" ht="17.2" customHeight="1">
      <c r="A1402" s="64" t="str">
        <f>IF(priority(Main[[#This Row],[Comments]])&lt;&gt;0, priority(Main[[#This Row],[Comments]]),"")</f>
        <v/>
      </c>
      <c r="B1402" s="60" t="s">
        <v>3501</v>
      </c>
      <c r="C1402" s="72" t="s">
        <v>4</v>
      </c>
      <c r="D1402" s="59" t="s">
        <v>3502</v>
      </c>
      <c r="E1402" s="85">
        <v>40952.380486111113</v>
      </c>
      <c r="F1402" s="85"/>
      <c r="G1402" s="64" t="str">
        <f>IF(stdProdLT(Main[[#This Row],[Comments]])=0.1,"N/A",IF(stdProdLT(Main[[#This Row],[Comments]])=0,"",stdProdLT(Main[[#This Row],[Comments]])))</f>
        <v/>
      </c>
      <c r="H1402" s="94" t="str">
        <f>IF(OR(Main[[#This Row],[Std. Prod. Lead Time]]="N/A",Main[[#This Row],[Std. Prod. Lead Time]]=""), "",IF(AND(Main[[#This Row],[In Stock Date]]&lt;&gt;"",Main[[#This Row],[Revised Due Date]]&lt;&gt;"",Main[[#This Row],[In Stock Date]]&lt;&gt;""),Main[[#This Row],[In Stock Date]]-Main[[#This Row],[Revised Due Date]],""))</f>
        <v/>
      </c>
      <c r="I1402" s="101" t="s">
        <v>4</v>
      </c>
      <c r="J1402" s="95" t="s">
        <v>4</v>
      </c>
      <c r="K1402" s="96" t="s">
        <v>4</v>
      </c>
      <c r="L1402" s="85"/>
      <c r="M1402" s="73" t="str">
        <f>IF(Main[[#This Row],[Tech Start Date]]&lt;1/1/1990,"",IF(Main[[#This Row],[Class]]="C",WORKDAY(Main[[#This Row],[Tech Start Date]],9),IF(Main[[#This Row],[Class]]="B", WORKDAY(Main[[#This Row],[Tech Start Date]],6),IF(Main[[#This Row],[Class]]="A",WORKDAY(Main[[#This Row],[Tech Start Date]],2),""))))</f>
        <v/>
      </c>
      <c r="N1402" s="73" t="str">
        <f>IF(Main[[#This Row],[Tech Start Date]]&lt;1/1/1990,"",IF(Main[[#This Row],[Class]]="C",WORKDAY(Main[[#This Row],[Tech Start Date]],19),IF(Main[[#This Row],[Class]]="B", WORKDAY(Main[[#This Row],[Tech Start Date]],12),IF(Main[[#This Row],[Class]]="A",WORKDAY(Main[[#This Row],[Tech Start Date]],4),""))))</f>
        <v/>
      </c>
      <c r="O1402" s="73" t="str">
        <f>IF(Main[[#This Row],[Tech Start Date]]&lt;1/1/1990,"",IF(Main[[#This Row],[Class]]="C",WORKDAY(Main[[#This Row],[Tech Start Date]],23),IF(Main[[#This Row],[Class]]="B", WORKDAY(Main[[#This Row],[Tech Start Date]],15),IF(Main[[#This Row],[Class]]="A",WORKDAY(Main[[#This Row],[Tech Start Date]],5),""))))</f>
        <v/>
      </c>
      <c r="P1402" s="73" t="str">
        <f>IF(Main[[#This Row],[Tech Start Date]]&lt;1/1/1990,"",IF(Main[[#This Row],[Class]]="C",WORKDAY(Main[[#This Row],[Tech Start Date]],28),IF(Main[[#This Row],[Class]]="B", WORKDAY(Main[[#This Row],[Tech Start Date]],19),IF(Main[[#This Row],[Class]]="A",WORKDAY(Main[[#This Row],[Tech Start Date]],9),""))))</f>
        <v/>
      </c>
      <c r="Q1402" s="85"/>
      <c r="R1402" s="112"/>
      <c r="S1402" s="95" t="s">
        <v>6</v>
      </c>
      <c r="T1402" s="74" t="s">
        <v>4</v>
      </c>
      <c r="U1402" s="95" t="s">
        <v>7</v>
      </c>
      <c r="V1402" s="95" t="s">
        <v>1910</v>
      </c>
      <c r="W1402" s="95" t="s">
        <v>4</v>
      </c>
      <c r="X1402" s="95" t="s">
        <v>2797</v>
      </c>
      <c r="Y1402" s="72" t="s">
        <v>2911</v>
      </c>
      <c r="Z1402" s="72" t="s">
        <v>4</v>
      </c>
      <c r="AA1402" s="95" t="s">
        <v>2797</v>
      </c>
      <c r="AB1402" s="132"/>
      <c r="AC1402" s="132"/>
      <c r="AD1402" s="132"/>
      <c r="AE1402" s="63"/>
      <c r="AF1402" s="63"/>
      <c r="AG1402" s="63"/>
    </row>
    <row r="1403" spans="1:33" ht="17.2" customHeight="1">
      <c r="A1403" s="64" t="str">
        <f>IF(priority(Main[[#This Row],[Comments]])&lt;&gt;0, priority(Main[[#This Row],[Comments]]),"")</f>
        <v/>
      </c>
      <c r="B1403" s="60" t="s">
        <v>3646</v>
      </c>
      <c r="C1403" s="72" t="s">
        <v>31</v>
      </c>
      <c r="D1403" s="59" t="s">
        <v>3647</v>
      </c>
      <c r="E1403" s="85">
        <v>40953.054039351853</v>
      </c>
      <c r="F1403" s="85">
        <v>40968</v>
      </c>
      <c r="G1403" s="64" t="str">
        <f>IF(stdProdLT(Main[[#This Row],[Comments]])=0.1,"N/A",IF(stdProdLT(Main[[#This Row],[Comments]])=0,"",stdProdLT(Main[[#This Row],[Comments]])))</f>
        <v/>
      </c>
      <c r="H1403" s="94" t="str">
        <f>IF(OR(Main[[#This Row],[Std. Prod. Lead Time]]="N/A",Main[[#This Row],[Std. Prod. Lead Time]]=""), "",IF(AND(Main[[#This Row],[In Stock Date]]&lt;&gt;"",Main[[#This Row],[Revised Due Date]]&lt;&gt;"",Main[[#This Row],[In Stock Date]]&lt;&gt;""),Main[[#This Row],[In Stock Date]]-Main[[#This Row],[Revised Due Date]],""))</f>
        <v/>
      </c>
      <c r="I1403" s="101" t="s">
        <v>4</v>
      </c>
      <c r="J1403" s="95" t="s">
        <v>4</v>
      </c>
      <c r="K1403" s="95" t="s">
        <v>4</v>
      </c>
      <c r="L1403" s="85"/>
      <c r="M1403" s="73" t="str">
        <f>IF(Main[[#This Row],[Tech Start Date]]&lt;1/1/1990,"",IF(Main[[#This Row],[Class]]="C",WORKDAY(Main[[#This Row],[Tech Start Date]],9),IF(Main[[#This Row],[Class]]="B", WORKDAY(Main[[#This Row],[Tech Start Date]],6),IF(Main[[#This Row],[Class]]="A",WORKDAY(Main[[#This Row],[Tech Start Date]],2),""))))</f>
        <v/>
      </c>
      <c r="N1403" s="73" t="str">
        <f>IF(Main[[#This Row],[Tech Start Date]]&lt;1/1/1990,"",IF(Main[[#This Row],[Class]]="C",WORKDAY(Main[[#This Row],[Tech Start Date]],19),IF(Main[[#This Row],[Class]]="B", WORKDAY(Main[[#This Row],[Tech Start Date]],12),IF(Main[[#This Row],[Class]]="A",WORKDAY(Main[[#This Row],[Tech Start Date]],4),""))))</f>
        <v/>
      </c>
      <c r="O1403" s="73" t="str">
        <f>IF(Main[[#This Row],[Tech Start Date]]&lt;1/1/1990,"",IF(Main[[#This Row],[Class]]="C",WORKDAY(Main[[#This Row],[Tech Start Date]],23),IF(Main[[#This Row],[Class]]="B", WORKDAY(Main[[#This Row],[Tech Start Date]],15),IF(Main[[#This Row],[Class]]="A",WORKDAY(Main[[#This Row],[Tech Start Date]],5),""))))</f>
        <v/>
      </c>
      <c r="P1403" s="73" t="str">
        <f>IF(Main[[#This Row],[Tech Start Date]]&lt;1/1/1990,"",IF(Main[[#This Row],[Class]]="C",WORKDAY(Main[[#This Row],[Tech Start Date]],28),IF(Main[[#This Row],[Class]]="B", WORKDAY(Main[[#This Row],[Tech Start Date]],19),IF(Main[[#This Row],[Class]]="A",WORKDAY(Main[[#This Row],[Tech Start Date]],9),""))))</f>
        <v/>
      </c>
      <c r="Q1403" s="85">
        <v>40967</v>
      </c>
      <c r="R1403" s="112"/>
      <c r="S1403" s="95" t="s">
        <v>11</v>
      </c>
      <c r="T1403" s="74" t="s">
        <v>4</v>
      </c>
      <c r="U1403" s="95" t="s">
        <v>7</v>
      </c>
      <c r="V1403" s="95" t="s">
        <v>1925</v>
      </c>
      <c r="W1403" s="95" t="s">
        <v>1915</v>
      </c>
      <c r="X1403" s="95" t="s">
        <v>2810</v>
      </c>
      <c r="Y1403" s="72" t="s">
        <v>4</v>
      </c>
      <c r="Z1403" s="72" t="s">
        <v>2204</v>
      </c>
      <c r="AA1403" s="95" t="s">
        <v>2810</v>
      </c>
      <c r="AB1403" s="132"/>
      <c r="AC1403" s="132"/>
      <c r="AD1403" s="132"/>
      <c r="AE1403" s="63"/>
      <c r="AF1403" s="63"/>
      <c r="AG1403" s="63"/>
    </row>
    <row r="1404" spans="1:33" ht="17.2" customHeight="1">
      <c r="A1404" s="64" t="str">
        <f>IF(priority(Main[[#This Row],[Comments]])&lt;&gt;0, priority(Main[[#This Row],[Comments]]),"")</f>
        <v/>
      </c>
      <c r="B1404" s="60" t="s">
        <v>2586</v>
      </c>
      <c r="C1404" s="72" t="s">
        <v>31</v>
      </c>
      <c r="D1404" s="59" t="s">
        <v>2587</v>
      </c>
      <c r="E1404" s="85"/>
      <c r="F1404" s="85">
        <v>40969</v>
      </c>
      <c r="G1404" s="64" t="str">
        <f>IF(stdProdLT(Main[[#This Row],[Comments]])=0.1,"N/A",IF(stdProdLT(Main[[#This Row],[Comments]])=0,"",stdProdLT(Main[[#This Row],[Comments]])))</f>
        <v/>
      </c>
      <c r="H1404" s="94" t="str">
        <f>IF(OR(Main[[#This Row],[Std. Prod. Lead Time]]="N/A",Main[[#This Row],[Std. Prod. Lead Time]]=""), "",IF(AND(Main[[#This Row],[In Stock Date]]&lt;&gt;"",Main[[#This Row],[Revised Due Date]]&lt;&gt;"",Main[[#This Row],[In Stock Date]]&lt;&gt;""),Main[[#This Row],[In Stock Date]]-Main[[#This Row],[Revised Due Date]],""))</f>
        <v/>
      </c>
      <c r="I1404" s="101" t="s">
        <v>4</v>
      </c>
      <c r="J1404" s="95" t="s">
        <v>4</v>
      </c>
      <c r="K1404" s="95" t="s">
        <v>4</v>
      </c>
      <c r="L1404" s="85"/>
      <c r="M1404" s="73" t="str">
        <f>IF(Main[[#This Row],[Tech Start Date]]&lt;1/1/1990,"",IF(Main[[#This Row],[Class]]="C",WORKDAY(Main[[#This Row],[Tech Start Date]],9),IF(Main[[#This Row],[Class]]="B", WORKDAY(Main[[#This Row],[Tech Start Date]],6),IF(Main[[#This Row],[Class]]="A",WORKDAY(Main[[#This Row],[Tech Start Date]],2),""))))</f>
        <v/>
      </c>
      <c r="N1404" s="73" t="str">
        <f>IF(Main[[#This Row],[Tech Start Date]]&lt;1/1/1990,"",IF(Main[[#This Row],[Class]]="C",WORKDAY(Main[[#This Row],[Tech Start Date]],19),IF(Main[[#This Row],[Class]]="B", WORKDAY(Main[[#This Row],[Tech Start Date]],12),IF(Main[[#This Row],[Class]]="A",WORKDAY(Main[[#This Row],[Tech Start Date]],4),""))))</f>
        <v/>
      </c>
      <c r="O1404" s="73" t="str">
        <f>IF(Main[[#This Row],[Tech Start Date]]&lt;1/1/1990,"",IF(Main[[#This Row],[Class]]="C",WORKDAY(Main[[#This Row],[Tech Start Date]],23),IF(Main[[#This Row],[Class]]="B", WORKDAY(Main[[#This Row],[Tech Start Date]],15),IF(Main[[#This Row],[Class]]="A",WORKDAY(Main[[#This Row],[Tech Start Date]],5),""))))</f>
        <v/>
      </c>
      <c r="P1404" s="73" t="str">
        <f>IF(Main[[#This Row],[Tech Start Date]]&lt;1/1/1990,"",IF(Main[[#This Row],[Class]]="C",WORKDAY(Main[[#This Row],[Tech Start Date]],28),IF(Main[[#This Row],[Class]]="B", WORKDAY(Main[[#This Row],[Tech Start Date]],19),IF(Main[[#This Row],[Class]]="A",WORKDAY(Main[[#This Row],[Tech Start Date]],9),""))))</f>
        <v/>
      </c>
      <c r="Q1404" s="85"/>
      <c r="R1404" s="112"/>
      <c r="S1404" s="95" t="s">
        <v>11</v>
      </c>
      <c r="T1404" s="74" t="s">
        <v>4</v>
      </c>
      <c r="U1404" s="95" t="s">
        <v>14</v>
      </c>
      <c r="V1404" s="95" t="s">
        <v>1910</v>
      </c>
      <c r="W1404" s="95" t="s">
        <v>1916</v>
      </c>
      <c r="X1404" s="95" t="s">
        <v>50</v>
      </c>
      <c r="Y1404" s="72" t="s">
        <v>3062</v>
      </c>
      <c r="Z1404" s="72" t="s">
        <v>4</v>
      </c>
      <c r="AA1404" s="95" t="s">
        <v>2815</v>
      </c>
      <c r="AB1404" s="132"/>
      <c r="AC1404" s="132"/>
      <c r="AD1404" s="132"/>
      <c r="AE1404" s="63"/>
      <c r="AF1404" s="63"/>
      <c r="AG1404" s="63"/>
    </row>
    <row r="1405" spans="1:33" ht="17.2" customHeight="1">
      <c r="A1405" s="64" t="str">
        <f>IF(priority(Main[[#This Row],[Comments]])&lt;&gt;0, priority(Main[[#This Row],[Comments]]),"")</f>
        <v/>
      </c>
      <c r="B1405" s="60" t="s">
        <v>4017</v>
      </c>
      <c r="C1405" s="72" t="s">
        <v>72</v>
      </c>
      <c r="D1405" s="59" t="s">
        <v>4018</v>
      </c>
      <c r="E1405" s="85">
        <v>40977.561967592592</v>
      </c>
      <c r="F1405" s="85">
        <v>40981</v>
      </c>
      <c r="G1405" s="64" t="str">
        <f>IF(stdProdLT(Main[[#This Row],[Comments]])=0.1,"N/A",IF(stdProdLT(Main[[#This Row],[Comments]])=0,"",stdProdLT(Main[[#This Row],[Comments]])))</f>
        <v/>
      </c>
      <c r="H1405" s="94" t="str">
        <f>IF(OR(Main[[#This Row],[Std. Prod. Lead Time]]="N/A",Main[[#This Row],[Std. Prod. Lead Time]]=""), "",IF(AND(Main[[#This Row],[In Stock Date]]&lt;&gt;"",Main[[#This Row],[Revised Due Date]]&lt;&gt;"",Main[[#This Row],[In Stock Date]]&lt;&gt;""),Main[[#This Row],[In Stock Date]]-Main[[#This Row],[Revised Due Date]],""))</f>
        <v/>
      </c>
      <c r="I1405" s="101" t="s">
        <v>4</v>
      </c>
      <c r="J1405" s="95" t="s">
        <v>4</v>
      </c>
      <c r="K1405" s="95" t="s">
        <v>4</v>
      </c>
      <c r="L1405" s="85"/>
      <c r="M1405" s="73" t="str">
        <f>IF(Main[[#This Row],[Tech Start Date]]&lt;1/1/1990,"",IF(Main[[#This Row],[Class]]="C",WORKDAY(Main[[#This Row],[Tech Start Date]],9),IF(Main[[#This Row],[Class]]="B", WORKDAY(Main[[#This Row],[Tech Start Date]],6),IF(Main[[#This Row],[Class]]="A",WORKDAY(Main[[#This Row],[Tech Start Date]],2),""))))</f>
        <v/>
      </c>
      <c r="N1405" s="73" t="str">
        <f>IF(Main[[#This Row],[Tech Start Date]]&lt;1/1/1990,"",IF(Main[[#This Row],[Class]]="C",WORKDAY(Main[[#This Row],[Tech Start Date]],19),IF(Main[[#This Row],[Class]]="B", WORKDAY(Main[[#This Row],[Tech Start Date]],12),IF(Main[[#This Row],[Class]]="A",WORKDAY(Main[[#This Row],[Tech Start Date]],4),""))))</f>
        <v/>
      </c>
      <c r="O1405" s="73" t="str">
        <f>IF(Main[[#This Row],[Tech Start Date]]&lt;1/1/1990,"",IF(Main[[#This Row],[Class]]="C",WORKDAY(Main[[#This Row],[Tech Start Date]],23),IF(Main[[#This Row],[Class]]="B", WORKDAY(Main[[#This Row],[Tech Start Date]],15),IF(Main[[#This Row],[Class]]="A",WORKDAY(Main[[#This Row],[Tech Start Date]],5),""))))</f>
        <v/>
      </c>
      <c r="P1405" s="73" t="str">
        <f>IF(Main[[#This Row],[Tech Start Date]]&lt;1/1/1990,"",IF(Main[[#This Row],[Class]]="C",WORKDAY(Main[[#This Row],[Tech Start Date]],28),IF(Main[[#This Row],[Class]]="B", WORKDAY(Main[[#This Row],[Tech Start Date]],19),IF(Main[[#This Row],[Class]]="A",WORKDAY(Main[[#This Row],[Tech Start Date]],9),""))))</f>
        <v/>
      </c>
      <c r="Q1405" s="85">
        <v>40980</v>
      </c>
      <c r="R1405" s="112"/>
      <c r="S1405" s="95" t="s">
        <v>6</v>
      </c>
      <c r="T1405" s="74" t="s">
        <v>4</v>
      </c>
      <c r="U1405" s="95" t="s">
        <v>29</v>
      </c>
      <c r="V1405" s="95" t="s">
        <v>1920</v>
      </c>
      <c r="W1405" s="95" t="s">
        <v>1918</v>
      </c>
      <c r="X1405" s="95" t="s">
        <v>2854</v>
      </c>
      <c r="Y1405" s="72" t="s">
        <v>3000</v>
      </c>
      <c r="Z1405" s="72" t="s">
        <v>4</v>
      </c>
      <c r="AA1405" s="95" t="s">
        <v>2854</v>
      </c>
      <c r="AB1405" s="132"/>
      <c r="AC1405" s="132"/>
      <c r="AD1405" s="132"/>
      <c r="AE1405" s="63"/>
      <c r="AF1405" s="63"/>
      <c r="AG1405" s="63"/>
    </row>
    <row r="1406" spans="1:33" ht="17.2" customHeight="1">
      <c r="A1406" s="64" t="str">
        <f>IF(priority(Main[[#This Row],[Comments]])&lt;&gt;0, priority(Main[[#This Row],[Comments]]),"")</f>
        <v/>
      </c>
      <c r="B1406" s="60" t="s">
        <v>3224</v>
      </c>
      <c r="C1406" s="72" t="s">
        <v>4</v>
      </c>
      <c r="D1406" s="59" t="s">
        <v>3651</v>
      </c>
      <c r="E1406" s="85">
        <v>40934.394444444442</v>
      </c>
      <c r="F1406" s="85"/>
      <c r="G1406" s="64" t="str">
        <f>IF(stdProdLT(Main[[#This Row],[Comments]])=0.1,"N/A",IF(stdProdLT(Main[[#This Row],[Comments]])=0,"",stdProdLT(Main[[#This Row],[Comments]])))</f>
        <v/>
      </c>
      <c r="H1406" s="94" t="str">
        <f>IF(OR(Main[[#This Row],[Std. Prod. Lead Time]]="N/A",Main[[#This Row],[Std. Prod. Lead Time]]=""), "",IF(AND(Main[[#This Row],[In Stock Date]]&lt;&gt;"",Main[[#This Row],[Revised Due Date]]&lt;&gt;"",Main[[#This Row],[In Stock Date]]&lt;&gt;""),Main[[#This Row],[In Stock Date]]-Main[[#This Row],[Revised Due Date]],""))</f>
        <v/>
      </c>
      <c r="I1406" s="101" t="s">
        <v>69</v>
      </c>
      <c r="J1406" s="95" t="s">
        <v>70</v>
      </c>
      <c r="K1406" s="95" t="s">
        <v>1919</v>
      </c>
      <c r="L1406" s="85"/>
      <c r="M1406" s="73" t="str">
        <f>IF(Main[[#This Row],[Tech Start Date]]&lt;1/1/1990,"",IF(Main[[#This Row],[Class]]="C",WORKDAY(Main[[#This Row],[Tech Start Date]],9),IF(Main[[#This Row],[Class]]="B", WORKDAY(Main[[#This Row],[Tech Start Date]],6),IF(Main[[#This Row],[Class]]="A",WORKDAY(Main[[#This Row],[Tech Start Date]],2),""))))</f>
        <v/>
      </c>
      <c r="N1406" s="73" t="str">
        <f>IF(Main[[#This Row],[Tech Start Date]]&lt;1/1/1990,"",IF(Main[[#This Row],[Class]]="C",WORKDAY(Main[[#This Row],[Tech Start Date]],19),IF(Main[[#This Row],[Class]]="B", WORKDAY(Main[[#This Row],[Tech Start Date]],12),IF(Main[[#This Row],[Class]]="A",WORKDAY(Main[[#This Row],[Tech Start Date]],4),""))))</f>
        <v/>
      </c>
      <c r="O1406" s="73" t="str">
        <f>IF(Main[[#This Row],[Tech Start Date]]&lt;1/1/1990,"",IF(Main[[#This Row],[Class]]="C",WORKDAY(Main[[#This Row],[Tech Start Date]],23),IF(Main[[#This Row],[Class]]="B", WORKDAY(Main[[#This Row],[Tech Start Date]],15),IF(Main[[#This Row],[Class]]="A",WORKDAY(Main[[#This Row],[Tech Start Date]],5),""))))</f>
        <v/>
      </c>
      <c r="P1406" s="73" t="str">
        <f>IF(Main[[#This Row],[Tech Start Date]]&lt;1/1/1990,"",IF(Main[[#This Row],[Class]]="C",WORKDAY(Main[[#This Row],[Tech Start Date]],28),IF(Main[[#This Row],[Class]]="B", WORKDAY(Main[[#This Row],[Tech Start Date]],19),IF(Main[[#This Row],[Class]]="A",WORKDAY(Main[[#This Row],[Tech Start Date]],9),""))))</f>
        <v/>
      </c>
      <c r="Q1406" s="85">
        <v>40968</v>
      </c>
      <c r="R1406" s="112"/>
      <c r="S1406" s="95" t="s">
        <v>6</v>
      </c>
      <c r="T1406" s="74" t="s">
        <v>4</v>
      </c>
      <c r="U1406" s="95" t="s">
        <v>29</v>
      </c>
      <c r="V1406" s="95" t="s">
        <v>1913</v>
      </c>
      <c r="W1406" s="95" t="s">
        <v>1914</v>
      </c>
      <c r="X1406" s="95" t="s">
        <v>2793</v>
      </c>
      <c r="Y1406" s="72" t="s">
        <v>2903</v>
      </c>
      <c r="Z1406" s="72" t="s">
        <v>30</v>
      </c>
      <c r="AA1406" s="95" t="s">
        <v>2793</v>
      </c>
      <c r="AB1406" s="132"/>
      <c r="AC1406" s="132"/>
      <c r="AD1406" s="132"/>
      <c r="AE1406" s="63"/>
      <c r="AF1406" s="63"/>
      <c r="AG1406" s="63"/>
    </row>
    <row r="1407" spans="1:33" ht="17.2" customHeight="1">
      <c r="A1407" s="64" t="str">
        <f>IF(priority(Main[[#This Row],[Comments]])&lt;&gt;0, priority(Main[[#This Row],[Comments]]),"")</f>
        <v/>
      </c>
      <c r="B1407" s="60" t="s">
        <v>3825</v>
      </c>
      <c r="C1407" s="72" t="s">
        <v>4</v>
      </c>
      <c r="D1407" s="59" t="s">
        <v>3826</v>
      </c>
      <c r="E1407" s="85">
        <v>40970.970358796294</v>
      </c>
      <c r="F1407" s="85"/>
      <c r="G1407" s="64" t="str">
        <f>IF(stdProdLT(Main[[#This Row],[Comments]])=0.1,"N/A",IF(stdProdLT(Main[[#This Row],[Comments]])=0,"",stdProdLT(Main[[#This Row],[Comments]])))</f>
        <v/>
      </c>
      <c r="H1407" s="94" t="str">
        <f>IF(OR(Main[[#This Row],[Std. Prod. Lead Time]]="N/A",Main[[#This Row],[Std. Prod. Lead Time]]=""), "",IF(AND(Main[[#This Row],[In Stock Date]]&lt;&gt;"",Main[[#This Row],[Revised Due Date]]&lt;&gt;"",Main[[#This Row],[In Stock Date]]&lt;&gt;""),Main[[#This Row],[In Stock Date]]-Main[[#This Row],[Revised Due Date]],""))</f>
        <v/>
      </c>
      <c r="I1407" s="101" t="s">
        <v>4</v>
      </c>
      <c r="J1407" s="95" t="s">
        <v>4</v>
      </c>
      <c r="K1407" s="95" t="s">
        <v>4</v>
      </c>
      <c r="L1407" s="85"/>
      <c r="M1407" s="73" t="str">
        <f>IF(Main[[#This Row],[Tech Start Date]]&lt;1/1/1990,"",IF(Main[[#This Row],[Class]]="C",WORKDAY(Main[[#This Row],[Tech Start Date]],9),IF(Main[[#This Row],[Class]]="B", WORKDAY(Main[[#This Row],[Tech Start Date]],6),IF(Main[[#This Row],[Class]]="A",WORKDAY(Main[[#This Row],[Tech Start Date]],2),""))))</f>
        <v/>
      </c>
      <c r="N1407" s="73" t="str">
        <f>IF(Main[[#This Row],[Tech Start Date]]&lt;1/1/1990,"",IF(Main[[#This Row],[Class]]="C",WORKDAY(Main[[#This Row],[Tech Start Date]],19),IF(Main[[#This Row],[Class]]="B", WORKDAY(Main[[#This Row],[Tech Start Date]],12),IF(Main[[#This Row],[Class]]="A",WORKDAY(Main[[#This Row],[Tech Start Date]],4),""))))</f>
        <v/>
      </c>
      <c r="O1407" s="73" t="str">
        <f>IF(Main[[#This Row],[Tech Start Date]]&lt;1/1/1990,"",IF(Main[[#This Row],[Class]]="C",WORKDAY(Main[[#This Row],[Tech Start Date]],23),IF(Main[[#This Row],[Class]]="B", WORKDAY(Main[[#This Row],[Tech Start Date]],15),IF(Main[[#This Row],[Class]]="A",WORKDAY(Main[[#This Row],[Tech Start Date]],5),""))))</f>
        <v/>
      </c>
      <c r="P1407" s="73" t="str">
        <f>IF(Main[[#This Row],[Tech Start Date]]&lt;1/1/1990,"",IF(Main[[#This Row],[Class]]="C",WORKDAY(Main[[#This Row],[Tech Start Date]],28),IF(Main[[#This Row],[Class]]="B", WORKDAY(Main[[#This Row],[Tech Start Date]],19),IF(Main[[#This Row],[Class]]="A",WORKDAY(Main[[#This Row],[Tech Start Date]],9),""))))</f>
        <v/>
      </c>
      <c r="Q1407" s="85">
        <v>40984</v>
      </c>
      <c r="R1407" s="112"/>
      <c r="S1407" s="95" t="s">
        <v>6</v>
      </c>
      <c r="T1407" s="74" t="s">
        <v>4</v>
      </c>
      <c r="U1407" s="95" t="s">
        <v>7</v>
      </c>
      <c r="V1407" s="95" t="s">
        <v>1910</v>
      </c>
      <c r="W1407" s="95" t="s">
        <v>1918</v>
      </c>
      <c r="X1407" s="95" t="s">
        <v>2796</v>
      </c>
      <c r="Y1407" s="72" t="s">
        <v>2909</v>
      </c>
      <c r="Z1407" s="72" t="s">
        <v>4</v>
      </c>
      <c r="AA1407" s="95" t="s">
        <v>2796</v>
      </c>
      <c r="AB1407" s="132"/>
      <c r="AC1407" s="132"/>
      <c r="AD1407" s="132"/>
      <c r="AE1407" s="63"/>
      <c r="AF1407" s="63"/>
      <c r="AG1407" s="63"/>
    </row>
    <row r="1408" spans="1:33" ht="17.2" customHeight="1">
      <c r="A1408" s="64" t="str">
        <f>IF(priority(Main[[#This Row],[Comments]])&lt;&gt;0, priority(Main[[#This Row],[Comments]]),"")</f>
        <v/>
      </c>
      <c r="B1408" s="60" t="s">
        <v>3488</v>
      </c>
      <c r="C1408" s="72" t="s">
        <v>4</v>
      </c>
      <c r="D1408" s="59" t="s">
        <v>3489</v>
      </c>
      <c r="E1408" s="85">
        <v>40945.679675925923</v>
      </c>
      <c r="F1408" s="85"/>
      <c r="G1408" s="64" t="str">
        <f>IF(stdProdLT(Main[[#This Row],[Comments]])=0.1,"N/A",IF(stdProdLT(Main[[#This Row],[Comments]])=0,"",stdProdLT(Main[[#This Row],[Comments]])))</f>
        <v/>
      </c>
      <c r="H1408" s="94" t="str">
        <f>IF(OR(Main[[#This Row],[Std. Prod. Lead Time]]="N/A",Main[[#This Row],[Std. Prod. Lead Time]]=""), "",IF(AND(Main[[#This Row],[In Stock Date]]&lt;&gt;"",Main[[#This Row],[Revised Due Date]]&lt;&gt;"",Main[[#This Row],[In Stock Date]]&lt;&gt;""),Main[[#This Row],[In Stock Date]]-Main[[#This Row],[Revised Due Date]],""))</f>
        <v/>
      </c>
      <c r="I1408" s="101" t="s">
        <v>4</v>
      </c>
      <c r="J1408" s="95" t="s">
        <v>4</v>
      </c>
      <c r="K1408" s="95" t="s">
        <v>4</v>
      </c>
      <c r="L1408" s="85"/>
      <c r="M1408" s="73" t="str">
        <f>IF(Main[[#This Row],[Tech Start Date]]&lt;1/1/1990,"",IF(Main[[#This Row],[Class]]="C",WORKDAY(Main[[#This Row],[Tech Start Date]],9),IF(Main[[#This Row],[Class]]="B", WORKDAY(Main[[#This Row],[Tech Start Date]],6),IF(Main[[#This Row],[Class]]="A",WORKDAY(Main[[#This Row],[Tech Start Date]],2),""))))</f>
        <v/>
      </c>
      <c r="N1408" s="73" t="str">
        <f>IF(Main[[#This Row],[Tech Start Date]]&lt;1/1/1990,"",IF(Main[[#This Row],[Class]]="C",WORKDAY(Main[[#This Row],[Tech Start Date]],19),IF(Main[[#This Row],[Class]]="B", WORKDAY(Main[[#This Row],[Tech Start Date]],12),IF(Main[[#This Row],[Class]]="A",WORKDAY(Main[[#This Row],[Tech Start Date]],4),""))))</f>
        <v/>
      </c>
      <c r="O1408" s="73" t="str">
        <f>IF(Main[[#This Row],[Tech Start Date]]&lt;1/1/1990,"",IF(Main[[#This Row],[Class]]="C",WORKDAY(Main[[#This Row],[Tech Start Date]],23),IF(Main[[#This Row],[Class]]="B", WORKDAY(Main[[#This Row],[Tech Start Date]],15),IF(Main[[#This Row],[Class]]="A",WORKDAY(Main[[#This Row],[Tech Start Date]],5),""))))</f>
        <v/>
      </c>
      <c r="P1408" s="73" t="str">
        <f>IF(Main[[#This Row],[Tech Start Date]]&lt;1/1/1990,"",IF(Main[[#This Row],[Class]]="C",WORKDAY(Main[[#This Row],[Tech Start Date]],28),IF(Main[[#This Row],[Class]]="B", WORKDAY(Main[[#This Row],[Tech Start Date]],19),IF(Main[[#This Row],[Class]]="A",WORKDAY(Main[[#This Row],[Tech Start Date]],9),""))))</f>
        <v/>
      </c>
      <c r="Q1408" s="85"/>
      <c r="R1408" s="112"/>
      <c r="S1408" s="95" t="s">
        <v>4</v>
      </c>
      <c r="T1408" s="74" t="s">
        <v>4</v>
      </c>
      <c r="U1408" s="95" t="s">
        <v>7</v>
      </c>
      <c r="V1408" s="95" t="s">
        <v>1910</v>
      </c>
      <c r="W1408" s="95" t="s">
        <v>4</v>
      </c>
      <c r="X1408" s="95" t="s">
        <v>3490</v>
      </c>
      <c r="Y1408" s="72" t="s">
        <v>3491</v>
      </c>
      <c r="Z1408" s="72" t="s">
        <v>4</v>
      </c>
      <c r="AA1408" s="95" t="s">
        <v>3490</v>
      </c>
      <c r="AB1408" s="132"/>
      <c r="AC1408" s="132"/>
      <c r="AD1408" s="132"/>
      <c r="AE1408" s="63"/>
      <c r="AF1408" s="63"/>
      <c r="AG1408" s="63"/>
    </row>
    <row r="1409" spans="1:33" ht="17.2" customHeight="1">
      <c r="A1409" s="64" t="str">
        <f>IF(priority(Main[[#This Row],[Comments]])&lt;&gt;0, priority(Main[[#This Row],[Comments]]),"")</f>
        <v/>
      </c>
      <c r="B1409" s="60" t="s">
        <v>3230</v>
      </c>
      <c r="C1409" s="72" t="s">
        <v>4</v>
      </c>
      <c r="D1409" s="59" t="s">
        <v>3641</v>
      </c>
      <c r="E1409" s="85">
        <v>40935.663275462961</v>
      </c>
      <c r="F1409" s="85"/>
      <c r="G1409" s="64" t="str">
        <f>IF(stdProdLT(Main[[#This Row],[Comments]])=0.1,"N/A",IF(stdProdLT(Main[[#This Row],[Comments]])=0,"",stdProdLT(Main[[#This Row],[Comments]])))</f>
        <v/>
      </c>
      <c r="H1409" s="94" t="str">
        <f>IF(OR(Main[[#This Row],[Std. Prod. Lead Time]]="N/A",Main[[#This Row],[Std. Prod. Lead Time]]=""), "",IF(AND(Main[[#This Row],[In Stock Date]]&lt;&gt;"",Main[[#This Row],[Revised Due Date]]&lt;&gt;"",Main[[#This Row],[In Stock Date]]&lt;&gt;""),Main[[#This Row],[In Stock Date]]-Main[[#This Row],[Revised Due Date]],""))</f>
        <v/>
      </c>
      <c r="I1409" s="101" t="s">
        <v>2044</v>
      </c>
      <c r="J1409" s="95" t="s">
        <v>28</v>
      </c>
      <c r="K1409" s="95" t="s">
        <v>1919</v>
      </c>
      <c r="L1409" s="85"/>
      <c r="M1409" s="73" t="str">
        <f>IF(Main[[#This Row],[Tech Start Date]]&lt;1/1/1990,"",IF(Main[[#This Row],[Class]]="C",WORKDAY(Main[[#This Row],[Tech Start Date]],9),IF(Main[[#This Row],[Class]]="B", WORKDAY(Main[[#This Row],[Tech Start Date]],6),IF(Main[[#This Row],[Class]]="A",WORKDAY(Main[[#This Row],[Tech Start Date]],2),""))))</f>
        <v/>
      </c>
      <c r="N1409" s="73" t="str">
        <f>IF(Main[[#This Row],[Tech Start Date]]&lt;1/1/1990,"",IF(Main[[#This Row],[Class]]="C",WORKDAY(Main[[#This Row],[Tech Start Date]],19),IF(Main[[#This Row],[Class]]="B", WORKDAY(Main[[#This Row],[Tech Start Date]],12),IF(Main[[#This Row],[Class]]="A",WORKDAY(Main[[#This Row],[Tech Start Date]],4),""))))</f>
        <v/>
      </c>
      <c r="O1409" s="73" t="str">
        <f>IF(Main[[#This Row],[Tech Start Date]]&lt;1/1/1990,"",IF(Main[[#This Row],[Class]]="C",WORKDAY(Main[[#This Row],[Tech Start Date]],23),IF(Main[[#This Row],[Class]]="B", WORKDAY(Main[[#This Row],[Tech Start Date]],15),IF(Main[[#This Row],[Class]]="A",WORKDAY(Main[[#This Row],[Tech Start Date]],5),""))))</f>
        <v/>
      </c>
      <c r="P1409" s="73" t="str">
        <f>IF(Main[[#This Row],[Tech Start Date]]&lt;1/1/1990,"",IF(Main[[#This Row],[Class]]="C",WORKDAY(Main[[#This Row],[Tech Start Date]],28),IF(Main[[#This Row],[Class]]="B", WORKDAY(Main[[#This Row],[Tech Start Date]],19),IF(Main[[#This Row],[Class]]="A",WORKDAY(Main[[#This Row],[Tech Start Date]],9),""))))</f>
        <v/>
      </c>
      <c r="Q1409" s="85">
        <v>41015</v>
      </c>
      <c r="R1409" s="112"/>
      <c r="S1409" s="95" t="s">
        <v>6</v>
      </c>
      <c r="T1409" s="74" t="s">
        <v>4</v>
      </c>
      <c r="U1409" s="95" t="s">
        <v>29</v>
      </c>
      <c r="V1409" s="95" t="s">
        <v>1913</v>
      </c>
      <c r="W1409" s="95" t="s">
        <v>1914</v>
      </c>
      <c r="X1409" s="95" t="s">
        <v>2816</v>
      </c>
      <c r="Y1409" s="72" t="s">
        <v>2944</v>
      </c>
      <c r="Z1409" s="72" t="s">
        <v>30</v>
      </c>
      <c r="AA1409" s="95" t="s">
        <v>2816</v>
      </c>
      <c r="AB1409" s="132"/>
      <c r="AC1409" s="132"/>
      <c r="AD1409" s="132"/>
      <c r="AE1409" s="63"/>
      <c r="AF1409" s="63"/>
      <c r="AG1409" s="63"/>
    </row>
    <row r="1410" spans="1:33" ht="17.2" customHeight="1">
      <c r="A1410" s="64" t="str">
        <f>IF(priority(Main[[#This Row],[Comments]])&lt;&gt;0, priority(Main[[#This Row],[Comments]]),"")</f>
        <v/>
      </c>
      <c r="B1410" s="60" t="s">
        <v>1603</v>
      </c>
      <c r="C1410" s="72" t="s">
        <v>4</v>
      </c>
      <c r="D1410" s="59" t="s">
        <v>3736</v>
      </c>
      <c r="E1410" s="85">
        <v>40666.673935185187</v>
      </c>
      <c r="F1410" s="85"/>
      <c r="G1410" s="64" t="str">
        <f>IF(stdProdLT(Main[[#This Row],[Comments]])=0.1,"N/A",IF(stdProdLT(Main[[#This Row],[Comments]])=0,"",stdProdLT(Main[[#This Row],[Comments]])))</f>
        <v/>
      </c>
      <c r="H1410" s="94" t="str">
        <f>IF(OR(Main[[#This Row],[Std. Prod. Lead Time]]="N/A",Main[[#This Row],[Std. Prod. Lead Time]]=""), "",IF(AND(Main[[#This Row],[In Stock Date]]&lt;&gt;"",Main[[#This Row],[Revised Due Date]]&lt;&gt;"",Main[[#This Row],[In Stock Date]]&lt;&gt;""),Main[[#This Row],[In Stock Date]]-Main[[#This Row],[Revised Due Date]],""))</f>
        <v/>
      </c>
      <c r="I1410" s="101" t="s">
        <v>2201</v>
      </c>
      <c r="J1410" s="95" t="s">
        <v>51</v>
      </c>
      <c r="K1410" s="96" t="s">
        <v>1919</v>
      </c>
      <c r="L1410" s="85"/>
      <c r="M1410" s="73" t="str">
        <f>IF(Main[[#This Row],[Tech Start Date]]&lt;1/1/1990,"",IF(Main[[#This Row],[Class]]="C",WORKDAY(Main[[#This Row],[Tech Start Date]],9),IF(Main[[#This Row],[Class]]="B", WORKDAY(Main[[#This Row],[Tech Start Date]],6),IF(Main[[#This Row],[Class]]="A",WORKDAY(Main[[#This Row],[Tech Start Date]],2),""))))</f>
        <v/>
      </c>
      <c r="N1410" s="73" t="str">
        <f>IF(Main[[#This Row],[Tech Start Date]]&lt;1/1/1990,"",IF(Main[[#This Row],[Class]]="C",WORKDAY(Main[[#This Row],[Tech Start Date]],19),IF(Main[[#This Row],[Class]]="B", WORKDAY(Main[[#This Row],[Tech Start Date]],12),IF(Main[[#This Row],[Class]]="A",WORKDAY(Main[[#This Row],[Tech Start Date]],4),""))))</f>
        <v/>
      </c>
      <c r="O1410" s="73" t="str">
        <f>IF(Main[[#This Row],[Tech Start Date]]&lt;1/1/1990,"",IF(Main[[#This Row],[Class]]="C",WORKDAY(Main[[#This Row],[Tech Start Date]],23),IF(Main[[#This Row],[Class]]="B", WORKDAY(Main[[#This Row],[Tech Start Date]],15),IF(Main[[#This Row],[Class]]="A",WORKDAY(Main[[#This Row],[Tech Start Date]],5),""))))</f>
        <v/>
      </c>
      <c r="P1410" s="73" t="str">
        <f>IF(Main[[#This Row],[Tech Start Date]]&lt;1/1/1990,"",IF(Main[[#This Row],[Class]]="C",WORKDAY(Main[[#This Row],[Tech Start Date]],28),IF(Main[[#This Row],[Class]]="B", WORKDAY(Main[[#This Row],[Tech Start Date]],19),IF(Main[[#This Row],[Class]]="A",WORKDAY(Main[[#This Row],[Tech Start Date]],9),""))))</f>
        <v/>
      </c>
      <c r="Q1410" s="85"/>
      <c r="R1410" s="112"/>
      <c r="S1410" s="95" t="s">
        <v>6</v>
      </c>
      <c r="T1410" s="74" t="s">
        <v>4</v>
      </c>
      <c r="U1410" s="95" t="s">
        <v>29</v>
      </c>
      <c r="V1410" s="95" t="s">
        <v>1913</v>
      </c>
      <c r="W1410" s="95" t="s">
        <v>1914</v>
      </c>
      <c r="X1410" s="95" t="s">
        <v>74</v>
      </c>
      <c r="Y1410" s="72" t="s">
        <v>3004</v>
      </c>
      <c r="Z1410" s="72" t="s">
        <v>415</v>
      </c>
      <c r="AA1410" s="95" t="s">
        <v>74</v>
      </c>
      <c r="AB1410" s="132">
        <v>40963</v>
      </c>
      <c r="AC1410" s="132">
        <v>40975</v>
      </c>
      <c r="AD1410" s="132"/>
      <c r="AE1410" s="63"/>
      <c r="AF1410" s="63"/>
      <c r="AG1410" s="63"/>
    </row>
    <row r="1411" spans="1:33" ht="17.2" customHeight="1">
      <c r="A1411" s="64" t="str">
        <f>IF(priority(Main[[#This Row],[Comments]])&lt;&gt;0, priority(Main[[#This Row],[Comments]]),"")</f>
        <v/>
      </c>
      <c r="B1411" s="60" t="s">
        <v>2580</v>
      </c>
      <c r="C1411" s="72" t="s">
        <v>4</v>
      </c>
      <c r="D1411" s="59" t="s">
        <v>2581</v>
      </c>
      <c r="E1411" s="85">
        <v>40868.429988425924</v>
      </c>
      <c r="F1411" s="85"/>
      <c r="G1411" s="64" t="str">
        <f>IF(stdProdLT(Main[[#This Row],[Comments]])=0.1,"N/A",IF(stdProdLT(Main[[#This Row],[Comments]])=0,"",stdProdLT(Main[[#This Row],[Comments]])))</f>
        <v/>
      </c>
      <c r="H1411" s="94" t="str">
        <f>IF(OR(Main[[#This Row],[Std. Prod. Lead Time]]="N/A",Main[[#This Row],[Std. Prod. Lead Time]]=""), "",IF(AND(Main[[#This Row],[In Stock Date]]&lt;&gt;"",Main[[#This Row],[Revised Due Date]]&lt;&gt;"",Main[[#This Row],[In Stock Date]]&lt;&gt;""),Main[[#This Row],[In Stock Date]]-Main[[#This Row],[Revised Due Date]],""))</f>
        <v/>
      </c>
      <c r="I1411" s="101" t="s">
        <v>239</v>
      </c>
      <c r="J1411" s="95" t="s">
        <v>21</v>
      </c>
      <c r="K1411" s="96" t="s">
        <v>4</v>
      </c>
      <c r="L1411" s="85"/>
      <c r="M1411" s="73" t="str">
        <f>IF(Main[[#This Row],[Tech Start Date]]&lt;1/1/1990,"",IF(Main[[#This Row],[Class]]="C",WORKDAY(Main[[#This Row],[Tech Start Date]],9),IF(Main[[#This Row],[Class]]="B", WORKDAY(Main[[#This Row],[Tech Start Date]],6),IF(Main[[#This Row],[Class]]="A",WORKDAY(Main[[#This Row],[Tech Start Date]],2),""))))</f>
        <v/>
      </c>
      <c r="N1411" s="73" t="str">
        <f>IF(Main[[#This Row],[Tech Start Date]]&lt;1/1/1990,"",IF(Main[[#This Row],[Class]]="C",WORKDAY(Main[[#This Row],[Tech Start Date]],19),IF(Main[[#This Row],[Class]]="B", WORKDAY(Main[[#This Row],[Tech Start Date]],12),IF(Main[[#This Row],[Class]]="A",WORKDAY(Main[[#This Row],[Tech Start Date]],4),""))))</f>
        <v/>
      </c>
      <c r="O1411" s="73" t="str">
        <f>IF(Main[[#This Row],[Tech Start Date]]&lt;1/1/1990,"",IF(Main[[#This Row],[Class]]="C",WORKDAY(Main[[#This Row],[Tech Start Date]],23),IF(Main[[#This Row],[Class]]="B", WORKDAY(Main[[#This Row],[Tech Start Date]],15),IF(Main[[#This Row],[Class]]="A",WORKDAY(Main[[#This Row],[Tech Start Date]],5),""))))</f>
        <v/>
      </c>
      <c r="P1411" s="73" t="str">
        <f>IF(Main[[#This Row],[Tech Start Date]]&lt;1/1/1990,"",IF(Main[[#This Row],[Class]]="C",WORKDAY(Main[[#This Row],[Tech Start Date]],28),IF(Main[[#This Row],[Class]]="B", WORKDAY(Main[[#This Row],[Tech Start Date]],19),IF(Main[[#This Row],[Class]]="A",WORKDAY(Main[[#This Row],[Tech Start Date]],9),""))))</f>
        <v/>
      </c>
      <c r="Q1411" s="85">
        <v>40877</v>
      </c>
      <c r="R1411" s="112"/>
      <c r="S1411" s="95" t="s">
        <v>6</v>
      </c>
      <c r="T1411" s="74" t="s">
        <v>4</v>
      </c>
      <c r="U1411" s="95" t="s">
        <v>29</v>
      </c>
      <c r="V1411" s="95" t="s">
        <v>1913</v>
      </c>
      <c r="W1411" s="95" t="s">
        <v>1914</v>
      </c>
      <c r="X1411" s="95" t="s">
        <v>239</v>
      </c>
      <c r="Y1411" s="72" t="s">
        <v>3113</v>
      </c>
      <c r="Z1411" s="72" t="s">
        <v>239</v>
      </c>
      <c r="AA1411" s="95" t="s">
        <v>239</v>
      </c>
      <c r="AB1411" s="132"/>
      <c r="AC1411" s="132"/>
      <c r="AD1411" s="132"/>
      <c r="AE1411" s="63"/>
      <c r="AF1411" s="63"/>
      <c r="AG1411" s="63"/>
    </row>
    <row r="1412" spans="1:33" ht="17.2" customHeight="1">
      <c r="A1412" s="64" t="str">
        <f>IF(priority(Main[[#This Row],[Comments]])&lt;&gt;0, priority(Main[[#This Row],[Comments]]),"")</f>
        <v/>
      </c>
      <c r="B1412" s="60" t="s">
        <v>2582</v>
      </c>
      <c r="C1412" s="72" t="s">
        <v>4</v>
      </c>
      <c r="D1412" s="59" t="s">
        <v>2765</v>
      </c>
      <c r="E1412" s="85">
        <v>40870.471666666665</v>
      </c>
      <c r="F1412" s="85"/>
      <c r="G1412" s="64" t="str">
        <f>IF(stdProdLT(Main[[#This Row],[Comments]])=0.1,"N/A",IF(stdProdLT(Main[[#This Row],[Comments]])=0,"",stdProdLT(Main[[#This Row],[Comments]])))</f>
        <v/>
      </c>
      <c r="H1412" s="94" t="str">
        <f>IF(OR(Main[[#This Row],[Std. Prod. Lead Time]]="N/A",Main[[#This Row],[Std. Prod. Lead Time]]=""), "",IF(AND(Main[[#This Row],[In Stock Date]]&lt;&gt;"",Main[[#This Row],[Revised Due Date]]&lt;&gt;"",Main[[#This Row],[In Stock Date]]&lt;&gt;""),Main[[#This Row],[In Stock Date]]-Main[[#This Row],[Revised Due Date]],""))</f>
        <v/>
      </c>
      <c r="I1412" s="101" t="s">
        <v>4</v>
      </c>
      <c r="J1412" s="95" t="s">
        <v>28</v>
      </c>
      <c r="K1412" s="95" t="s">
        <v>1919</v>
      </c>
      <c r="L1412" s="85"/>
      <c r="M1412" s="73" t="str">
        <f>IF(Main[[#This Row],[Tech Start Date]]&lt;1/1/1990,"",IF(Main[[#This Row],[Class]]="C",WORKDAY(Main[[#This Row],[Tech Start Date]],9),IF(Main[[#This Row],[Class]]="B", WORKDAY(Main[[#This Row],[Tech Start Date]],6),IF(Main[[#This Row],[Class]]="A",WORKDAY(Main[[#This Row],[Tech Start Date]],2),""))))</f>
        <v/>
      </c>
      <c r="N1412" s="73" t="str">
        <f>IF(Main[[#This Row],[Tech Start Date]]&lt;1/1/1990,"",IF(Main[[#This Row],[Class]]="C",WORKDAY(Main[[#This Row],[Tech Start Date]],19),IF(Main[[#This Row],[Class]]="B", WORKDAY(Main[[#This Row],[Tech Start Date]],12),IF(Main[[#This Row],[Class]]="A",WORKDAY(Main[[#This Row],[Tech Start Date]],4),""))))</f>
        <v/>
      </c>
      <c r="O1412" s="73" t="str">
        <f>IF(Main[[#This Row],[Tech Start Date]]&lt;1/1/1990,"",IF(Main[[#This Row],[Class]]="C",WORKDAY(Main[[#This Row],[Tech Start Date]],23),IF(Main[[#This Row],[Class]]="B", WORKDAY(Main[[#This Row],[Tech Start Date]],15),IF(Main[[#This Row],[Class]]="A",WORKDAY(Main[[#This Row],[Tech Start Date]],5),""))))</f>
        <v/>
      </c>
      <c r="P1412" s="73" t="str">
        <f>IF(Main[[#This Row],[Tech Start Date]]&lt;1/1/1990,"",IF(Main[[#This Row],[Class]]="C",WORKDAY(Main[[#This Row],[Tech Start Date]],28),IF(Main[[#This Row],[Class]]="B", WORKDAY(Main[[#This Row],[Tech Start Date]],19),IF(Main[[#This Row],[Class]]="A",WORKDAY(Main[[#This Row],[Tech Start Date]],9),""))))</f>
        <v/>
      </c>
      <c r="Q1412" s="85">
        <v>40905</v>
      </c>
      <c r="R1412" s="112"/>
      <c r="S1412" s="95" t="s">
        <v>6</v>
      </c>
      <c r="T1412" s="74" t="s">
        <v>4</v>
      </c>
      <c r="U1412" s="95" t="s">
        <v>29</v>
      </c>
      <c r="V1412" s="95" t="s">
        <v>1913</v>
      </c>
      <c r="W1412" s="95" t="s">
        <v>1914</v>
      </c>
      <c r="X1412" s="95" t="s">
        <v>2044</v>
      </c>
      <c r="Y1412" s="72" t="s">
        <v>3033</v>
      </c>
      <c r="Z1412" s="72" t="s">
        <v>30</v>
      </c>
      <c r="AA1412" s="95" t="s">
        <v>2870</v>
      </c>
      <c r="AB1412" s="132"/>
      <c r="AC1412" s="132"/>
      <c r="AD1412" s="132"/>
      <c r="AE1412" s="63"/>
      <c r="AF1412" s="63"/>
      <c r="AG1412" s="63"/>
    </row>
    <row r="1413" spans="1:33" ht="17.2" customHeight="1">
      <c r="A1413" s="64" t="str">
        <f>IF(priority(Main[[#This Row],[Comments]])&lt;&gt;0, priority(Main[[#This Row],[Comments]]),"")</f>
        <v/>
      </c>
      <c r="B1413" s="60" t="s">
        <v>1671</v>
      </c>
      <c r="C1413" s="72" t="s">
        <v>37</v>
      </c>
      <c r="D1413" s="59" t="s">
        <v>2583</v>
      </c>
      <c r="E1413" s="85">
        <v>40681.624918981484</v>
      </c>
      <c r="F1413" s="85"/>
      <c r="G1413" s="64" t="str">
        <f>IF(stdProdLT(Main[[#This Row],[Comments]])=0.1,"N/A",IF(stdProdLT(Main[[#This Row],[Comments]])=0,"",stdProdLT(Main[[#This Row],[Comments]])))</f>
        <v/>
      </c>
      <c r="H1413" s="94" t="str">
        <f>IF(OR(Main[[#This Row],[Std. Prod. Lead Time]]="N/A",Main[[#This Row],[Std. Prod. Lead Time]]=""), "",IF(AND(Main[[#This Row],[In Stock Date]]&lt;&gt;"",Main[[#This Row],[Revised Due Date]]&lt;&gt;"",Main[[#This Row],[In Stock Date]]&lt;&gt;""),Main[[#This Row],[In Stock Date]]-Main[[#This Row],[Revised Due Date]],""))</f>
        <v/>
      </c>
      <c r="I1413" s="101" t="s">
        <v>4</v>
      </c>
      <c r="J1413" s="95" t="s">
        <v>4</v>
      </c>
      <c r="K1413" s="95" t="s">
        <v>4</v>
      </c>
      <c r="L1413" s="85"/>
      <c r="M1413" s="73" t="str">
        <f>IF(Main[[#This Row],[Tech Start Date]]&lt;1/1/1990,"",IF(Main[[#This Row],[Class]]="C",WORKDAY(Main[[#This Row],[Tech Start Date]],9),IF(Main[[#This Row],[Class]]="B", WORKDAY(Main[[#This Row],[Tech Start Date]],6),IF(Main[[#This Row],[Class]]="A",WORKDAY(Main[[#This Row],[Tech Start Date]],2),""))))</f>
        <v/>
      </c>
      <c r="N1413" s="73" t="str">
        <f>IF(Main[[#This Row],[Tech Start Date]]&lt;1/1/1990,"",IF(Main[[#This Row],[Class]]="C",WORKDAY(Main[[#This Row],[Tech Start Date]],19),IF(Main[[#This Row],[Class]]="B", WORKDAY(Main[[#This Row],[Tech Start Date]],12),IF(Main[[#This Row],[Class]]="A",WORKDAY(Main[[#This Row],[Tech Start Date]],4),""))))</f>
        <v/>
      </c>
      <c r="O1413" s="73" t="str">
        <f>IF(Main[[#This Row],[Tech Start Date]]&lt;1/1/1990,"",IF(Main[[#This Row],[Class]]="C",WORKDAY(Main[[#This Row],[Tech Start Date]],23),IF(Main[[#This Row],[Class]]="B", WORKDAY(Main[[#This Row],[Tech Start Date]],15),IF(Main[[#This Row],[Class]]="A",WORKDAY(Main[[#This Row],[Tech Start Date]],5),""))))</f>
        <v/>
      </c>
      <c r="P1413" s="73" t="str">
        <f>IF(Main[[#This Row],[Tech Start Date]]&lt;1/1/1990,"",IF(Main[[#This Row],[Class]]="C",WORKDAY(Main[[#This Row],[Tech Start Date]],28),IF(Main[[#This Row],[Class]]="B", WORKDAY(Main[[#This Row],[Tech Start Date]],19),IF(Main[[#This Row],[Class]]="A",WORKDAY(Main[[#This Row],[Tech Start Date]],9),""))))</f>
        <v/>
      </c>
      <c r="Q1413" s="85"/>
      <c r="R1413" s="112"/>
      <c r="S1413" s="95" t="s">
        <v>6</v>
      </c>
      <c r="T1413" s="74" t="s">
        <v>4</v>
      </c>
      <c r="U1413" s="95" t="s">
        <v>534</v>
      </c>
      <c r="V1413" s="95" t="s">
        <v>1910</v>
      </c>
      <c r="W1413" s="95" t="s">
        <v>1921</v>
      </c>
      <c r="X1413" s="95" t="s">
        <v>970</v>
      </c>
      <c r="Y1413" s="72" t="s">
        <v>3070</v>
      </c>
      <c r="Z1413" s="72" t="s">
        <v>4</v>
      </c>
      <c r="AA1413" s="95" t="s">
        <v>970</v>
      </c>
      <c r="AB1413" s="132"/>
      <c r="AC1413" s="132"/>
      <c r="AD1413" s="132"/>
      <c r="AE1413" s="63"/>
      <c r="AF1413" s="63"/>
      <c r="AG1413" s="63"/>
    </row>
    <row r="1414" spans="1:33" ht="17.2" customHeight="1">
      <c r="A1414" s="64" t="str">
        <f>IF(priority(Main[[#This Row],[Comments]])&lt;&gt;0, priority(Main[[#This Row],[Comments]]),"")</f>
        <v/>
      </c>
      <c r="B1414" s="60" t="s">
        <v>3749</v>
      </c>
      <c r="C1414" s="72" t="s">
        <v>4</v>
      </c>
      <c r="D1414" s="59" t="s">
        <v>3750</v>
      </c>
      <c r="E1414" s="85">
        <v>40970.354178240741</v>
      </c>
      <c r="F1414" s="85"/>
      <c r="G1414" s="64" t="str">
        <f>IF(stdProdLT(Main[[#This Row],[Comments]])=0.1,"N/A",IF(stdProdLT(Main[[#This Row],[Comments]])=0,"",stdProdLT(Main[[#This Row],[Comments]])))</f>
        <v/>
      </c>
      <c r="H1414" s="94" t="str">
        <f>IF(OR(Main[[#This Row],[Std. Prod. Lead Time]]="N/A",Main[[#This Row],[Std. Prod. Lead Time]]=""), "",IF(AND(Main[[#This Row],[In Stock Date]]&lt;&gt;"",Main[[#This Row],[Revised Due Date]]&lt;&gt;"",Main[[#This Row],[In Stock Date]]&lt;&gt;""),Main[[#This Row],[In Stock Date]]-Main[[#This Row],[Revised Due Date]],""))</f>
        <v/>
      </c>
      <c r="I1414" s="101" t="s">
        <v>4</v>
      </c>
      <c r="J1414" s="95" t="s">
        <v>4</v>
      </c>
      <c r="K1414" s="95" t="s">
        <v>4</v>
      </c>
      <c r="L1414" s="85"/>
      <c r="M1414" s="73" t="str">
        <f>IF(Main[[#This Row],[Tech Start Date]]&lt;1/1/1990,"",IF(Main[[#This Row],[Class]]="C",WORKDAY(Main[[#This Row],[Tech Start Date]],9),IF(Main[[#This Row],[Class]]="B", WORKDAY(Main[[#This Row],[Tech Start Date]],6),IF(Main[[#This Row],[Class]]="A",WORKDAY(Main[[#This Row],[Tech Start Date]],2),""))))</f>
        <v/>
      </c>
      <c r="N1414" s="73" t="str">
        <f>IF(Main[[#This Row],[Tech Start Date]]&lt;1/1/1990,"",IF(Main[[#This Row],[Class]]="C",WORKDAY(Main[[#This Row],[Tech Start Date]],19),IF(Main[[#This Row],[Class]]="B", WORKDAY(Main[[#This Row],[Tech Start Date]],12),IF(Main[[#This Row],[Class]]="A",WORKDAY(Main[[#This Row],[Tech Start Date]],4),""))))</f>
        <v/>
      </c>
      <c r="O1414" s="73" t="str">
        <f>IF(Main[[#This Row],[Tech Start Date]]&lt;1/1/1990,"",IF(Main[[#This Row],[Class]]="C",WORKDAY(Main[[#This Row],[Tech Start Date]],23),IF(Main[[#This Row],[Class]]="B", WORKDAY(Main[[#This Row],[Tech Start Date]],15),IF(Main[[#This Row],[Class]]="A",WORKDAY(Main[[#This Row],[Tech Start Date]],5),""))))</f>
        <v/>
      </c>
      <c r="P1414" s="73" t="str">
        <f>IF(Main[[#This Row],[Tech Start Date]]&lt;1/1/1990,"",IF(Main[[#This Row],[Class]]="C",WORKDAY(Main[[#This Row],[Tech Start Date]],28),IF(Main[[#This Row],[Class]]="B", WORKDAY(Main[[#This Row],[Tech Start Date]],19),IF(Main[[#This Row],[Class]]="A",WORKDAY(Main[[#This Row],[Tech Start Date]],9),""))))</f>
        <v/>
      </c>
      <c r="Q1414" s="85"/>
      <c r="R1414" s="112"/>
      <c r="S1414" s="95" t="s">
        <v>6</v>
      </c>
      <c r="T1414" s="74" t="s">
        <v>4</v>
      </c>
      <c r="U1414" s="95" t="s">
        <v>7</v>
      </c>
      <c r="V1414" s="95" t="s">
        <v>1913</v>
      </c>
      <c r="W1414" s="95" t="s">
        <v>1914</v>
      </c>
      <c r="X1414" s="95" t="s">
        <v>2816</v>
      </c>
      <c r="Y1414" s="72" t="s">
        <v>2944</v>
      </c>
      <c r="Z1414" s="72" t="s">
        <v>4</v>
      </c>
      <c r="AA1414" s="95" t="s">
        <v>2816</v>
      </c>
      <c r="AB1414" s="132"/>
      <c r="AC1414" s="132"/>
      <c r="AD1414" s="132"/>
      <c r="AE1414" s="63"/>
      <c r="AF1414" s="63"/>
      <c r="AG1414" s="63"/>
    </row>
    <row r="1415" spans="1:33" ht="17.2" customHeight="1">
      <c r="A1415" s="64" t="str">
        <f>IF(priority(Main[[#This Row],[Comments]])&lt;&gt;0, priority(Main[[#This Row],[Comments]]),"")</f>
        <v/>
      </c>
      <c r="B1415" s="60" t="s">
        <v>1036</v>
      </c>
      <c r="C1415" s="72" t="s">
        <v>33</v>
      </c>
      <c r="D1415" s="59" t="s">
        <v>3618</v>
      </c>
      <c r="E1415" s="85">
        <v>40345.428090277775</v>
      </c>
      <c r="F1415" s="85"/>
      <c r="G1415" s="64" t="str">
        <f>IF(stdProdLT(Main[[#This Row],[Comments]])=0.1,"N/A",IF(stdProdLT(Main[[#This Row],[Comments]])=0,"",stdProdLT(Main[[#This Row],[Comments]])))</f>
        <v/>
      </c>
      <c r="H1415" s="94" t="str">
        <f>IF(OR(Main[[#This Row],[Std. Prod. Lead Time]]="N/A",Main[[#This Row],[Std. Prod. Lead Time]]=""), "",IF(AND(Main[[#This Row],[In Stock Date]]&lt;&gt;"",Main[[#This Row],[Revised Due Date]]&lt;&gt;"",Main[[#This Row],[In Stock Date]]&lt;&gt;""),Main[[#This Row],[In Stock Date]]-Main[[#This Row],[Revised Due Date]],""))</f>
        <v/>
      </c>
      <c r="I1415" s="101" t="s">
        <v>969</v>
      </c>
      <c r="J1415" s="95" t="s">
        <v>28</v>
      </c>
      <c r="K1415" s="95" t="s">
        <v>4</v>
      </c>
      <c r="L1415" s="85"/>
      <c r="M1415" s="73" t="str">
        <f>IF(Main[[#This Row],[Tech Start Date]]&lt;1/1/1990,"",IF(Main[[#This Row],[Class]]="C",WORKDAY(Main[[#This Row],[Tech Start Date]],9),IF(Main[[#This Row],[Class]]="B", WORKDAY(Main[[#This Row],[Tech Start Date]],6),IF(Main[[#This Row],[Class]]="A",WORKDAY(Main[[#This Row],[Tech Start Date]],2),""))))</f>
        <v/>
      </c>
      <c r="N1415" s="73" t="str">
        <f>IF(Main[[#This Row],[Tech Start Date]]&lt;1/1/1990,"",IF(Main[[#This Row],[Class]]="C",WORKDAY(Main[[#This Row],[Tech Start Date]],19),IF(Main[[#This Row],[Class]]="B", WORKDAY(Main[[#This Row],[Tech Start Date]],12),IF(Main[[#This Row],[Class]]="A",WORKDAY(Main[[#This Row],[Tech Start Date]],4),""))))</f>
        <v/>
      </c>
      <c r="O1415" s="73" t="str">
        <f>IF(Main[[#This Row],[Tech Start Date]]&lt;1/1/1990,"",IF(Main[[#This Row],[Class]]="C",WORKDAY(Main[[#This Row],[Tech Start Date]],23),IF(Main[[#This Row],[Class]]="B", WORKDAY(Main[[#This Row],[Tech Start Date]],15),IF(Main[[#This Row],[Class]]="A",WORKDAY(Main[[#This Row],[Tech Start Date]],5),""))))</f>
        <v/>
      </c>
      <c r="P1415" s="73" t="str">
        <f>IF(Main[[#This Row],[Tech Start Date]]&lt;1/1/1990,"",IF(Main[[#This Row],[Class]]="C",WORKDAY(Main[[#This Row],[Tech Start Date]],28),IF(Main[[#This Row],[Class]]="B", WORKDAY(Main[[#This Row],[Tech Start Date]],19),IF(Main[[#This Row],[Class]]="A",WORKDAY(Main[[#This Row],[Tech Start Date]],9),""))))</f>
        <v/>
      </c>
      <c r="Q1415" s="85">
        <v>40384</v>
      </c>
      <c r="R1415" s="112">
        <v>41029</v>
      </c>
      <c r="S1415" s="95" t="s">
        <v>17</v>
      </c>
      <c r="T1415" s="74" t="s">
        <v>2313</v>
      </c>
      <c r="U1415" s="95" t="s">
        <v>29</v>
      </c>
      <c r="V1415" s="95" t="s">
        <v>1910</v>
      </c>
      <c r="W1415" s="95" t="s">
        <v>1915</v>
      </c>
      <c r="X1415" s="95" t="s">
        <v>2850</v>
      </c>
      <c r="Y1415" s="72" t="s">
        <v>2994</v>
      </c>
      <c r="Z1415" s="72" t="s">
        <v>129</v>
      </c>
      <c r="AA1415" s="95" t="s">
        <v>2850</v>
      </c>
      <c r="AB1415" s="132"/>
      <c r="AC1415" s="132"/>
      <c r="AD1415" s="132"/>
      <c r="AE1415" s="63"/>
      <c r="AF1415" s="63"/>
      <c r="AG1415" s="63"/>
    </row>
    <row r="1416" spans="1:33" ht="17.2" customHeight="1">
      <c r="A1416" s="64" t="str">
        <f>IF(priority(Main[[#This Row],[Comments]])&lt;&gt;0, priority(Main[[#This Row],[Comments]]),"")</f>
        <v/>
      </c>
      <c r="B1416" s="60" t="s">
        <v>1889</v>
      </c>
      <c r="C1416" s="72" t="s">
        <v>4</v>
      </c>
      <c r="D1416" s="59" t="s">
        <v>948</v>
      </c>
      <c r="E1416" s="85">
        <v>40112.566631944443</v>
      </c>
      <c r="F1416" s="85"/>
      <c r="G1416" s="64" t="str">
        <f>IF(stdProdLT(Main[[#This Row],[Comments]])=0.1,"N/A",IF(stdProdLT(Main[[#This Row],[Comments]])=0,"",stdProdLT(Main[[#This Row],[Comments]])))</f>
        <v/>
      </c>
      <c r="H1416" s="94" t="str">
        <f>IF(OR(Main[[#This Row],[Std. Prod. Lead Time]]="N/A",Main[[#This Row],[Std. Prod. Lead Time]]=""), "",IF(AND(Main[[#This Row],[In Stock Date]]&lt;&gt;"",Main[[#This Row],[Revised Due Date]]&lt;&gt;"",Main[[#This Row],[In Stock Date]]&lt;&gt;""),Main[[#This Row],[In Stock Date]]-Main[[#This Row],[Revised Due Date]],""))</f>
        <v/>
      </c>
      <c r="I1416" s="101" t="s">
        <v>898</v>
      </c>
      <c r="J1416" s="95" t="s">
        <v>4</v>
      </c>
      <c r="K1416" s="95" t="s">
        <v>1922</v>
      </c>
      <c r="L1416" s="85"/>
      <c r="M1416" s="73" t="str">
        <f>IF(Main[[#This Row],[Tech Start Date]]&lt;1/1/1990,"",IF(Main[[#This Row],[Class]]="C",WORKDAY(Main[[#This Row],[Tech Start Date]],9),IF(Main[[#This Row],[Class]]="B", WORKDAY(Main[[#This Row],[Tech Start Date]],6),IF(Main[[#This Row],[Class]]="A",WORKDAY(Main[[#This Row],[Tech Start Date]],2),""))))</f>
        <v/>
      </c>
      <c r="N1416" s="73" t="str">
        <f>IF(Main[[#This Row],[Tech Start Date]]&lt;1/1/1990,"",IF(Main[[#This Row],[Class]]="C",WORKDAY(Main[[#This Row],[Tech Start Date]],19),IF(Main[[#This Row],[Class]]="B", WORKDAY(Main[[#This Row],[Tech Start Date]],12),IF(Main[[#This Row],[Class]]="A",WORKDAY(Main[[#This Row],[Tech Start Date]],4),""))))</f>
        <v/>
      </c>
      <c r="O1416" s="73" t="str">
        <f>IF(Main[[#This Row],[Tech Start Date]]&lt;1/1/1990,"",IF(Main[[#This Row],[Class]]="C",WORKDAY(Main[[#This Row],[Tech Start Date]],23),IF(Main[[#This Row],[Class]]="B", WORKDAY(Main[[#This Row],[Tech Start Date]],15),IF(Main[[#This Row],[Class]]="A",WORKDAY(Main[[#This Row],[Tech Start Date]],5),""))))</f>
        <v/>
      </c>
      <c r="P1416" s="73" t="str">
        <f>IF(Main[[#This Row],[Tech Start Date]]&lt;1/1/1990,"",IF(Main[[#This Row],[Class]]="C",WORKDAY(Main[[#This Row],[Tech Start Date]],28),IF(Main[[#This Row],[Class]]="B", WORKDAY(Main[[#This Row],[Tech Start Date]],19),IF(Main[[#This Row],[Class]]="A",WORKDAY(Main[[#This Row],[Tech Start Date]],9),""))))</f>
        <v/>
      </c>
      <c r="Q1416" s="85">
        <v>40564</v>
      </c>
      <c r="R1416" s="112">
        <v>41264</v>
      </c>
      <c r="S1416" s="95" t="s">
        <v>17</v>
      </c>
      <c r="T1416" s="74" t="s">
        <v>4</v>
      </c>
      <c r="U1416" s="95" t="s">
        <v>29</v>
      </c>
      <c r="V1416" s="95" t="s">
        <v>1913</v>
      </c>
      <c r="W1416" s="95" t="s">
        <v>1915</v>
      </c>
      <c r="X1416" s="95" t="s">
        <v>968</v>
      </c>
      <c r="Y1416" s="72" t="s">
        <v>3088</v>
      </c>
      <c r="Z1416" s="72" t="s">
        <v>415</v>
      </c>
      <c r="AA1416" s="95" t="s">
        <v>968</v>
      </c>
      <c r="AB1416" s="132"/>
      <c r="AC1416" s="132"/>
      <c r="AD1416" s="132"/>
      <c r="AE1416" s="63"/>
      <c r="AF1416" s="63"/>
      <c r="AG1416" s="63"/>
    </row>
    <row r="1417" spans="1:33" ht="17.2" customHeight="1">
      <c r="A1417" s="64" t="str">
        <f>IF(priority(Main[[#This Row],[Comments]])&lt;&gt;0, priority(Main[[#This Row],[Comments]]),"")</f>
        <v/>
      </c>
      <c r="B1417" s="60" t="s">
        <v>2590</v>
      </c>
      <c r="C1417" s="72" t="s">
        <v>2347</v>
      </c>
      <c r="D1417" s="59" t="s">
        <v>2348</v>
      </c>
      <c r="E1417" s="85"/>
      <c r="F1417" s="85">
        <v>41036</v>
      </c>
      <c r="G1417" s="64" t="str">
        <f>IF(stdProdLT(Main[[#This Row],[Comments]])=0.1,"N/A",IF(stdProdLT(Main[[#This Row],[Comments]])=0,"",stdProdLT(Main[[#This Row],[Comments]])))</f>
        <v/>
      </c>
      <c r="H1417" s="94" t="str">
        <f>IF(OR(Main[[#This Row],[Std. Prod. Lead Time]]="N/A",Main[[#This Row],[Std. Prod. Lead Time]]=""), "",IF(AND(Main[[#This Row],[In Stock Date]]&lt;&gt;"",Main[[#This Row],[Revised Due Date]]&lt;&gt;"",Main[[#This Row],[In Stock Date]]&lt;&gt;""),Main[[#This Row],[In Stock Date]]-Main[[#This Row],[Revised Due Date]],""))</f>
        <v/>
      </c>
      <c r="I1417" s="101" t="s">
        <v>4</v>
      </c>
      <c r="J1417" s="95" t="s">
        <v>4</v>
      </c>
      <c r="K1417" s="95" t="s">
        <v>4</v>
      </c>
      <c r="L1417" s="85"/>
      <c r="M1417" s="73" t="str">
        <f>IF(Main[[#This Row],[Tech Start Date]]&lt;1/1/1990,"",IF(Main[[#This Row],[Class]]="C",WORKDAY(Main[[#This Row],[Tech Start Date]],9),IF(Main[[#This Row],[Class]]="B", WORKDAY(Main[[#This Row],[Tech Start Date]],6),IF(Main[[#This Row],[Class]]="A",WORKDAY(Main[[#This Row],[Tech Start Date]],2),""))))</f>
        <v/>
      </c>
      <c r="N1417" s="73" t="str">
        <f>IF(Main[[#This Row],[Tech Start Date]]&lt;1/1/1990,"",IF(Main[[#This Row],[Class]]="C",WORKDAY(Main[[#This Row],[Tech Start Date]],19),IF(Main[[#This Row],[Class]]="B", WORKDAY(Main[[#This Row],[Tech Start Date]],12),IF(Main[[#This Row],[Class]]="A",WORKDAY(Main[[#This Row],[Tech Start Date]],4),""))))</f>
        <v/>
      </c>
      <c r="O1417" s="73" t="str">
        <f>IF(Main[[#This Row],[Tech Start Date]]&lt;1/1/1990,"",IF(Main[[#This Row],[Class]]="C",WORKDAY(Main[[#This Row],[Tech Start Date]],23),IF(Main[[#This Row],[Class]]="B", WORKDAY(Main[[#This Row],[Tech Start Date]],15),IF(Main[[#This Row],[Class]]="A",WORKDAY(Main[[#This Row],[Tech Start Date]],5),""))))</f>
        <v/>
      </c>
      <c r="P1417" s="73" t="str">
        <f>IF(Main[[#This Row],[Tech Start Date]]&lt;1/1/1990,"",IF(Main[[#This Row],[Class]]="C",WORKDAY(Main[[#This Row],[Tech Start Date]],28),IF(Main[[#This Row],[Class]]="B", WORKDAY(Main[[#This Row],[Tech Start Date]],19),IF(Main[[#This Row],[Class]]="A",WORKDAY(Main[[#This Row],[Tech Start Date]],9),""))))</f>
        <v/>
      </c>
      <c r="Q1417" s="85">
        <v>40854</v>
      </c>
      <c r="R1417" s="112"/>
      <c r="S1417" s="95" t="s">
        <v>11</v>
      </c>
      <c r="T1417" s="74" t="s">
        <v>4</v>
      </c>
      <c r="U1417" s="95" t="s">
        <v>12</v>
      </c>
      <c r="V1417" s="95" t="s">
        <v>1913</v>
      </c>
      <c r="W1417" s="95" t="s">
        <v>1916</v>
      </c>
      <c r="X1417" s="95" t="s">
        <v>2818</v>
      </c>
      <c r="Y1417" s="72" t="s">
        <v>4</v>
      </c>
      <c r="Z1417" s="72" t="s">
        <v>4</v>
      </c>
      <c r="AA1417" s="95" t="s">
        <v>2818</v>
      </c>
      <c r="AB1417" s="132"/>
      <c r="AC1417" s="132"/>
      <c r="AD1417" s="132"/>
      <c r="AE1417" s="63"/>
      <c r="AF1417" s="63"/>
      <c r="AG1417" s="63"/>
    </row>
    <row r="1418" spans="1:33" ht="17.2" customHeight="1">
      <c r="A1418" s="64" t="str">
        <f>IF(priority(Main[[#This Row],[Comments]])&lt;&gt;0, priority(Main[[#This Row],[Comments]]),"")</f>
        <v/>
      </c>
      <c r="B1418" s="60" t="s">
        <v>2237</v>
      </c>
      <c r="C1418" s="72" t="s">
        <v>2238</v>
      </c>
      <c r="D1418" s="59" t="s">
        <v>2239</v>
      </c>
      <c r="E1418" s="85"/>
      <c r="F1418" s="85"/>
      <c r="G1418" s="64" t="str">
        <f>IF(stdProdLT(Main[[#This Row],[Comments]])=0.1,"N/A",IF(stdProdLT(Main[[#This Row],[Comments]])=0,"",stdProdLT(Main[[#This Row],[Comments]])))</f>
        <v/>
      </c>
      <c r="H1418" s="94" t="str">
        <f>IF(OR(Main[[#This Row],[Std. Prod. Lead Time]]="N/A",Main[[#This Row],[Std. Prod. Lead Time]]=""), "",IF(AND(Main[[#This Row],[In Stock Date]]&lt;&gt;"",Main[[#This Row],[Revised Due Date]]&lt;&gt;"",Main[[#This Row],[In Stock Date]]&lt;&gt;""),Main[[#This Row],[In Stock Date]]-Main[[#This Row],[Revised Due Date]],""))</f>
        <v/>
      </c>
      <c r="I1418" s="101" t="s">
        <v>2199</v>
      </c>
      <c r="J1418" s="95" t="s">
        <v>4</v>
      </c>
      <c r="K1418" s="95" t="s">
        <v>1919</v>
      </c>
      <c r="L1418" s="85">
        <v>37622</v>
      </c>
      <c r="M1418" s="73">
        <f>IF(Main[[#This Row],[Tech Start Date]]&lt;1/1/1990,"",IF(Main[[#This Row],[Class]]="C",WORKDAY(Main[[#This Row],[Tech Start Date]],9),IF(Main[[#This Row],[Class]]="B", WORKDAY(Main[[#This Row],[Tech Start Date]],6),IF(Main[[#This Row],[Class]]="A",WORKDAY(Main[[#This Row],[Tech Start Date]],2),""))))</f>
        <v>37624</v>
      </c>
      <c r="N1418" s="73">
        <f>IF(Main[[#This Row],[Tech Start Date]]&lt;1/1/1990,"",IF(Main[[#This Row],[Class]]="C",WORKDAY(Main[[#This Row],[Tech Start Date]],19),IF(Main[[#This Row],[Class]]="B", WORKDAY(Main[[#This Row],[Tech Start Date]],12),IF(Main[[#This Row],[Class]]="A",WORKDAY(Main[[#This Row],[Tech Start Date]],4),""))))</f>
        <v>37628</v>
      </c>
      <c r="O1418" s="73">
        <f>IF(Main[[#This Row],[Tech Start Date]]&lt;1/1/1990,"",IF(Main[[#This Row],[Class]]="C",WORKDAY(Main[[#This Row],[Tech Start Date]],23),IF(Main[[#This Row],[Class]]="B", WORKDAY(Main[[#This Row],[Tech Start Date]],15),IF(Main[[#This Row],[Class]]="A",WORKDAY(Main[[#This Row],[Tech Start Date]],5),""))))</f>
        <v>37629</v>
      </c>
      <c r="P1418" s="73">
        <f>IF(Main[[#This Row],[Tech Start Date]]&lt;1/1/1990,"",IF(Main[[#This Row],[Class]]="C",WORKDAY(Main[[#This Row],[Tech Start Date]],28),IF(Main[[#This Row],[Class]]="B", WORKDAY(Main[[#This Row],[Tech Start Date]],19),IF(Main[[#This Row],[Class]]="A",WORKDAY(Main[[#This Row],[Tech Start Date]],9),""))))</f>
        <v>37635</v>
      </c>
      <c r="Q1418" s="85"/>
      <c r="R1418" s="112">
        <v>37623</v>
      </c>
      <c r="S1418" s="95" t="s">
        <v>11</v>
      </c>
      <c r="T1418" s="74" t="s">
        <v>4</v>
      </c>
      <c r="U1418" s="95" t="s">
        <v>14</v>
      </c>
      <c r="V1418" s="95" t="s">
        <v>1925</v>
      </c>
      <c r="W1418" s="95" t="s">
        <v>1918</v>
      </c>
      <c r="X1418" s="95" t="s">
        <v>2888</v>
      </c>
      <c r="Y1418" s="72" t="s">
        <v>3114</v>
      </c>
      <c r="Z1418" s="72" t="s">
        <v>4</v>
      </c>
      <c r="AA1418" s="95" t="s">
        <v>3419</v>
      </c>
      <c r="AB1418" s="132">
        <v>37624</v>
      </c>
      <c r="AC1418" s="132">
        <v>37625</v>
      </c>
      <c r="AD1418" s="132"/>
      <c r="AE1418" s="63"/>
      <c r="AF1418" s="63"/>
      <c r="AG1418" s="63"/>
    </row>
    <row r="1419" spans="1:33" ht="17.2" customHeight="1">
      <c r="A1419" s="64" t="str">
        <f>IF(priority(Main[[#This Row],[Comments]])&lt;&gt;0, priority(Main[[#This Row],[Comments]]),"")</f>
        <v/>
      </c>
      <c r="B1419" s="60" t="s">
        <v>2275</v>
      </c>
      <c r="C1419" s="72" t="s">
        <v>2197</v>
      </c>
      <c r="D1419" s="59" t="s">
        <v>2198</v>
      </c>
      <c r="E1419" s="85">
        <v>40813.570081018515</v>
      </c>
      <c r="F1419" s="85"/>
      <c r="G1419" s="64" t="str">
        <f>IF(stdProdLT(Main[[#This Row],[Comments]])=0.1,"N/A",IF(stdProdLT(Main[[#This Row],[Comments]])=0,"",stdProdLT(Main[[#This Row],[Comments]])))</f>
        <v/>
      </c>
      <c r="H1419" s="94" t="str">
        <f>IF(OR(Main[[#This Row],[Std. Prod. Lead Time]]="N/A",Main[[#This Row],[Std. Prod. Lead Time]]=""), "",IF(AND(Main[[#This Row],[In Stock Date]]&lt;&gt;"",Main[[#This Row],[Revised Due Date]]&lt;&gt;"",Main[[#This Row],[In Stock Date]]&lt;&gt;""),Main[[#This Row],[In Stock Date]]-Main[[#This Row],[Revised Due Date]],""))</f>
        <v/>
      </c>
      <c r="I1419" s="101" t="s">
        <v>2199</v>
      </c>
      <c r="J1419" s="95" t="s">
        <v>4</v>
      </c>
      <c r="K1419" s="95" t="s">
        <v>1919</v>
      </c>
      <c r="L1419" s="85">
        <v>37622</v>
      </c>
      <c r="M1419" s="73">
        <f>IF(Main[[#This Row],[Tech Start Date]]&lt;1/1/1990,"",IF(Main[[#This Row],[Class]]="C",WORKDAY(Main[[#This Row],[Tech Start Date]],9),IF(Main[[#This Row],[Class]]="B", WORKDAY(Main[[#This Row],[Tech Start Date]],6),IF(Main[[#This Row],[Class]]="A",WORKDAY(Main[[#This Row],[Tech Start Date]],2),""))))</f>
        <v>37624</v>
      </c>
      <c r="N1419" s="73">
        <f>IF(Main[[#This Row],[Tech Start Date]]&lt;1/1/1990,"",IF(Main[[#This Row],[Class]]="C",WORKDAY(Main[[#This Row],[Tech Start Date]],19),IF(Main[[#This Row],[Class]]="B", WORKDAY(Main[[#This Row],[Tech Start Date]],12),IF(Main[[#This Row],[Class]]="A",WORKDAY(Main[[#This Row],[Tech Start Date]],4),""))))</f>
        <v>37628</v>
      </c>
      <c r="O1419" s="73">
        <f>IF(Main[[#This Row],[Tech Start Date]]&lt;1/1/1990,"",IF(Main[[#This Row],[Class]]="C",WORKDAY(Main[[#This Row],[Tech Start Date]],23),IF(Main[[#This Row],[Class]]="B", WORKDAY(Main[[#This Row],[Tech Start Date]],15),IF(Main[[#This Row],[Class]]="A",WORKDAY(Main[[#This Row],[Tech Start Date]],5),""))))</f>
        <v>37629</v>
      </c>
      <c r="P1419" s="73">
        <f>IF(Main[[#This Row],[Tech Start Date]]&lt;1/1/1990,"",IF(Main[[#This Row],[Class]]="C",WORKDAY(Main[[#This Row],[Tech Start Date]],28),IF(Main[[#This Row],[Class]]="B", WORKDAY(Main[[#This Row],[Tech Start Date]],19),IF(Main[[#This Row],[Class]]="A",WORKDAY(Main[[#This Row],[Tech Start Date]],9),""))))</f>
        <v>37635</v>
      </c>
      <c r="Q1419" s="85"/>
      <c r="R1419" s="112">
        <v>37623</v>
      </c>
      <c r="S1419" s="95" t="s">
        <v>11</v>
      </c>
      <c r="T1419" s="74" t="s">
        <v>4</v>
      </c>
      <c r="U1419" s="95" t="s">
        <v>29</v>
      </c>
      <c r="V1419" s="95" t="s">
        <v>2276</v>
      </c>
      <c r="W1419" s="95" t="s">
        <v>1918</v>
      </c>
      <c r="X1419" s="95" t="s">
        <v>2199</v>
      </c>
      <c r="Y1419" s="72" t="s">
        <v>3114</v>
      </c>
      <c r="Z1419" s="72" t="s">
        <v>4</v>
      </c>
      <c r="AA1419" s="95" t="s">
        <v>3419</v>
      </c>
      <c r="AB1419" s="132">
        <v>37624</v>
      </c>
      <c r="AC1419" s="132">
        <v>37625</v>
      </c>
      <c r="AD1419" s="132"/>
      <c r="AE1419" s="63"/>
      <c r="AF1419" s="63"/>
      <c r="AG1419" s="63"/>
    </row>
    <row r="1420" spans="1:33" ht="17.2" customHeight="1">
      <c r="A1420" s="64" t="str">
        <f>IF(priority(Main[[#This Row],[Comments]])&lt;&gt;0, priority(Main[[#This Row],[Comments]]),"")</f>
        <v/>
      </c>
      <c r="B1420" s="60" t="s">
        <v>2236</v>
      </c>
      <c r="C1420" s="72" t="s">
        <v>2197</v>
      </c>
      <c r="D1420" s="59" t="s">
        <v>2198</v>
      </c>
      <c r="E1420" s="85"/>
      <c r="F1420" s="85"/>
      <c r="G1420" s="64" t="str">
        <f>IF(stdProdLT(Main[[#This Row],[Comments]])=0.1,"N/A",IF(stdProdLT(Main[[#This Row],[Comments]])=0,"",stdProdLT(Main[[#This Row],[Comments]])))</f>
        <v/>
      </c>
      <c r="H1420" s="94" t="str">
        <f>IF(OR(Main[[#This Row],[Std. Prod. Lead Time]]="N/A",Main[[#This Row],[Std. Prod. Lead Time]]=""), "",IF(AND(Main[[#This Row],[In Stock Date]]&lt;&gt;"",Main[[#This Row],[Revised Due Date]]&lt;&gt;"",Main[[#This Row],[In Stock Date]]&lt;&gt;""),Main[[#This Row],[In Stock Date]]-Main[[#This Row],[Revised Due Date]],""))</f>
        <v/>
      </c>
      <c r="I1420" s="101" t="s">
        <v>2199</v>
      </c>
      <c r="J1420" s="95" t="s">
        <v>4</v>
      </c>
      <c r="K1420" s="95" t="s">
        <v>1919</v>
      </c>
      <c r="L1420" s="85">
        <v>37622</v>
      </c>
      <c r="M1420" s="73">
        <f>IF(Main[[#This Row],[Tech Start Date]]&lt;1/1/1990,"",IF(Main[[#This Row],[Class]]="C",WORKDAY(Main[[#This Row],[Tech Start Date]],9),IF(Main[[#This Row],[Class]]="B", WORKDAY(Main[[#This Row],[Tech Start Date]],6),IF(Main[[#This Row],[Class]]="A",WORKDAY(Main[[#This Row],[Tech Start Date]],2),""))))</f>
        <v>37624</v>
      </c>
      <c r="N1420" s="73">
        <f>IF(Main[[#This Row],[Tech Start Date]]&lt;1/1/1990,"",IF(Main[[#This Row],[Class]]="C",WORKDAY(Main[[#This Row],[Tech Start Date]],19),IF(Main[[#This Row],[Class]]="B", WORKDAY(Main[[#This Row],[Tech Start Date]],12),IF(Main[[#This Row],[Class]]="A",WORKDAY(Main[[#This Row],[Tech Start Date]],4),""))))</f>
        <v>37628</v>
      </c>
      <c r="O1420" s="73">
        <f>IF(Main[[#This Row],[Tech Start Date]]&lt;1/1/1990,"",IF(Main[[#This Row],[Class]]="C",WORKDAY(Main[[#This Row],[Tech Start Date]],23),IF(Main[[#This Row],[Class]]="B", WORKDAY(Main[[#This Row],[Tech Start Date]],15),IF(Main[[#This Row],[Class]]="A",WORKDAY(Main[[#This Row],[Tech Start Date]],5),""))))</f>
        <v>37629</v>
      </c>
      <c r="P1420" s="73">
        <f>IF(Main[[#This Row],[Tech Start Date]]&lt;1/1/1990,"",IF(Main[[#This Row],[Class]]="C",WORKDAY(Main[[#This Row],[Tech Start Date]],28),IF(Main[[#This Row],[Class]]="B", WORKDAY(Main[[#This Row],[Tech Start Date]],19),IF(Main[[#This Row],[Class]]="A",WORKDAY(Main[[#This Row],[Tech Start Date]],9),""))))</f>
        <v>37635</v>
      </c>
      <c r="Q1420" s="85"/>
      <c r="R1420" s="112">
        <v>37623</v>
      </c>
      <c r="S1420" s="95" t="s">
        <v>11</v>
      </c>
      <c r="T1420" s="74" t="s">
        <v>4</v>
      </c>
      <c r="U1420" s="95" t="s">
        <v>14</v>
      </c>
      <c r="V1420" s="95" t="s">
        <v>1925</v>
      </c>
      <c r="W1420" s="95" t="s">
        <v>1918</v>
      </c>
      <c r="X1420" s="95" t="s">
        <v>2199</v>
      </c>
      <c r="Y1420" s="72" t="s">
        <v>3114</v>
      </c>
      <c r="Z1420" s="72" t="s">
        <v>4</v>
      </c>
      <c r="AA1420" s="95" t="s">
        <v>3419</v>
      </c>
      <c r="AB1420" s="132">
        <v>37624</v>
      </c>
      <c r="AC1420" s="132">
        <v>37625</v>
      </c>
      <c r="AD1420" s="132"/>
      <c r="AE1420" s="63"/>
      <c r="AF1420" s="63"/>
      <c r="AG1420" s="63"/>
    </row>
    <row r="1421" spans="1:33" ht="17.2" customHeight="1">
      <c r="A1421" s="64" t="str">
        <f>IF(priority(Main[[#This Row],[Comments]])&lt;&gt;0, priority(Main[[#This Row],[Comments]]),"")</f>
        <v/>
      </c>
      <c r="B1421" s="60" t="s">
        <v>2196</v>
      </c>
      <c r="C1421" s="72" t="s">
        <v>2197</v>
      </c>
      <c r="D1421" s="59" t="s">
        <v>2198</v>
      </c>
      <c r="E1421" s="85"/>
      <c r="F1421" s="85"/>
      <c r="G1421" s="64" t="str">
        <f>IF(stdProdLT(Main[[#This Row],[Comments]])=0.1,"N/A",IF(stdProdLT(Main[[#This Row],[Comments]])=0,"",stdProdLT(Main[[#This Row],[Comments]])))</f>
        <v/>
      </c>
      <c r="H1421" s="94" t="str">
        <f>IF(OR(Main[[#This Row],[Std. Prod. Lead Time]]="N/A",Main[[#This Row],[Std. Prod. Lead Time]]=""), "",IF(AND(Main[[#This Row],[In Stock Date]]&lt;&gt;"",Main[[#This Row],[Revised Due Date]]&lt;&gt;"",Main[[#This Row],[In Stock Date]]&lt;&gt;""),Main[[#This Row],[In Stock Date]]-Main[[#This Row],[Revised Due Date]],""))</f>
        <v/>
      </c>
      <c r="I1421" s="101" t="s">
        <v>2199</v>
      </c>
      <c r="J1421" s="95" t="s">
        <v>4</v>
      </c>
      <c r="K1421" s="95" t="s">
        <v>1919</v>
      </c>
      <c r="L1421" s="85">
        <v>37622</v>
      </c>
      <c r="M1421" s="73">
        <f>IF(Main[[#This Row],[Tech Start Date]]&lt;1/1/1990,"",IF(Main[[#This Row],[Class]]="C",WORKDAY(Main[[#This Row],[Tech Start Date]],9),IF(Main[[#This Row],[Class]]="B", WORKDAY(Main[[#This Row],[Tech Start Date]],6),IF(Main[[#This Row],[Class]]="A",WORKDAY(Main[[#This Row],[Tech Start Date]],2),""))))</f>
        <v>37624</v>
      </c>
      <c r="N1421" s="73">
        <f>IF(Main[[#This Row],[Tech Start Date]]&lt;1/1/1990,"",IF(Main[[#This Row],[Class]]="C",WORKDAY(Main[[#This Row],[Tech Start Date]],19),IF(Main[[#This Row],[Class]]="B", WORKDAY(Main[[#This Row],[Tech Start Date]],12),IF(Main[[#This Row],[Class]]="A",WORKDAY(Main[[#This Row],[Tech Start Date]],4),""))))</f>
        <v>37628</v>
      </c>
      <c r="O1421" s="73">
        <f>IF(Main[[#This Row],[Tech Start Date]]&lt;1/1/1990,"",IF(Main[[#This Row],[Class]]="C",WORKDAY(Main[[#This Row],[Tech Start Date]],23),IF(Main[[#This Row],[Class]]="B", WORKDAY(Main[[#This Row],[Tech Start Date]],15),IF(Main[[#This Row],[Class]]="A",WORKDAY(Main[[#This Row],[Tech Start Date]],5),""))))</f>
        <v>37629</v>
      </c>
      <c r="P1421" s="73">
        <f>IF(Main[[#This Row],[Tech Start Date]]&lt;1/1/1990,"",IF(Main[[#This Row],[Class]]="C",WORKDAY(Main[[#This Row],[Tech Start Date]],28),IF(Main[[#This Row],[Class]]="B", WORKDAY(Main[[#This Row],[Tech Start Date]],19),IF(Main[[#This Row],[Class]]="A",WORKDAY(Main[[#This Row],[Tech Start Date]],9),""))))</f>
        <v>37635</v>
      </c>
      <c r="Q1421" s="85"/>
      <c r="R1421" s="112">
        <v>37623</v>
      </c>
      <c r="S1421" s="95" t="s">
        <v>11</v>
      </c>
      <c r="T1421" s="74" t="s">
        <v>4</v>
      </c>
      <c r="U1421" s="95" t="s">
        <v>14</v>
      </c>
      <c r="V1421" s="95" t="s">
        <v>1925</v>
      </c>
      <c r="W1421" s="95" t="s">
        <v>1918</v>
      </c>
      <c r="X1421" s="95" t="s">
        <v>2199</v>
      </c>
      <c r="Y1421" s="72" t="s">
        <v>3114</v>
      </c>
      <c r="Z1421" s="72" t="s">
        <v>4</v>
      </c>
      <c r="AA1421" s="95" t="s">
        <v>3419</v>
      </c>
      <c r="AB1421" s="132">
        <v>37624</v>
      </c>
      <c r="AC1421" s="132">
        <v>37625</v>
      </c>
      <c r="AD1421" s="132"/>
      <c r="AE1421" s="63"/>
      <c r="AF1421" s="63"/>
      <c r="AG1421" s="63"/>
    </row>
    <row r="1422" spans="1:33" ht="17.2" customHeight="1">
      <c r="A1422" s="64" t="str">
        <f>IF(priority(Main[[#This Row],[Comments]])&lt;&gt;0, priority(Main[[#This Row],[Comments]]),"")</f>
        <v/>
      </c>
      <c r="B1422" s="60" t="s">
        <v>1807</v>
      </c>
      <c r="C1422" s="72" t="s">
        <v>855</v>
      </c>
      <c r="D1422" s="59" t="s">
        <v>859</v>
      </c>
      <c r="E1422" s="85">
        <v>40085.252314814818</v>
      </c>
      <c r="F1422" s="85">
        <v>40421</v>
      </c>
      <c r="G1422" s="64" t="str">
        <f>IF(stdProdLT(Main[[#This Row],[Comments]])=0.1,"N/A",IF(stdProdLT(Main[[#This Row],[Comments]])=0,"",stdProdLT(Main[[#This Row],[Comments]])))</f>
        <v/>
      </c>
      <c r="H1422" s="94" t="str">
        <f>IF(OR(Main[[#This Row],[Std. Prod. Lead Time]]="N/A",Main[[#This Row],[Std. Prod. Lead Time]]=""), "",IF(AND(Main[[#This Row],[In Stock Date]]&lt;&gt;"",Main[[#This Row],[Revised Due Date]]&lt;&gt;"",Main[[#This Row],[In Stock Date]]&lt;&gt;""),Main[[#This Row],[In Stock Date]]-Main[[#This Row],[Revised Due Date]],""))</f>
        <v/>
      </c>
      <c r="I1422" s="101" t="s">
        <v>852</v>
      </c>
      <c r="J1422" s="95" t="s">
        <v>4</v>
      </c>
      <c r="K1422" s="95" t="s">
        <v>1922</v>
      </c>
      <c r="L1422" s="85">
        <v>40091</v>
      </c>
      <c r="M1422" s="73" t="str">
        <f>IF(Main[[#This Row],[Tech Start Date]]&lt;1/1/1990,"",IF(Main[[#This Row],[Class]]="C",WORKDAY(Main[[#This Row],[Tech Start Date]],9),IF(Main[[#This Row],[Class]]="B", WORKDAY(Main[[#This Row],[Tech Start Date]],6),IF(Main[[#This Row],[Class]]="A",WORKDAY(Main[[#This Row],[Tech Start Date]],2),""))))</f>
        <v/>
      </c>
      <c r="N1422" s="73" t="str">
        <f>IF(Main[[#This Row],[Tech Start Date]]&lt;1/1/1990,"",IF(Main[[#This Row],[Class]]="C",WORKDAY(Main[[#This Row],[Tech Start Date]],19),IF(Main[[#This Row],[Class]]="B", WORKDAY(Main[[#This Row],[Tech Start Date]],12),IF(Main[[#This Row],[Class]]="A",WORKDAY(Main[[#This Row],[Tech Start Date]],4),""))))</f>
        <v/>
      </c>
      <c r="O1422" s="73" t="str">
        <f>IF(Main[[#This Row],[Tech Start Date]]&lt;1/1/1990,"",IF(Main[[#This Row],[Class]]="C",WORKDAY(Main[[#This Row],[Tech Start Date]],23),IF(Main[[#This Row],[Class]]="B", WORKDAY(Main[[#This Row],[Tech Start Date]],15),IF(Main[[#This Row],[Class]]="A",WORKDAY(Main[[#This Row],[Tech Start Date]],5),""))))</f>
        <v/>
      </c>
      <c r="P1422" s="73" t="str">
        <f>IF(Main[[#This Row],[Tech Start Date]]&lt;1/1/1990,"",IF(Main[[#This Row],[Class]]="C",WORKDAY(Main[[#This Row],[Tech Start Date]],28),IF(Main[[#This Row],[Class]]="B", WORKDAY(Main[[#This Row],[Tech Start Date]],19),IF(Main[[#This Row],[Class]]="A",WORKDAY(Main[[#This Row],[Tech Start Date]],9),""))))</f>
        <v/>
      </c>
      <c r="Q1422" s="85">
        <v>40239</v>
      </c>
      <c r="R1422" s="112">
        <v>40228</v>
      </c>
      <c r="S1422" s="95" t="s">
        <v>17</v>
      </c>
      <c r="T1422" s="74" t="s">
        <v>4</v>
      </c>
      <c r="U1422" s="95" t="s">
        <v>29</v>
      </c>
      <c r="V1422" s="95" t="s">
        <v>1913</v>
      </c>
      <c r="W1422" s="95" t="s">
        <v>1915</v>
      </c>
      <c r="X1422" s="95" t="s">
        <v>2889</v>
      </c>
      <c r="Y1422" s="72" t="s">
        <v>4</v>
      </c>
      <c r="Z1422" s="72" t="s">
        <v>852</v>
      </c>
      <c r="AA1422" s="95" t="s">
        <v>2889</v>
      </c>
      <c r="AB1422" s="132"/>
      <c r="AC1422" s="132"/>
      <c r="AD1422" s="132"/>
      <c r="AE1422" s="63"/>
      <c r="AF1422" s="63"/>
      <c r="AG1422" s="63"/>
    </row>
    <row r="1423" spans="1:33" ht="17.2" customHeight="1">
      <c r="A1423" s="64" t="str">
        <f>IF(priority(Main[[#This Row],[Comments]])&lt;&gt;0, priority(Main[[#This Row],[Comments]]),"")</f>
        <v/>
      </c>
      <c r="B1423" s="60" t="s">
        <v>1800</v>
      </c>
      <c r="C1423" s="72" t="s">
        <v>93</v>
      </c>
      <c r="D1423" s="59" t="s">
        <v>850</v>
      </c>
      <c r="E1423" s="85"/>
      <c r="F1423" s="85">
        <v>40238</v>
      </c>
      <c r="G1423" s="64" t="str">
        <f>IF(stdProdLT(Main[[#This Row],[Comments]])=0.1,"N/A",IF(stdProdLT(Main[[#This Row],[Comments]])=0,"",stdProdLT(Main[[#This Row],[Comments]])))</f>
        <v/>
      </c>
      <c r="H1423" s="94" t="str">
        <f>IF(OR(Main[[#This Row],[Std. Prod. Lead Time]]="N/A",Main[[#This Row],[Std. Prod. Lead Time]]=""), "",IF(AND(Main[[#This Row],[In Stock Date]]&lt;&gt;"",Main[[#This Row],[Revised Due Date]]&lt;&gt;"",Main[[#This Row],[In Stock Date]]&lt;&gt;""),Main[[#This Row],[In Stock Date]]-Main[[#This Row],[Revised Due Date]],""))</f>
        <v/>
      </c>
      <c r="I1423" s="101" t="s">
        <v>44</v>
      </c>
      <c r="J1423" s="95" t="s">
        <v>4</v>
      </c>
      <c r="K1423" s="95" t="s">
        <v>4</v>
      </c>
      <c r="L1423" s="85">
        <v>40127</v>
      </c>
      <c r="M1423" s="73" t="str">
        <f>IF(Main[[#This Row],[Tech Start Date]]&lt;1/1/1990,"",IF(Main[[#This Row],[Class]]="C",WORKDAY(Main[[#This Row],[Tech Start Date]],9),IF(Main[[#This Row],[Class]]="B", WORKDAY(Main[[#This Row],[Tech Start Date]],6),IF(Main[[#This Row],[Class]]="A",WORKDAY(Main[[#This Row],[Tech Start Date]],2),""))))</f>
        <v/>
      </c>
      <c r="N1423" s="73" t="str">
        <f>IF(Main[[#This Row],[Tech Start Date]]&lt;1/1/1990,"",IF(Main[[#This Row],[Class]]="C",WORKDAY(Main[[#This Row],[Tech Start Date]],19),IF(Main[[#This Row],[Class]]="B", WORKDAY(Main[[#This Row],[Tech Start Date]],12),IF(Main[[#This Row],[Class]]="A",WORKDAY(Main[[#This Row],[Tech Start Date]],4),""))))</f>
        <v/>
      </c>
      <c r="O1423" s="73" t="str">
        <f>IF(Main[[#This Row],[Tech Start Date]]&lt;1/1/1990,"",IF(Main[[#This Row],[Class]]="C",WORKDAY(Main[[#This Row],[Tech Start Date]],23),IF(Main[[#This Row],[Class]]="B", WORKDAY(Main[[#This Row],[Tech Start Date]],15),IF(Main[[#This Row],[Class]]="A",WORKDAY(Main[[#This Row],[Tech Start Date]],5),""))))</f>
        <v/>
      </c>
      <c r="P1423" s="73" t="str">
        <f>IF(Main[[#This Row],[Tech Start Date]]&lt;1/1/1990,"",IF(Main[[#This Row],[Class]]="C",WORKDAY(Main[[#This Row],[Tech Start Date]],28),IF(Main[[#This Row],[Class]]="B", WORKDAY(Main[[#This Row],[Tech Start Date]],19),IF(Main[[#This Row],[Class]]="A",WORKDAY(Main[[#This Row],[Tech Start Date]],9),""))))</f>
        <v/>
      </c>
      <c r="Q1423" s="85">
        <v>40223</v>
      </c>
      <c r="R1423" s="112">
        <v>40157</v>
      </c>
      <c r="S1423" s="95" t="s">
        <v>11</v>
      </c>
      <c r="T1423" s="74" t="s">
        <v>4</v>
      </c>
      <c r="U1423" s="95" t="s">
        <v>14</v>
      </c>
      <c r="V1423" s="95" t="s">
        <v>1920</v>
      </c>
      <c r="W1423" s="95" t="s">
        <v>1921</v>
      </c>
      <c r="X1423" s="95" t="s">
        <v>2820</v>
      </c>
      <c r="Y1423" s="72" t="s">
        <v>4</v>
      </c>
      <c r="Z1423" s="72" t="s">
        <v>4</v>
      </c>
      <c r="AA1423" s="95" t="s">
        <v>2820</v>
      </c>
      <c r="AB1423" s="132"/>
      <c r="AC1423" s="132"/>
      <c r="AD1423" s="132"/>
      <c r="AE1423" s="63"/>
      <c r="AF1423" s="63"/>
      <c r="AG1423" s="63"/>
    </row>
    <row r="1424" spans="1:33" ht="17.2" customHeight="1">
      <c r="A1424" s="64" t="str">
        <f>IF(priority(Main[[#This Row],[Comments]])&lt;&gt;0, priority(Main[[#This Row],[Comments]]),"")</f>
        <v/>
      </c>
      <c r="B1424" s="60" t="s">
        <v>1180</v>
      </c>
      <c r="C1424" s="72" t="s">
        <v>4</v>
      </c>
      <c r="D1424" s="59" t="s">
        <v>238</v>
      </c>
      <c r="E1424" s="85"/>
      <c r="F1424" s="85"/>
      <c r="G1424" s="64" t="str">
        <f>IF(stdProdLT(Main[[#This Row],[Comments]])=0.1,"N/A",IF(stdProdLT(Main[[#This Row],[Comments]])=0,"",stdProdLT(Main[[#This Row],[Comments]])))</f>
        <v/>
      </c>
      <c r="H1424" s="94" t="str">
        <f>IF(OR(Main[[#This Row],[Std. Prod. Lead Time]]="N/A",Main[[#This Row],[Std. Prod. Lead Time]]=""), "",IF(AND(Main[[#This Row],[In Stock Date]]&lt;&gt;"",Main[[#This Row],[Revised Due Date]]&lt;&gt;"",Main[[#This Row],[In Stock Date]]&lt;&gt;""),Main[[#This Row],[In Stock Date]]-Main[[#This Row],[Revised Due Date]],""))</f>
        <v/>
      </c>
      <c r="I1424" s="101" t="s">
        <v>239</v>
      </c>
      <c r="J1424" s="95" t="s">
        <v>4</v>
      </c>
      <c r="K1424" s="95" t="s">
        <v>4</v>
      </c>
      <c r="L1424" s="85">
        <v>40134</v>
      </c>
      <c r="M1424" s="73" t="str">
        <f>IF(Main[[#This Row],[Tech Start Date]]&lt;1/1/1990,"",IF(Main[[#This Row],[Class]]="C",WORKDAY(Main[[#This Row],[Tech Start Date]],9),IF(Main[[#This Row],[Class]]="B", WORKDAY(Main[[#This Row],[Tech Start Date]],6),IF(Main[[#This Row],[Class]]="A",WORKDAY(Main[[#This Row],[Tech Start Date]],2),""))))</f>
        <v/>
      </c>
      <c r="N1424" s="73" t="str">
        <f>IF(Main[[#This Row],[Tech Start Date]]&lt;1/1/1990,"",IF(Main[[#This Row],[Class]]="C",WORKDAY(Main[[#This Row],[Tech Start Date]],19),IF(Main[[#This Row],[Class]]="B", WORKDAY(Main[[#This Row],[Tech Start Date]],12),IF(Main[[#This Row],[Class]]="A",WORKDAY(Main[[#This Row],[Tech Start Date]],4),""))))</f>
        <v/>
      </c>
      <c r="O1424" s="73" t="str">
        <f>IF(Main[[#This Row],[Tech Start Date]]&lt;1/1/1990,"",IF(Main[[#This Row],[Class]]="C",WORKDAY(Main[[#This Row],[Tech Start Date]],23),IF(Main[[#This Row],[Class]]="B", WORKDAY(Main[[#This Row],[Tech Start Date]],15),IF(Main[[#This Row],[Class]]="A",WORKDAY(Main[[#This Row],[Tech Start Date]],5),""))))</f>
        <v/>
      </c>
      <c r="P1424" s="73" t="str">
        <f>IF(Main[[#This Row],[Tech Start Date]]&lt;1/1/1990,"",IF(Main[[#This Row],[Class]]="C",WORKDAY(Main[[#This Row],[Tech Start Date]],28),IF(Main[[#This Row],[Class]]="B", WORKDAY(Main[[#This Row],[Tech Start Date]],19),IF(Main[[#This Row],[Class]]="A",WORKDAY(Main[[#This Row],[Tech Start Date]],9),""))))</f>
        <v/>
      </c>
      <c r="Q1424" s="85"/>
      <c r="R1424" s="112"/>
      <c r="S1424" s="95" t="s">
        <v>6</v>
      </c>
      <c r="T1424" s="74" t="s">
        <v>4</v>
      </c>
      <c r="U1424" s="95" t="s">
        <v>14</v>
      </c>
      <c r="V1424" s="95" t="s">
        <v>1913</v>
      </c>
      <c r="W1424" s="95" t="s">
        <v>4</v>
      </c>
      <c r="X1424" s="95" t="s">
        <v>2797</v>
      </c>
      <c r="Y1424" s="72" t="s">
        <v>3115</v>
      </c>
      <c r="Z1424" s="72" t="s">
        <v>4</v>
      </c>
      <c r="AA1424" s="95" t="s">
        <v>2797</v>
      </c>
      <c r="AB1424" s="132"/>
      <c r="AC1424" s="132"/>
      <c r="AD1424" s="132"/>
      <c r="AE1424" s="63"/>
      <c r="AF1424" s="63"/>
      <c r="AG1424" s="63"/>
    </row>
    <row r="1425" spans="1:33" ht="17.2" customHeight="1">
      <c r="A1425" s="64" t="str">
        <f>IF(priority(Main[[#This Row],[Comments]])&lt;&gt;0, priority(Main[[#This Row],[Comments]]),"")</f>
        <v/>
      </c>
      <c r="B1425" s="60" t="s">
        <v>1846</v>
      </c>
      <c r="C1425" s="72" t="s">
        <v>857</v>
      </c>
      <c r="D1425" s="59" t="s">
        <v>905</v>
      </c>
      <c r="E1425" s="85"/>
      <c r="F1425" s="85">
        <v>40305</v>
      </c>
      <c r="G1425" s="64" t="str">
        <f>IF(stdProdLT(Main[[#This Row],[Comments]])=0.1,"N/A",IF(stdProdLT(Main[[#This Row],[Comments]])=0,"",stdProdLT(Main[[#This Row],[Comments]])))</f>
        <v/>
      </c>
      <c r="H1425" s="94" t="str">
        <f>IF(OR(Main[[#This Row],[Std. Prod. Lead Time]]="N/A",Main[[#This Row],[Std. Prod. Lead Time]]=""), "",IF(AND(Main[[#This Row],[In Stock Date]]&lt;&gt;"",Main[[#This Row],[Revised Due Date]]&lt;&gt;"",Main[[#This Row],[In Stock Date]]&lt;&gt;""),Main[[#This Row],[In Stock Date]]-Main[[#This Row],[Revised Due Date]],""))</f>
        <v/>
      </c>
      <c r="I1425" s="101" t="s">
        <v>431</v>
      </c>
      <c r="J1425" s="95" t="s">
        <v>4</v>
      </c>
      <c r="K1425" s="95" t="s">
        <v>1917</v>
      </c>
      <c r="L1425" s="85">
        <v>40162</v>
      </c>
      <c r="M1425" s="73">
        <f>IF(Main[[#This Row],[Tech Start Date]]&lt;1/1/1990,"",IF(Main[[#This Row],[Class]]="C",WORKDAY(Main[[#This Row],[Tech Start Date]],9),IF(Main[[#This Row],[Class]]="B", WORKDAY(Main[[#This Row],[Tech Start Date]],6),IF(Main[[#This Row],[Class]]="A",WORKDAY(Main[[#This Row],[Tech Start Date]],2),""))))</f>
        <v>40170</v>
      </c>
      <c r="N1425" s="73">
        <f>IF(Main[[#This Row],[Tech Start Date]]&lt;1/1/1990,"",IF(Main[[#This Row],[Class]]="C",WORKDAY(Main[[#This Row],[Tech Start Date]],19),IF(Main[[#This Row],[Class]]="B", WORKDAY(Main[[#This Row],[Tech Start Date]],12),IF(Main[[#This Row],[Class]]="A",WORKDAY(Main[[#This Row],[Tech Start Date]],4),""))))</f>
        <v>40178</v>
      </c>
      <c r="O1425" s="73">
        <f>IF(Main[[#This Row],[Tech Start Date]]&lt;1/1/1990,"",IF(Main[[#This Row],[Class]]="C",WORKDAY(Main[[#This Row],[Tech Start Date]],23),IF(Main[[#This Row],[Class]]="B", WORKDAY(Main[[#This Row],[Tech Start Date]],15),IF(Main[[#This Row],[Class]]="A",WORKDAY(Main[[#This Row],[Tech Start Date]],5),""))))</f>
        <v>40183</v>
      </c>
      <c r="P1425" s="73">
        <f>IF(Main[[#This Row],[Tech Start Date]]&lt;1/1/1990,"",IF(Main[[#This Row],[Class]]="C",WORKDAY(Main[[#This Row],[Tech Start Date]],28),IF(Main[[#This Row],[Class]]="B", WORKDAY(Main[[#This Row],[Tech Start Date]],19),IF(Main[[#This Row],[Class]]="A",WORKDAY(Main[[#This Row],[Tech Start Date]],9),""))))</f>
        <v>40189</v>
      </c>
      <c r="Q1425" s="85">
        <v>40531</v>
      </c>
      <c r="R1425" s="112">
        <v>40531</v>
      </c>
      <c r="S1425" s="95" t="s">
        <v>11</v>
      </c>
      <c r="T1425" s="74" t="s">
        <v>4</v>
      </c>
      <c r="U1425" s="95" t="s">
        <v>14</v>
      </c>
      <c r="V1425" s="95" t="s">
        <v>1913</v>
      </c>
      <c r="W1425" s="95" t="s">
        <v>1918</v>
      </c>
      <c r="X1425" s="95" t="s">
        <v>2890</v>
      </c>
      <c r="Y1425" s="72" t="s">
        <v>4</v>
      </c>
      <c r="Z1425" s="72" t="s">
        <v>4</v>
      </c>
      <c r="AA1425" s="95" t="s">
        <v>2890</v>
      </c>
      <c r="AB1425" s="132"/>
      <c r="AC1425" s="132"/>
      <c r="AD1425" s="132"/>
      <c r="AE1425" s="63"/>
      <c r="AF1425" s="63"/>
      <c r="AG1425" s="63"/>
    </row>
    <row r="1426" spans="1:33" ht="17.2" customHeight="1">
      <c r="A1426" s="64" t="str">
        <f>IF(priority(Main[[#This Row],[Comments]])&lt;&gt;0, priority(Main[[#This Row],[Comments]]),"")</f>
        <v/>
      </c>
      <c r="B1426" s="60" t="s">
        <v>1804</v>
      </c>
      <c r="C1426" s="72" t="s">
        <v>31</v>
      </c>
      <c r="D1426" s="59" t="s">
        <v>854</v>
      </c>
      <c r="E1426" s="85"/>
      <c r="F1426" s="85">
        <v>40192</v>
      </c>
      <c r="G1426" s="64" t="str">
        <f>IF(stdProdLT(Main[[#This Row],[Comments]])=0.1,"N/A",IF(stdProdLT(Main[[#This Row],[Comments]])=0,"",stdProdLT(Main[[#This Row],[Comments]])))</f>
        <v/>
      </c>
      <c r="H1426" s="94" t="str">
        <f>IF(OR(Main[[#This Row],[Std. Prod. Lead Time]]="N/A",Main[[#This Row],[Std. Prod. Lead Time]]=""), "",IF(AND(Main[[#This Row],[In Stock Date]]&lt;&gt;"",Main[[#This Row],[Revised Due Date]]&lt;&gt;"",Main[[#This Row],[In Stock Date]]&lt;&gt;""),Main[[#This Row],[In Stock Date]]-Main[[#This Row],[Revised Due Date]],""))</f>
        <v/>
      </c>
      <c r="I1426" s="101" t="s">
        <v>765</v>
      </c>
      <c r="J1426" s="95" t="s">
        <v>4</v>
      </c>
      <c r="K1426" s="95" t="s">
        <v>4</v>
      </c>
      <c r="L1426" s="85">
        <v>40163</v>
      </c>
      <c r="M1426" s="73" t="str">
        <f>IF(Main[[#This Row],[Tech Start Date]]&lt;1/1/1990,"",IF(Main[[#This Row],[Class]]="C",WORKDAY(Main[[#This Row],[Tech Start Date]],9),IF(Main[[#This Row],[Class]]="B", WORKDAY(Main[[#This Row],[Tech Start Date]],6),IF(Main[[#This Row],[Class]]="A",WORKDAY(Main[[#This Row],[Tech Start Date]],2),""))))</f>
        <v/>
      </c>
      <c r="N1426" s="73" t="str">
        <f>IF(Main[[#This Row],[Tech Start Date]]&lt;1/1/1990,"",IF(Main[[#This Row],[Class]]="C",WORKDAY(Main[[#This Row],[Tech Start Date]],19),IF(Main[[#This Row],[Class]]="B", WORKDAY(Main[[#This Row],[Tech Start Date]],12),IF(Main[[#This Row],[Class]]="A",WORKDAY(Main[[#This Row],[Tech Start Date]],4),""))))</f>
        <v/>
      </c>
      <c r="O1426" s="73" t="str">
        <f>IF(Main[[#This Row],[Tech Start Date]]&lt;1/1/1990,"",IF(Main[[#This Row],[Class]]="C",WORKDAY(Main[[#This Row],[Tech Start Date]],23),IF(Main[[#This Row],[Class]]="B", WORKDAY(Main[[#This Row],[Tech Start Date]],15),IF(Main[[#This Row],[Class]]="A",WORKDAY(Main[[#This Row],[Tech Start Date]],5),""))))</f>
        <v/>
      </c>
      <c r="P1426" s="73" t="str">
        <f>IF(Main[[#This Row],[Tech Start Date]]&lt;1/1/1990,"",IF(Main[[#This Row],[Class]]="C",WORKDAY(Main[[#This Row],[Tech Start Date]],28),IF(Main[[#This Row],[Class]]="B", WORKDAY(Main[[#This Row],[Tech Start Date]],19),IF(Main[[#This Row],[Class]]="A",WORKDAY(Main[[#This Row],[Tech Start Date]],9),""))))</f>
        <v/>
      </c>
      <c r="Q1426" s="85">
        <v>40226</v>
      </c>
      <c r="R1426" s="112">
        <v>40192</v>
      </c>
      <c r="S1426" s="95" t="s">
        <v>11</v>
      </c>
      <c r="T1426" s="74" t="s">
        <v>4</v>
      </c>
      <c r="U1426" s="95" t="s">
        <v>14</v>
      </c>
      <c r="V1426" s="95" t="s">
        <v>1920</v>
      </c>
      <c r="W1426" s="95" t="s">
        <v>1916</v>
      </c>
      <c r="X1426" s="95" t="s">
        <v>2846</v>
      </c>
      <c r="Y1426" s="72" t="s">
        <v>4</v>
      </c>
      <c r="Z1426" s="72" t="s">
        <v>4</v>
      </c>
      <c r="AA1426" s="95" t="s">
        <v>2846</v>
      </c>
      <c r="AB1426" s="132"/>
      <c r="AC1426" s="132"/>
      <c r="AD1426" s="132"/>
      <c r="AE1426" s="63"/>
      <c r="AF1426" s="63"/>
      <c r="AG1426" s="63"/>
    </row>
    <row r="1427" spans="1:33" ht="17.2" customHeight="1">
      <c r="A1427" s="64" t="str">
        <f>IF(priority(Main[[#This Row],[Comments]])&lt;&gt;0, priority(Main[[#This Row],[Comments]]),"")</f>
        <v/>
      </c>
      <c r="B1427" s="60" t="s">
        <v>1803</v>
      </c>
      <c r="C1427" s="72" t="s">
        <v>31</v>
      </c>
      <c r="D1427" s="59" t="s">
        <v>853</v>
      </c>
      <c r="E1427" s="85"/>
      <c r="F1427" s="85">
        <v>40192</v>
      </c>
      <c r="G1427" s="64" t="str">
        <f>IF(stdProdLT(Main[[#This Row],[Comments]])=0.1,"N/A",IF(stdProdLT(Main[[#This Row],[Comments]])=0,"",stdProdLT(Main[[#This Row],[Comments]])))</f>
        <v/>
      </c>
      <c r="H1427" s="94" t="str">
        <f>IF(OR(Main[[#This Row],[Std. Prod. Lead Time]]="N/A",Main[[#This Row],[Std. Prod. Lead Time]]=""), "",IF(AND(Main[[#This Row],[In Stock Date]]&lt;&gt;"",Main[[#This Row],[Revised Due Date]]&lt;&gt;"",Main[[#This Row],[In Stock Date]]&lt;&gt;""),Main[[#This Row],[In Stock Date]]-Main[[#This Row],[Revised Due Date]],""))</f>
        <v/>
      </c>
      <c r="I1427" s="101" t="s">
        <v>765</v>
      </c>
      <c r="J1427" s="95" t="s">
        <v>4</v>
      </c>
      <c r="K1427" s="95" t="s">
        <v>4</v>
      </c>
      <c r="L1427" s="85">
        <v>40163</v>
      </c>
      <c r="M1427" s="73" t="str">
        <f>IF(Main[[#This Row],[Tech Start Date]]&lt;1/1/1990,"",IF(Main[[#This Row],[Class]]="C",WORKDAY(Main[[#This Row],[Tech Start Date]],9),IF(Main[[#This Row],[Class]]="B", WORKDAY(Main[[#This Row],[Tech Start Date]],6),IF(Main[[#This Row],[Class]]="A",WORKDAY(Main[[#This Row],[Tech Start Date]],2),""))))</f>
        <v/>
      </c>
      <c r="N1427" s="73" t="str">
        <f>IF(Main[[#This Row],[Tech Start Date]]&lt;1/1/1990,"",IF(Main[[#This Row],[Class]]="C",WORKDAY(Main[[#This Row],[Tech Start Date]],19),IF(Main[[#This Row],[Class]]="B", WORKDAY(Main[[#This Row],[Tech Start Date]],12),IF(Main[[#This Row],[Class]]="A",WORKDAY(Main[[#This Row],[Tech Start Date]],4),""))))</f>
        <v/>
      </c>
      <c r="O1427" s="73" t="str">
        <f>IF(Main[[#This Row],[Tech Start Date]]&lt;1/1/1990,"",IF(Main[[#This Row],[Class]]="C",WORKDAY(Main[[#This Row],[Tech Start Date]],23),IF(Main[[#This Row],[Class]]="B", WORKDAY(Main[[#This Row],[Tech Start Date]],15),IF(Main[[#This Row],[Class]]="A",WORKDAY(Main[[#This Row],[Tech Start Date]],5),""))))</f>
        <v/>
      </c>
      <c r="P1427" s="73" t="str">
        <f>IF(Main[[#This Row],[Tech Start Date]]&lt;1/1/1990,"",IF(Main[[#This Row],[Class]]="C",WORKDAY(Main[[#This Row],[Tech Start Date]],28),IF(Main[[#This Row],[Class]]="B", WORKDAY(Main[[#This Row],[Tech Start Date]],19),IF(Main[[#This Row],[Class]]="A",WORKDAY(Main[[#This Row],[Tech Start Date]],9),""))))</f>
        <v/>
      </c>
      <c r="Q1427" s="85">
        <v>40226</v>
      </c>
      <c r="R1427" s="112">
        <v>40192</v>
      </c>
      <c r="S1427" s="95" t="s">
        <v>11</v>
      </c>
      <c r="T1427" s="74" t="s">
        <v>4</v>
      </c>
      <c r="U1427" s="95" t="s">
        <v>14</v>
      </c>
      <c r="V1427" s="95" t="s">
        <v>1920</v>
      </c>
      <c r="W1427" s="95" t="s">
        <v>1916</v>
      </c>
      <c r="X1427" s="95" t="s">
        <v>2846</v>
      </c>
      <c r="Y1427" s="72" t="s">
        <v>4</v>
      </c>
      <c r="Z1427" s="72" t="s">
        <v>4</v>
      </c>
      <c r="AA1427" s="95" t="s">
        <v>2846</v>
      </c>
      <c r="AB1427" s="132"/>
      <c r="AC1427" s="132"/>
      <c r="AD1427" s="132"/>
      <c r="AE1427" s="63"/>
      <c r="AF1427" s="63"/>
      <c r="AG1427" s="63"/>
    </row>
    <row r="1428" spans="1:33" ht="17.2" customHeight="1">
      <c r="A1428" s="64" t="str">
        <f>IF(priority(Main[[#This Row],[Comments]])&lt;&gt;0, priority(Main[[#This Row],[Comments]]),"")</f>
        <v/>
      </c>
      <c r="B1428" s="60" t="s">
        <v>1806</v>
      </c>
      <c r="C1428" s="72" t="s">
        <v>857</v>
      </c>
      <c r="D1428" s="59" t="s">
        <v>858</v>
      </c>
      <c r="E1428" s="85"/>
      <c r="F1428" s="85">
        <v>40305</v>
      </c>
      <c r="G1428" s="64" t="str">
        <f>IF(stdProdLT(Main[[#This Row],[Comments]])=0.1,"N/A",IF(stdProdLT(Main[[#This Row],[Comments]])=0,"",stdProdLT(Main[[#This Row],[Comments]])))</f>
        <v/>
      </c>
      <c r="H1428" s="94" t="str">
        <f>IF(OR(Main[[#This Row],[Std. Prod. Lead Time]]="N/A",Main[[#This Row],[Std. Prod. Lead Time]]=""), "",IF(AND(Main[[#This Row],[In Stock Date]]&lt;&gt;"",Main[[#This Row],[Revised Due Date]]&lt;&gt;"",Main[[#This Row],[In Stock Date]]&lt;&gt;""),Main[[#This Row],[In Stock Date]]-Main[[#This Row],[Revised Due Date]],""))</f>
        <v/>
      </c>
      <c r="I1428" s="101" t="s">
        <v>765</v>
      </c>
      <c r="J1428" s="95" t="s">
        <v>4</v>
      </c>
      <c r="K1428" s="95" t="s">
        <v>4</v>
      </c>
      <c r="L1428" s="85">
        <v>40192</v>
      </c>
      <c r="M1428" s="73" t="str">
        <f>IF(Main[[#This Row],[Tech Start Date]]&lt;1/1/1990,"",IF(Main[[#This Row],[Class]]="C",WORKDAY(Main[[#This Row],[Tech Start Date]],9),IF(Main[[#This Row],[Class]]="B", WORKDAY(Main[[#This Row],[Tech Start Date]],6),IF(Main[[#This Row],[Class]]="A",WORKDAY(Main[[#This Row],[Tech Start Date]],2),""))))</f>
        <v/>
      </c>
      <c r="N1428" s="73" t="str">
        <f>IF(Main[[#This Row],[Tech Start Date]]&lt;1/1/1990,"",IF(Main[[#This Row],[Class]]="C",WORKDAY(Main[[#This Row],[Tech Start Date]],19),IF(Main[[#This Row],[Class]]="B", WORKDAY(Main[[#This Row],[Tech Start Date]],12),IF(Main[[#This Row],[Class]]="A",WORKDAY(Main[[#This Row],[Tech Start Date]],4),""))))</f>
        <v/>
      </c>
      <c r="O1428" s="73" t="str">
        <f>IF(Main[[#This Row],[Tech Start Date]]&lt;1/1/1990,"",IF(Main[[#This Row],[Class]]="C",WORKDAY(Main[[#This Row],[Tech Start Date]],23),IF(Main[[#This Row],[Class]]="B", WORKDAY(Main[[#This Row],[Tech Start Date]],15),IF(Main[[#This Row],[Class]]="A",WORKDAY(Main[[#This Row],[Tech Start Date]],5),""))))</f>
        <v/>
      </c>
      <c r="P1428" s="73" t="str">
        <f>IF(Main[[#This Row],[Tech Start Date]]&lt;1/1/1990,"",IF(Main[[#This Row],[Class]]="C",WORKDAY(Main[[#This Row],[Tech Start Date]],28),IF(Main[[#This Row],[Class]]="B", WORKDAY(Main[[#This Row],[Tech Start Date]],19),IF(Main[[#This Row],[Class]]="A",WORKDAY(Main[[#This Row],[Tech Start Date]],9),""))))</f>
        <v/>
      </c>
      <c r="Q1428" s="85">
        <v>40178</v>
      </c>
      <c r="R1428" s="112">
        <v>40225</v>
      </c>
      <c r="S1428" s="95" t="s">
        <v>11</v>
      </c>
      <c r="T1428" s="74" t="s">
        <v>4</v>
      </c>
      <c r="U1428" s="95" t="s">
        <v>14</v>
      </c>
      <c r="V1428" s="95" t="s">
        <v>1913</v>
      </c>
      <c r="W1428" s="95" t="s">
        <v>1918</v>
      </c>
      <c r="X1428" s="95" t="s">
        <v>2829</v>
      </c>
      <c r="Y1428" s="72" t="s">
        <v>4</v>
      </c>
      <c r="Z1428" s="72" t="s">
        <v>4</v>
      </c>
      <c r="AA1428" s="95" t="s">
        <v>2829</v>
      </c>
      <c r="AB1428" s="132"/>
      <c r="AC1428" s="132"/>
      <c r="AD1428" s="132"/>
      <c r="AE1428" s="63"/>
      <c r="AF1428" s="63"/>
      <c r="AG1428" s="63"/>
    </row>
    <row r="1429" spans="1:33" ht="17.2" customHeight="1">
      <c r="A1429" s="64" t="str">
        <f>IF(priority(Main[[#This Row],[Comments]])&lt;&gt;0, priority(Main[[#This Row],[Comments]]),"")</f>
        <v/>
      </c>
      <c r="B1429" s="60" t="s">
        <v>1805</v>
      </c>
      <c r="C1429" s="72" t="s">
        <v>855</v>
      </c>
      <c r="D1429" s="59" t="s">
        <v>856</v>
      </c>
      <c r="E1429" s="85"/>
      <c r="F1429" s="85">
        <v>40305</v>
      </c>
      <c r="G1429" s="64" t="str">
        <f>IF(stdProdLT(Main[[#This Row],[Comments]])=0.1,"N/A",IF(stdProdLT(Main[[#This Row],[Comments]])=0,"",stdProdLT(Main[[#This Row],[Comments]])))</f>
        <v/>
      </c>
      <c r="H1429" s="94" t="str">
        <f>IF(OR(Main[[#This Row],[Std. Prod. Lead Time]]="N/A",Main[[#This Row],[Std. Prod. Lead Time]]=""), "",IF(AND(Main[[#This Row],[In Stock Date]]&lt;&gt;"",Main[[#This Row],[Revised Due Date]]&lt;&gt;"",Main[[#This Row],[In Stock Date]]&lt;&gt;""),Main[[#This Row],[In Stock Date]]-Main[[#This Row],[Revised Due Date]],""))</f>
        <v/>
      </c>
      <c r="I1429" s="101" t="s">
        <v>44</v>
      </c>
      <c r="J1429" s="95" t="s">
        <v>4</v>
      </c>
      <c r="K1429" s="95" t="s">
        <v>4</v>
      </c>
      <c r="L1429" s="85">
        <v>40192</v>
      </c>
      <c r="M1429" s="73" t="str">
        <f>IF(Main[[#This Row],[Tech Start Date]]&lt;1/1/1990,"",IF(Main[[#This Row],[Class]]="C",WORKDAY(Main[[#This Row],[Tech Start Date]],9),IF(Main[[#This Row],[Class]]="B", WORKDAY(Main[[#This Row],[Tech Start Date]],6),IF(Main[[#This Row],[Class]]="A",WORKDAY(Main[[#This Row],[Tech Start Date]],2),""))))</f>
        <v/>
      </c>
      <c r="N1429" s="73" t="str">
        <f>IF(Main[[#This Row],[Tech Start Date]]&lt;1/1/1990,"",IF(Main[[#This Row],[Class]]="C",WORKDAY(Main[[#This Row],[Tech Start Date]],19),IF(Main[[#This Row],[Class]]="B", WORKDAY(Main[[#This Row],[Tech Start Date]],12),IF(Main[[#This Row],[Class]]="A",WORKDAY(Main[[#This Row],[Tech Start Date]],4),""))))</f>
        <v/>
      </c>
      <c r="O1429" s="73" t="str">
        <f>IF(Main[[#This Row],[Tech Start Date]]&lt;1/1/1990,"",IF(Main[[#This Row],[Class]]="C",WORKDAY(Main[[#This Row],[Tech Start Date]],23),IF(Main[[#This Row],[Class]]="B", WORKDAY(Main[[#This Row],[Tech Start Date]],15),IF(Main[[#This Row],[Class]]="A",WORKDAY(Main[[#This Row],[Tech Start Date]],5),""))))</f>
        <v/>
      </c>
      <c r="P1429" s="73" t="str">
        <f>IF(Main[[#This Row],[Tech Start Date]]&lt;1/1/1990,"",IF(Main[[#This Row],[Class]]="C",WORKDAY(Main[[#This Row],[Tech Start Date]],28),IF(Main[[#This Row],[Class]]="B", WORKDAY(Main[[#This Row],[Tech Start Date]],19),IF(Main[[#This Row],[Class]]="A",WORKDAY(Main[[#This Row],[Tech Start Date]],9),""))))</f>
        <v/>
      </c>
      <c r="Q1429" s="85">
        <v>40178</v>
      </c>
      <c r="R1429" s="112">
        <v>40224</v>
      </c>
      <c r="S1429" s="95" t="s">
        <v>11</v>
      </c>
      <c r="T1429" s="74" t="s">
        <v>4</v>
      </c>
      <c r="U1429" s="95" t="s">
        <v>14</v>
      </c>
      <c r="V1429" s="95" t="s">
        <v>1913</v>
      </c>
      <c r="W1429" s="95" t="s">
        <v>1918</v>
      </c>
      <c r="X1429" s="95" t="s">
        <v>2829</v>
      </c>
      <c r="Y1429" s="72" t="s">
        <v>4</v>
      </c>
      <c r="Z1429" s="72" t="s">
        <v>4</v>
      </c>
      <c r="AA1429" s="95" t="s">
        <v>2829</v>
      </c>
      <c r="AB1429" s="132"/>
      <c r="AC1429" s="132"/>
      <c r="AD1429" s="132"/>
      <c r="AE1429" s="63"/>
      <c r="AF1429" s="63"/>
      <c r="AG1429" s="63"/>
    </row>
    <row r="1430" spans="1:33" ht="17.2" customHeight="1">
      <c r="A1430" s="64" t="str">
        <f>IF(priority(Main[[#This Row],[Comments]])&lt;&gt;0, priority(Main[[#This Row],[Comments]]),"")</f>
        <v/>
      </c>
      <c r="B1430" s="60" t="s">
        <v>1808</v>
      </c>
      <c r="C1430" s="72" t="s">
        <v>4</v>
      </c>
      <c r="D1430" s="59" t="s">
        <v>860</v>
      </c>
      <c r="E1430" s="85"/>
      <c r="F1430" s="85"/>
      <c r="G1430" s="64" t="str">
        <f>IF(stdProdLT(Main[[#This Row],[Comments]])=0.1,"N/A",IF(stdProdLT(Main[[#This Row],[Comments]])=0,"",stdProdLT(Main[[#This Row],[Comments]])))</f>
        <v/>
      </c>
      <c r="H1430" s="94" t="str">
        <f>IF(OR(Main[[#This Row],[Std. Prod. Lead Time]]="N/A",Main[[#This Row],[Std. Prod. Lead Time]]=""), "",IF(AND(Main[[#This Row],[In Stock Date]]&lt;&gt;"",Main[[#This Row],[Revised Due Date]]&lt;&gt;"",Main[[#This Row],[In Stock Date]]&lt;&gt;""),Main[[#This Row],[In Stock Date]]-Main[[#This Row],[Revised Due Date]],""))</f>
        <v/>
      </c>
      <c r="I1430" s="101" t="s">
        <v>30</v>
      </c>
      <c r="J1430" s="95" t="s">
        <v>28</v>
      </c>
      <c r="K1430" s="95" t="s">
        <v>1917</v>
      </c>
      <c r="L1430" s="85">
        <v>40231</v>
      </c>
      <c r="M1430" s="73">
        <f>IF(Main[[#This Row],[Tech Start Date]]&lt;1/1/1990,"",IF(Main[[#This Row],[Class]]="C",WORKDAY(Main[[#This Row],[Tech Start Date]],9),IF(Main[[#This Row],[Class]]="B", WORKDAY(Main[[#This Row],[Tech Start Date]],6),IF(Main[[#This Row],[Class]]="A",WORKDAY(Main[[#This Row],[Tech Start Date]],2),""))))</f>
        <v>40239</v>
      </c>
      <c r="N1430" s="73">
        <f>IF(Main[[#This Row],[Tech Start Date]]&lt;1/1/1990,"",IF(Main[[#This Row],[Class]]="C",WORKDAY(Main[[#This Row],[Tech Start Date]],19),IF(Main[[#This Row],[Class]]="B", WORKDAY(Main[[#This Row],[Tech Start Date]],12),IF(Main[[#This Row],[Class]]="A",WORKDAY(Main[[#This Row],[Tech Start Date]],4),""))))</f>
        <v>40247</v>
      </c>
      <c r="O1430" s="73">
        <f>IF(Main[[#This Row],[Tech Start Date]]&lt;1/1/1990,"",IF(Main[[#This Row],[Class]]="C",WORKDAY(Main[[#This Row],[Tech Start Date]],23),IF(Main[[#This Row],[Class]]="B", WORKDAY(Main[[#This Row],[Tech Start Date]],15),IF(Main[[#This Row],[Class]]="A",WORKDAY(Main[[#This Row],[Tech Start Date]],5),""))))</f>
        <v>40252</v>
      </c>
      <c r="P1430" s="73">
        <f>IF(Main[[#This Row],[Tech Start Date]]&lt;1/1/1990,"",IF(Main[[#This Row],[Class]]="C",WORKDAY(Main[[#This Row],[Tech Start Date]],28),IF(Main[[#This Row],[Class]]="B", WORKDAY(Main[[#This Row],[Tech Start Date]],19),IF(Main[[#This Row],[Class]]="A",WORKDAY(Main[[#This Row],[Tech Start Date]],9),""))))</f>
        <v>40256</v>
      </c>
      <c r="Q1430" s="85">
        <v>40269</v>
      </c>
      <c r="R1430" s="112">
        <v>40246</v>
      </c>
      <c r="S1430" s="95" t="s">
        <v>6</v>
      </c>
      <c r="T1430" s="74" t="s">
        <v>4</v>
      </c>
      <c r="U1430" s="95" t="s">
        <v>14</v>
      </c>
      <c r="V1430" s="95" t="s">
        <v>1913</v>
      </c>
      <c r="W1430" s="95" t="s">
        <v>1912</v>
      </c>
      <c r="X1430" s="95" t="s">
        <v>2862</v>
      </c>
      <c r="Y1430" s="72" t="s">
        <v>3016</v>
      </c>
      <c r="Z1430" s="72" t="s">
        <v>4</v>
      </c>
      <c r="AA1430" s="95" t="s">
        <v>2862</v>
      </c>
      <c r="AB1430" s="132"/>
      <c r="AC1430" s="132"/>
      <c r="AD1430" s="132"/>
      <c r="AE1430" s="63"/>
      <c r="AF1430" s="63"/>
      <c r="AG1430" s="63"/>
    </row>
    <row r="1431" spans="1:33" ht="17.2" customHeight="1">
      <c r="A1431" s="64" t="str">
        <f>IF(priority(Main[[#This Row],[Comments]])&lt;&gt;0, priority(Main[[#This Row],[Comments]]),"")</f>
        <v/>
      </c>
      <c r="B1431" s="60" t="s">
        <v>1942</v>
      </c>
      <c r="C1431" s="72" t="s">
        <v>862</v>
      </c>
      <c r="D1431" s="59" t="s">
        <v>863</v>
      </c>
      <c r="E1431" s="85"/>
      <c r="F1431" s="85"/>
      <c r="G1431" s="64" t="str">
        <f>IF(stdProdLT(Main[[#This Row],[Comments]])=0.1,"N/A",IF(stdProdLT(Main[[#This Row],[Comments]])=0,"",stdProdLT(Main[[#This Row],[Comments]])))</f>
        <v/>
      </c>
      <c r="H1431" s="94" t="str">
        <f>IF(OR(Main[[#This Row],[Std. Prod. Lead Time]]="N/A",Main[[#This Row],[Std. Prod. Lead Time]]=""), "",IF(AND(Main[[#This Row],[In Stock Date]]&lt;&gt;"",Main[[#This Row],[Revised Due Date]]&lt;&gt;"",Main[[#This Row],[In Stock Date]]&lt;&gt;""),Main[[#This Row],[In Stock Date]]-Main[[#This Row],[Revised Due Date]],""))</f>
        <v/>
      </c>
      <c r="I1431" s="101" t="s">
        <v>765</v>
      </c>
      <c r="J1431" s="95" t="s">
        <v>4</v>
      </c>
      <c r="K1431" s="95" t="s">
        <v>1922</v>
      </c>
      <c r="L1431" s="85">
        <v>40231</v>
      </c>
      <c r="M1431" s="73" t="str">
        <f>IF(Main[[#This Row],[Tech Start Date]]&lt;1/1/1990,"",IF(Main[[#This Row],[Class]]="C",WORKDAY(Main[[#This Row],[Tech Start Date]],9),IF(Main[[#This Row],[Class]]="B", WORKDAY(Main[[#This Row],[Tech Start Date]],6),IF(Main[[#This Row],[Class]]="A",WORKDAY(Main[[#This Row],[Tech Start Date]],2),""))))</f>
        <v/>
      </c>
      <c r="N1431" s="73" t="str">
        <f>IF(Main[[#This Row],[Tech Start Date]]&lt;1/1/1990,"",IF(Main[[#This Row],[Class]]="C",WORKDAY(Main[[#This Row],[Tech Start Date]],19),IF(Main[[#This Row],[Class]]="B", WORKDAY(Main[[#This Row],[Tech Start Date]],12),IF(Main[[#This Row],[Class]]="A",WORKDAY(Main[[#This Row],[Tech Start Date]],4),""))))</f>
        <v/>
      </c>
      <c r="O1431" s="73" t="str">
        <f>IF(Main[[#This Row],[Tech Start Date]]&lt;1/1/1990,"",IF(Main[[#This Row],[Class]]="C",WORKDAY(Main[[#This Row],[Tech Start Date]],23),IF(Main[[#This Row],[Class]]="B", WORKDAY(Main[[#This Row],[Tech Start Date]],15),IF(Main[[#This Row],[Class]]="A",WORKDAY(Main[[#This Row],[Tech Start Date]],5),""))))</f>
        <v/>
      </c>
      <c r="P1431" s="73" t="str">
        <f>IF(Main[[#This Row],[Tech Start Date]]&lt;1/1/1990,"",IF(Main[[#This Row],[Class]]="C",WORKDAY(Main[[#This Row],[Tech Start Date]],28),IF(Main[[#This Row],[Class]]="B", WORKDAY(Main[[#This Row],[Tech Start Date]],19),IF(Main[[#This Row],[Class]]="A",WORKDAY(Main[[#This Row],[Tech Start Date]],9),""))))</f>
        <v/>
      </c>
      <c r="Q1431" s="85">
        <v>40268</v>
      </c>
      <c r="R1431" s="112">
        <v>40268</v>
      </c>
      <c r="S1431" s="95" t="s">
        <v>17</v>
      </c>
      <c r="T1431" s="74" t="s">
        <v>4</v>
      </c>
      <c r="U1431" s="95" t="s">
        <v>14</v>
      </c>
      <c r="V1431" s="95" t="s">
        <v>1913</v>
      </c>
      <c r="W1431" s="95" t="s">
        <v>1915</v>
      </c>
      <c r="X1431" s="95" t="s">
        <v>2891</v>
      </c>
      <c r="Y1431" s="72" t="s">
        <v>3116</v>
      </c>
      <c r="Z1431" s="72" t="s">
        <v>4</v>
      </c>
      <c r="AA1431" s="95" t="s">
        <v>553</v>
      </c>
      <c r="AB1431" s="132"/>
      <c r="AC1431" s="132"/>
      <c r="AD1431" s="132"/>
      <c r="AE1431" s="63"/>
      <c r="AF1431" s="63"/>
      <c r="AG1431" s="63"/>
    </row>
    <row r="1432" spans="1:33" ht="17.2" customHeight="1">
      <c r="A1432" s="64" t="str">
        <f>IF(priority(Main[[#This Row],[Comments]])&lt;&gt;0, priority(Main[[#This Row],[Comments]]),"")</f>
        <v/>
      </c>
      <c r="B1432" s="60" t="s">
        <v>1816</v>
      </c>
      <c r="C1432" s="72" t="s">
        <v>47</v>
      </c>
      <c r="D1432" s="59" t="s">
        <v>871</v>
      </c>
      <c r="E1432" s="85">
        <v>40220.456550925926</v>
      </c>
      <c r="F1432" s="85"/>
      <c r="G1432" s="64" t="str">
        <f>IF(stdProdLT(Main[[#This Row],[Comments]])=0.1,"N/A",IF(stdProdLT(Main[[#This Row],[Comments]])=0,"",stdProdLT(Main[[#This Row],[Comments]])))</f>
        <v/>
      </c>
      <c r="H1432" s="94" t="str">
        <f>IF(OR(Main[[#This Row],[Std. Prod. Lead Time]]="N/A",Main[[#This Row],[Std. Prod. Lead Time]]=""), "",IF(AND(Main[[#This Row],[In Stock Date]]&lt;&gt;"",Main[[#This Row],[Revised Due Date]]&lt;&gt;"",Main[[#This Row],[In Stock Date]]&lt;&gt;""),Main[[#This Row],[In Stock Date]]-Main[[#This Row],[Revised Due Date]],""))</f>
        <v/>
      </c>
      <c r="I1432" s="101" t="s">
        <v>81</v>
      </c>
      <c r="J1432" s="95" t="s">
        <v>52</v>
      </c>
      <c r="K1432" s="95" t="s">
        <v>1922</v>
      </c>
      <c r="L1432" s="85">
        <v>40231</v>
      </c>
      <c r="M1432" s="73" t="str">
        <f>IF(Main[[#This Row],[Tech Start Date]]&lt;1/1/1990,"",IF(Main[[#This Row],[Class]]="C",WORKDAY(Main[[#This Row],[Tech Start Date]],9),IF(Main[[#This Row],[Class]]="B", WORKDAY(Main[[#This Row],[Tech Start Date]],6),IF(Main[[#This Row],[Class]]="A",WORKDAY(Main[[#This Row],[Tech Start Date]],2),""))))</f>
        <v/>
      </c>
      <c r="N1432" s="73" t="str">
        <f>IF(Main[[#This Row],[Tech Start Date]]&lt;1/1/1990,"",IF(Main[[#This Row],[Class]]="C",WORKDAY(Main[[#This Row],[Tech Start Date]],19),IF(Main[[#This Row],[Class]]="B", WORKDAY(Main[[#This Row],[Tech Start Date]],12),IF(Main[[#This Row],[Class]]="A",WORKDAY(Main[[#This Row],[Tech Start Date]],4),""))))</f>
        <v/>
      </c>
      <c r="O1432" s="73" t="str">
        <f>IF(Main[[#This Row],[Tech Start Date]]&lt;1/1/1990,"",IF(Main[[#This Row],[Class]]="C",WORKDAY(Main[[#This Row],[Tech Start Date]],23),IF(Main[[#This Row],[Class]]="B", WORKDAY(Main[[#This Row],[Tech Start Date]],15),IF(Main[[#This Row],[Class]]="A",WORKDAY(Main[[#This Row],[Tech Start Date]],5),""))))</f>
        <v/>
      </c>
      <c r="P1432" s="73" t="str">
        <f>IF(Main[[#This Row],[Tech Start Date]]&lt;1/1/1990,"",IF(Main[[#This Row],[Class]]="C",WORKDAY(Main[[#This Row],[Tech Start Date]],28),IF(Main[[#This Row],[Class]]="B", WORKDAY(Main[[#This Row],[Tech Start Date]],19),IF(Main[[#This Row],[Class]]="A",WORKDAY(Main[[#This Row],[Tech Start Date]],9),""))))</f>
        <v/>
      </c>
      <c r="Q1432" s="85">
        <v>40255</v>
      </c>
      <c r="R1432" s="112">
        <v>40310</v>
      </c>
      <c r="S1432" s="95" t="s">
        <v>17</v>
      </c>
      <c r="T1432" s="74" t="s">
        <v>4</v>
      </c>
      <c r="U1432" s="95" t="s">
        <v>29</v>
      </c>
      <c r="V1432" s="95" t="s">
        <v>1920</v>
      </c>
      <c r="W1432" s="95" t="s">
        <v>1912</v>
      </c>
      <c r="X1432" s="95" t="s">
        <v>2792</v>
      </c>
      <c r="Y1432" s="72" t="s">
        <v>4</v>
      </c>
      <c r="Z1432" s="72" t="s">
        <v>44</v>
      </c>
      <c r="AA1432" s="95" t="s">
        <v>2792</v>
      </c>
      <c r="AB1432" s="132"/>
      <c r="AC1432" s="132"/>
      <c r="AD1432" s="132"/>
      <c r="AE1432" s="63"/>
      <c r="AF1432" s="63"/>
      <c r="AG1432" s="63"/>
    </row>
    <row r="1433" spans="1:33" ht="17.2" customHeight="1">
      <c r="A1433" s="64" t="str">
        <f>IF(priority(Main[[#This Row],[Comments]])&lt;&gt;0, priority(Main[[#This Row],[Comments]]),"")</f>
        <v/>
      </c>
      <c r="B1433" s="60" t="s">
        <v>1811</v>
      </c>
      <c r="C1433" s="72" t="s">
        <v>47</v>
      </c>
      <c r="D1433" s="59" t="s">
        <v>865</v>
      </c>
      <c r="E1433" s="85"/>
      <c r="F1433" s="85"/>
      <c r="G1433" s="64" t="str">
        <f>IF(stdProdLT(Main[[#This Row],[Comments]])=0.1,"N/A",IF(stdProdLT(Main[[#This Row],[Comments]])=0,"",stdProdLT(Main[[#This Row],[Comments]])))</f>
        <v/>
      </c>
      <c r="H1433" s="94" t="str">
        <f>IF(OR(Main[[#This Row],[Std. Prod. Lead Time]]="N/A",Main[[#This Row],[Std. Prod. Lead Time]]=""), "",IF(AND(Main[[#This Row],[In Stock Date]]&lt;&gt;"",Main[[#This Row],[Revised Due Date]]&lt;&gt;"",Main[[#This Row],[In Stock Date]]&lt;&gt;""),Main[[#This Row],[In Stock Date]]-Main[[#This Row],[Revised Due Date]],""))</f>
        <v/>
      </c>
      <c r="I1433" s="101" t="s">
        <v>431</v>
      </c>
      <c r="J1433" s="95" t="s">
        <v>4</v>
      </c>
      <c r="K1433" s="95" t="s">
        <v>1922</v>
      </c>
      <c r="L1433" s="85">
        <v>40248</v>
      </c>
      <c r="M1433" s="73" t="str">
        <f>IF(Main[[#This Row],[Tech Start Date]]&lt;1/1/1990,"",IF(Main[[#This Row],[Class]]="C",WORKDAY(Main[[#This Row],[Tech Start Date]],9),IF(Main[[#This Row],[Class]]="B", WORKDAY(Main[[#This Row],[Tech Start Date]],6),IF(Main[[#This Row],[Class]]="A",WORKDAY(Main[[#This Row],[Tech Start Date]],2),""))))</f>
        <v/>
      </c>
      <c r="N1433" s="73" t="str">
        <f>IF(Main[[#This Row],[Tech Start Date]]&lt;1/1/1990,"",IF(Main[[#This Row],[Class]]="C",WORKDAY(Main[[#This Row],[Tech Start Date]],19),IF(Main[[#This Row],[Class]]="B", WORKDAY(Main[[#This Row],[Tech Start Date]],12),IF(Main[[#This Row],[Class]]="A",WORKDAY(Main[[#This Row],[Tech Start Date]],4),""))))</f>
        <v/>
      </c>
      <c r="O1433" s="73" t="str">
        <f>IF(Main[[#This Row],[Tech Start Date]]&lt;1/1/1990,"",IF(Main[[#This Row],[Class]]="C",WORKDAY(Main[[#This Row],[Tech Start Date]],23),IF(Main[[#This Row],[Class]]="B", WORKDAY(Main[[#This Row],[Tech Start Date]],15),IF(Main[[#This Row],[Class]]="A",WORKDAY(Main[[#This Row],[Tech Start Date]],5),""))))</f>
        <v/>
      </c>
      <c r="P1433" s="73" t="str">
        <f>IF(Main[[#This Row],[Tech Start Date]]&lt;1/1/1990,"",IF(Main[[#This Row],[Class]]="C",WORKDAY(Main[[#This Row],[Tech Start Date]],28),IF(Main[[#This Row],[Class]]="B", WORKDAY(Main[[#This Row],[Tech Start Date]],19),IF(Main[[#This Row],[Class]]="A",WORKDAY(Main[[#This Row],[Tech Start Date]],9),""))))</f>
        <v/>
      </c>
      <c r="Q1433" s="85">
        <v>40289</v>
      </c>
      <c r="R1433" s="112">
        <v>40289</v>
      </c>
      <c r="S1433" s="95" t="s">
        <v>17</v>
      </c>
      <c r="T1433" s="74" t="s">
        <v>4</v>
      </c>
      <c r="U1433" s="95" t="s">
        <v>14</v>
      </c>
      <c r="V1433" s="95" t="s">
        <v>1913</v>
      </c>
      <c r="W1433" s="95" t="s">
        <v>1916</v>
      </c>
      <c r="X1433" s="95" t="s">
        <v>530</v>
      </c>
      <c r="Y1433" s="72" t="s">
        <v>3117</v>
      </c>
      <c r="Z1433" s="72" t="s">
        <v>4</v>
      </c>
      <c r="AA1433" s="95" t="s">
        <v>530</v>
      </c>
      <c r="AB1433" s="132"/>
      <c r="AC1433" s="132"/>
      <c r="AD1433" s="132"/>
      <c r="AE1433" s="63"/>
      <c r="AF1433" s="63"/>
      <c r="AG1433" s="63"/>
    </row>
    <row r="1434" spans="1:33" ht="17.2" customHeight="1">
      <c r="A1434" s="64" t="str">
        <f>IF(priority(Main[[#This Row],[Comments]])&lt;&gt;0, priority(Main[[#This Row],[Comments]]),"")</f>
        <v/>
      </c>
      <c r="B1434" s="60" t="s">
        <v>1812</v>
      </c>
      <c r="C1434" s="72" t="s">
        <v>867</v>
      </c>
      <c r="D1434" s="59" t="s">
        <v>868</v>
      </c>
      <c r="E1434" s="85"/>
      <c r="F1434" s="85">
        <v>40299</v>
      </c>
      <c r="G1434" s="64" t="str">
        <f>IF(stdProdLT(Main[[#This Row],[Comments]])=0.1,"N/A",IF(stdProdLT(Main[[#This Row],[Comments]])=0,"",stdProdLT(Main[[#This Row],[Comments]])))</f>
        <v/>
      </c>
      <c r="H1434" s="94" t="str">
        <f>IF(OR(Main[[#This Row],[Std. Prod. Lead Time]]="N/A",Main[[#This Row],[Std. Prod. Lead Time]]=""), "",IF(AND(Main[[#This Row],[In Stock Date]]&lt;&gt;"",Main[[#This Row],[Revised Due Date]]&lt;&gt;"",Main[[#This Row],[In Stock Date]]&lt;&gt;""),Main[[#This Row],[In Stock Date]]-Main[[#This Row],[Revised Due Date]],""))</f>
        <v/>
      </c>
      <c r="I1434" s="101" t="s">
        <v>652</v>
      </c>
      <c r="J1434" s="95" t="s">
        <v>28</v>
      </c>
      <c r="K1434" s="95" t="s">
        <v>1922</v>
      </c>
      <c r="L1434" s="85">
        <v>40266</v>
      </c>
      <c r="M1434" s="73" t="str">
        <f>IF(Main[[#This Row],[Tech Start Date]]&lt;1/1/1990,"",IF(Main[[#This Row],[Class]]="C",WORKDAY(Main[[#This Row],[Tech Start Date]],9),IF(Main[[#This Row],[Class]]="B", WORKDAY(Main[[#This Row],[Tech Start Date]],6),IF(Main[[#This Row],[Class]]="A",WORKDAY(Main[[#This Row],[Tech Start Date]],2),""))))</f>
        <v/>
      </c>
      <c r="N1434" s="73" t="str">
        <f>IF(Main[[#This Row],[Tech Start Date]]&lt;1/1/1990,"",IF(Main[[#This Row],[Class]]="C",WORKDAY(Main[[#This Row],[Tech Start Date]],19),IF(Main[[#This Row],[Class]]="B", WORKDAY(Main[[#This Row],[Tech Start Date]],12),IF(Main[[#This Row],[Class]]="A",WORKDAY(Main[[#This Row],[Tech Start Date]],4),""))))</f>
        <v/>
      </c>
      <c r="O1434" s="73" t="str">
        <f>IF(Main[[#This Row],[Tech Start Date]]&lt;1/1/1990,"",IF(Main[[#This Row],[Class]]="C",WORKDAY(Main[[#This Row],[Tech Start Date]],23),IF(Main[[#This Row],[Class]]="B", WORKDAY(Main[[#This Row],[Tech Start Date]],15),IF(Main[[#This Row],[Class]]="A",WORKDAY(Main[[#This Row],[Tech Start Date]],5),""))))</f>
        <v/>
      </c>
      <c r="P1434" s="73" t="str">
        <f>IF(Main[[#This Row],[Tech Start Date]]&lt;1/1/1990,"",IF(Main[[#This Row],[Class]]="C",WORKDAY(Main[[#This Row],[Tech Start Date]],28),IF(Main[[#This Row],[Class]]="B", WORKDAY(Main[[#This Row],[Tech Start Date]],19),IF(Main[[#This Row],[Class]]="A",WORKDAY(Main[[#This Row],[Tech Start Date]],9),""))))</f>
        <v/>
      </c>
      <c r="Q1434" s="85">
        <v>40299</v>
      </c>
      <c r="R1434" s="112">
        <v>40291</v>
      </c>
      <c r="S1434" s="95" t="s">
        <v>17</v>
      </c>
      <c r="T1434" s="74" t="s">
        <v>4</v>
      </c>
      <c r="U1434" s="95" t="s">
        <v>14</v>
      </c>
      <c r="V1434" s="95" t="s">
        <v>1920</v>
      </c>
      <c r="W1434" s="95" t="s">
        <v>1915</v>
      </c>
      <c r="X1434" s="95" t="s">
        <v>530</v>
      </c>
      <c r="Y1434" s="72" t="s">
        <v>3117</v>
      </c>
      <c r="Z1434" s="72" t="s">
        <v>652</v>
      </c>
      <c r="AA1434" s="95" t="s">
        <v>530</v>
      </c>
      <c r="AB1434" s="132"/>
      <c r="AC1434" s="132"/>
      <c r="AD1434" s="132"/>
      <c r="AE1434" s="63"/>
      <c r="AF1434" s="63"/>
      <c r="AG1434" s="63"/>
    </row>
    <row r="1435" spans="1:33" ht="17.2" customHeight="1">
      <c r="A1435" s="64" t="str">
        <f>IF(priority(Main[[#This Row],[Comments]])&lt;&gt;0, priority(Main[[#This Row],[Comments]]),"")</f>
        <v/>
      </c>
      <c r="B1435" s="60" t="s">
        <v>1815</v>
      </c>
      <c r="C1435" s="72" t="s">
        <v>4</v>
      </c>
      <c r="D1435" s="59" t="s">
        <v>870</v>
      </c>
      <c r="E1435" s="85"/>
      <c r="F1435" s="85"/>
      <c r="G1435" s="64" t="str">
        <f>IF(stdProdLT(Main[[#This Row],[Comments]])=0.1,"N/A",IF(stdProdLT(Main[[#This Row],[Comments]])=0,"",stdProdLT(Main[[#This Row],[Comments]])))</f>
        <v/>
      </c>
      <c r="H1435" s="94" t="str">
        <f>IF(OR(Main[[#This Row],[Std. Prod. Lead Time]]="N/A",Main[[#This Row],[Std. Prod. Lead Time]]=""), "",IF(AND(Main[[#This Row],[In Stock Date]]&lt;&gt;"",Main[[#This Row],[Revised Due Date]]&lt;&gt;"",Main[[#This Row],[In Stock Date]]&lt;&gt;""),Main[[#This Row],[In Stock Date]]-Main[[#This Row],[Revised Due Date]],""))</f>
        <v/>
      </c>
      <c r="I1435" s="101" t="s">
        <v>399</v>
      </c>
      <c r="J1435" s="95" t="s">
        <v>75</v>
      </c>
      <c r="K1435" s="95" t="s">
        <v>1919</v>
      </c>
      <c r="L1435" s="85">
        <v>40288</v>
      </c>
      <c r="M1435" s="73">
        <f>IF(Main[[#This Row],[Tech Start Date]]&lt;1/1/1990,"",IF(Main[[#This Row],[Class]]="C",WORKDAY(Main[[#This Row],[Tech Start Date]],9),IF(Main[[#This Row],[Class]]="B", WORKDAY(Main[[#This Row],[Tech Start Date]],6),IF(Main[[#This Row],[Class]]="A",WORKDAY(Main[[#This Row],[Tech Start Date]],2),""))))</f>
        <v>40290</v>
      </c>
      <c r="N1435" s="73">
        <f>IF(Main[[#This Row],[Tech Start Date]]&lt;1/1/1990,"",IF(Main[[#This Row],[Class]]="C",WORKDAY(Main[[#This Row],[Tech Start Date]],19),IF(Main[[#This Row],[Class]]="B", WORKDAY(Main[[#This Row],[Tech Start Date]],12),IF(Main[[#This Row],[Class]]="A",WORKDAY(Main[[#This Row],[Tech Start Date]],4),""))))</f>
        <v>40294</v>
      </c>
      <c r="O1435" s="73">
        <f>IF(Main[[#This Row],[Tech Start Date]]&lt;1/1/1990,"",IF(Main[[#This Row],[Class]]="C",WORKDAY(Main[[#This Row],[Tech Start Date]],23),IF(Main[[#This Row],[Class]]="B", WORKDAY(Main[[#This Row],[Tech Start Date]],15),IF(Main[[#This Row],[Class]]="A",WORKDAY(Main[[#This Row],[Tech Start Date]],5),""))))</f>
        <v>40295</v>
      </c>
      <c r="P1435" s="73">
        <f>IF(Main[[#This Row],[Tech Start Date]]&lt;1/1/1990,"",IF(Main[[#This Row],[Class]]="C",WORKDAY(Main[[#This Row],[Tech Start Date]],28),IF(Main[[#This Row],[Class]]="B", WORKDAY(Main[[#This Row],[Tech Start Date]],19),IF(Main[[#This Row],[Class]]="A",WORKDAY(Main[[#This Row],[Tech Start Date]],9),""))))</f>
        <v>40301</v>
      </c>
      <c r="Q1435" s="85"/>
      <c r="R1435" s="112">
        <v>40309</v>
      </c>
      <c r="S1435" s="95" t="s">
        <v>6</v>
      </c>
      <c r="T1435" s="74" t="s">
        <v>4</v>
      </c>
      <c r="U1435" s="95" t="s">
        <v>14</v>
      </c>
      <c r="V1435" s="95" t="s">
        <v>1913</v>
      </c>
      <c r="W1435" s="95" t="s">
        <v>4</v>
      </c>
      <c r="X1435" s="95" t="s">
        <v>2811</v>
      </c>
      <c r="Y1435" s="72" t="s">
        <v>2938</v>
      </c>
      <c r="Z1435" s="72" t="s">
        <v>306</v>
      </c>
      <c r="AA1435" s="95" t="s">
        <v>2811</v>
      </c>
      <c r="AB1435" s="132">
        <v>40281</v>
      </c>
      <c r="AC1435" s="132">
        <v>40288</v>
      </c>
      <c r="AD1435" s="132"/>
      <c r="AE1435" s="63"/>
      <c r="AF1435" s="63"/>
      <c r="AG1435" s="63"/>
    </row>
    <row r="1436" spans="1:33" ht="17.2" customHeight="1">
      <c r="A1436" s="64" t="str">
        <f>IF(priority(Main[[#This Row],[Comments]])&lt;&gt;0, priority(Main[[#This Row],[Comments]]),"")</f>
        <v/>
      </c>
      <c r="B1436" s="60" t="s">
        <v>1817</v>
      </c>
      <c r="C1436" s="72" t="s">
        <v>4</v>
      </c>
      <c r="D1436" s="59" t="s">
        <v>872</v>
      </c>
      <c r="E1436" s="85"/>
      <c r="F1436" s="85"/>
      <c r="G1436" s="64" t="str">
        <f>IF(stdProdLT(Main[[#This Row],[Comments]])=0.1,"N/A",IF(stdProdLT(Main[[#This Row],[Comments]])=0,"",stdProdLT(Main[[#This Row],[Comments]])))</f>
        <v/>
      </c>
      <c r="H1436" s="94" t="str">
        <f>IF(OR(Main[[#This Row],[Std. Prod. Lead Time]]="N/A",Main[[#This Row],[Std. Prod. Lead Time]]=""), "",IF(AND(Main[[#This Row],[In Stock Date]]&lt;&gt;"",Main[[#This Row],[Revised Due Date]]&lt;&gt;"",Main[[#This Row],[In Stock Date]]&lt;&gt;""),Main[[#This Row],[In Stock Date]]-Main[[#This Row],[Revised Due Date]],""))</f>
        <v/>
      </c>
      <c r="I1436" s="101" t="s">
        <v>765</v>
      </c>
      <c r="J1436" s="95" t="s">
        <v>4</v>
      </c>
      <c r="K1436" s="95" t="s">
        <v>1917</v>
      </c>
      <c r="L1436" s="85">
        <v>40291</v>
      </c>
      <c r="M1436" s="73">
        <f>IF(Main[[#This Row],[Tech Start Date]]&lt;1/1/1990,"",IF(Main[[#This Row],[Class]]="C",WORKDAY(Main[[#This Row],[Tech Start Date]],9),IF(Main[[#This Row],[Class]]="B", WORKDAY(Main[[#This Row],[Tech Start Date]],6),IF(Main[[#This Row],[Class]]="A",WORKDAY(Main[[#This Row],[Tech Start Date]],2),""))))</f>
        <v>40301</v>
      </c>
      <c r="N1436" s="73">
        <f>IF(Main[[#This Row],[Tech Start Date]]&lt;1/1/1990,"",IF(Main[[#This Row],[Class]]="C",WORKDAY(Main[[#This Row],[Tech Start Date]],19),IF(Main[[#This Row],[Class]]="B", WORKDAY(Main[[#This Row],[Tech Start Date]],12),IF(Main[[#This Row],[Class]]="A",WORKDAY(Main[[#This Row],[Tech Start Date]],4),""))))</f>
        <v>40309</v>
      </c>
      <c r="O1436" s="73">
        <f>IF(Main[[#This Row],[Tech Start Date]]&lt;1/1/1990,"",IF(Main[[#This Row],[Class]]="C",WORKDAY(Main[[#This Row],[Tech Start Date]],23),IF(Main[[#This Row],[Class]]="B", WORKDAY(Main[[#This Row],[Tech Start Date]],15),IF(Main[[#This Row],[Class]]="A",WORKDAY(Main[[#This Row],[Tech Start Date]],5),""))))</f>
        <v>40312</v>
      </c>
      <c r="P1436" s="73">
        <f>IF(Main[[#This Row],[Tech Start Date]]&lt;1/1/1990,"",IF(Main[[#This Row],[Class]]="C",WORKDAY(Main[[#This Row],[Tech Start Date]],28),IF(Main[[#This Row],[Class]]="B", WORKDAY(Main[[#This Row],[Tech Start Date]],19),IF(Main[[#This Row],[Class]]="A",WORKDAY(Main[[#This Row],[Tech Start Date]],9),""))))</f>
        <v>40318</v>
      </c>
      <c r="Q1436" s="85">
        <v>40312</v>
      </c>
      <c r="R1436" s="112">
        <v>40312</v>
      </c>
      <c r="S1436" s="95" t="s">
        <v>6</v>
      </c>
      <c r="T1436" s="74" t="s">
        <v>4</v>
      </c>
      <c r="U1436" s="95" t="s">
        <v>14</v>
      </c>
      <c r="V1436" s="95" t="s">
        <v>1913</v>
      </c>
      <c r="W1436" s="95" t="s">
        <v>4</v>
      </c>
      <c r="X1436" s="95" t="s">
        <v>2892</v>
      </c>
      <c r="Y1436" s="72" t="s">
        <v>3118</v>
      </c>
      <c r="Z1436" s="72" t="s">
        <v>4</v>
      </c>
      <c r="AA1436" s="95" t="s">
        <v>2892</v>
      </c>
      <c r="AB1436" s="132"/>
      <c r="AC1436" s="132"/>
      <c r="AD1436" s="132"/>
      <c r="AE1436" s="63"/>
      <c r="AF1436" s="63"/>
      <c r="AG1436" s="63"/>
    </row>
    <row r="1437" spans="1:33" ht="17.2" customHeight="1">
      <c r="A1437" s="64" t="str">
        <f>IF(priority(Main[[#This Row],[Comments]])&lt;&gt;0, priority(Main[[#This Row],[Comments]]),"")</f>
        <v/>
      </c>
      <c r="B1437" s="60" t="s">
        <v>1819</v>
      </c>
      <c r="C1437" s="72" t="s">
        <v>4</v>
      </c>
      <c r="D1437" s="59" t="s">
        <v>2125</v>
      </c>
      <c r="E1437" s="85"/>
      <c r="F1437" s="85"/>
      <c r="G1437" s="64" t="str">
        <f>IF(stdProdLT(Main[[#This Row],[Comments]])=0.1,"N/A",IF(stdProdLT(Main[[#This Row],[Comments]])=0,"",stdProdLT(Main[[#This Row],[Comments]])))</f>
        <v/>
      </c>
      <c r="H1437" s="94" t="str">
        <f>IF(OR(Main[[#This Row],[Std. Prod. Lead Time]]="N/A",Main[[#This Row],[Std. Prod. Lead Time]]=""), "",IF(AND(Main[[#This Row],[In Stock Date]]&lt;&gt;"",Main[[#This Row],[Revised Due Date]]&lt;&gt;"",Main[[#This Row],[In Stock Date]]&lt;&gt;""),Main[[#This Row],[In Stock Date]]-Main[[#This Row],[Revised Due Date]],""))</f>
        <v/>
      </c>
      <c r="I1437" s="101" t="s">
        <v>530</v>
      </c>
      <c r="J1437" s="95" t="s">
        <v>28</v>
      </c>
      <c r="K1437" s="95" t="s">
        <v>1917</v>
      </c>
      <c r="L1437" s="85">
        <v>40294</v>
      </c>
      <c r="M1437" s="73">
        <f>IF(Main[[#This Row],[Tech Start Date]]&lt;1/1/1990,"",IF(Main[[#This Row],[Class]]="C",WORKDAY(Main[[#This Row],[Tech Start Date]],9),IF(Main[[#This Row],[Class]]="B", WORKDAY(Main[[#This Row],[Tech Start Date]],6),IF(Main[[#This Row],[Class]]="A",WORKDAY(Main[[#This Row],[Tech Start Date]],2),""))))</f>
        <v>40302</v>
      </c>
      <c r="N1437" s="73">
        <f>IF(Main[[#This Row],[Tech Start Date]]&lt;1/1/1990,"",IF(Main[[#This Row],[Class]]="C",WORKDAY(Main[[#This Row],[Tech Start Date]],19),IF(Main[[#This Row],[Class]]="B", WORKDAY(Main[[#This Row],[Tech Start Date]],12),IF(Main[[#This Row],[Class]]="A",WORKDAY(Main[[#This Row],[Tech Start Date]],4),""))))</f>
        <v>40310</v>
      </c>
      <c r="O1437" s="73">
        <f>IF(Main[[#This Row],[Tech Start Date]]&lt;1/1/1990,"",IF(Main[[#This Row],[Class]]="C",WORKDAY(Main[[#This Row],[Tech Start Date]],23),IF(Main[[#This Row],[Class]]="B", WORKDAY(Main[[#This Row],[Tech Start Date]],15),IF(Main[[#This Row],[Class]]="A",WORKDAY(Main[[#This Row],[Tech Start Date]],5),""))))</f>
        <v>40315</v>
      </c>
      <c r="P1437" s="73">
        <f>IF(Main[[#This Row],[Tech Start Date]]&lt;1/1/1990,"",IF(Main[[#This Row],[Class]]="C",WORKDAY(Main[[#This Row],[Tech Start Date]],28),IF(Main[[#This Row],[Class]]="B", WORKDAY(Main[[#This Row],[Tech Start Date]],19),IF(Main[[#This Row],[Class]]="A",WORKDAY(Main[[#This Row],[Tech Start Date]],9),""))))</f>
        <v>40319</v>
      </c>
      <c r="Q1437" s="85">
        <v>40329</v>
      </c>
      <c r="R1437" s="112">
        <v>40326</v>
      </c>
      <c r="S1437" s="95" t="s">
        <v>6</v>
      </c>
      <c r="T1437" s="74" t="s">
        <v>4</v>
      </c>
      <c r="U1437" s="95" t="s">
        <v>14</v>
      </c>
      <c r="V1437" s="95" t="s">
        <v>1913</v>
      </c>
      <c r="W1437" s="95" t="s">
        <v>1914</v>
      </c>
      <c r="X1437" s="95" t="s">
        <v>2892</v>
      </c>
      <c r="Y1437" s="72" t="s">
        <v>3118</v>
      </c>
      <c r="Z1437" s="72" t="s">
        <v>30</v>
      </c>
      <c r="AA1437" s="95" t="s">
        <v>2892</v>
      </c>
      <c r="AB1437" s="132"/>
      <c r="AC1437" s="132"/>
      <c r="AD1437" s="132"/>
      <c r="AE1437" s="63"/>
      <c r="AF1437" s="63"/>
      <c r="AG1437" s="63"/>
    </row>
    <row r="1438" spans="1:33" ht="17.2" customHeight="1">
      <c r="A1438" s="64" t="str">
        <f>IF(priority(Main[[#This Row],[Comments]])&lt;&gt;0, priority(Main[[#This Row],[Comments]]),"")</f>
        <v/>
      </c>
      <c r="B1438" s="60" t="s">
        <v>1818</v>
      </c>
      <c r="C1438" s="72" t="s">
        <v>4</v>
      </c>
      <c r="D1438" s="59" t="s">
        <v>873</v>
      </c>
      <c r="E1438" s="85"/>
      <c r="F1438" s="85"/>
      <c r="G1438" s="64" t="str">
        <f>IF(stdProdLT(Main[[#This Row],[Comments]])=0.1,"N/A",IF(stdProdLT(Main[[#This Row],[Comments]])=0,"",stdProdLT(Main[[#This Row],[Comments]])))</f>
        <v/>
      </c>
      <c r="H1438" s="94" t="str">
        <f>IF(OR(Main[[#This Row],[Std. Prod. Lead Time]]="N/A",Main[[#This Row],[Std. Prod. Lead Time]]=""), "",IF(AND(Main[[#This Row],[In Stock Date]]&lt;&gt;"",Main[[#This Row],[Revised Due Date]]&lt;&gt;"",Main[[#This Row],[In Stock Date]]&lt;&gt;""),Main[[#This Row],[In Stock Date]]-Main[[#This Row],[Revised Due Date]],""))</f>
        <v/>
      </c>
      <c r="I1438" s="101" t="s">
        <v>489</v>
      </c>
      <c r="J1438" s="95" t="s">
        <v>4</v>
      </c>
      <c r="K1438" s="95" t="s">
        <v>1917</v>
      </c>
      <c r="L1438" s="85">
        <v>40295</v>
      </c>
      <c r="M1438" s="73">
        <f>IF(Main[[#This Row],[Tech Start Date]]&lt;1/1/1990,"",IF(Main[[#This Row],[Class]]="C",WORKDAY(Main[[#This Row],[Tech Start Date]],9),IF(Main[[#This Row],[Class]]="B", WORKDAY(Main[[#This Row],[Tech Start Date]],6),IF(Main[[#This Row],[Class]]="A",WORKDAY(Main[[#This Row],[Tech Start Date]],2),""))))</f>
        <v>40303</v>
      </c>
      <c r="N1438" s="73">
        <f>IF(Main[[#This Row],[Tech Start Date]]&lt;1/1/1990,"",IF(Main[[#This Row],[Class]]="C",WORKDAY(Main[[#This Row],[Tech Start Date]],19),IF(Main[[#This Row],[Class]]="B", WORKDAY(Main[[#This Row],[Tech Start Date]],12),IF(Main[[#This Row],[Class]]="A",WORKDAY(Main[[#This Row],[Tech Start Date]],4),""))))</f>
        <v>40311</v>
      </c>
      <c r="O1438" s="73">
        <f>IF(Main[[#This Row],[Tech Start Date]]&lt;1/1/1990,"",IF(Main[[#This Row],[Class]]="C",WORKDAY(Main[[#This Row],[Tech Start Date]],23),IF(Main[[#This Row],[Class]]="B", WORKDAY(Main[[#This Row],[Tech Start Date]],15),IF(Main[[#This Row],[Class]]="A",WORKDAY(Main[[#This Row],[Tech Start Date]],5),""))))</f>
        <v>40316</v>
      </c>
      <c r="P1438" s="73">
        <f>IF(Main[[#This Row],[Tech Start Date]]&lt;1/1/1990,"",IF(Main[[#This Row],[Class]]="C",WORKDAY(Main[[#This Row],[Tech Start Date]],28),IF(Main[[#This Row],[Class]]="B", WORKDAY(Main[[#This Row],[Tech Start Date]],19),IF(Main[[#This Row],[Class]]="A",WORKDAY(Main[[#This Row],[Tech Start Date]],9),""))))</f>
        <v>40322</v>
      </c>
      <c r="Q1438" s="85">
        <v>40329</v>
      </c>
      <c r="R1438" s="112">
        <v>40325</v>
      </c>
      <c r="S1438" s="95" t="s">
        <v>6</v>
      </c>
      <c r="T1438" s="74" t="s">
        <v>4</v>
      </c>
      <c r="U1438" s="95" t="s">
        <v>14</v>
      </c>
      <c r="V1438" s="95" t="s">
        <v>1913</v>
      </c>
      <c r="W1438" s="95" t="s">
        <v>4</v>
      </c>
      <c r="X1438" s="95" t="s">
        <v>2892</v>
      </c>
      <c r="Y1438" s="72" t="s">
        <v>3118</v>
      </c>
      <c r="Z1438" s="72" t="s">
        <v>973</v>
      </c>
      <c r="AA1438" s="95" t="s">
        <v>2892</v>
      </c>
      <c r="AB1438" s="132"/>
      <c r="AC1438" s="132"/>
      <c r="AD1438" s="132"/>
      <c r="AE1438" s="63"/>
      <c r="AF1438" s="63"/>
      <c r="AG1438" s="63"/>
    </row>
    <row r="1439" spans="1:33" ht="17.2" customHeight="1">
      <c r="A1439" s="64" t="str">
        <f>IF(priority(Main[[#This Row],[Comments]])&lt;&gt;0, priority(Main[[#This Row],[Comments]]),"")</f>
        <v/>
      </c>
      <c r="B1439" s="60" t="s">
        <v>1868</v>
      </c>
      <c r="C1439" s="72" t="s">
        <v>33</v>
      </c>
      <c r="D1439" s="59" t="s">
        <v>926</v>
      </c>
      <c r="E1439" s="85">
        <v>40314.31863425926</v>
      </c>
      <c r="F1439" s="85">
        <v>40489</v>
      </c>
      <c r="G1439" s="64" t="str">
        <f>IF(stdProdLT(Main[[#This Row],[Comments]])=0.1,"N/A",IF(stdProdLT(Main[[#This Row],[Comments]])=0,"",stdProdLT(Main[[#This Row],[Comments]])))</f>
        <v/>
      </c>
      <c r="H1439" s="94" t="str">
        <f>IF(OR(Main[[#This Row],[Std. Prod. Lead Time]]="N/A",Main[[#This Row],[Std. Prod. Lead Time]]=""), "",IF(AND(Main[[#This Row],[In Stock Date]]&lt;&gt;"",Main[[#This Row],[Revised Due Date]]&lt;&gt;"",Main[[#This Row],[In Stock Date]]&lt;&gt;""),Main[[#This Row],[In Stock Date]]-Main[[#This Row],[Revised Due Date]],""))</f>
        <v/>
      </c>
      <c r="I1439" s="101" t="s">
        <v>163</v>
      </c>
      <c r="J1439" s="95" t="s">
        <v>4</v>
      </c>
      <c r="K1439" s="96" t="s">
        <v>1922</v>
      </c>
      <c r="L1439" s="85">
        <v>40331</v>
      </c>
      <c r="M1439" s="73" t="str">
        <f>IF(Main[[#This Row],[Tech Start Date]]&lt;1/1/1990,"",IF(Main[[#This Row],[Class]]="C",WORKDAY(Main[[#This Row],[Tech Start Date]],9),IF(Main[[#This Row],[Class]]="B", WORKDAY(Main[[#This Row],[Tech Start Date]],6),IF(Main[[#This Row],[Class]]="A",WORKDAY(Main[[#This Row],[Tech Start Date]],2),""))))</f>
        <v/>
      </c>
      <c r="N1439" s="73" t="str">
        <f>IF(Main[[#This Row],[Tech Start Date]]&lt;1/1/1990,"",IF(Main[[#This Row],[Class]]="C",WORKDAY(Main[[#This Row],[Tech Start Date]],19),IF(Main[[#This Row],[Class]]="B", WORKDAY(Main[[#This Row],[Tech Start Date]],12),IF(Main[[#This Row],[Class]]="A",WORKDAY(Main[[#This Row],[Tech Start Date]],4),""))))</f>
        <v/>
      </c>
      <c r="O1439" s="73" t="str">
        <f>IF(Main[[#This Row],[Tech Start Date]]&lt;1/1/1990,"",IF(Main[[#This Row],[Class]]="C",WORKDAY(Main[[#This Row],[Tech Start Date]],23),IF(Main[[#This Row],[Class]]="B", WORKDAY(Main[[#This Row],[Tech Start Date]],15),IF(Main[[#This Row],[Class]]="A",WORKDAY(Main[[#This Row],[Tech Start Date]],5),""))))</f>
        <v/>
      </c>
      <c r="P1439" s="73" t="str">
        <f>IF(Main[[#This Row],[Tech Start Date]]&lt;1/1/1990,"",IF(Main[[#This Row],[Class]]="C",WORKDAY(Main[[#This Row],[Tech Start Date]],28),IF(Main[[#This Row],[Class]]="B", WORKDAY(Main[[#This Row],[Tech Start Date]],19),IF(Main[[#This Row],[Class]]="A",WORKDAY(Main[[#This Row],[Tech Start Date]],9),""))))</f>
        <v/>
      </c>
      <c r="Q1439" s="85">
        <v>40349</v>
      </c>
      <c r="R1439" s="112">
        <v>40862</v>
      </c>
      <c r="S1439" s="95" t="s">
        <v>17</v>
      </c>
      <c r="T1439" s="74" t="s">
        <v>4</v>
      </c>
      <c r="U1439" s="95" t="s">
        <v>29</v>
      </c>
      <c r="V1439" s="95" t="s">
        <v>1913</v>
      </c>
      <c r="W1439" s="95" t="s">
        <v>1915</v>
      </c>
      <c r="X1439" s="95" t="s">
        <v>2893</v>
      </c>
      <c r="Y1439" s="72" t="s">
        <v>4</v>
      </c>
      <c r="Z1439" s="72" t="s">
        <v>415</v>
      </c>
      <c r="AA1439" s="95" t="s">
        <v>2893</v>
      </c>
      <c r="AB1439" s="132"/>
      <c r="AC1439" s="132"/>
      <c r="AD1439" s="132"/>
      <c r="AE1439" s="63"/>
      <c r="AF1439" s="63"/>
      <c r="AG1439" s="63"/>
    </row>
    <row r="1440" spans="1:33" ht="17.2" customHeight="1">
      <c r="A1440" s="64" t="str">
        <f>IF(priority(Main[[#This Row],[Comments]])&lt;&gt;0, priority(Main[[#This Row],[Comments]]),"")</f>
        <v/>
      </c>
      <c r="B1440" s="60" t="s">
        <v>1827</v>
      </c>
      <c r="C1440" s="72" t="s">
        <v>180</v>
      </c>
      <c r="D1440" s="59" t="s">
        <v>884</v>
      </c>
      <c r="E1440" s="85"/>
      <c r="F1440" s="85">
        <v>40421</v>
      </c>
      <c r="G1440" s="64" t="str">
        <f>IF(stdProdLT(Main[[#This Row],[Comments]])=0.1,"N/A",IF(stdProdLT(Main[[#This Row],[Comments]])=0,"",stdProdLT(Main[[#This Row],[Comments]])))</f>
        <v/>
      </c>
      <c r="H1440" s="94" t="str">
        <f>IF(OR(Main[[#This Row],[Std. Prod. Lead Time]]="N/A",Main[[#This Row],[Std. Prod. Lead Time]]=""), "",IF(AND(Main[[#This Row],[In Stock Date]]&lt;&gt;"",Main[[#This Row],[Revised Due Date]]&lt;&gt;"",Main[[#This Row],[In Stock Date]]&lt;&gt;""),Main[[#This Row],[In Stock Date]]-Main[[#This Row],[Revised Due Date]],""))</f>
        <v/>
      </c>
      <c r="I1440" s="101" t="s">
        <v>883</v>
      </c>
      <c r="J1440" s="95" t="s">
        <v>51</v>
      </c>
      <c r="K1440" s="95" t="s">
        <v>1919</v>
      </c>
      <c r="L1440" s="85">
        <v>40354</v>
      </c>
      <c r="M1440" s="73">
        <f>IF(Main[[#This Row],[Tech Start Date]]&lt;1/1/1990,"",IF(Main[[#This Row],[Class]]="C",WORKDAY(Main[[#This Row],[Tech Start Date]],9),IF(Main[[#This Row],[Class]]="B", WORKDAY(Main[[#This Row],[Tech Start Date]],6),IF(Main[[#This Row],[Class]]="A",WORKDAY(Main[[#This Row],[Tech Start Date]],2),""))))</f>
        <v>40358</v>
      </c>
      <c r="N1440" s="73">
        <f>IF(Main[[#This Row],[Tech Start Date]]&lt;1/1/1990,"",IF(Main[[#This Row],[Class]]="C",WORKDAY(Main[[#This Row],[Tech Start Date]],19),IF(Main[[#This Row],[Class]]="B", WORKDAY(Main[[#This Row],[Tech Start Date]],12),IF(Main[[#This Row],[Class]]="A",WORKDAY(Main[[#This Row],[Tech Start Date]],4),""))))</f>
        <v>40360</v>
      </c>
      <c r="O1440" s="73">
        <f>IF(Main[[#This Row],[Tech Start Date]]&lt;1/1/1990,"",IF(Main[[#This Row],[Class]]="C",WORKDAY(Main[[#This Row],[Tech Start Date]],23),IF(Main[[#This Row],[Class]]="B", WORKDAY(Main[[#This Row],[Tech Start Date]],15),IF(Main[[#This Row],[Class]]="A",WORKDAY(Main[[#This Row],[Tech Start Date]],5),""))))</f>
        <v>40361</v>
      </c>
      <c r="P1440" s="73">
        <f>IF(Main[[#This Row],[Tech Start Date]]&lt;1/1/1990,"",IF(Main[[#This Row],[Class]]="C",WORKDAY(Main[[#This Row],[Tech Start Date]],28),IF(Main[[#This Row],[Class]]="B", WORKDAY(Main[[#This Row],[Tech Start Date]],19),IF(Main[[#This Row],[Class]]="A",WORKDAY(Main[[#This Row],[Tech Start Date]],9),""))))</f>
        <v>40367</v>
      </c>
      <c r="Q1440" s="85">
        <v>40417</v>
      </c>
      <c r="R1440" s="112">
        <v>40417</v>
      </c>
      <c r="S1440" s="95" t="s">
        <v>11</v>
      </c>
      <c r="T1440" s="74" t="s">
        <v>4</v>
      </c>
      <c r="U1440" s="95" t="s">
        <v>14</v>
      </c>
      <c r="V1440" s="95" t="s">
        <v>1920</v>
      </c>
      <c r="W1440" s="95" t="s">
        <v>1916</v>
      </c>
      <c r="X1440" s="95" t="s">
        <v>2847</v>
      </c>
      <c r="Y1440" s="72" t="s">
        <v>2969</v>
      </c>
      <c r="Z1440" s="72" t="s">
        <v>883</v>
      </c>
      <c r="AA1440" s="95" t="s">
        <v>2847</v>
      </c>
      <c r="AB1440" s="132">
        <v>40358</v>
      </c>
      <c r="AC1440" s="132">
        <v>40406</v>
      </c>
      <c r="AD1440" s="132"/>
      <c r="AE1440" s="63"/>
      <c r="AF1440" s="63"/>
      <c r="AG1440" s="63"/>
    </row>
    <row r="1441" spans="1:33" ht="17.2" customHeight="1">
      <c r="A1441" s="64" t="str">
        <f>IF(priority(Main[[#This Row],[Comments]])&lt;&gt;0, priority(Main[[#This Row],[Comments]]),"")</f>
        <v/>
      </c>
      <c r="B1441" s="60" t="s">
        <v>1828</v>
      </c>
      <c r="C1441" s="72" t="s">
        <v>180</v>
      </c>
      <c r="D1441" s="59" t="s">
        <v>882</v>
      </c>
      <c r="E1441" s="85"/>
      <c r="F1441" s="85">
        <v>40421</v>
      </c>
      <c r="G1441" s="64" t="str">
        <f>IF(stdProdLT(Main[[#This Row],[Comments]])=0.1,"N/A",IF(stdProdLT(Main[[#This Row],[Comments]])=0,"",stdProdLT(Main[[#This Row],[Comments]])))</f>
        <v/>
      </c>
      <c r="H1441" s="94" t="str">
        <f>IF(OR(Main[[#This Row],[Std. Prod. Lead Time]]="N/A",Main[[#This Row],[Std. Prod. Lead Time]]=""), "",IF(AND(Main[[#This Row],[In Stock Date]]&lt;&gt;"",Main[[#This Row],[Revised Due Date]]&lt;&gt;"",Main[[#This Row],[In Stock Date]]&lt;&gt;""),Main[[#This Row],[In Stock Date]]-Main[[#This Row],[Revised Due Date]],""))</f>
        <v/>
      </c>
      <c r="I1441" s="101" t="s">
        <v>883</v>
      </c>
      <c r="J1441" s="95" t="s">
        <v>51</v>
      </c>
      <c r="K1441" s="95" t="s">
        <v>1919</v>
      </c>
      <c r="L1441" s="85">
        <v>40354</v>
      </c>
      <c r="M1441" s="73">
        <f>IF(Main[[#This Row],[Tech Start Date]]&lt;1/1/1990,"",IF(Main[[#This Row],[Class]]="C",WORKDAY(Main[[#This Row],[Tech Start Date]],9),IF(Main[[#This Row],[Class]]="B", WORKDAY(Main[[#This Row],[Tech Start Date]],6),IF(Main[[#This Row],[Class]]="A",WORKDAY(Main[[#This Row],[Tech Start Date]],2),""))))</f>
        <v>40358</v>
      </c>
      <c r="N1441" s="73">
        <f>IF(Main[[#This Row],[Tech Start Date]]&lt;1/1/1990,"",IF(Main[[#This Row],[Class]]="C",WORKDAY(Main[[#This Row],[Tech Start Date]],19),IF(Main[[#This Row],[Class]]="B", WORKDAY(Main[[#This Row],[Tech Start Date]],12),IF(Main[[#This Row],[Class]]="A",WORKDAY(Main[[#This Row],[Tech Start Date]],4),""))))</f>
        <v>40360</v>
      </c>
      <c r="O1441" s="73">
        <f>IF(Main[[#This Row],[Tech Start Date]]&lt;1/1/1990,"",IF(Main[[#This Row],[Class]]="C",WORKDAY(Main[[#This Row],[Tech Start Date]],23),IF(Main[[#This Row],[Class]]="B", WORKDAY(Main[[#This Row],[Tech Start Date]],15),IF(Main[[#This Row],[Class]]="A",WORKDAY(Main[[#This Row],[Tech Start Date]],5),""))))</f>
        <v>40361</v>
      </c>
      <c r="P1441" s="73">
        <f>IF(Main[[#This Row],[Tech Start Date]]&lt;1/1/1990,"",IF(Main[[#This Row],[Class]]="C",WORKDAY(Main[[#This Row],[Tech Start Date]],28),IF(Main[[#This Row],[Class]]="B", WORKDAY(Main[[#This Row],[Tech Start Date]],19),IF(Main[[#This Row],[Class]]="A",WORKDAY(Main[[#This Row],[Tech Start Date]],9),""))))</f>
        <v>40367</v>
      </c>
      <c r="Q1441" s="85">
        <v>40417</v>
      </c>
      <c r="R1441" s="112">
        <v>40417</v>
      </c>
      <c r="S1441" s="95" t="s">
        <v>11</v>
      </c>
      <c r="T1441" s="74" t="s">
        <v>4</v>
      </c>
      <c r="U1441" s="95" t="s">
        <v>14</v>
      </c>
      <c r="V1441" s="95" t="s">
        <v>1920</v>
      </c>
      <c r="W1441" s="95" t="s">
        <v>1916</v>
      </c>
      <c r="X1441" s="95" t="s">
        <v>2847</v>
      </c>
      <c r="Y1441" s="72" t="s">
        <v>2969</v>
      </c>
      <c r="Z1441" s="72" t="s">
        <v>883</v>
      </c>
      <c r="AA1441" s="95" t="s">
        <v>2847</v>
      </c>
      <c r="AB1441" s="132">
        <v>40358</v>
      </c>
      <c r="AC1441" s="132">
        <v>40406</v>
      </c>
      <c r="AD1441" s="132"/>
      <c r="AE1441" s="63"/>
      <c r="AF1441" s="63"/>
      <c r="AG1441" s="63"/>
    </row>
    <row r="1442" spans="1:33" ht="17.2" customHeight="1">
      <c r="A1442" s="64" t="str">
        <f>IF(priority(Main[[#This Row],[Comments]])&lt;&gt;0, priority(Main[[#This Row],[Comments]]),"")</f>
        <v/>
      </c>
      <c r="B1442" s="60" t="s">
        <v>1825</v>
      </c>
      <c r="C1442" s="72" t="s">
        <v>879</v>
      </c>
      <c r="D1442" s="59" t="s">
        <v>880</v>
      </c>
      <c r="E1442" s="85"/>
      <c r="F1442" s="85">
        <v>40442</v>
      </c>
      <c r="G1442" s="64" t="str">
        <f>IF(stdProdLT(Main[[#This Row],[Comments]])=0.1,"N/A",IF(stdProdLT(Main[[#This Row],[Comments]])=0,"",stdProdLT(Main[[#This Row],[Comments]])))</f>
        <v/>
      </c>
      <c r="H1442" s="94" t="str">
        <f>IF(OR(Main[[#This Row],[Std. Prod. Lead Time]]="N/A",Main[[#This Row],[Std. Prod. Lead Time]]=""), "",IF(AND(Main[[#This Row],[In Stock Date]]&lt;&gt;"",Main[[#This Row],[Revised Due Date]]&lt;&gt;"",Main[[#This Row],[In Stock Date]]&lt;&gt;""),Main[[#This Row],[In Stock Date]]-Main[[#This Row],[Revised Due Date]],""))</f>
        <v/>
      </c>
      <c r="I1442" s="101" t="s">
        <v>553</v>
      </c>
      <c r="J1442" s="95" t="s">
        <v>28</v>
      </c>
      <c r="K1442" s="95" t="s">
        <v>1922</v>
      </c>
      <c r="L1442" s="85">
        <v>40366</v>
      </c>
      <c r="M1442" s="73" t="str">
        <f>IF(Main[[#This Row],[Tech Start Date]]&lt;1/1/1990,"",IF(Main[[#This Row],[Class]]="C",WORKDAY(Main[[#This Row],[Tech Start Date]],9),IF(Main[[#This Row],[Class]]="B", WORKDAY(Main[[#This Row],[Tech Start Date]],6),IF(Main[[#This Row],[Class]]="A",WORKDAY(Main[[#This Row],[Tech Start Date]],2),""))))</f>
        <v/>
      </c>
      <c r="N1442" s="73" t="str">
        <f>IF(Main[[#This Row],[Tech Start Date]]&lt;1/1/1990,"",IF(Main[[#This Row],[Class]]="C",WORKDAY(Main[[#This Row],[Tech Start Date]],19),IF(Main[[#This Row],[Class]]="B", WORKDAY(Main[[#This Row],[Tech Start Date]],12),IF(Main[[#This Row],[Class]]="A",WORKDAY(Main[[#This Row],[Tech Start Date]],4),""))))</f>
        <v/>
      </c>
      <c r="O1442" s="73" t="str">
        <f>IF(Main[[#This Row],[Tech Start Date]]&lt;1/1/1990,"",IF(Main[[#This Row],[Class]]="C",WORKDAY(Main[[#This Row],[Tech Start Date]],23),IF(Main[[#This Row],[Class]]="B", WORKDAY(Main[[#This Row],[Tech Start Date]],15),IF(Main[[#This Row],[Class]]="A",WORKDAY(Main[[#This Row],[Tech Start Date]],5),""))))</f>
        <v/>
      </c>
      <c r="P1442" s="73" t="str">
        <f>IF(Main[[#This Row],[Tech Start Date]]&lt;1/1/1990,"",IF(Main[[#This Row],[Class]]="C",WORKDAY(Main[[#This Row],[Tech Start Date]],28),IF(Main[[#This Row],[Class]]="B", WORKDAY(Main[[#This Row],[Tech Start Date]],19),IF(Main[[#This Row],[Class]]="A",WORKDAY(Main[[#This Row],[Tech Start Date]],9),""))))</f>
        <v/>
      </c>
      <c r="Q1442" s="85">
        <v>40374</v>
      </c>
      <c r="R1442" s="112">
        <v>40402</v>
      </c>
      <c r="S1442" s="95" t="s">
        <v>11</v>
      </c>
      <c r="T1442" s="74" t="s">
        <v>4</v>
      </c>
      <c r="U1442" s="95" t="s">
        <v>14</v>
      </c>
      <c r="V1442" s="95" t="s">
        <v>1913</v>
      </c>
      <c r="W1442" s="95" t="s">
        <v>1915</v>
      </c>
      <c r="X1442" s="95" t="s">
        <v>2849</v>
      </c>
      <c r="Y1442" s="72" t="s">
        <v>2992</v>
      </c>
      <c r="Z1442" s="72" t="s">
        <v>4</v>
      </c>
      <c r="AA1442" s="95" t="s">
        <v>2849</v>
      </c>
      <c r="AB1442" s="132"/>
      <c r="AC1442" s="132"/>
      <c r="AD1442" s="132"/>
      <c r="AE1442" s="63"/>
      <c r="AF1442" s="63"/>
      <c r="AG1442" s="63"/>
    </row>
    <row r="1443" spans="1:33" ht="17.2" customHeight="1">
      <c r="A1443" s="64" t="str">
        <f>IF(priority(Main[[#This Row],[Comments]])&lt;&gt;0, priority(Main[[#This Row],[Comments]]),"")</f>
        <v/>
      </c>
      <c r="B1443" s="60" t="s">
        <v>1244</v>
      </c>
      <c r="C1443" s="72" t="s">
        <v>4</v>
      </c>
      <c r="D1443" s="59" t="s">
        <v>309</v>
      </c>
      <c r="E1443" s="85">
        <v>40395.401192129626</v>
      </c>
      <c r="F1443" s="85">
        <v>40574</v>
      </c>
      <c r="G1443" s="64" t="str">
        <f>IF(stdProdLT(Main[[#This Row],[Comments]])=0.1,"N/A",IF(stdProdLT(Main[[#This Row],[Comments]])=0,"",stdProdLT(Main[[#This Row],[Comments]])))</f>
        <v/>
      </c>
      <c r="H1443" s="94" t="str">
        <f>IF(OR(Main[[#This Row],[Std. Prod. Lead Time]]="N/A",Main[[#This Row],[Std. Prod. Lead Time]]=""), "",IF(AND(Main[[#This Row],[In Stock Date]]&lt;&gt;"",Main[[#This Row],[Revised Due Date]]&lt;&gt;"",Main[[#This Row],[In Stock Date]]&lt;&gt;""),Main[[#This Row],[In Stock Date]]-Main[[#This Row],[Revised Due Date]],""))</f>
        <v/>
      </c>
      <c r="I1443" s="101" t="s">
        <v>4</v>
      </c>
      <c r="J1443" s="95" t="s">
        <v>28</v>
      </c>
      <c r="K1443" s="95" t="s">
        <v>1922</v>
      </c>
      <c r="L1443" s="85">
        <v>40405</v>
      </c>
      <c r="M1443" s="73" t="str">
        <f>IF(Main[[#This Row],[Tech Start Date]]&lt;1/1/1990,"",IF(Main[[#This Row],[Class]]="C",WORKDAY(Main[[#This Row],[Tech Start Date]],9),IF(Main[[#This Row],[Class]]="B", WORKDAY(Main[[#This Row],[Tech Start Date]],6),IF(Main[[#This Row],[Class]]="A",WORKDAY(Main[[#This Row],[Tech Start Date]],2),""))))</f>
        <v/>
      </c>
      <c r="N1443" s="73" t="str">
        <f>IF(Main[[#This Row],[Tech Start Date]]&lt;1/1/1990,"",IF(Main[[#This Row],[Class]]="C",WORKDAY(Main[[#This Row],[Tech Start Date]],19),IF(Main[[#This Row],[Class]]="B", WORKDAY(Main[[#This Row],[Tech Start Date]],12),IF(Main[[#This Row],[Class]]="A",WORKDAY(Main[[#This Row],[Tech Start Date]],4),""))))</f>
        <v/>
      </c>
      <c r="O1443" s="73" t="str">
        <f>IF(Main[[#This Row],[Tech Start Date]]&lt;1/1/1990,"",IF(Main[[#This Row],[Class]]="C",WORKDAY(Main[[#This Row],[Tech Start Date]],23),IF(Main[[#This Row],[Class]]="B", WORKDAY(Main[[#This Row],[Tech Start Date]],15),IF(Main[[#This Row],[Class]]="A",WORKDAY(Main[[#This Row],[Tech Start Date]],5),""))))</f>
        <v/>
      </c>
      <c r="P1443" s="73" t="str">
        <f>IF(Main[[#This Row],[Tech Start Date]]&lt;1/1/1990,"",IF(Main[[#This Row],[Class]]="C",WORKDAY(Main[[#This Row],[Tech Start Date]],28),IF(Main[[#This Row],[Class]]="B", WORKDAY(Main[[#This Row],[Tech Start Date]],19),IF(Main[[#This Row],[Class]]="A",WORKDAY(Main[[#This Row],[Tech Start Date]],9),""))))</f>
        <v/>
      </c>
      <c r="Q1443" s="85"/>
      <c r="R1443" s="112">
        <v>41039</v>
      </c>
      <c r="S1443" s="95" t="s">
        <v>17</v>
      </c>
      <c r="T1443" s="74" t="s">
        <v>4</v>
      </c>
      <c r="U1443" s="95" t="s">
        <v>29</v>
      </c>
      <c r="V1443" s="95" t="s">
        <v>1913</v>
      </c>
      <c r="W1443" s="95" t="s">
        <v>1915</v>
      </c>
      <c r="X1443" s="95" t="s">
        <v>50</v>
      </c>
      <c r="Y1443" s="72" t="s">
        <v>2958</v>
      </c>
      <c r="Z1443" s="72" t="s">
        <v>968</v>
      </c>
      <c r="AA1443" s="95" t="s">
        <v>65</v>
      </c>
      <c r="AB1443" s="132"/>
      <c r="AC1443" s="132"/>
      <c r="AD1443" s="132"/>
      <c r="AE1443" s="63"/>
      <c r="AF1443" s="63"/>
      <c r="AG1443" s="63"/>
    </row>
    <row r="1444" spans="1:33" ht="17.2" customHeight="1">
      <c r="A1444" s="64" t="str">
        <f>IF(priority(Main[[#This Row],[Comments]])&lt;&gt;0, priority(Main[[#This Row],[Comments]]),"")</f>
        <v/>
      </c>
      <c r="B1444" s="60" t="s">
        <v>1708</v>
      </c>
      <c r="C1444" s="72" t="s">
        <v>4</v>
      </c>
      <c r="D1444" s="59" t="s">
        <v>762</v>
      </c>
      <c r="E1444" s="85">
        <v>40395.395856481482</v>
      </c>
      <c r="F1444" s="85">
        <v>40574</v>
      </c>
      <c r="G1444" s="64" t="str">
        <f>IF(stdProdLT(Main[[#This Row],[Comments]])=0.1,"N/A",IF(stdProdLT(Main[[#This Row],[Comments]])=0,"",stdProdLT(Main[[#This Row],[Comments]])))</f>
        <v/>
      </c>
      <c r="H1444" s="94" t="str">
        <f>IF(OR(Main[[#This Row],[Std. Prod. Lead Time]]="N/A",Main[[#This Row],[Std. Prod. Lead Time]]=""), "",IF(AND(Main[[#This Row],[In Stock Date]]&lt;&gt;"",Main[[#This Row],[Revised Due Date]]&lt;&gt;"",Main[[#This Row],[In Stock Date]]&lt;&gt;""),Main[[#This Row],[In Stock Date]]-Main[[#This Row],[Revised Due Date]],""))</f>
        <v/>
      </c>
      <c r="I1444" s="101" t="s">
        <v>4</v>
      </c>
      <c r="J1444" s="95" t="s">
        <v>28</v>
      </c>
      <c r="K1444" s="95" t="s">
        <v>1922</v>
      </c>
      <c r="L1444" s="85">
        <v>40405</v>
      </c>
      <c r="M1444" s="73" t="str">
        <f>IF(Main[[#This Row],[Tech Start Date]]&lt;1/1/1990,"",IF(Main[[#This Row],[Class]]="C",WORKDAY(Main[[#This Row],[Tech Start Date]],9),IF(Main[[#This Row],[Class]]="B", WORKDAY(Main[[#This Row],[Tech Start Date]],6),IF(Main[[#This Row],[Class]]="A",WORKDAY(Main[[#This Row],[Tech Start Date]],2),""))))</f>
        <v/>
      </c>
      <c r="N1444" s="73" t="str">
        <f>IF(Main[[#This Row],[Tech Start Date]]&lt;1/1/1990,"",IF(Main[[#This Row],[Class]]="C",WORKDAY(Main[[#This Row],[Tech Start Date]],19),IF(Main[[#This Row],[Class]]="B", WORKDAY(Main[[#This Row],[Tech Start Date]],12),IF(Main[[#This Row],[Class]]="A",WORKDAY(Main[[#This Row],[Tech Start Date]],4),""))))</f>
        <v/>
      </c>
      <c r="O1444" s="73" t="str">
        <f>IF(Main[[#This Row],[Tech Start Date]]&lt;1/1/1990,"",IF(Main[[#This Row],[Class]]="C",WORKDAY(Main[[#This Row],[Tech Start Date]],23),IF(Main[[#This Row],[Class]]="B", WORKDAY(Main[[#This Row],[Tech Start Date]],15),IF(Main[[#This Row],[Class]]="A",WORKDAY(Main[[#This Row],[Tech Start Date]],5),""))))</f>
        <v/>
      </c>
      <c r="P1444" s="73" t="str">
        <f>IF(Main[[#This Row],[Tech Start Date]]&lt;1/1/1990,"",IF(Main[[#This Row],[Class]]="C",WORKDAY(Main[[#This Row],[Tech Start Date]],28),IF(Main[[#This Row],[Class]]="B", WORKDAY(Main[[#This Row],[Tech Start Date]],19),IF(Main[[#This Row],[Class]]="A",WORKDAY(Main[[#This Row],[Tech Start Date]],9),""))))</f>
        <v/>
      </c>
      <c r="Q1444" s="85"/>
      <c r="R1444" s="112">
        <v>41005</v>
      </c>
      <c r="S1444" s="95" t="s">
        <v>17</v>
      </c>
      <c r="T1444" s="74" t="s">
        <v>4</v>
      </c>
      <c r="U1444" s="95" t="s">
        <v>29</v>
      </c>
      <c r="V1444" s="95" t="s">
        <v>1913</v>
      </c>
      <c r="W1444" s="95" t="s">
        <v>1915</v>
      </c>
      <c r="X1444" s="95" t="s">
        <v>50</v>
      </c>
      <c r="Y1444" s="72" t="s">
        <v>2958</v>
      </c>
      <c r="Z1444" s="72" t="s">
        <v>968</v>
      </c>
      <c r="AA1444" s="95" t="s">
        <v>65</v>
      </c>
      <c r="AB1444" s="132">
        <v>40494</v>
      </c>
      <c r="AC1444" s="132"/>
      <c r="AD1444" s="132"/>
      <c r="AE1444" s="63"/>
      <c r="AF1444" s="63"/>
      <c r="AG1444" s="63"/>
    </row>
    <row r="1445" spans="1:33" ht="17.2" customHeight="1">
      <c r="A1445" s="64" t="str">
        <f>IF(priority(Main[[#This Row],[Comments]])&lt;&gt;0, priority(Main[[#This Row],[Comments]]),"")</f>
        <v/>
      </c>
      <c r="B1445" s="60" t="s">
        <v>1520</v>
      </c>
      <c r="C1445" s="72" t="s">
        <v>4</v>
      </c>
      <c r="D1445" s="59" t="s">
        <v>4020</v>
      </c>
      <c r="E1445" s="85">
        <v>40436.377106481479</v>
      </c>
      <c r="F1445" s="85"/>
      <c r="G1445" s="64" t="str">
        <f>IF(stdProdLT(Main[[#This Row],[Comments]])=0.1,"N/A",IF(stdProdLT(Main[[#This Row],[Comments]])=0,"",stdProdLT(Main[[#This Row],[Comments]])))</f>
        <v/>
      </c>
      <c r="H1445" s="94" t="str">
        <f>IF(OR(Main[[#This Row],[Std. Prod. Lead Time]]="N/A",Main[[#This Row],[Std. Prod. Lead Time]]=""), "",IF(AND(Main[[#This Row],[In Stock Date]]&lt;&gt;"",Main[[#This Row],[Revised Due Date]]&lt;&gt;"",Main[[#This Row],[In Stock Date]]&lt;&gt;""),Main[[#This Row],[In Stock Date]]-Main[[#This Row],[Revised Due Date]],""))</f>
        <v/>
      </c>
      <c r="I1445" s="101" t="s">
        <v>886</v>
      </c>
      <c r="J1445" s="95" t="s">
        <v>4</v>
      </c>
      <c r="K1445" s="95" t="s">
        <v>1922</v>
      </c>
      <c r="L1445" s="85">
        <v>40441</v>
      </c>
      <c r="M1445" s="73" t="str">
        <f>IF(Main[[#This Row],[Tech Start Date]]&lt;1/1/1990,"",IF(Main[[#This Row],[Class]]="C",WORKDAY(Main[[#This Row],[Tech Start Date]],9),IF(Main[[#This Row],[Class]]="B", WORKDAY(Main[[#This Row],[Tech Start Date]],6),IF(Main[[#This Row],[Class]]="A",WORKDAY(Main[[#This Row],[Tech Start Date]],2),""))))</f>
        <v/>
      </c>
      <c r="N1445" s="73" t="str">
        <f>IF(Main[[#This Row],[Tech Start Date]]&lt;1/1/1990,"",IF(Main[[#This Row],[Class]]="C",WORKDAY(Main[[#This Row],[Tech Start Date]],19),IF(Main[[#This Row],[Class]]="B", WORKDAY(Main[[#This Row],[Tech Start Date]],12),IF(Main[[#This Row],[Class]]="A",WORKDAY(Main[[#This Row],[Tech Start Date]],4),""))))</f>
        <v/>
      </c>
      <c r="O1445" s="73" t="str">
        <f>IF(Main[[#This Row],[Tech Start Date]]&lt;1/1/1990,"",IF(Main[[#This Row],[Class]]="C",WORKDAY(Main[[#This Row],[Tech Start Date]],23),IF(Main[[#This Row],[Class]]="B", WORKDAY(Main[[#This Row],[Tech Start Date]],15),IF(Main[[#This Row],[Class]]="A",WORKDAY(Main[[#This Row],[Tech Start Date]],5),""))))</f>
        <v/>
      </c>
      <c r="P1445" s="73" t="str">
        <f>IF(Main[[#This Row],[Tech Start Date]]&lt;1/1/1990,"",IF(Main[[#This Row],[Class]]="C",WORKDAY(Main[[#This Row],[Tech Start Date]],28),IF(Main[[#This Row],[Class]]="B", WORKDAY(Main[[#This Row],[Tech Start Date]],19),IF(Main[[#This Row],[Class]]="A",WORKDAY(Main[[#This Row],[Tech Start Date]],9),""))))</f>
        <v/>
      </c>
      <c r="Q1445" s="85">
        <v>41274</v>
      </c>
      <c r="R1445" s="112">
        <v>41180</v>
      </c>
      <c r="S1445" s="95" t="s">
        <v>17</v>
      </c>
      <c r="T1445" s="74" t="s">
        <v>2588</v>
      </c>
      <c r="U1445" s="95" t="s">
        <v>29</v>
      </c>
      <c r="V1445" s="95" t="s">
        <v>1910</v>
      </c>
      <c r="W1445" s="95" t="s">
        <v>1915</v>
      </c>
      <c r="X1445" s="95" t="s">
        <v>922</v>
      </c>
      <c r="Y1445" s="72" t="s">
        <v>3119</v>
      </c>
      <c r="Z1445" s="72" t="s">
        <v>877</v>
      </c>
      <c r="AA1445" s="95" t="s">
        <v>2803</v>
      </c>
      <c r="AB1445" s="132"/>
      <c r="AC1445" s="132"/>
      <c r="AD1445" s="132"/>
      <c r="AE1445" s="63"/>
      <c r="AF1445" s="63"/>
      <c r="AG1445" s="63"/>
    </row>
    <row r="1446" spans="1:33" ht="17.2" customHeight="1">
      <c r="A1446" s="64" t="str">
        <f>IF(priority(Main[[#This Row],[Comments]])&lt;&gt;0, priority(Main[[#This Row],[Comments]]),"")</f>
        <v/>
      </c>
      <c r="B1446" s="60" t="s">
        <v>1836</v>
      </c>
      <c r="C1446" s="72" t="s">
        <v>4</v>
      </c>
      <c r="D1446" s="59" t="s">
        <v>895</v>
      </c>
      <c r="E1446" s="85"/>
      <c r="F1446" s="85"/>
      <c r="G1446" s="64" t="str">
        <f>IF(stdProdLT(Main[[#This Row],[Comments]])=0.1,"N/A",IF(stdProdLT(Main[[#This Row],[Comments]])=0,"",stdProdLT(Main[[#This Row],[Comments]])))</f>
        <v/>
      </c>
      <c r="H1446" s="94" t="str">
        <f>IF(OR(Main[[#This Row],[Std. Prod. Lead Time]]="N/A",Main[[#This Row],[Std. Prod. Lead Time]]=""), "",IF(AND(Main[[#This Row],[In Stock Date]]&lt;&gt;"",Main[[#This Row],[Revised Due Date]]&lt;&gt;"",Main[[#This Row],[In Stock Date]]&lt;&gt;""),Main[[#This Row],[In Stock Date]]-Main[[#This Row],[Revised Due Date]],""))</f>
        <v/>
      </c>
      <c r="I1446" s="101" t="s">
        <v>708</v>
      </c>
      <c r="J1446" s="95" t="s">
        <v>4</v>
      </c>
      <c r="K1446" s="95" t="s">
        <v>4</v>
      </c>
      <c r="L1446" s="85">
        <v>40469</v>
      </c>
      <c r="M1446" s="73" t="str">
        <f>IF(Main[[#This Row],[Tech Start Date]]&lt;1/1/1990,"",IF(Main[[#This Row],[Class]]="C",WORKDAY(Main[[#This Row],[Tech Start Date]],9),IF(Main[[#This Row],[Class]]="B", WORKDAY(Main[[#This Row],[Tech Start Date]],6),IF(Main[[#This Row],[Class]]="A",WORKDAY(Main[[#This Row],[Tech Start Date]],2),""))))</f>
        <v/>
      </c>
      <c r="N1446" s="73" t="str">
        <f>IF(Main[[#This Row],[Tech Start Date]]&lt;1/1/1990,"",IF(Main[[#This Row],[Class]]="C",WORKDAY(Main[[#This Row],[Tech Start Date]],19),IF(Main[[#This Row],[Class]]="B", WORKDAY(Main[[#This Row],[Tech Start Date]],12),IF(Main[[#This Row],[Class]]="A",WORKDAY(Main[[#This Row],[Tech Start Date]],4),""))))</f>
        <v/>
      </c>
      <c r="O1446" s="73" t="str">
        <f>IF(Main[[#This Row],[Tech Start Date]]&lt;1/1/1990,"",IF(Main[[#This Row],[Class]]="C",WORKDAY(Main[[#This Row],[Tech Start Date]],23),IF(Main[[#This Row],[Class]]="B", WORKDAY(Main[[#This Row],[Tech Start Date]],15),IF(Main[[#This Row],[Class]]="A",WORKDAY(Main[[#This Row],[Tech Start Date]],5),""))))</f>
        <v/>
      </c>
      <c r="P1446" s="73" t="str">
        <f>IF(Main[[#This Row],[Tech Start Date]]&lt;1/1/1990,"",IF(Main[[#This Row],[Class]]="C",WORKDAY(Main[[#This Row],[Tech Start Date]],28),IF(Main[[#This Row],[Class]]="B", WORKDAY(Main[[#This Row],[Tech Start Date]],19),IF(Main[[#This Row],[Class]]="A",WORKDAY(Main[[#This Row],[Tech Start Date]],9),""))))</f>
        <v/>
      </c>
      <c r="Q1446" s="85"/>
      <c r="R1446" s="112">
        <v>40473</v>
      </c>
      <c r="S1446" s="95" t="s">
        <v>23</v>
      </c>
      <c r="T1446" s="74" t="s">
        <v>4</v>
      </c>
      <c r="U1446" s="95" t="s">
        <v>14</v>
      </c>
      <c r="V1446" s="95" t="s">
        <v>1910</v>
      </c>
      <c r="W1446" s="95" t="s">
        <v>1914</v>
      </c>
      <c r="X1446" s="95" t="s">
        <v>306</v>
      </c>
      <c r="Y1446" s="72" t="s">
        <v>4</v>
      </c>
      <c r="Z1446" s="72" t="s">
        <v>129</v>
      </c>
      <c r="AA1446" s="95" t="s">
        <v>3420</v>
      </c>
      <c r="AB1446" s="132"/>
      <c r="AC1446" s="132"/>
      <c r="AD1446" s="132"/>
      <c r="AE1446" s="63"/>
      <c r="AF1446" s="63"/>
      <c r="AG1446" s="63"/>
    </row>
    <row r="1447" spans="1:33" ht="17.2" customHeight="1">
      <c r="A1447" s="64" t="str">
        <f>IF(priority(Main[[#This Row],[Comments]])&lt;&gt;0, priority(Main[[#This Row],[Comments]]),"")</f>
        <v/>
      </c>
      <c r="B1447" s="60" t="s">
        <v>1088</v>
      </c>
      <c r="C1447" s="72" t="s">
        <v>4</v>
      </c>
      <c r="D1447" s="59" t="s">
        <v>1993</v>
      </c>
      <c r="E1447" s="85"/>
      <c r="F1447" s="85"/>
      <c r="G1447" s="64" t="str">
        <f>IF(stdProdLT(Main[[#This Row],[Comments]])=0.1,"N/A",IF(stdProdLT(Main[[#This Row],[Comments]])=0,"",stdProdLT(Main[[#This Row],[Comments]])))</f>
        <v/>
      </c>
      <c r="H1447" s="94" t="str">
        <f>IF(OR(Main[[#This Row],[Std. Prod. Lead Time]]="N/A",Main[[#This Row],[Std. Prod. Lead Time]]=""), "",IF(AND(Main[[#This Row],[In Stock Date]]&lt;&gt;"",Main[[#This Row],[Revised Due Date]]&lt;&gt;"",Main[[#This Row],[In Stock Date]]&lt;&gt;""),Main[[#This Row],[In Stock Date]]-Main[[#This Row],[Revised Due Date]],""))</f>
        <v/>
      </c>
      <c r="I1447" s="101" t="s">
        <v>30</v>
      </c>
      <c r="J1447" s="95" t="s">
        <v>28</v>
      </c>
      <c r="K1447" s="95" t="s">
        <v>1917</v>
      </c>
      <c r="L1447" s="85">
        <v>40486</v>
      </c>
      <c r="M1447" s="73">
        <f>IF(Main[[#This Row],[Tech Start Date]]&lt;1/1/1990,"",IF(Main[[#This Row],[Class]]="C",WORKDAY(Main[[#This Row],[Tech Start Date]],9),IF(Main[[#This Row],[Class]]="B", WORKDAY(Main[[#This Row],[Tech Start Date]],6),IF(Main[[#This Row],[Class]]="A",WORKDAY(Main[[#This Row],[Tech Start Date]],2),""))))</f>
        <v>40494</v>
      </c>
      <c r="N1447" s="73">
        <f>IF(Main[[#This Row],[Tech Start Date]]&lt;1/1/1990,"",IF(Main[[#This Row],[Class]]="C",WORKDAY(Main[[#This Row],[Tech Start Date]],19),IF(Main[[#This Row],[Class]]="B", WORKDAY(Main[[#This Row],[Tech Start Date]],12),IF(Main[[#This Row],[Class]]="A",WORKDAY(Main[[#This Row],[Tech Start Date]],4),""))))</f>
        <v>40504</v>
      </c>
      <c r="O1447" s="73">
        <f>IF(Main[[#This Row],[Tech Start Date]]&lt;1/1/1990,"",IF(Main[[#This Row],[Class]]="C",WORKDAY(Main[[#This Row],[Tech Start Date]],23),IF(Main[[#This Row],[Class]]="B", WORKDAY(Main[[#This Row],[Tech Start Date]],15),IF(Main[[#This Row],[Class]]="A",WORKDAY(Main[[#This Row],[Tech Start Date]],5),""))))</f>
        <v>40507</v>
      </c>
      <c r="P1447" s="73">
        <f>IF(Main[[#This Row],[Tech Start Date]]&lt;1/1/1990,"",IF(Main[[#This Row],[Class]]="C",WORKDAY(Main[[#This Row],[Tech Start Date]],28),IF(Main[[#This Row],[Class]]="B", WORKDAY(Main[[#This Row],[Tech Start Date]],19),IF(Main[[#This Row],[Class]]="A",WORKDAY(Main[[#This Row],[Tech Start Date]],9),""))))</f>
        <v>40513</v>
      </c>
      <c r="Q1447" s="85"/>
      <c r="R1447" s="112"/>
      <c r="S1447" s="95" t="s">
        <v>6</v>
      </c>
      <c r="T1447" s="74" t="s">
        <v>4</v>
      </c>
      <c r="U1447" s="95" t="s">
        <v>14</v>
      </c>
      <c r="V1447" s="95" t="s">
        <v>1913</v>
      </c>
      <c r="W1447" s="95" t="s">
        <v>1914</v>
      </c>
      <c r="X1447" s="95" t="s">
        <v>2841</v>
      </c>
      <c r="Y1447" s="72" t="s">
        <v>2973</v>
      </c>
      <c r="Z1447" s="72" t="s">
        <v>530</v>
      </c>
      <c r="AA1447" s="95" t="s">
        <v>2841</v>
      </c>
      <c r="AB1447" s="132"/>
      <c r="AC1447" s="132"/>
      <c r="AD1447" s="132"/>
      <c r="AE1447" s="63"/>
      <c r="AF1447" s="63"/>
      <c r="AG1447" s="63"/>
    </row>
    <row r="1448" spans="1:33" ht="17.2" customHeight="1">
      <c r="A1448" s="64" t="str">
        <f>IF(priority(Main[[#This Row],[Comments]])&lt;&gt;0, priority(Main[[#This Row],[Comments]]),"")</f>
        <v/>
      </c>
      <c r="B1448" s="60" t="s">
        <v>1709</v>
      </c>
      <c r="C1448" s="72" t="s">
        <v>4</v>
      </c>
      <c r="D1448" s="59" t="s">
        <v>763</v>
      </c>
      <c r="E1448" s="85"/>
      <c r="F1448" s="85"/>
      <c r="G1448" s="64" t="str">
        <f>IF(stdProdLT(Main[[#This Row],[Comments]])=0.1,"N/A",IF(stdProdLT(Main[[#This Row],[Comments]])=0,"",stdProdLT(Main[[#This Row],[Comments]])))</f>
        <v/>
      </c>
      <c r="H1448" s="94" t="str">
        <f>IF(OR(Main[[#This Row],[Std. Prod. Lead Time]]="N/A",Main[[#This Row],[Std. Prod. Lead Time]]=""), "",IF(AND(Main[[#This Row],[In Stock Date]]&lt;&gt;"",Main[[#This Row],[Revised Due Date]]&lt;&gt;"",Main[[#This Row],[In Stock Date]]&lt;&gt;""),Main[[#This Row],[In Stock Date]]-Main[[#This Row],[Revised Due Date]],""))</f>
        <v/>
      </c>
      <c r="I1448" s="101" t="s">
        <v>171</v>
      </c>
      <c r="J1448" s="95" t="s">
        <v>70</v>
      </c>
      <c r="K1448" s="95" t="s">
        <v>1917</v>
      </c>
      <c r="L1448" s="85">
        <v>40486</v>
      </c>
      <c r="M1448" s="73">
        <f>IF(Main[[#This Row],[Tech Start Date]]&lt;1/1/1990,"",IF(Main[[#This Row],[Class]]="C",WORKDAY(Main[[#This Row],[Tech Start Date]],9),IF(Main[[#This Row],[Class]]="B", WORKDAY(Main[[#This Row],[Tech Start Date]],6),IF(Main[[#This Row],[Class]]="A",WORKDAY(Main[[#This Row],[Tech Start Date]],2),""))))</f>
        <v>40494</v>
      </c>
      <c r="N1448" s="73">
        <f>IF(Main[[#This Row],[Tech Start Date]]&lt;1/1/1990,"",IF(Main[[#This Row],[Class]]="C",WORKDAY(Main[[#This Row],[Tech Start Date]],19),IF(Main[[#This Row],[Class]]="B", WORKDAY(Main[[#This Row],[Tech Start Date]],12),IF(Main[[#This Row],[Class]]="A",WORKDAY(Main[[#This Row],[Tech Start Date]],4),""))))</f>
        <v>40504</v>
      </c>
      <c r="O1448" s="73">
        <f>IF(Main[[#This Row],[Tech Start Date]]&lt;1/1/1990,"",IF(Main[[#This Row],[Class]]="C",WORKDAY(Main[[#This Row],[Tech Start Date]],23),IF(Main[[#This Row],[Class]]="B", WORKDAY(Main[[#This Row],[Tech Start Date]],15),IF(Main[[#This Row],[Class]]="A",WORKDAY(Main[[#This Row],[Tech Start Date]],5),""))))</f>
        <v>40507</v>
      </c>
      <c r="P1448" s="73">
        <f>IF(Main[[#This Row],[Tech Start Date]]&lt;1/1/1990,"",IF(Main[[#This Row],[Class]]="C",WORKDAY(Main[[#This Row],[Tech Start Date]],28),IF(Main[[#This Row],[Class]]="B", WORKDAY(Main[[#This Row],[Tech Start Date]],19),IF(Main[[#This Row],[Class]]="A",WORKDAY(Main[[#This Row],[Tech Start Date]],9),""))))</f>
        <v>40513</v>
      </c>
      <c r="Q1448" s="85">
        <v>40504</v>
      </c>
      <c r="R1448" s="112"/>
      <c r="S1448" s="95" t="s">
        <v>6</v>
      </c>
      <c r="T1448" s="74" t="s">
        <v>4</v>
      </c>
      <c r="U1448" s="95" t="s">
        <v>14</v>
      </c>
      <c r="V1448" s="95" t="s">
        <v>1913</v>
      </c>
      <c r="W1448" s="95" t="s">
        <v>1914</v>
      </c>
      <c r="X1448" s="95" t="s">
        <v>2797</v>
      </c>
      <c r="Y1448" s="72" t="s">
        <v>2911</v>
      </c>
      <c r="Z1448" s="72" t="s">
        <v>30</v>
      </c>
      <c r="AA1448" s="95" t="s">
        <v>2797</v>
      </c>
      <c r="AB1448" s="132"/>
      <c r="AC1448" s="132"/>
      <c r="AD1448" s="132"/>
      <c r="AE1448" s="63"/>
      <c r="AF1448" s="63"/>
      <c r="AG1448" s="63"/>
    </row>
    <row r="1449" spans="1:33" ht="17.2" customHeight="1">
      <c r="A1449" s="64" t="str">
        <f>IF(priority(Main[[#This Row],[Comments]])&lt;&gt;0, priority(Main[[#This Row],[Comments]]),"")</f>
        <v/>
      </c>
      <c r="B1449" s="60" t="s">
        <v>1722</v>
      </c>
      <c r="C1449" s="72" t="s">
        <v>4</v>
      </c>
      <c r="D1449" s="59" t="s">
        <v>2285</v>
      </c>
      <c r="E1449" s="85">
        <v>40462.421793981484</v>
      </c>
      <c r="F1449" s="85"/>
      <c r="G1449" s="64" t="str">
        <f>IF(stdProdLT(Main[[#This Row],[Comments]])=0.1,"N/A",IF(stdProdLT(Main[[#This Row],[Comments]])=0,"",stdProdLT(Main[[#This Row],[Comments]])))</f>
        <v/>
      </c>
      <c r="H1449" s="94" t="str">
        <f>IF(OR(Main[[#This Row],[Std. Prod. Lead Time]]="N/A",Main[[#This Row],[Std. Prod. Lead Time]]=""), "",IF(AND(Main[[#This Row],[In Stock Date]]&lt;&gt;"",Main[[#This Row],[Revised Due Date]]&lt;&gt;"",Main[[#This Row],[In Stock Date]]&lt;&gt;""),Main[[#This Row],[In Stock Date]]-Main[[#This Row],[Revised Due Date]],""))</f>
        <v/>
      </c>
      <c r="I1449" s="101" t="s">
        <v>894</v>
      </c>
      <c r="J1449" s="95" t="s">
        <v>52</v>
      </c>
      <c r="K1449" s="95" t="s">
        <v>1917</v>
      </c>
      <c r="L1449" s="85">
        <v>40486</v>
      </c>
      <c r="M1449" s="73">
        <f>IF(Main[[#This Row],[Tech Start Date]]&lt;1/1/1990,"",IF(Main[[#This Row],[Class]]="C",WORKDAY(Main[[#This Row],[Tech Start Date]],9),IF(Main[[#This Row],[Class]]="B", WORKDAY(Main[[#This Row],[Tech Start Date]],6),IF(Main[[#This Row],[Class]]="A",WORKDAY(Main[[#This Row],[Tech Start Date]],2),""))))</f>
        <v>40494</v>
      </c>
      <c r="N1449" s="73">
        <f>IF(Main[[#This Row],[Tech Start Date]]&lt;1/1/1990,"",IF(Main[[#This Row],[Class]]="C",WORKDAY(Main[[#This Row],[Tech Start Date]],19),IF(Main[[#This Row],[Class]]="B", WORKDAY(Main[[#This Row],[Tech Start Date]],12),IF(Main[[#This Row],[Class]]="A",WORKDAY(Main[[#This Row],[Tech Start Date]],4),""))))</f>
        <v>40504</v>
      </c>
      <c r="O1449" s="73">
        <f>IF(Main[[#This Row],[Tech Start Date]]&lt;1/1/1990,"",IF(Main[[#This Row],[Class]]="C",WORKDAY(Main[[#This Row],[Tech Start Date]],23),IF(Main[[#This Row],[Class]]="B", WORKDAY(Main[[#This Row],[Tech Start Date]],15),IF(Main[[#This Row],[Class]]="A",WORKDAY(Main[[#This Row],[Tech Start Date]],5),""))))</f>
        <v>40507</v>
      </c>
      <c r="P1449" s="73">
        <f>IF(Main[[#This Row],[Tech Start Date]]&lt;1/1/1990,"",IF(Main[[#This Row],[Class]]="C",WORKDAY(Main[[#This Row],[Tech Start Date]],28),IF(Main[[#This Row],[Class]]="B", WORKDAY(Main[[#This Row],[Tech Start Date]],19),IF(Main[[#This Row],[Class]]="A",WORKDAY(Main[[#This Row],[Tech Start Date]],9),""))))</f>
        <v>40513</v>
      </c>
      <c r="Q1449" s="85">
        <v>40543</v>
      </c>
      <c r="R1449" s="112"/>
      <c r="S1449" s="95" t="s">
        <v>6</v>
      </c>
      <c r="T1449" s="74" t="s">
        <v>4</v>
      </c>
      <c r="U1449" s="95" t="s">
        <v>29</v>
      </c>
      <c r="V1449" s="95" t="s">
        <v>1913</v>
      </c>
      <c r="W1449" s="95" t="s">
        <v>1914</v>
      </c>
      <c r="X1449" s="95" t="s">
        <v>2862</v>
      </c>
      <c r="Y1449" s="72" t="s">
        <v>3016</v>
      </c>
      <c r="Z1449" s="72" t="s">
        <v>30</v>
      </c>
      <c r="AA1449" s="95" t="s">
        <v>2862</v>
      </c>
      <c r="AB1449" s="132"/>
      <c r="AC1449" s="132"/>
      <c r="AD1449" s="132"/>
      <c r="AE1449" s="63"/>
      <c r="AF1449" s="63"/>
      <c r="AG1449" s="63"/>
    </row>
    <row r="1450" spans="1:33" ht="17.2" customHeight="1">
      <c r="A1450" s="64" t="str">
        <f>IF(priority(Main[[#This Row],[Comments]])&lt;&gt;0, priority(Main[[#This Row],[Comments]]),"")</f>
        <v/>
      </c>
      <c r="B1450" s="60" t="s">
        <v>1726</v>
      </c>
      <c r="C1450" s="72" t="s">
        <v>4</v>
      </c>
      <c r="D1450" s="59" t="s">
        <v>2012</v>
      </c>
      <c r="E1450" s="85">
        <v>40478.606620370374</v>
      </c>
      <c r="F1450" s="85"/>
      <c r="G1450" s="64" t="str">
        <f>IF(stdProdLT(Main[[#This Row],[Comments]])=0.1,"N/A",IF(stdProdLT(Main[[#This Row],[Comments]])=0,"",stdProdLT(Main[[#This Row],[Comments]])))</f>
        <v/>
      </c>
      <c r="H1450" s="94" t="str">
        <f>IF(OR(Main[[#This Row],[Std. Prod. Lead Time]]="N/A",Main[[#This Row],[Std. Prod. Lead Time]]=""), "",IF(AND(Main[[#This Row],[In Stock Date]]&lt;&gt;"",Main[[#This Row],[Revised Due Date]]&lt;&gt;"",Main[[#This Row],[In Stock Date]]&lt;&gt;""),Main[[#This Row],[In Stock Date]]-Main[[#This Row],[Revised Due Date]],""))</f>
        <v/>
      </c>
      <c r="I1450" s="101" t="s">
        <v>429</v>
      </c>
      <c r="J1450" s="95" t="s">
        <v>70</v>
      </c>
      <c r="K1450" s="95" t="s">
        <v>1922</v>
      </c>
      <c r="L1450" s="85">
        <v>40513</v>
      </c>
      <c r="M1450" s="73" t="str">
        <f>IF(Main[[#This Row],[Tech Start Date]]&lt;1/1/1990,"",IF(Main[[#This Row],[Class]]="C",WORKDAY(Main[[#This Row],[Tech Start Date]],9),IF(Main[[#This Row],[Class]]="B", WORKDAY(Main[[#This Row],[Tech Start Date]],6),IF(Main[[#This Row],[Class]]="A",WORKDAY(Main[[#This Row],[Tech Start Date]],2),""))))</f>
        <v/>
      </c>
      <c r="N1450" s="73" t="str">
        <f>IF(Main[[#This Row],[Tech Start Date]]&lt;1/1/1990,"",IF(Main[[#This Row],[Class]]="C",WORKDAY(Main[[#This Row],[Tech Start Date]],19),IF(Main[[#This Row],[Class]]="B", WORKDAY(Main[[#This Row],[Tech Start Date]],12),IF(Main[[#This Row],[Class]]="A",WORKDAY(Main[[#This Row],[Tech Start Date]],4),""))))</f>
        <v/>
      </c>
      <c r="O1450" s="73" t="str">
        <f>IF(Main[[#This Row],[Tech Start Date]]&lt;1/1/1990,"",IF(Main[[#This Row],[Class]]="C",WORKDAY(Main[[#This Row],[Tech Start Date]],23),IF(Main[[#This Row],[Class]]="B", WORKDAY(Main[[#This Row],[Tech Start Date]],15),IF(Main[[#This Row],[Class]]="A",WORKDAY(Main[[#This Row],[Tech Start Date]],5),""))))</f>
        <v/>
      </c>
      <c r="P1450" s="73" t="str">
        <f>IF(Main[[#This Row],[Tech Start Date]]&lt;1/1/1990,"",IF(Main[[#This Row],[Class]]="C",WORKDAY(Main[[#This Row],[Tech Start Date]],28),IF(Main[[#This Row],[Class]]="B", WORKDAY(Main[[#This Row],[Tech Start Date]],19),IF(Main[[#This Row],[Class]]="A",WORKDAY(Main[[#This Row],[Tech Start Date]],9),""))))</f>
        <v/>
      </c>
      <c r="Q1450" s="85">
        <v>40724</v>
      </c>
      <c r="R1450" s="112"/>
      <c r="S1450" s="95" t="s">
        <v>17</v>
      </c>
      <c r="T1450" s="74" t="s">
        <v>4</v>
      </c>
      <c r="U1450" s="95" t="s">
        <v>29</v>
      </c>
      <c r="V1450" s="95" t="s">
        <v>1913</v>
      </c>
      <c r="W1450" s="95" t="s">
        <v>1914</v>
      </c>
      <c r="X1450" s="95" t="s">
        <v>2866</v>
      </c>
      <c r="Y1450" s="72" t="s">
        <v>3075</v>
      </c>
      <c r="Z1450" s="72" t="s">
        <v>30</v>
      </c>
      <c r="AA1450" s="95" t="s">
        <v>2866</v>
      </c>
      <c r="AB1450" s="132"/>
      <c r="AC1450" s="132"/>
      <c r="AD1450" s="132"/>
      <c r="AE1450" s="63"/>
      <c r="AF1450" s="63"/>
      <c r="AG1450" s="63"/>
    </row>
    <row r="1451" spans="1:33" ht="17.2" customHeight="1">
      <c r="A1451" s="64" t="str">
        <f>IF(priority(Main[[#This Row],[Comments]])&lt;&gt;0, priority(Main[[#This Row],[Comments]]),"")</f>
        <v/>
      </c>
      <c r="B1451" s="60" t="s">
        <v>1720</v>
      </c>
      <c r="C1451" s="72" t="s">
        <v>72</v>
      </c>
      <c r="D1451" s="59" t="s">
        <v>778</v>
      </c>
      <c r="E1451" s="85"/>
      <c r="F1451" s="85">
        <v>40513</v>
      </c>
      <c r="G1451" s="64" t="str">
        <f>IF(stdProdLT(Main[[#This Row],[Comments]])=0.1,"N/A",IF(stdProdLT(Main[[#This Row],[Comments]])=0,"",stdProdLT(Main[[#This Row],[Comments]])))</f>
        <v/>
      </c>
      <c r="H1451" s="94" t="str">
        <f>IF(OR(Main[[#This Row],[Std. Prod. Lead Time]]="N/A",Main[[#This Row],[Std. Prod. Lead Time]]=""), "",IF(AND(Main[[#This Row],[In Stock Date]]&lt;&gt;"",Main[[#This Row],[Revised Due Date]]&lt;&gt;"",Main[[#This Row],[In Stock Date]]&lt;&gt;""),Main[[#This Row],[In Stock Date]]-Main[[#This Row],[Revised Due Date]],""))</f>
        <v/>
      </c>
      <c r="I1451" s="101" t="s">
        <v>30</v>
      </c>
      <c r="J1451" s="95" t="s">
        <v>28</v>
      </c>
      <c r="K1451" s="95" t="s">
        <v>1922</v>
      </c>
      <c r="L1451" s="85">
        <v>40547</v>
      </c>
      <c r="M1451" s="73" t="str">
        <f>IF(Main[[#This Row],[Tech Start Date]]&lt;1/1/1990,"",IF(Main[[#This Row],[Class]]="C",WORKDAY(Main[[#This Row],[Tech Start Date]],9),IF(Main[[#This Row],[Class]]="B", WORKDAY(Main[[#This Row],[Tech Start Date]],6),IF(Main[[#This Row],[Class]]="A",WORKDAY(Main[[#This Row],[Tech Start Date]],2),""))))</f>
        <v/>
      </c>
      <c r="N1451" s="73" t="str">
        <f>IF(Main[[#This Row],[Tech Start Date]]&lt;1/1/1990,"",IF(Main[[#This Row],[Class]]="C",WORKDAY(Main[[#This Row],[Tech Start Date]],19),IF(Main[[#This Row],[Class]]="B", WORKDAY(Main[[#This Row],[Tech Start Date]],12),IF(Main[[#This Row],[Class]]="A",WORKDAY(Main[[#This Row],[Tech Start Date]],4),""))))</f>
        <v/>
      </c>
      <c r="O1451" s="73" t="str">
        <f>IF(Main[[#This Row],[Tech Start Date]]&lt;1/1/1990,"",IF(Main[[#This Row],[Class]]="C",WORKDAY(Main[[#This Row],[Tech Start Date]],23),IF(Main[[#This Row],[Class]]="B", WORKDAY(Main[[#This Row],[Tech Start Date]],15),IF(Main[[#This Row],[Class]]="A",WORKDAY(Main[[#This Row],[Tech Start Date]],5),""))))</f>
        <v/>
      </c>
      <c r="P1451" s="73" t="str">
        <f>IF(Main[[#This Row],[Tech Start Date]]&lt;1/1/1990,"",IF(Main[[#This Row],[Class]]="C",WORKDAY(Main[[#This Row],[Tech Start Date]],28),IF(Main[[#This Row],[Class]]="B", WORKDAY(Main[[#This Row],[Tech Start Date]],19),IF(Main[[#This Row],[Class]]="A",WORKDAY(Main[[#This Row],[Tech Start Date]],9),""))))</f>
        <v/>
      </c>
      <c r="Q1451" s="85"/>
      <c r="R1451" s="112"/>
      <c r="S1451" s="95" t="s">
        <v>17</v>
      </c>
      <c r="T1451" s="74" t="s">
        <v>4</v>
      </c>
      <c r="U1451" s="95" t="s">
        <v>14</v>
      </c>
      <c r="V1451" s="95" t="s">
        <v>1913</v>
      </c>
      <c r="W1451" s="95" t="s">
        <v>1915</v>
      </c>
      <c r="X1451" s="95" t="s">
        <v>2822</v>
      </c>
      <c r="Y1451" s="72" t="s">
        <v>2951</v>
      </c>
      <c r="Z1451" s="72" t="s">
        <v>30</v>
      </c>
      <c r="AA1451" s="95" t="s">
        <v>2822</v>
      </c>
      <c r="AB1451" s="132"/>
      <c r="AC1451" s="132"/>
      <c r="AD1451" s="132"/>
      <c r="AE1451" s="63"/>
      <c r="AF1451" s="63"/>
      <c r="AG1451" s="63"/>
    </row>
    <row r="1452" spans="1:33" ht="17.2" customHeight="1">
      <c r="A1452" s="64" t="str">
        <f>IF(priority(Main[[#This Row],[Comments]])&lt;&gt;0, priority(Main[[#This Row],[Comments]]),"")</f>
        <v/>
      </c>
      <c r="B1452" s="60" t="s">
        <v>1905</v>
      </c>
      <c r="C1452" s="72" t="s">
        <v>4</v>
      </c>
      <c r="D1452" s="59" t="s">
        <v>959</v>
      </c>
      <c r="E1452" s="85">
        <v>40436.63890046296</v>
      </c>
      <c r="F1452" s="85"/>
      <c r="G1452" s="64" t="str">
        <f>IF(stdProdLT(Main[[#This Row],[Comments]])=0.1,"N/A",IF(stdProdLT(Main[[#This Row],[Comments]])=0,"",stdProdLT(Main[[#This Row],[Comments]])))</f>
        <v/>
      </c>
      <c r="H1452" s="94" t="str">
        <f>IF(OR(Main[[#This Row],[Std. Prod. Lead Time]]="N/A",Main[[#This Row],[Std. Prod. Lead Time]]=""), "",IF(AND(Main[[#This Row],[In Stock Date]]&lt;&gt;"",Main[[#This Row],[Revised Due Date]]&lt;&gt;"",Main[[#This Row],[In Stock Date]]&lt;&gt;""),Main[[#This Row],[In Stock Date]]-Main[[#This Row],[Revised Due Date]],""))</f>
        <v/>
      </c>
      <c r="I1452" s="101" t="s">
        <v>877</v>
      </c>
      <c r="J1452" s="95" t="s">
        <v>28</v>
      </c>
      <c r="K1452" s="96" t="s">
        <v>1922</v>
      </c>
      <c r="L1452" s="85">
        <v>40549</v>
      </c>
      <c r="M1452" s="73" t="str">
        <f>IF(Main[[#This Row],[Tech Start Date]]&lt;1/1/1990,"",IF(Main[[#This Row],[Class]]="C",WORKDAY(Main[[#This Row],[Tech Start Date]],9),IF(Main[[#This Row],[Class]]="B", WORKDAY(Main[[#This Row],[Tech Start Date]],6),IF(Main[[#This Row],[Class]]="A",WORKDAY(Main[[#This Row],[Tech Start Date]],2),""))))</f>
        <v/>
      </c>
      <c r="N1452" s="73" t="str">
        <f>IF(Main[[#This Row],[Tech Start Date]]&lt;1/1/1990,"",IF(Main[[#This Row],[Class]]="C",WORKDAY(Main[[#This Row],[Tech Start Date]],19),IF(Main[[#This Row],[Class]]="B", WORKDAY(Main[[#This Row],[Tech Start Date]],12),IF(Main[[#This Row],[Class]]="A",WORKDAY(Main[[#This Row],[Tech Start Date]],4),""))))</f>
        <v/>
      </c>
      <c r="O1452" s="73" t="str">
        <f>IF(Main[[#This Row],[Tech Start Date]]&lt;1/1/1990,"",IF(Main[[#This Row],[Class]]="C",WORKDAY(Main[[#This Row],[Tech Start Date]],23),IF(Main[[#This Row],[Class]]="B", WORKDAY(Main[[#This Row],[Tech Start Date]],15),IF(Main[[#This Row],[Class]]="A",WORKDAY(Main[[#This Row],[Tech Start Date]],5),""))))</f>
        <v/>
      </c>
      <c r="P1452" s="73" t="str">
        <f>IF(Main[[#This Row],[Tech Start Date]]&lt;1/1/1990,"",IF(Main[[#This Row],[Class]]="C",WORKDAY(Main[[#This Row],[Tech Start Date]],28),IF(Main[[#This Row],[Class]]="B", WORKDAY(Main[[#This Row],[Tech Start Date]],19),IF(Main[[#This Row],[Class]]="A",WORKDAY(Main[[#This Row],[Tech Start Date]],9),""))))</f>
        <v/>
      </c>
      <c r="Q1452" s="85">
        <v>40939</v>
      </c>
      <c r="R1452" s="112">
        <v>40939</v>
      </c>
      <c r="S1452" s="95" t="s">
        <v>17</v>
      </c>
      <c r="T1452" s="74" t="s">
        <v>960</v>
      </c>
      <c r="U1452" s="95" t="s">
        <v>29</v>
      </c>
      <c r="V1452" s="95" t="s">
        <v>1910</v>
      </c>
      <c r="W1452" s="95" t="s">
        <v>1914</v>
      </c>
      <c r="X1452" s="95" t="s">
        <v>922</v>
      </c>
      <c r="Y1452" s="72" t="s">
        <v>2955</v>
      </c>
      <c r="Z1452" s="72" t="s">
        <v>129</v>
      </c>
      <c r="AA1452" s="95" t="s">
        <v>922</v>
      </c>
      <c r="AB1452" s="132"/>
      <c r="AC1452" s="132"/>
      <c r="AD1452" s="132"/>
      <c r="AE1452" s="63"/>
      <c r="AF1452" s="63"/>
      <c r="AG1452" s="63"/>
    </row>
    <row r="1453" spans="1:33" ht="17.2" customHeight="1">
      <c r="A1453" s="64" t="str">
        <f>IF(priority(Main[[#This Row],[Comments]])&lt;&gt;0, priority(Main[[#This Row],[Comments]]),"")</f>
        <v/>
      </c>
      <c r="B1453" s="60" t="s">
        <v>1906</v>
      </c>
      <c r="C1453" s="72" t="s">
        <v>4</v>
      </c>
      <c r="D1453" s="59" t="s">
        <v>961</v>
      </c>
      <c r="E1453" s="85"/>
      <c r="F1453" s="85"/>
      <c r="G1453" s="64" t="str">
        <f>IF(stdProdLT(Main[[#This Row],[Comments]])=0.1,"N/A",IF(stdProdLT(Main[[#This Row],[Comments]])=0,"",stdProdLT(Main[[#This Row],[Comments]])))</f>
        <v/>
      </c>
      <c r="H1453" s="94" t="str">
        <f>IF(OR(Main[[#This Row],[Std. Prod. Lead Time]]="N/A",Main[[#This Row],[Std. Prod. Lead Time]]=""), "",IF(AND(Main[[#This Row],[In Stock Date]]&lt;&gt;"",Main[[#This Row],[Revised Due Date]]&lt;&gt;"",Main[[#This Row],[In Stock Date]]&lt;&gt;""),Main[[#This Row],[In Stock Date]]-Main[[#This Row],[Revised Due Date]],""))</f>
        <v/>
      </c>
      <c r="I1453" s="101" t="s">
        <v>2046</v>
      </c>
      <c r="J1453" s="95" t="s">
        <v>4</v>
      </c>
      <c r="K1453" s="95" t="s">
        <v>1922</v>
      </c>
      <c r="L1453" s="85">
        <v>40549</v>
      </c>
      <c r="M1453" s="73" t="str">
        <f>IF(Main[[#This Row],[Tech Start Date]]&lt;1/1/1990,"",IF(Main[[#This Row],[Class]]="C",WORKDAY(Main[[#This Row],[Tech Start Date]],9),IF(Main[[#This Row],[Class]]="B", WORKDAY(Main[[#This Row],[Tech Start Date]],6),IF(Main[[#This Row],[Class]]="A",WORKDAY(Main[[#This Row],[Tech Start Date]],2),""))))</f>
        <v/>
      </c>
      <c r="N1453" s="73" t="str">
        <f>IF(Main[[#This Row],[Tech Start Date]]&lt;1/1/1990,"",IF(Main[[#This Row],[Class]]="C",WORKDAY(Main[[#This Row],[Tech Start Date]],19),IF(Main[[#This Row],[Class]]="B", WORKDAY(Main[[#This Row],[Tech Start Date]],12),IF(Main[[#This Row],[Class]]="A",WORKDAY(Main[[#This Row],[Tech Start Date]],4),""))))</f>
        <v/>
      </c>
      <c r="O1453" s="73" t="str">
        <f>IF(Main[[#This Row],[Tech Start Date]]&lt;1/1/1990,"",IF(Main[[#This Row],[Class]]="C",WORKDAY(Main[[#This Row],[Tech Start Date]],23),IF(Main[[#This Row],[Class]]="B", WORKDAY(Main[[#This Row],[Tech Start Date]],15),IF(Main[[#This Row],[Class]]="A",WORKDAY(Main[[#This Row],[Tech Start Date]],5),""))))</f>
        <v/>
      </c>
      <c r="P1453" s="73" t="str">
        <f>IF(Main[[#This Row],[Tech Start Date]]&lt;1/1/1990,"",IF(Main[[#This Row],[Class]]="C",WORKDAY(Main[[#This Row],[Tech Start Date]],28),IF(Main[[#This Row],[Class]]="B", WORKDAY(Main[[#This Row],[Tech Start Date]],19),IF(Main[[#This Row],[Class]]="A",WORKDAY(Main[[#This Row],[Tech Start Date]],9),""))))</f>
        <v/>
      </c>
      <c r="Q1453" s="85">
        <v>40939</v>
      </c>
      <c r="R1453" s="112">
        <v>40939</v>
      </c>
      <c r="S1453" s="95" t="s">
        <v>11</v>
      </c>
      <c r="T1453" s="74" t="s">
        <v>4</v>
      </c>
      <c r="U1453" s="95" t="s">
        <v>14</v>
      </c>
      <c r="V1453" s="95" t="s">
        <v>1911</v>
      </c>
      <c r="W1453" s="95" t="s">
        <v>1914</v>
      </c>
      <c r="X1453" s="95" t="s">
        <v>922</v>
      </c>
      <c r="Y1453" s="72" t="s">
        <v>2965</v>
      </c>
      <c r="Z1453" s="72" t="s">
        <v>129</v>
      </c>
      <c r="AA1453" s="95" t="s">
        <v>3376</v>
      </c>
      <c r="AB1453" s="132"/>
      <c r="AC1453" s="132"/>
      <c r="AD1453" s="132"/>
      <c r="AE1453" s="63"/>
      <c r="AF1453" s="63"/>
      <c r="AG1453" s="63"/>
    </row>
    <row r="1454" spans="1:33" ht="17.2" customHeight="1">
      <c r="A1454" s="64" t="str">
        <f>IF(priority(Main[[#This Row],[Comments]])&lt;&gt;0, priority(Main[[#This Row],[Comments]]),"")</f>
        <v/>
      </c>
      <c r="B1454" s="60" t="s">
        <v>1904</v>
      </c>
      <c r="C1454" s="72" t="s">
        <v>4</v>
      </c>
      <c r="D1454" s="59" t="s">
        <v>958</v>
      </c>
      <c r="E1454" s="85"/>
      <c r="F1454" s="85"/>
      <c r="G1454" s="64" t="str">
        <f>IF(stdProdLT(Main[[#This Row],[Comments]])=0.1,"N/A",IF(stdProdLT(Main[[#This Row],[Comments]])=0,"",stdProdLT(Main[[#This Row],[Comments]])))</f>
        <v/>
      </c>
      <c r="H1454" s="94" t="str">
        <f>IF(OR(Main[[#This Row],[Std. Prod. Lead Time]]="N/A",Main[[#This Row],[Std. Prod. Lead Time]]=""), "",IF(AND(Main[[#This Row],[In Stock Date]]&lt;&gt;"",Main[[#This Row],[Revised Due Date]]&lt;&gt;"",Main[[#This Row],[In Stock Date]]&lt;&gt;""),Main[[#This Row],[In Stock Date]]-Main[[#This Row],[Revised Due Date]],""))</f>
        <v/>
      </c>
      <c r="I1454" s="101" t="s">
        <v>877</v>
      </c>
      <c r="J1454" s="95" t="s">
        <v>28</v>
      </c>
      <c r="K1454" s="95" t="s">
        <v>1922</v>
      </c>
      <c r="L1454" s="85">
        <v>40549</v>
      </c>
      <c r="M1454" s="73" t="str">
        <f>IF(Main[[#This Row],[Tech Start Date]]&lt;1/1/1990,"",IF(Main[[#This Row],[Class]]="C",WORKDAY(Main[[#This Row],[Tech Start Date]],9),IF(Main[[#This Row],[Class]]="B", WORKDAY(Main[[#This Row],[Tech Start Date]],6),IF(Main[[#This Row],[Class]]="A",WORKDAY(Main[[#This Row],[Tech Start Date]],2),""))))</f>
        <v/>
      </c>
      <c r="N1454" s="73" t="str">
        <f>IF(Main[[#This Row],[Tech Start Date]]&lt;1/1/1990,"",IF(Main[[#This Row],[Class]]="C",WORKDAY(Main[[#This Row],[Tech Start Date]],19),IF(Main[[#This Row],[Class]]="B", WORKDAY(Main[[#This Row],[Tech Start Date]],12),IF(Main[[#This Row],[Class]]="A",WORKDAY(Main[[#This Row],[Tech Start Date]],4),""))))</f>
        <v/>
      </c>
      <c r="O1454" s="73" t="str">
        <f>IF(Main[[#This Row],[Tech Start Date]]&lt;1/1/1990,"",IF(Main[[#This Row],[Class]]="C",WORKDAY(Main[[#This Row],[Tech Start Date]],23),IF(Main[[#This Row],[Class]]="B", WORKDAY(Main[[#This Row],[Tech Start Date]],15),IF(Main[[#This Row],[Class]]="A",WORKDAY(Main[[#This Row],[Tech Start Date]],5),""))))</f>
        <v/>
      </c>
      <c r="P1454" s="73" t="str">
        <f>IF(Main[[#This Row],[Tech Start Date]]&lt;1/1/1990,"",IF(Main[[#This Row],[Class]]="C",WORKDAY(Main[[#This Row],[Tech Start Date]],28),IF(Main[[#This Row],[Class]]="B", WORKDAY(Main[[#This Row],[Tech Start Date]],19),IF(Main[[#This Row],[Class]]="A",WORKDAY(Main[[#This Row],[Tech Start Date]],9),""))))</f>
        <v/>
      </c>
      <c r="Q1454" s="85">
        <v>40939</v>
      </c>
      <c r="R1454" s="112">
        <v>40939</v>
      </c>
      <c r="S1454" s="95" t="s">
        <v>11</v>
      </c>
      <c r="T1454" s="74" t="s">
        <v>4</v>
      </c>
      <c r="U1454" s="95" t="s">
        <v>14</v>
      </c>
      <c r="V1454" s="95" t="s">
        <v>1910</v>
      </c>
      <c r="W1454" s="95" t="s">
        <v>1914</v>
      </c>
      <c r="X1454" s="95" t="s">
        <v>922</v>
      </c>
      <c r="Y1454" s="72" t="s">
        <v>2965</v>
      </c>
      <c r="Z1454" s="72" t="s">
        <v>129</v>
      </c>
      <c r="AA1454" s="95" t="s">
        <v>3376</v>
      </c>
      <c r="AB1454" s="132"/>
      <c r="AC1454" s="132"/>
      <c r="AD1454" s="132"/>
      <c r="AE1454" s="63"/>
      <c r="AF1454" s="63"/>
      <c r="AG1454" s="63"/>
    </row>
    <row r="1455" spans="1:33" ht="17.2" customHeight="1">
      <c r="A1455" s="64" t="str">
        <f>IF(priority(Main[[#This Row],[Comments]])&lt;&gt;0, priority(Main[[#This Row],[Comments]]),"")</f>
        <v/>
      </c>
      <c r="B1455" s="60" t="s">
        <v>1907</v>
      </c>
      <c r="C1455" s="72" t="s">
        <v>4</v>
      </c>
      <c r="D1455" s="59" t="s">
        <v>962</v>
      </c>
      <c r="E1455" s="85"/>
      <c r="F1455" s="85"/>
      <c r="G1455" s="64" t="str">
        <f>IF(stdProdLT(Main[[#This Row],[Comments]])=0.1,"N/A",IF(stdProdLT(Main[[#This Row],[Comments]])=0,"",stdProdLT(Main[[#This Row],[Comments]])))</f>
        <v/>
      </c>
      <c r="H1455" s="94" t="str">
        <f>IF(OR(Main[[#This Row],[Std. Prod. Lead Time]]="N/A",Main[[#This Row],[Std. Prod. Lead Time]]=""), "",IF(AND(Main[[#This Row],[In Stock Date]]&lt;&gt;"",Main[[#This Row],[Revised Due Date]]&lt;&gt;"",Main[[#This Row],[In Stock Date]]&lt;&gt;""),Main[[#This Row],[In Stock Date]]-Main[[#This Row],[Revised Due Date]],""))</f>
        <v/>
      </c>
      <c r="I1455" s="101" t="s">
        <v>922</v>
      </c>
      <c r="J1455" s="95" t="s">
        <v>4</v>
      </c>
      <c r="K1455" s="95" t="s">
        <v>1922</v>
      </c>
      <c r="L1455" s="85">
        <v>40549</v>
      </c>
      <c r="M1455" s="73" t="str">
        <f>IF(Main[[#This Row],[Tech Start Date]]&lt;1/1/1990,"",IF(Main[[#This Row],[Class]]="C",WORKDAY(Main[[#This Row],[Tech Start Date]],9),IF(Main[[#This Row],[Class]]="B", WORKDAY(Main[[#This Row],[Tech Start Date]],6),IF(Main[[#This Row],[Class]]="A",WORKDAY(Main[[#This Row],[Tech Start Date]],2),""))))</f>
        <v/>
      </c>
      <c r="N1455" s="73" t="str">
        <f>IF(Main[[#This Row],[Tech Start Date]]&lt;1/1/1990,"",IF(Main[[#This Row],[Class]]="C",WORKDAY(Main[[#This Row],[Tech Start Date]],19),IF(Main[[#This Row],[Class]]="B", WORKDAY(Main[[#This Row],[Tech Start Date]],12),IF(Main[[#This Row],[Class]]="A",WORKDAY(Main[[#This Row],[Tech Start Date]],4),""))))</f>
        <v/>
      </c>
      <c r="O1455" s="73" t="str">
        <f>IF(Main[[#This Row],[Tech Start Date]]&lt;1/1/1990,"",IF(Main[[#This Row],[Class]]="C",WORKDAY(Main[[#This Row],[Tech Start Date]],23),IF(Main[[#This Row],[Class]]="B", WORKDAY(Main[[#This Row],[Tech Start Date]],15),IF(Main[[#This Row],[Class]]="A",WORKDAY(Main[[#This Row],[Tech Start Date]],5),""))))</f>
        <v/>
      </c>
      <c r="P1455" s="73" t="str">
        <f>IF(Main[[#This Row],[Tech Start Date]]&lt;1/1/1990,"",IF(Main[[#This Row],[Class]]="C",WORKDAY(Main[[#This Row],[Tech Start Date]],28),IF(Main[[#This Row],[Class]]="B", WORKDAY(Main[[#This Row],[Tech Start Date]],19),IF(Main[[#This Row],[Class]]="A",WORKDAY(Main[[#This Row],[Tech Start Date]],9),""))))</f>
        <v/>
      </c>
      <c r="Q1455" s="85">
        <v>40939</v>
      </c>
      <c r="R1455" s="112">
        <v>40939</v>
      </c>
      <c r="S1455" s="95" t="s">
        <v>11</v>
      </c>
      <c r="T1455" s="74" t="s">
        <v>4</v>
      </c>
      <c r="U1455" s="95" t="s">
        <v>14</v>
      </c>
      <c r="V1455" s="95" t="s">
        <v>1910</v>
      </c>
      <c r="W1455" s="95" t="s">
        <v>1914</v>
      </c>
      <c r="X1455" s="95" t="s">
        <v>922</v>
      </c>
      <c r="Y1455" s="72" t="s">
        <v>2965</v>
      </c>
      <c r="Z1455" s="72" t="s">
        <v>129</v>
      </c>
      <c r="AA1455" s="95" t="s">
        <v>3376</v>
      </c>
      <c r="AB1455" s="132"/>
      <c r="AC1455" s="132"/>
      <c r="AD1455" s="132"/>
      <c r="AE1455" s="63"/>
      <c r="AF1455" s="63"/>
      <c r="AG1455" s="63"/>
    </row>
    <row r="1456" spans="1:33" ht="17.2" customHeight="1">
      <c r="A1456" s="64" t="str">
        <f>IF(priority(Main[[#This Row],[Comments]])&lt;&gt;0, priority(Main[[#This Row],[Comments]]),"")</f>
        <v/>
      </c>
      <c r="B1456" s="60" t="s">
        <v>1863</v>
      </c>
      <c r="C1456" s="72" t="s">
        <v>4</v>
      </c>
      <c r="D1456" s="59" t="s">
        <v>2013</v>
      </c>
      <c r="E1456" s="85">
        <v>40478.350138888891</v>
      </c>
      <c r="F1456" s="85"/>
      <c r="G1456" s="64" t="str">
        <f>IF(stdProdLT(Main[[#This Row],[Comments]])=0.1,"N/A",IF(stdProdLT(Main[[#This Row],[Comments]])=0,"",stdProdLT(Main[[#This Row],[Comments]])))</f>
        <v/>
      </c>
      <c r="H1456" s="94" t="str">
        <f>IF(OR(Main[[#This Row],[Std. Prod. Lead Time]]="N/A",Main[[#This Row],[Std. Prod. Lead Time]]=""), "",IF(AND(Main[[#This Row],[In Stock Date]]&lt;&gt;"",Main[[#This Row],[Revised Due Date]]&lt;&gt;"",Main[[#This Row],[In Stock Date]]&lt;&gt;""),Main[[#This Row],[In Stock Date]]-Main[[#This Row],[Revised Due Date]],""))</f>
        <v/>
      </c>
      <c r="I1456" s="101" t="s">
        <v>922</v>
      </c>
      <c r="J1456" s="95" t="s">
        <v>28</v>
      </c>
      <c r="K1456" s="95" t="s">
        <v>1922</v>
      </c>
      <c r="L1456" s="85">
        <v>40554</v>
      </c>
      <c r="M1456" s="73" t="str">
        <f>IF(Main[[#This Row],[Tech Start Date]]&lt;1/1/1990,"",IF(Main[[#This Row],[Class]]="C",WORKDAY(Main[[#This Row],[Tech Start Date]],9),IF(Main[[#This Row],[Class]]="B", WORKDAY(Main[[#This Row],[Tech Start Date]],6),IF(Main[[#This Row],[Class]]="A",WORKDAY(Main[[#This Row],[Tech Start Date]],2),""))))</f>
        <v/>
      </c>
      <c r="N1456" s="73" t="str">
        <f>IF(Main[[#This Row],[Tech Start Date]]&lt;1/1/1990,"",IF(Main[[#This Row],[Class]]="C",WORKDAY(Main[[#This Row],[Tech Start Date]],19),IF(Main[[#This Row],[Class]]="B", WORKDAY(Main[[#This Row],[Tech Start Date]],12),IF(Main[[#This Row],[Class]]="A",WORKDAY(Main[[#This Row],[Tech Start Date]],4),""))))</f>
        <v/>
      </c>
      <c r="O1456" s="73" t="str">
        <f>IF(Main[[#This Row],[Tech Start Date]]&lt;1/1/1990,"",IF(Main[[#This Row],[Class]]="C",WORKDAY(Main[[#This Row],[Tech Start Date]],23),IF(Main[[#This Row],[Class]]="B", WORKDAY(Main[[#This Row],[Tech Start Date]],15),IF(Main[[#This Row],[Class]]="A",WORKDAY(Main[[#This Row],[Tech Start Date]],5),""))))</f>
        <v/>
      </c>
      <c r="P1456" s="73" t="str">
        <f>IF(Main[[#This Row],[Tech Start Date]]&lt;1/1/1990,"",IF(Main[[#This Row],[Class]]="C",WORKDAY(Main[[#This Row],[Tech Start Date]],28),IF(Main[[#This Row],[Class]]="B", WORKDAY(Main[[#This Row],[Tech Start Date]],19),IF(Main[[#This Row],[Class]]="A",WORKDAY(Main[[#This Row],[Tech Start Date]],9),""))))</f>
        <v/>
      </c>
      <c r="Q1456" s="85">
        <v>40979</v>
      </c>
      <c r="R1456" s="112">
        <v>40979</v>
      </c>
      <c r="S1456" s="95" t="s">
        <v>17</v>
      </c>
      <c r="T1456" s="74" t="s">
        <v>923</v>
      </c>
      <c r="U1456" s="95" t="s">
        <v>29</v>
      </c>
      <c r="V1456" s="95" t="s">
        <v>1925</v>
      </c>
      <c r="W1456" s="95" t="s">
        <v>1914</v>
      </c>
      <c r="X1456" s="95" t="s">
        <v>922</v>
      </c>
      <c r="Y1456" s="72" t="s">
        <v>2955</v>
      </c>
      <c r="Z1456" s="72" t="s">
        <v>2204</v>
      </c>
      <c r="AA1456" s="95" t="s">
        <v>922</v>
      </c>
      <c r="AB1456" s="132"/>
      <c r="AC1456" s="132"/>
      <c r="AD1456" s="132"/>
      <c r="AE1456" s="63"/>
      <c r="AF1456" s="63"/>
      <c r="AG1456" s="63"/>
    </row>
    <row r="1457" spans="1:33" ht="17.2" customHeight="1">
      <c r="A1457" s="64" t="str">
        <f>IF(priority(Main[[#This Row],[Comments]])&lt;&gt;0, priority(Main[[#This Row],[Comments]]),"")</f>
        <v/>
      </c>
      <c r="B1457" s="60" t="s">
        <v>1865</v>
      </c>
      <c r="C1457" s="72" t="s">
        <v>4</v>
      </c>
      <c r="D1457" s="59" t="s">
        <v>925</v>
      </c>
      <c r="E1457" s="85"/>
      <c r="F1457" s="85"/>
      <c r="G1457" s="64" t="str">
        <f>IF(stdProdLT(Main[[#This Row],[Comments]])=0.1,"N/A",IF(stdProdLT(Main[[#This Row],[Comments]])=0,"",stdProdLT(Main[[#This Row],[Comments]])))</f>
        <v/>
      </c>
      <c r="H1457" s="94" t="str">
        <f>IF(OR(Main[[#This Row],[Std. Prod. Lead Time]]="N/A",Main[[#This Row],[Std. Prod. Lead Time]]=""), "",IF(AND(Main[[#This Row],[In Stock Date]]&lt;&gt;"",Main[[#This Row],[Revised Due Date]]&lt;&gt;"",Main[[#This Row],[In Stock Date]]&lt;&gt;""),Main[[#This Row],[In Stock Date]]-Main[[#This Row],[Revised Due Date]],""))</f>
        <v/>
      </c>
      <c r="I1457" s="101" t="s">
        <v>30</v>
      </c>
      <c r="J1457" s="95" t="s">
        <v>52</v>
      </c>
      <c r="K1457" s="95" t="s">
        <v>1919</v>
      </c>
      <c r="L1457" s="85">
        <v>40589</v>
      </c>
      <c r="M1457" s="73">
        <f>IF(Main[[#This Row],[Tech Start Date]]&lt;1/1/1990,"",IF(Main[[#This Row],[Class]]="C",WORKDAY(Main[[#This Row],[Tech Start Date]],9),IF(Main[[#This Row],[Class]]="B", WORKDAY(Main[[#This Row],[Tech Start Date]],6),IF(Main[[#This Row],[Class]]="A",WORKDAY(Main[[#This Row],[Tech Start Date]],2),""))))</f>
        <v>40591</v>
      </c>
      <c r="N1457" s="73">
        <f>IF(Main[[#This Row],[Tech Start Date]]&lt;1/1/1990,"",IF(Main[[#This Row],[Class]]="C",WORKDAY(Main[[#This Row],[Tech Start Date]],19),IF(Main[[#This Row],[Class]]="B", WORKDAY(Main[[#This Row],[Tech Start Date]],12),IF(Main[[#This Row],[Class]]="A",WORKDAY(Main[[#This Row],[Tech Start Date]],4),""))))</f>
        <v>40595</v>
      </c>
      <c r="O1457" s="73">
        <f>IF(Main[[#This Row],[Tech Start Date]]&lt;1/1/1990,"",IF(Main[[#This Row],[Class]]="C",WORKDAY(Main[[#This Row],[Tech Start Date]],23),IF(Main[[#This Row],[Class]]="B", WORKDAY(Main[[#This Row],[Tech Start Date]],15),IF(Main[[#This Row],[Class]]="A",WORKDAY(Main[[#This Row],[Tech Start Date]],5),""))))</f>
        <v>40596</v>
      </c>
      <c r="P1457" s="73">
        <f>IF(Main[[#This Row],[Tech Start Date]]&lt;1/1/1990,"",IF(Main[[#This Row],[Class]]="C",WORKDAY(Main[[#This Row],[Tech Start Date]],28),IF(Main[[#This Row],[Class]]="B", WORKDAY(Main[[#This Row],[Tech Start Date]],19),IF(Main[[#This Row],[Class]]="A",WORKDAY(Main[[#This Row],[Tech Start Date]],9),""))))</f>
        <v>40602</v>
      </c>
      <c r="Q1457" s="85">
        <v>40592</v>
      </c>
      <c r="R1457" s="112">
        <v>40624</v>
      </c>
      <c r="S1457" s="95" t="s">
        <v>6</v>
      </c>
      <c r="T1457" s="74" t="s">
        <v>4</v>
      </c>
      <c r="U1457" s="95" t="s">
        <v>14</v>
      </c>
      <c r="V1457" s="95" t="s">
        <v>1913</v>
      </c>
      <c r="W1457" s="95" t="s">
        <v>1912</v>
      </c>
      <c r="X1457" s="95" t="s">
        <v>30</v>
      </c>
      <c r="Y1457" s="72" t="s">
        <v>2988</v>
      </c>
      <c r="Z1457" s="72" t="s">
        <v>30</v>
      </c>
      <c r="AA1457" s="95" t="s">
        <v>3350</v>
      </c>
      <c r="AB1457" s="132"/>
      <c r="AC1457" s="132"/>
      <c r="AD1457" s="132"/>
      <c r="AE1457" s="63"/>
      <c r="AF1457" s="63"/>
      <c r="AG1457" s="63"/>
    </row>
    <row r="1458" spans="1:33" ht="17.2" customHeight="1">
      <c r="A1458" s="64" t="str">
        <f>IF(priority(Main[[#This Row],[Comments]])&lt;&gt;0, priority(Main[[#This Row],[Comments]]),"")</f>
        <v/>
      </c>
      <c r="B1458" s="60" t="s">
        <v>1862</v>
      </c>
      <c r="C1458" s="72" t="s">
        <v>4</v>
      </c>
      <c r="D1458" s="59" t="s">
        <v>921</v>
      </c>
      <c r="E1458" s="85">
        <v>40590.540578703702</v>
      </c>
      <c r="F1458" s="85"/>
      <c r="G1458" s="64" t="str">
        <f>IF(stdProdLT(Main[[#This Row],[Comments]])=0.1,"N/A",IF(stdProdLT(Main[[#This Row],[Comments]])=0,"",stdProdLT(Main[[#This Row],[Comments]])))</f>
        <v/>
      </c>
      <c r="H1458" s="94" t="str">
        <f>IF(OR(Main[[#This Row],[Std. Prod. Lead Time]]="N/A",Main[[#This Row],[Std. Prod. Lead Time]]=""), "",IF(AND(Main[[#This Row],[In Stock Date]]&lt;&gt;"",Main[[#This Row],[Revised Due Date]]&lt;&gt;"",Main[[#This Row],[In Stock Date]]&lt;&gt;""),Main[[#This Row],[In Stock Date]]-Main[[#This Row],[Revised Due Date]],""))</f>
        <v/>
      </c>
      <c r="I1458" s="101" t="s">
        <v>4</v>
      </c>
      <c r="J1458" s="95" t="s">
        <v>28</v>
      </c>
      <c r="K1458" s="95" t="s">
        <v>1919</v>
      </c>
      <c r="L1458" s="85">
        <v>40590</v>
      </c>
      <c r="M1458" s="73">
        <f>IF(Main[[#This Row],[Tech Start Date]]&lt;1/1/1990,"",IF(Main[[#This Row],[Class]]="C",WORKDAY(Main[[#This Row],[Tech Start Date]],9),IF(Main[[#This Row],[Class]]="B", WORKDAY(Main[[#This Row],[Tech Start Date]],6),IF(Main[[#This Row],[Class]]="A",WORKDAY(Main[[#This Row],[Tech Start Date]],2),""))))</f>
        <v>40592</v>
      </c>
      <c r="N1458" s="73">
        <f>IF(Main[[#This Row],[Tech Start Date]]&lt;1/1/1990,"",IF(Main[[#This Row],[Class]]="C",WORKDAY(Main[[#This Row],[Tech Start Date]],19),IF(Main[[#This Row],[Class]]="B", WORKDAY(Main[[#This Row],[Tech Start Date]],12),IF(Main[[#This Row],[Class]]="A",WORKDAY(Main[[#This Row],[Tech Start Date]],4),""))))</f>
        <v>40596</v>
      </c>
      <c r="O1458" s="73">
        <f>IF(Main[[#This Row],[Tech Start Date]]&lt;1/1/1990,"",IF(Main[[#This Row],[Class]]="C",WORKDAY(Main[[#This Row],[Tech Start Date]],23),IF(Main[[#This Row],[Class]]="B", WORKDAY(Main[[#This Row],[Tech Start Date]],15),IF(Main[[#This Row],[Class]]="A",WORKDAY(Main[[#This Row],[Tech Start Date]],5),""))))</f>
        <v>40597</v>
      </c>
      <c r="P1458" s="73">
        <f>IF(Main[[#This Row],[Tech Start Date]]&lt;1/1/1990,"",IF(Main[[#This Row],[Class]]="C",WORKDAY(Main[[#This Row],[Tech Start Date]],28),IF(Main[[#This Row],[Class]]="B", WORKDAY(Main[[#This Row],[Tech Start Date]],19),IF(Main[[#This Row],[Class]]="A",WORKDAY(Main[[#This Row],[Tech Start Date]],9),""))))</f>
        <v>40603</v>
      </c>
      <c r="Q1458" s="85">
        <v>40618</v>
      </c>
      <c r="R1458" s="112">
        <v>40604</v>
      </c>
      <c r="S1458" s="95" t="s">
        <v>6</v>
      </c>
      <c r="T1458" s="74" t="s">
        <v>4</v>
      </c>
      <c r="U1458" s="95" t="s">
        <v>29</v>
      </c>
      <c r="V1458" s="95" t="s">
        <v>1910</v>
      </c>
      <c r="W1458" s="95" t="s">
        <v>1914</v>
      </c>
      <c r="X1458" s="95" t="s">
        <v>2811</v>
      </c>
      <c r="Y1458" s="72" t="s">
        <v>2938</v>
      </c>
      <c r="Z1458" s="72" t="s">
        <v>4</v>
      </c>
      <c r="AA1458" s="95" t="s">
        <v>2811</v>
      </c>
      <c r="AB1458" s="132"/>
      <c r="AC1458" s="132"/>
      <c r="AD1458" s="132"/>
      <c r="AE1458" s="63"/>
      <c r="AF1458" s="63"/>
      <c r="AG1458" s="63"/>
    </row>
    <row r="1459" spans="1:33" ht="17.2" customHeight="1">
      <c r="A1459" s="64" t="str">
        <f>IF(priority(Main[[#This Row],[Comments]])&lt;&gt;0, priority(Main[[#This Row],[Comments]]),"")</f>
        <v/>
      </c>
      <c r="B1459" s="60" t="s">
        <v>1866</v>
      </c>
      <c r="C1459" s="72" t="s">
        <v>4</v>
      </c>
      <c r="D1459" s="59" t="s">
        <v>2240</v>
      </c>
      <c r="E1459" s="85">
        <v>40577.592002314814</v>
      </c>
      <c r="F1459" s="85"/>
      <c r="G1459" s="64" t="str">
        <f>IF(stdProdLT(Main[[#This Row],[Comments]])=0.1,"N/A",IF(stdProdLT(Main[[#This Row],[Comments]])=0,"",stdProdLT(Main[[#This Row],[Comments]])))</f>
        <v/>
      </c>
      <c r="H1459" s="94" t="str">
        <f>IF(OR(Main[[#This Row],[Std. Prod. Lead Time]]="N/A",Main[[#This Row],[Std. Prod. Lead Time]]=""), "",IF(AND(Main[[#This Row],[In Stock Date]]&lt;&gt;"",Main[[#This Row],[Revised Due Date]]&lt;&gt;"",Main[[#This Row],[In Stock Date]]&lt;&gt;""),Main[[#This Row],[In Stock Date]]-Main[[#This Row],[Revised Due Date]],""))</f>
        <v/>
      </c>
      <c r="I1459" s="101" t="s">
        <v>912</v>
      </c>
      <c r="J1459" s="95" t="s">
        <v>28</v>
      </c>
      <c r="K1459" s="95" t="s">
        <v>1919</v>
      </c>
      <c r="L1459" s="85">
        <v>40591</v>
      </c>
      <c r="M1459" s="73">
        <f>IF(Main[[#This Row],[Tech Start Date]]&lt;1/1/1990,"",IF(Main[[#This Row],[Class]]="C",WORKDAY(Main[[#This Row],[Tech Start Date]],9),IF(Main[[#This Row],[Class]]="B", WORKDAY(Main[[#This Row],[Tech Start Date]],6),IF(Main[[#This Row],[Class]]="A",WORKDAY(Main[[#This Row],[Tech Start Date]],2),""))))</f>
        <v>40595</v>
      </c>
      <c r="N1459" s="73">
        <f>IF(Main[[#This Row],[Tech Start Date]]&lt;1/1/1990,"",IF(Main[[#This Row],[Class]]="C",WORKDAY(Main[[#This Row],[Tech Start Date]],19),IF(Main[[#This Row],[Class]]="B", WORKDAY(Main[[#This Row],[Tech Start Date]],12),IF(Main[[#This Row],[Class]]="A",WORKDAY(Main[[#This Row],[Tech Start Date]],4),""))))</f>
        <v>40597</v>
      </c>
      <c r="O1459" s="73">
        <f>IF(Main[[#This Row],[Tech Start Date]]&lt;1/1/1990,"",IF(Main[[#This Row],[Class]]="C",WORKDAY(Main[[#This Row],[Tech Start Date]],23),IF(Main[[#This Row],[Class]]="B", WORKDAY(Main[[#This Row],[Tech Start Date]],15),IF(Main[[#This Row],[Class]]="A",WORKDAY(Main[[#This Row],[Tech Start Date]],5),""))))</f>
        <v>40598</v>
      </c>
      <c r="P1459" s="73">
        <f>IF(Main[[#This Row],[Tech Start Date]]&lt;1/1/1990,"",IF(Main[[#This Row],[Class]]="C",WORKDAY(Main[[#This Row],[Tech Start Date]],28),IF(Main[[#This Row],[Class]]="B", WORKDAY(Main[[#This Row],[Tech Start Date]],19),IF(Main[[#This Row],[Class]]="A",WORKDAY(Main[[#This Row],[Tech Start Date]],9),""))))</f>
        <v>40604</v>
      </c>
      <c r="Q1459" s="85">
        <v>40626</v>
      </c>
      <c r="R1459" s="112">
        <v>40626</v>
      </c>
      <c r="S1459" s="95" t="s">
        <v>6</v>
      </c>
      <c r="T1459" s="74" t="s">
        <v>4</v>
      </c>
      <c r="U1459" s="95" t="s">
        <v>29</v>
      </c>
      <c r="V1459" s="95" t="s">
        <v>1910</v>
      </c>
      <c r="W1459" s="95" t="s">
        <v>1912</v>
      </c>
      <c r="X1459" s="95" t="s">
        <v>399</v>
      </c>
      <c r="Y1459" s="72" t="s">
        <v>3081</v>
      </c>
      <c r="Z1459" s="72" t="s">
        <v>912</v>
      </c>
      <c r="AA1459" s="95" t="s">
        <v>3324</v>
      </c>
      <c r="AB1459" s="132"/>
      <c r="AC1459" s="132"/>
      <c r="AD1459" s="132"/>
      <c r="AE1459" s="63"/>
      <c r="AF1459" s="63"/>
      <c r="AG1459" s="63"/>
    </row>
    <row r="1460" spans="1:33" ht="17.2" customHeight="1">
      <c r="A1460" s="64" t="str">
        <f>IF(priority(Main[[#This Row],[Comments]])&lt;&gt;0, priority(Main[[#This Row],[Comments]]),"")</f>
        <v/>
      </c>
      <c r="B1460" s="60" t="s">
        <v>1888</v>
      </c>
      <c r="C1460" s="72" t="s">
        <v>947</v>
      </c>
      <c r="D1460" s="59" t="s">
        <v>1956</v>
      </c>
      <c r="E1460" s="85"/>
      <c r="F1460" s="85">
        <v>40709</v>
      </c>
      <c r="G1460" s="64" t="str">
        <f>IF(stdProdLT(Main[[#This Row],[Comments]])=0.1,"N/A",IF(stdProdLT(Main[[#This Row],[Comments]])=0,"",stdProdLT(Main[[#This Row],[Comments]])))</f>
        <v/>
      </c>
      <c r="H1460" s="94" t="str">
        <f>IF(OR(Main[[#This Row],[Std. Prod. Lead Time]]="N/A",Main[[#This Row],[Std. Prod. Lead Time]]=""), "",IF(AND(Main[[#This Row],[In Stock Date]]&lt;&gt;"",Main[[#This Row],[Revised Due Date]]&lt;&gt;"",Main[[#This Row],[In Stock Date]]&lt;&gt;""),Main[[#This Row],[In Stock Date]]-Main[[#This Row],[Revised Due Date]],""))</f>
        <v/>
      </c>
      <c r="I1460" s="101" t="s">
        <v>907</v>
      </c>
      <c r="J1460" s="95" t="s">
        <v>28</v>
      </c>
      <c r="K1460" s="95" t="s">
        <v>1917</v>
      </c>
      <c r="L1460" s="85">
        <v>40612</v>
      </c>
      <c r="M1460" s="73">
        <f>IF(Main[[#This Row],[Tech Start Date]]&lt;1/1/1990,"",IF(Main[[#This Row],[Class]]="C",WORKDAY(Main[[#This Row],[Tech Start Date]],9),IF(Main[[#This Row],[Class]]="B", WORKDAY(Main[[#This Row],[Tech Start Date]],6),IF(Main[[#This Row],[Class]]="A",WORKDAY(Main[[#This Row],[Tech Start Date]],2),""))))</f>
        <v>40620</v>
      </c>
      <c r="N1460" s="73">
        <f>IF(Main[[#This Row],[Tech Start Date]]&lt;1/1/1990,"",IF(Main[[#This Row],[Class]]="C",WORKDAY(Main[[#This Row],[Tech Start Date]],19),IF(Main[[#This Row],[Class]]="B", WORKDAY(Main[[#This Row],[Tech Start Date]],12),IF(Main[[#This Row],[Class]]="A",WORKDAY(Main[[#This Row],[Tech Start Date]],4),""))))</f>
        <v>40630</v>
      </c>
      <c r="O1460" s="73">
        <f>IF(Main[[#This Row],[Tech Start Date]]&lt;1/1/1990,"",IF(Main[[#This Row],[Class]]="C",WORKDAY(Main[[#This Row],[Tech Start Date]],23),IF(Main[[#This Row],[Class]]="B", WORKDAY(Main[[#This Row],[Tech Start Date]],15),IF(Main[[#This Row],[Class]]="A",WORKDAY(Main[[#This Row],[Tech Start Date]],5),""))))</f>
        <v>40633</v>
      </c>
      <c r="P1460" s="73">
        <f>IF(Main[[#This Row],[Tech Start Date]]&lt;1/1/1990,"",IF(Main[[#This Row],[Class]]="C",WORKDAY(Main[[#This Row],[Tech Start Date]],28),IF(Main[[#This Row],[Class]]="B", WORKDAY(Main[[#This Row],[Tech Start Date]],19),IF(Main[[#This Row],[Class]]="A",WORKDAY(Main[[#This Row],[Tech Start Date]],9),""))))</f>
        <v>40639</v>
      </c>
      <c r="Q1460" s="85"/>
      <c r="R1460" s="112">
        <v>40753</v>
      </c>
      <c r="S1460" s="95" t="s">
        <v>11</v>
      </c>
      <c r="T1460" s="74" t="s">
        <v>1994</v>
      </c>
      <c r="U1460" s="95" t="s">
        <v>14</v>
      </c>
      <c r="V1460" s="95" t="s">
        <v>1910</v>
      </c>
      <c r="W1460" s="95" t="s">
        <v>1915</v>
      </c>
      <c r="X1460" s="95" t="s">
        <v>50</v>
      </c>
      <c r="Y1460" s="72" t="s">
        <v>3120</v>
      </c>
      <c r="Z1460" s="72" t="s">
        <v>877</v>
      </c>
      <c r="AA1460" s="95" t="s">
        <v>3421</v>
      </c>
      <c r="AB1460" s="132"/>
      <c r="AC1460" s="132"/>
      <c r="AD1460" s="132"/>
      <c r="AE1460" s="63"/>
      <c r="AF1460" s="63"/>
      <c r="AG1460" s="63"/>
    </row>
    <row r="1461" spans="1:33" ht="17.2" customHeight="1">
      <c r="A1461" s="64" t="str">
        <f>IF(priority(Main[[#This Row],[Comments]])&lt;&gt;0, priority(Main[[#This Row],[Comments]]),"")</f>
        <v/>
      </c>
      <c r="B1461" s="60" t="s">
        <v>1892</v>
      </c>
      <c r="C1461" s="72" t="s">
        <v>949</v>
      </c>
      <c r="D1461" s="59" t="s">
        <v>950</v>
      </c>
      <c r="E1461" s="85"/>
      <c r="F1461" s="85">
        <v>40775</v>
      </c>
      <c r="G1461" s="64" t="str">
        <f>IF(stdProdLT(Main[[#This Row],[Comments]])=0.1,"N/A",IF(stdProdLT(Main[[#This Row],[Comments]])=0,"",stdProdLT(Main[[#This Row],[Comments]])))</f>
        <v/>
      </c>
      <c r="H1461" s="94" t="str">
        <f>IF(OR(Main[[#This Row],[Std. Prod. Lead Time]]="N/A",Main[[#This Row],[Std. Prod. Lead Time]]=""), "",IF(AND(Main[[#This Row],[In Stock Date]]&lt;&gt;"",Main[[#This Row],[Revised Due Date]]&lt;&gt;"",Main[[#This Row],[In Stock Date]]&lt;&gt;""),Main[[#This Row],[In Stock Date]]-Main[[#This Row],[Revised Due Date]],""))</f>
        <v/>
      </c>
      <c r="I1461" s="101" t="s">
        <v>889</v>
      </c>
      <c r="J1461" s="95" t="s">
        <v>28</v>
      </c>
      <c r="K1461" s="95" t="s">
        <v>1922</v>
      </c>
      <c r="L1461" s="85">
        <v>40619</v>
      </c>
      <c r="M1461" s="73" t="str">
        <f>IF(Main[[#This Row],[Tech Start Date]]&lt;1/1/1990,"",IF(Main[[#This Row],[Class]]="C",WORKDAY(Main[[#This Row],[Tech Start Date]],9),IF(Main[[#This Row],[Class]]="B", WORKDAY(Main[[#This Row],[Tech Start Date]],6),IF(Main[[#This Row],[Class]]="A",WORKDAY(Main[[#This Row],[Tech Start Date]],2),""))))</f>
        <v/>
      </c>
      <c r="N1461" s="73" t="str">
        <f>IF(Main[[#This Row],[Tech Start Date]]&lt;1/1/1990,"",IF(Main[[#This Row],[Class]]="C",WORKDAY(Main[[#This Row],[Tech Start Date]],19),IF(Main[[#This Row],[Class]]="B", WORKDAY(Main[[#This Row],[Tech Start Date]],12),IF(Main[[#This Row],[Class]]="A",WORKDAY(Main[[#This Row],[Tech Start Date]],4),""))))</f>
        <v/>
      </c>
      <c r="O1461" s="73" t="str">
        <f>IF(Main[[#This Row],[Tech Start Date]]&lt;1/1/1990,"",IF(Main[[#This Row],[Class]]="C",WORKDAY(Main[[#This Row],[Tech Start Date]],23),IF(Main[[#This Row],[Class]]="B", WORKDAY(Main[[#This Row],[Tech Start Date]],15),IF(Main[[#This Row],[Class]]="A",WORKDAY(Main[[#This Row],[Tech Start Date]],5),""))))</f>
        <v/>
      </c>
      <c r="P1461" s="73" t="str">
        <f>IF(Main[[#This Row],[Tech Start Date]]&lt;1/1/1990,"",IF(Main[[#This Row],[Class]]="C",WORKDAY(Main[[#This Row],[Tech Start Date]],28),IF(Main[[#This Row],[Class]]="B", WORKDAY(Main[[#This Row],[Tech Start Date]],19),IF(Main[[#This Row],[Class]]="A",WORKDAY(Main[[#This Row],[Tech Start Date]],9),""))))</f>
        <v/>
      </c>
      <c r="Q1461" s="85">
        <v>40635</v>
      </c>
      <c r="R1461" s="112">
        <v>40724</v>
      </c>
      <c r="S1461" s="95" t="s">
        <v>11</v>
      </c>
      <c r="T1461" s="74" t="s">
        <v>4</v>
      </c>
      <c r="U1461" s="95" t="s">
        <v>14</v>
      </c>
      <c r="V1461" s="95" t="s">
        <v>1911</v>
      </c>
      <c r="W1461" s="95" t="s">
        <v>1918</v>
      </c>
      <c r="X1461" s="95" t="s">
        <v>2879</v>
      </c>
      <c r="Y1461" s="72" t="s">
        <v>4</v>
      </c>
      <c r="Z1461" s="72" t="s">
        <v>877</v>
      </c>
      <c r="AA1461" s="95" t="s">
        <v>2879</v>
      </c>
      <c r="AB1461" s="132"/>
      <c r="AC1461" s="132"/>
      <c r="AD1461" s="132"/>
      <c r="AE1461" s="63"/>
      <c r="AF1461" s="63"/>
      <c r="AG1461" s="63"/>
    </row>
    <row r="1462" spans="1:33" ht="17.2" customHeight="1">
      <c r="A1462" s="64" t="str">
        <f>IF(priority(Main[[#This Row],[Comments]])&lt;&gt;0, priority(Main[[#This Row],[Comments]]),"")</f>
        <v/>
      </c>
      <c r="B1462" s="60" t="s">
        <v>1884</v>
      </c>
      <c r="C1462" s="72" t="s">
        <v>116</v>
      </c>
      <c r="D1462" s="59" t="s">
        <v>943</v>
      </c>
      <c r="E1462" s="85"/>
      <c r="F1462" s="85">
        <v>40725</v>
      </c>
      <c r="G1462" s="64" t="str">
        <f>IF(stdProdLT(Main[[#This Row],[Comments]])=0.1,"N/A",IF(stdProdLT(Main[[#This Row],[Comments]])=0,"",stdProdLT(Main[[#This Row],[Comments]])))</f>
        <v/>
      </c>
      <c r="H1462" s="94" t="str">
        <f>IF(OR(Main[[#This Row],[Std. Prod. Lead Time]]="N/A",Main[[#This Row],[Std. Prod. Lead Time]]=""), "",IF(AND(Main[[#This Row],[In Stock Date]]&lt;&gt;"",Main[[#This Row],[Revised Due Date]]&lt;&gt;"",Main[[#This Row],[In Stock Date]]&lt;&gt;""),Main[[#This Row],[In Stock Date]]-Main[[#This Row],[Revised Due Date]],""))</f>
        <v/>
      </c>
      <c r="I1462" s="101" t="s">
        <v>171</v>
      </c>
      <c r="J1462" s="95" t="s">
        <v>28</v>
      </c>
      <c r="K1462" s="95" t="s">
        <v>1919</v>
      </c>
      <c r="L1462" s="85">
        <v>40623</v>
      </c>
      <c r="M1462" s="73">
        <f>IF(Main[[#This Row],[Tech Start Date]]&lt;1/1/1990,"",IF(Main[[#This Row],[Class]]="C",WORKDAY(Main[[#This Row],[Tech Start Date]],9),IF(Main[[#This Row],[Class]]="B", WORKDAY(Main[[#This Row],[Tech Start Date]],6),IF(Main[[#This Row],[Class]]="A",WORKDAY(Main[[#This Row],[Tech Start Date]],2),""))))</f>
        <v>40625</v>
      </c>
      <c r="N1462" s="73">
        <f>IF(Main[[#This Row],[Tech Start Date]]&lt;1/1/1990,"",IF(Main[[#This Row],[Class]]="C",WORKDAY(Main[[#This Row],[Tech Start Date]],19),IF(Main[[#This Row],[Class]]="B", WORKDAY(Main[[#This Row],[Tech Start Date]],12),IF(Main[[#This Row],[Class]]="A",WORKDAY(Main[[#This Row],[Tech Start Date]],4),""))))</f>
        <v>40627</v>
      </c>
      <c r="O1462" s="73">
        <f>IF(Main[[#This Row],[Tech Start Date]]&lt;1/1/1990,"",IF(Main[[#This Row],[Class]]="C",WORKDAY(Main[[#This Row],[Tech Start Date]],23),IF(Main[[#This Row],[Class]]="B", WORKDAY(Main[[#This Row],[Tech Start Date]],15),IF(Main[[#This Row],[Class]]="A",WORKDAY(Main[[#This Row],[Tech Start Date]],5),""))))</f>
        <v>40630</v>
      </c>
      <c r="P1462" s="73">
        <f>IF(Main[[#This Row],[Tech Start Date]]&lt;1/1/1990,"",IF(Main[[#This Row],[Class]]="C",WORKDAY(Main[[#This Row],[Tech Start Date]],28),IF(Main[[#This Row],[Class]]="B", WORKDAY(Main[[#This Row],[Tech Start Date]],19),IF(Main[[#This Row],[Class]]="A",WORKDAY(Main[[#This Row],[Tech Start Date]],9),""))))</f>
        <v>40634</v>
      </c>
      <c r="Q1462" s="85">
        <v>40714</v>
      </c>
      <c r="R1462" s="112">
        <v>40714</v>
      </c>
      <c r="S1462" s="95" t="s">
        <v>11</v>
      </c>
      <c r="T1462" s="74" t="s">
        <v>944</v>
      </c>
      <c r="U1462" s="95" t="s">
        <v>14</v>
      </c>
      <c r="V1462" s="95" t="s">
        <v>1913</v>
      </c>
      <c r="W1462" s="95" t="s">
        <v>1915</v>
      </c>
      <c r="X1462" s="95" t="s">
        <v>2820</v>
      </c>
      <c r="Y1462" s="72" t="s">
        <v>3038</v>
      </c>
      <c r="Z1462" s="72" t="s">
        <v>171</v>
      </c>
      <c r="AA1462" s="95" t="s">
        <v>2820</v>
      </c>
      <c r="AB1462" s="132"/>
      <c r="AC1462" s="132"/>
      <c r="AD1462" s="132"/>
      <c r="AE1462" s="63"/>
      <c r="AF1462" s="63"/>
      <c r="AG1462" s="63"/>
    </row>
    <row r="1463" spans="1:33" ht="17.2" customHeight="1">
      <c r="A1463" s="64" t="str">
        <f>IF(priority(Main[[#This Row],[Comments]])&lt;&gt;0, priority(Main[[#This Row],[Comments]]),"")</f>
        <v/>
      </c>
      <c r="B1463" s="60" t="s">
        <v>1435</v>
      </c>
      <c r="C1463" s="72" t="s">
        <v>4</v>
      </c>
      <c r="D1463" s="59" t="s">
        <v>514</v>
      </c>
      <c r="E1463" s="85">
        <v>40623.553414351853</v>
      </c>
      <c r="F1463" s="85"/>
      <c r="G1463" s="64" t="str">
        <f>IF(stdProdLT(Main[[#This Row],[Comments]])=0.1,"N/A",IF(stdProdLT(Main[[#This Row],[Comments]])=0,"",stdProdLT(Main[[#This Row],[Comments]])))</f>
        <v/>
      </c>
      <c r="H1463" s="94" t="str">
        <f>IF(OR(Main[[#This Row],[Std. Prod. Lead Time]]="N/A",Main[[#This Row],[Std. Prod. Lead Time]]=""), "",IF(AND(Main[[#This Row],[In Stock Date]]&lt;&gt;"",Main[[#This Row],[Revised Due Date]]&lt;&gt;"",Main[[#This Row],[In Stock Date]]&lt;&gt;""),Main[[#This Row],[In Stock Date]]-Main[[#This Row],[Revised Due Date]],""))</f>
        <v/>
      </c>
      <c r="I1463" s="101" t="s">
        <v>30</v>
      </c>
      <c r="J1463" s="95" t="s">
        <v>21</v>
      </c>
      <c r="K1463" s="95" t="s">
        <v>1919</v>
      </c>
      <c r="L1463" s="85">
        <v>40623</v>
      </c>
      <c r="M1463" s="73">
        <f>IF(Main[[#This Row],[Tech Start Date]]&lt;1/1/1990,"",IF(Main[[#This Row],[Class]]="C",WORKDAY(Main[[#This Row],[Tech Start Date]],9),IF(Main[[#This Row],[Class]]="B", WORKDAY(Main[[#This Row],[Tech Start Date]],6),IF(Main[[#This Row],[Class]]="A",WORKDAY(Main[[#This Row],[Tech Start Date]],2),""))))</f>
        <v>40625</v>
      </c>
      <c r="N1463" s="73">
        <f>IF(Main[[#This Row],[Tech Start Date]]&lt;1/1/1990,"",IF(Main[[#This Row],[Class]]="C",WORKDAY(Main[[#This Row],[Tech Start Date]],19),IF(Main[[#This Row],[Class]]="B", WORKDAY(Main[[#This Row],[Tech Start Date]],12),IF(Main[[#This Row],[Class]]="A",WORKDAY(Main[[#This Row],[Tech Start Date]],4),""))))</f>
        <v>40627</v>
      </c>
      <c r="O1463" s="73">
        <f>IF(Main[[#This Row],[Tech Start Date]]&lt;1/1/1990,"",IF(Main[[#This Row],[Class]]="C",WORKDAY(Main[[#This Row],[Tech Start Date]],23),IF(Main[[#This Row],[Class]]="B", WORKDAY(Main[[#This Row],[Tech Start Date]],15),IF(Main[[#This Row],[Class]]="A",WORKDAY(Main[[#This Row],[Tech Start Date]],5),""))))</f>
        <v>40630</v>
      </c>
      <c r="P1463" s="73">
        <f>IF(Main[[#This Row],[Tech Start Date]]&lt;1/1/1990,"",IF(Main[[#This Row],[Class]]="C",WORKDAY(Main[[#This Row],[Tech Start Date]],28),IF(Main[[#This Row],[Class]]="B", WORKDAY(Main[[#This Row],[Tech Start Date]],19),IF(Main[[#This Row],[Class]]="A",WORKDAY(Main[[#This Row],[Tech Start Date]],9),""))))</f>
        <v>40634</v>
      </c>
      <c r="Q1463" s="85">
        <v>40662</v>
      </c>
      <c r="R1463" s="112"/>
      <c r="S1463" s="95" t="s">
        <v>6</v>
      </c>
      <c r="T1463" s="74" t="s">
        <v>4</v>
      </c>
      <c r="U1463" s="95" t="s">
        <v>29</v>
      </c>
      <c r="V1463" s="95" t="s">
        <v>1920</v>
      </c>
      <c r="W1463" s="95" t="s">
        <v>1914</v>
      </c>
      <c r="X1463" s="95" t="s">
        <v>30</v>
      </c>
      <c r="Y1463" s="72" t="s">
        <v>2930</v>
      </c>
      <c r="Z1463" s="72" t="s">
        <v>30</v>
      </c>
      <c r="AA1463" s="95" t="s">
        <v>30</v>
      </c>
      <c r="AB1463" s="132"/>
      <c r="AC1463" s="132"/>
      <c r="AD1463" s="132"/>
      <c r="AE1463" s="63"/>
      <c r="AF1463" s="63"/>
      <c r="AG1463" s="63"/>
    </row>
    <row r="1464" spans="1:33" ht="17.2" customHeight="1">
      <c r="A1464" s="64" t="str">
        <f>IF(priority(Main[[#This Row],[Comments]])&lt;&gt;0, priority(Main[[#This Row],[Comments]]),"")</f>
        <v/>
      </c>
      <c r="B1464" s="60" t="s">
        <v>1870</v>
      </c>
      <c r="C1464" s="72" t="s">
        <v>31</v>
      </c>
      <c r="D1464" s="59" t="s">
        <v>927</v>
      </c>
      <c r="E1464" s="85"/>
      <c r="F1464" s="85">
        <v>40725</v>
      </c>
      <c r="G1464" s="64" t="str">
        <f>IF(stdProdLT(Main[[#This Row],[Comments]])=0.1,"N/A",IF(stdProdLT(Main[[#This Row],[Comments]])=0,"",stdProdLT(Main[[#This Row],[Comments]])))</f>
        <v/>
      </c>
      <c r="H1464" s="94" t="str">
        <f>IF(OR(Main[[#This Row],[Std. Prod. Lead Time]]="N/A",Main[[#This Row],[Std. Prod. Lead Time]]=""), "",IF(AND(Main[[#This Row],[In Stock Date]]&lt;&gt;"",Main[[#This Row],[Revised Due Date]]&lt;&gt;"",Main[[#This Row],[In Stock Date]]&lt;&gt;""),Main[[#This Row],[In Stock Date]]-Main[[#This Row],[Revised Due Date]],""))</f>
        <v/>
      </c>
      <c r="I1464" s="101" t="s">
        <v>171</v>
      </c>
      <c r="J1464" s="95" t="s">
        <v>28</v>
      </c>
      <c r="K1464" s="95" t="s">
        <v>1919</v>
      </c>
      <c r="L1464" s="85">
        <v>40623</v>
      </c>
      <c r="M1464" s="73">
        <f>IF(Main[[#This Row],[Tech Start Date]]&lt;1/1/1990,"",IF(Main[[#This Row],[Class]]="C",WORKDAY(Main[[#This Row],[Tech Start Date]],9),IF(Main[[#This Row],[Class]]="B", WORKDAY(Main[[#This Row],[Tech Start Date]],6),IF(Main[[#This Row],[Class]]="A",WORKDAY(Main[[#This Row],[Tech Start Date]],2),""))))</f>
        <v>40625</v>
      </c>
      <c r="N1464" s="73">
        <f>IF(Main[[#This Row],[Tech Start Date]]&lt;1/1/1990,"",IF(Main[[#This Row],[Class]]="C",WORKDAY(Main[[#This Row],[Tech Start Date]],19),IF(Main[[#This Row],[Class]]="B", WORKDAY(Main[[#This Row],[Tech Start Date]],12),IF(Main[[#This Row],[Class]]="A",WORKDAY(Main[[#This Row],[Tech Start Date]],4),""))))</f>
        <v>40627</v>
      </c>
      <c r="O1464" s="73">
        <f>IF(Main[[#This Row],[Tech Start Date]]&lt;1/1/1990,"",IF(Main[[#This Row],[Class]]="C",WORKDAY(Main[[#This Row],[Tech Start Date]],23),IF(Main[[#This Row],[Class]]="B", WORKDAY(Main[[#This Row],[Tech Start Date]],15),IF(Main[[#This Row],[Class]]="A",WORKDAY(Main[[#This Row],[Tech Start Date]],5),""))))</f>
        <v>40630</v>
      </c>
      <c r="P1464" s="73">
        <f>IF(Main[[#This Row],[Tech Start Date]]&lt;1/1/1990,"",IF(Main[[#This Row],[Class]]="C",WORKDAY(Main[[#This Row],[Tech Start Date]],28),IF(Main[[#This Row],[Class]]="B", WORKDAY(Main[[#This Row],[Tech Start Date]],19),IF(Main[[#This Row],[Class]]="A",WORKDAY(Main[[#This Row],[Tech Start Date]],9),""))))</f>
        <v>40634</v>
      </c>
      <c r="Q1464" s="85">
        <v>40659</v>
      </c>
      <c r="R1464" s="112">
        <v>40659</v>
      </c>
      <c r="S1464" s="95" t="s">
        <v>11</v>
      </c>
      <c r="T1464" s="74" t="s">
        <v>4</v>
      </c>
      <c r="U1464" s="95" t="s">
        <v>14</v>
      </c>
      <c r="V1464" s="95" t="s">
        <v>1913</v>
      </c>
      <c r="W1464" s="95" t="s">
        <v>1916</v>
      </c>
      <c r="X1464" s="95" t="s">
        <v>2820</v>
      </c>
      <c r="Y1464" s="72" t="s">
        <v>3038</v>
      </c>
      <c r="Z1464" s="72" t="s">
        <v>171</v>
      </c>
      <c r="AA1464" s="95" t="s">
        <v>2820</v>
      </c>
      <c r="AB1464" s="132"/>
      <c r="AC1464" s="132"/>
      <c r="AD1464" s="132"/>
      <c r="AE1464" s="63"/>
      <c r="AF1464" s="63"/>
      <c r="AG1464" s="63"/>
    </row>
    <row r="1465" spans="1:33" ht="17.2" customHeight="1">
      <c r="A1465" s="64" t="str">
        <f>IF(priority(Main[[#This Row],[Comments]])&lt;&gt;0, priority(Main[[#This Row],[Comments]]),"")</f>
        <v/>
      </c>
      <c r="B1465" s="60" t="s">
        <v>1872</v>
      </c>
      <c r="C1465" s="72" t="s">
        <v>4</v>
      </c>
      <c r="D1465" s="59" t="s">
        <v>3654</v>
      </c>
      <c r="E1465" s="85">
        <v>40624.55673611111</v>
      </c>
      <c r="F1465" s="85"/>
      <c r="G1465" s="64" t="str">
        <f>IF(stdProdLT(Main[[#This Row],[Comments]])=0.1,"N/A",IF(stdProdLT(Main[[#This Row],[Comments]])=0,"",stdProdLT(Main[[#This Row],[Comments]])))</f>
        <v/>
      </c>
      <c r="H1465" s="94" t="str">
        <f>IF(OR(Main[[#This Row],[Std. Prod. Lead Time]]="N/A",Main[[#This Row],[Std. Prod. Lead Time]]=""), "",IF(AND(Main[[#This Row],[In Stock Date]]&lt;&gt;"",Main[[#This Row],[Revised Due Date]]&lt;&gt;"",Main[[#This Row],[In Stock Date]]&lt;&gt;""),Main[[#This Row],[In Stock Date]]-Main[[#This Row],[Revised Due Date]],""))</f>
        <v/>
      </c>
      <c r="I1465" s="101" t="s">
        <v>69</v>
      </c>
      <c r="J1465" s="95" t="s">
        <v>70</v>
      </c>
      <c r="K1465" s="95" t="s">
        <v>1919</v>
      </c>
      <c r="L1465" s="85">
        <v>40638</v>
      </c>
      <c r="M1465" s="73">
        <f>IF(Main[[#This Row],[Tech Start Date]]&lt;1/1/1990,"",IF(Main[[#This Row],[Class]]="C",WORKDAY(Main[[#This Row],[Tech Start Date]],9),IF(Main[[#This Row],[Class]]="B", WORKDAY(Main[[#This Row],[Tech Start Date]],6),IF(Main[[#This Row],[Class]]="A",WORKDAY(Main[[#This Row],[Tech Start Date]],2),""))))</f>
        <v>40640</v>
      </c>
      <c r="N1465" s="73">
        <f>IF(Main[[#This Row],[Tech Start Date]]&lt;1/1/1990,"",IF(Main[[#This Row],[Class]]="C",WORKDAY(Main[[#This Row],[Tech Start Date]],19),IF(Main[[#This Row],[Class]]="B", WORKDAY(Main[[#This Row],[Tech Start Date]],12),IF(Main[[#This Row],[Class]]="A",WORKDAY(Main[[#This Row],[Tech Start Date]],4),""))))</f>
        <v>40644</v>
      </c>
      <c r="O1465" s="73">
        <f>IF(Main[[#This Row],[Tech Start Date]]&lt;1/1/1990,"",IF(Main[[#This Row],[Class]]="C",WORKDAY(Main[[#This Row],[Tech Start Date]],23),IF(Main[[#This Row],[Class]]="B", WORKDAY(Main[[#This Row],[Tech Start Date]],15),IF(Main[[#This Row],[Class]]="A",WORKDAY(Main[[#This Row],[Tech Start Date]],5),""))))</f>
        <v>40645</v>
      </c>
      <c r="P1465" s="73">
        <f>IF(Main[[#This Row],[Tech Start Date]]&lt;1/1/1990,"",IF(Main[[#This Row],[Class]]="C",WORKDAY(Main[[#This Row],[Tech Start Date]],28),IF(Main[[#This Row],[Class]]="B", WORKDAY(Main[[#This Row],[Tech Start Date]],19),IF(Main[[#This Row],[Class]]="A",WORKDAY(Main[[#This Row],[Tech Start Date]],9),""))))</f>
        <v>40651</v>
      </c>
      <c r="Q1465" s="85"/>
      <c r="R1465" s="112">
        <v>40675</v>
      </c>
      <c r="S1465" s="95" t="s">
        <v>6</v>
      </c>
      <c r="T1465" s="74" t="s">
        <v>4</v>
      </c>
      <c r="U1465" s="95" t="s">
        <v>29</v>
      </c>
      <c r="V1465" s="95" t="s">
        <v>1913</v>
      </c>
      <c r="W1465" s="95" t="s">
        <v>1914</v>
      </c>
      <c r="X1465" s="95" t="s">
        <v>2894</v>
      </c>
      <c r="Y1465" s="72" t="s">
        <v>3121</v>
      </c>
      <c r="Z1465" s="72" t="s">
        <v>30</v>
      </c>
      <c r="AA1465" s="95" t="s">
        <v>2894</v>
      </c>
      <c r="AB1465" s="132"/>
      <c r="AC1465" s="132"/>
      <c r="AD1465" s="132"/>
      <c r="AE1465" s="63"/>
      <c r="AF1465" s="63"/>
      <c r="AG1465" s="63"/>
    </row>
    <row r="1466" spans="1:33" ht="17.2" customHeight="1">
      <c r="A1466" s="64" t="str">
        <f>IF(priority(Main[[#This Row],[Comments]])&lt;&gt;0, priority(Main[[#This Row],[Comments]]),"")</f>
        <v/>
      </c>
      <c r="B1466" s="60" t="s">
        <v>1875</v>
      </c>
      <c r="C1466" s="72" t="s">
        <v>4</v>
      </c>
      <c r="D1466" s="59" t="s">
        <v>2127</v>
      </c>
      <c r="E1466" s="85"/>
      <c r="F1466" s="85"/>
      <c r="G1466" s="64" t="str">
        <f>IF(stdProdLT(Main[[#This Row],[Comments]])=0.1,"N/A",IF(stdProdLT(Main[[#This Row],[Comments]])=0,"",stdProdLT(Main[[#This Row],[Comments]])))</f>
        <v/>
      </c>
      <c r="H1466" s="94" t="str">
        <f>IF(OR(Main[[#This Row],[Std. Prod. Lead Time]]="N/A",Main[[#This Row],[Std. Prod. Lead Time]]=""), "",IF(AND(Main[[#This Row],[In Stock Date]]&lt;&gt;"",Main[[#This Row],[Revised Due Date]]&lt;&gt;"",Main[[#This Row],[In Stock Date]]&lt;&gt;""),Main[[#This Row],[In Stock Date]]-Main[[#This Row],[Revised Due Date]],""))</f>
        <v/>
      </c>
      <c r="I1466" s="101" t="s">
        <v>306</v>
      </c>
      <c r="J1466" s="95" t="s">
        <v>75</v>
      </c>
      <c r="K1466" s="95" t="s">
        <v>1919</v>
      </c>
      <c r="L1466" s="85">
        <v>40651</v>
      </c>
      <c r="M1466" s="73">
        <f>IF(Main[[#This Row],[Tech Start Date]]&lt;1/1/1990,"",IF(Main[[#This Row],[Class]]="C",WORKDAY(Main[[#This Row],[Tech Start Date]],9),IF(Main[[#This Row],[Class]]="B", WORKDAY(Main[[#This Row],[Tech Start Date]],6),IF(Main[[#This Row],[Class]]="A",WORKDAY(Main[[#This Row],[Tech Start Date]],2),""))))</f>
        <v>40653</v>
      </c>
      <c r="N1466" s="73">
        <f>IF(Main[[#This Row],[Tech Start Date]]&lt;1/1/1990,"",IF(Main[[#This Row],[Class]]="C",WORKDAY(Main[[#This Row],[Tech Start Date]],19),IF(Main[[#This Row],[Class]]="B", WORKDAY(Main[[#This Row],[Tech Start Date]],12),IF(Main[[#This Row],[Class]]="A",WORKDAY(Main[[#This Row],[Tech Start Date]],4),""))))</f>
        <v>40655</v>
      </c>
      <c r="O1466" s="73">
        <f>IF(Main[[#This Row],[Tech Start Date]]&lt;1/1/1990,"",IF(Main[[#This Row],[Class]]="C",WORKDAY(Main[[#This Row],[Tech Start Date]],23),IF(Main[[#This Row],[Class]]="B", WORKDAY(Main[[#This Row],[Tech Start Date]],15),IF(Main[[#This Row],[Class]]="A",WORKDAY(Main[[#This Row],[Tech Start Date]],5),""))))</f>
        <v>40658</v>
      </c>
      <c r="P1466" s="73">
        <f>IF(Main[[#This Row],[Tech Start Date]]&lt;1/1/1990,"",IF(Main[[#This Row],[Class]]="C",WORKDAY(Main[[#This Row],[Tech Start Date]],28),IF(Main[[#This Row],[Class]]="B", WORKDAY(Main[[#This Row],[Tech Start Date]],19),IF(Main[[#This Row],[Class]]="A",WORKDAY(Main[[#This Row],[Tech Start Date]],9),""))))</f>
        <v>40662</v>
      </c>
      <c r="Q1466" s="85">
        <v>40480</v>
      </c>
      <c r="R1466" s="112">
        <v>40689</v>
      </c>
      <c r="S1466" s="95" t="s">
        <v>6</v>
      </c>
      <c r="T1466" s="74" t="s">
        <v>4</v>
      </c>
      <c r="U1466" s="95" t="s">
        <v>14</v>
      </c>
      <c r="V1466" s="95" t="s">
        <v>1920</v>
      </c>
      <c r="W1466" s="95" t="s">
        <v>1914</v>
      </c>
      <c r="X1466" s="95" t="s">
        <v>2793</v>
      </c>
      <c r="Y1466" s="72" t="s">
        <v>2903</v>
      </c>
      <c r="Z1466" s="72" t="s">
        <v>30</v>
      </c>
      <c r="AA1466" s="95" t="s">
        <v>2793</v>
      </c>
      <c r="AB1466" s="132"/>
      <c r="AC1466" s="132"/>
      <c r="AD1466" s="132"/>
      <c r="AE1466" s="63"/>
      <c r="AF1466" s="63"/>
      <c r="AG1466" s="63"/>
    </row>
    <row r="1467" spans="1:33" ht="17.2" customHeight="1">
      <c r="A1467" s="64" t="str">
        <f>IF(priority(Main[[#This Row],[Comments]])&lt;&gt;0, priority(Main[[#This Row],[Comments]]),"")</f>
        <v/>
      </c>
      <c r="B1467" s="60" t="s">
        <v>1874</v>
      </c>
      <c r="C1467" s="72" t="s">
        <v>4</v>
      </c>
      <c r="D1467" s="59" t="s">
        <v>930</v>
      </c>
      <c r="E1467" s="85"/>
      <c r="F1467" s="85"/>
      <c r="G1467" s="64" t="str">
        <f>IF(stdProdLT(Main[[#This Row],[Comments]])=0.1,"N/A",IF(stdProdLT(Main[[#This Row],[Comments]])=0,"",stdProdLT(Main[[#This Row],[Comments]])))</f>
        <v/>
      </c>
      <c r="H1467" s="94" t="str">
        <f>IF(OR(Main[[#This Row],[Std. Prod. Lead Time]]="N/A",Main[[#This Row],[Std. Prod. Lead Time]]=""), "",IF(AND(Main[[#This Row],[In Stock Date]]&lt;&gt;"",Main[[#This Row],[Revised Due Date]]&lt;&gt;"",Main[[#This Row],[In Stock Date]]&lt;&gt;""),Main[[#This Row],[In Stock Date]]-Main[[#This Row],[Revised Due Date]],""))</f>
        <v/>
      </c>
      <c r="I1467" s="101" t="s">
        <v>44</v>
      </c>
      <c r="J1467" s="95" t="s">
        <v>28</v>
      </c>
      <c r="K1467" s="95" t="s">
        <v>1919</v>
      </c>
      <c r="L1467" s="85">
        <v>40651</v>
      </c>
      <c r="M1467" s="73">
        <f>IF(Main[[#This Row],[Tech Start Date]]&lt;1/1/1990,"",IF(Main[[#This Row],[Class]]="C",WORKDAY(Main[[#This Row],[Tech Start Date]],9),IF(Main[[#This Row],[Class]]="B", WORKDAY(Main[[#This Row],[Tech Start Date]],6),IF(Main[[#This Row],[Class]]="A",WORKDAY(Main[[#This Row],[Tech Start Date]],2),""))))</f>
        <v>40653</v>
      </c>
      <c r="N1467" s="73">
        <f>IF(Main[[#This Row],[Tech Start Date]]&lt;1/1/1990,"",IF(Main[[#This Row],[Class]]="C",WORKDAY(Main[[#This Row],[Tech Start Date]],19),IF(Main[[#This Row],[Class]]="B", WORKDAY(Main[[#This Row],[Tech Start Date]],12),IF(Main[[#This Row],[Class]]="A",WORKDAY(Main[[#This Row],[Tech Start Date]],4),""))))</f>
        <v>40655</v>
      </c>
      <c r="O1467" s="73">
        <f>IF(Main[[#This Row],[Tech Start Date]]&lt;1/1/1990,"",IF(Main[[#This Row],[Class]]="C",WORKDAY(Main[[#This Row],[Tech Start Date]],23),IF(Main[[#This Row],[Class]]="B", WORKDAY(Main[[#This Row],[Tech Start Date]],15),IF(Main[[#This Row],[Class]]="A",WORKDAY(Main[[#This Row],[Tech Start Date]],5),""))))</f>
        <v>40658</v>
      </c>
      <c r="P1467" s="73">
        <f>IF(Main[[#This Row],[Tech Start Date]]&lt;1/1/1990,"",IF(Main[[#This Row],[Class]]="C",WORKDAY(Main[[#This Row],[Tech Start Date]],28),IF(Main[[#This Row],[Class]]="B", WORKDAY(Main[[#This Row],[Tech Start Date]],19),IF(Main[[#This Row],[Class]]="A",WORKDAY(Main[[#This Row],[Tech Start Date]],9),""))))</f>
        <v>40662</v>
      </c>
      <c r="Q1467" s="85">
        <v>40494</v>
      </c>
      <c r="R1467" s="112">
        <v>40689</v>
      </c>
      <c r="S1467" s="95" t="s">
        <v>6</v>
      </c>
      <c r="T1467" s="74" t="s">
        <v>4</v>
      </c>
      <c r="U1467" s="95" t="s">
        <v>14</v>
      </c>
      <c r="V1467" s="95" t="s">
        <v>1913</v>
      </c>
      <c r="W1467" s="95" t="s">
        <v>1914</v>
      </c>
      <c r="X1467" s="95" t="s">
        <v>2794</v>
      </c>
      <c r="Y1467" s="72" t="s">
        <v>2905</v>
      </c>
      <c r="Z1467" s="72" t="s">
        <v>44</v>
      </c>
      <c r="AA1467" s="95" t="s">
        <v>2794</v>
      </c>
      <c r="AB1467" s="132"/>
      <c r="AC1467" s="132"/>
      <c r="AD1467" s="132"/>
      <c r="AE1467" s="63"/>
      <c r="AF1467" s="63"/>
      <c r="AG1467" s="63"/>
    </row>
    <row r="1468" spans="1:33" ht="17.2" customHeight="1">
      <c r="A1468" s="64" t="str">
        <f>IF(priority(Main[[#This Row],[Comments]])&lt;&gt;0, priority(Main[[#This Row],[Comments]]),"")</f>
        <v/>
      </c>
      <c r="B1468" s="60" t="s">
        <v>1873</v>
      </c>
      <c r="C1468" s="72" t="s">
        <v>4</v>
      </c>
      <c r="D1468" s="59" t="s">
        <v>929</v>
      </c>
      <c r="E1468" s="85"/>
      <c r="F1468" s="85"/>
      <c r="G1468" s="64" t="str">
        <f>IF(stdProdLT(Main[[#This Row],[Comments]])=0.1,"N/A",IF(stdProdLT(Main[[#This Row],[Comments]])=0,"",stdProdLT(Main[[#This Row],[Comments]])))</f>
        <v/>
      </c>
      <c r="H1468" s="94" t="str">
        <f>IF(OR(Main[[#This Row],[Std. Prod. Lead Time]]="N/A",Main[[#This Row],[Std. Prod. Lead Time]]=""), "",IF(AND(Main[[#This Row],[In Stock Date]]&lt;&gt;"",Main[[#This Row],[Revised Due Date]]&lt;&gt;"",Main[[#This Row],[In Stock Date]]&lt;&gt;""),Main[[#This Row],[In Stock Date]]-Main[[#This Row],[Revised Due Date]],""))</f>
        <v/>
      </c>
      <c r="I1468" s="101" t="s">
        <v>130</v>
      </c>
      <c r="J1468" s="95" t="s">
        <v>70</v>
      </c>
      <c r="K1468" s="95" t="s">
        <v>1919</v>
      </c>
      <c r="L1468" s="85">
        <v>40658</v>
      </c>
      <c r="M1468" s="73">
        <f>IF(Main[[#This Row],[Tech Start Date]]&lt;1/1/1990,"",IF(Main[[#This Row],[Class]]="C",WORKDAY(Main[[#This Row],[Tech Start Date]],9),IF(Main[[#This Row],[Class]]="B", WORKDAY(Main[[#This Row],[Tech Start Date]],6),IF(Main[[#This Row],[Class]]="A",WORKDAY(Main[[#This Row],[Tech Start Date]],2),""))))</f>
        <v>40660</v>
      </c>
      <c r="N1468" s="73">
        <f>IF(Main[[#This Row],[Tech Start Date]]&lt;1/1/1990,"",IF(Main[[#This Row],[Class]]="C",WORKDAY(Main[[#This Row],[Tech Start Date]],19),IF(Main[[#This Row],[Class]]="B", WORKDAY(Main[[#This Row],[Tech Start Date]],12),IF(Main[[#This Row],[Class]]="A",WORKDAY(Main[[#This Row],[Tech Start Date]],4),""))))</f>
        <v>40662</v>
      </c>
      <c r="O1468" s="73">
        <f>IF(Main[[#This Row],[Tech Start Date]]&lt;1/1/1990,"",IF(Main[[#This Row],[Class]]="C",WORKDAY(Main[[#This Row],[Tech Start Date]],23),IF(Main[[#This Row],[Class]]="B", WORKDAY(Main[[#This Row],[Tech Start Date]],15),IF(Main[[#This Row],[Class]]="A",WORKDAY(Main[[#This Row],[Tech Start Date]],5),""))))</f>
        <v>40665</v>
      </c>
      <c r="P1468" s="73">
        <f>IF(Main[[#This Row],[Tech Start Date]]&lt;1/1/1990,"",IF(Main[[#This Row],[Class]]="C",WORKDAY(Main[[#This Row],[Tech Start Date]],28),IF(Main[[#This Row],[Class]]="B", WORKDAY(Main[[#This Row],[Tech Start Date]],19),IF(Main[[#This Row],[Class]]="A",WORKDAY(Main[[#This Row],[Tech Start Date]],9),""))))</f>
        <v>40669</v>
      </c>
      <c r="Q1468" s="85">
        <v>40665</v>
      </c>
      <c r="R1468" s="112">
        <v>40686</v>
      </c>
      <c r="S1468" s="95" t="s">
        <v>6</v>
      </c>
      <c r="T1468" s="74" t="s">
        <v>4</v>
      </c>
      <c r="U1468" s="95" t="s">
        <v>14</v>
      </c>
      <c r="V1468" s="95" t="s">
        <v>1913</v>
      </c>
      <c r="W1468" s="95" t="s">
        <v>1912</v>
      </c>
      <c r="X1468" s="95" t="s">
        <v>2826</v>
      </c>
      <c r="Y1468" s="72" t="s">
        <v>2959</v>
      </c>
      <c r="Z1468" s="72" t="s">
        <v>30</v>
      </c>
      <c r="AA1468" s="95" t="s">
        <v>2826</v>
      </c>
      <c r="AB1468" s="132"/>
      <c r="AC1468" s="132"/>
      <c r="AD1468" s="132"/>
      <c r="AE1468" s="63"/>
      <c r="AF1468" s="63"/>
      <c r="AG1468" s="63"/>
    </row>
    <row r="1469" spans="1:33" ht="17.2" customHeight="1">
      <c r="A1469" s="64" t="str">
        <f>IF(priority(Main[[#This Row],[Comments]])&lt;&gt;0, priority(Main[[#This Row],[Comments]]),"")</f>
        <v/>
      </c>
      <c r="B1469" s="60" t="s">
        <v>1896</v>
      </c>
      <c r="C1469" s="72" t="s">
        <v>4</v>
      </c>
      <c r="D1469" s="59" t="s">
        <v>2592</v>
      </c>
      <c r="E1469" s="85">
        <v>40659.398043981484</v>
      </c>
      <c r="F1469" s="85"/>
      <c r="G1469" s="64" t="str">
        <f>IF(stdProdLT(Main[[#This Row],[Comments]])=0.1,"N/A",IF(stdProdLT(Main[[#This Row],[Comments]])=0,"",stdProdLT(Main[[#This Row],[Comments]])))</f>
        <v/>
      </c>
      <c r="H1469" s="94" t="str">
        <f>IF(OR(Main[[#This Row],[Std. Prod. Lead Time]]="N/A",Main[[#This Row],[Std. Prod. Lead Time]]=""), "",IF(AND(Main[[#This Row],[In Stock Date]]&lt;&gt;"",Main[[#This Row],[Revised Due Date]]&lt;&gt;"",Main[[#This Row],[In Stock Date]]&lt;&gt;""),Main[[#This Row],[In Stock Date]]-Main[[#This Row],[Revised Due Date]],""))</f>
        <v/>
      </c>
      <c r="I1469" s="101" t="s">
        <v>969</v>
      </c>
      <c r="J1469" s="95" t="s">
        <v>28</v>
      </c>
      <c r="K1469" s="95" t="s">
        <v>1922</v>
      </c>
      <c r="L1469" s="85">
        <v>40665</v>
      </c>
      <c r="M1469" s="73" t="str">
        <f>IF(Main[[#This Row],[Tech Start Date]]&lt;1/1/1990,"",IF(Main[[#This Row],[Class]]="C",WORKDAY(Main[[#This Row],[Tech Start Date]],9),IF(Main[[#This Row],[Class]]="B", WORKDAY(Main[[#This Row],[Tech Start Date]],6),IF(Main[[#This Row],[Class]]="A",WORKDAY(Main[[#This Row],[Tech Start Date]],2),""))))</f>
        <v/>
      </c>
      <c r="N1469" s="73" t="str">
        <f>IF(Main[[#This Row],[Tech Start Date]]&lt;1/1/1990,"",IF(Main[[#This Row],[Class]]="C",WORKDAY(Main[[#This Row],[Tech Start Date]],19),IF(Main[[#This Row],[Class]]="B", WORKDAY(Main[[#This Row],[Tech Start Date]],12),IF(Main[[#This Row],[Class]]="A",WORKDAY(Main[[#This Row],[Tech Start Date]],4),""))))</f>
        <v/>
      </c>
      <c r="O1469" s="73" t="str">
        <f>IF(Main[[#This Row],[Tech Start Date]]&lt;1/1/1990,"",IF(Main[[#This Row],[Class]]="C",WORKDAY(Main[[#This Row],[Tech Start Date]],23),IF(Main[[#This Row],[Class]]="B", WORKDAY(Main[[#This Row],[Tech Start Date]],15),IF(Main[[#This Row],[Class]]="A",WORKDAY(Main[[#This Row],[Tech Start Date]],5),""))))</f>
        <v/>
      </c>
      <c r="P1469" s="73" t="str">
        <f>IF(Main[[#This Row],[Tech Start Date]]&lt;1/1/1990,"",IF(Main[[#This Row],[Class]]="C",WORKDAY(Main[[#This Row],[Tech Start Date]],28),IF(Main[[#This Row],[Class]]="B", WORKDAY(Main[[#This Row],[Tech Start Date]],19),IF(Main[[#This Row],[Class]]="A",WORKDAY(Main[[#This Row],[Tech Start Date]],9),""))))</f>
        <v/>
      </c>
      <c r="Q1469" s="85">
        <v>40877</v>
      </c>
      <c r="R1469" s="112">
        <v>40900</v>
      </c>
      <c r="S1469" s="95" t="s">
        <v>17</v>
      </c>
      <c r="T1469" s="74" t="s">
        <v>2593</v>
      </c>
      <c r="U1469" s="95" t="s">
        <v>29</v>
      </c>
      <c r="V1469" s="95" t="s">
        <v>1910</v>
      </c>
      <c r="W1469" s="95" t="s">
        <v>1914</v>
      </c>
      <c r="X1469" s="95" t="s">
        <v>907</v>
      </c>
      <c r="Y1469" s="72" t="s">
        <v>2990</v>
      </c>
      <c r="Z1469" s="72" t="s">
        <v>877</v>
      </c>
      <c r="AA1469" s="95" t="s">
        <v>907</v>
      </c>
      <c r="AB1469" s="132"/>
      <c r="AC1469" s="132"/>
      <c r="AD1469" s="132"/>
      <c r="AE1469" s="63"/>
      <c r="AF1469" s="63"/>
      <c r="AG1469" s="63"/>
    </row>
    <row r="1470" spans="1:33" ht="17.2" customHeight="1">
      <c r="A1470" s="64" t="str">
        <f>IF(priority(Main[[#This Row],[Comments]])&lt;&gt;0, priority(Main[[#This Row],[Comments]]),"")</f>
        <v/>
      </c>
      <c r="B1470" s="60" t="s">
        <v>1879</v>
      </c>
      <c r="C1470" s="72" t="s">
        <v>113</v>
      </c>
      <c r="D1470" s="59" t="s">
        <v>2595</v>
      </c>
      <c r="E1470" s="85">
        <v>40596.601666666669</v>
      </c>
      <c r="F1470" s="85">
        <v>40605</v>
      </c>
      <c r="G1470" s="64" t="str">
        <f>IF(stdProdLT(Main[[#This Row],[Comments]])=0.1,"N/A",IF(stdProdLT(Main[[#This Row],[Comments]])=0,"",stdProdLT(Main[[#This Row],[Comments]])))</f>
        <v/>
      </c>
      <c r="H1470" s="94" t="str">
        <f>IF(OR(Main[[#This Row],[Std. Prod. Lead Time]]="N/A",Main[[#This Row],[Std. Prod. Lead Time]]=""), "",IF(AND(Main[[#This Row],[In Stock Date]]&lt;&gt;"",Main[[#This Row],[Revised Due Date]]&lt;&gt;"",Main[[#This Row],[In Stock Date]]&lt;&gt;""),Main[[#This Row],[In Stock Date]]-Main[[#This Row],[Revised Due Date]],""))</f>
        <v/>
      </c>
      <c r="I1470" s="101" t="s">
        <v>4</v>
      </c>
      <c r="J1470" s="95" t="s">
        <v>52</v>
      </c>
      <c r="K1470" s="96" t="s">
        <v>1923</v>
      </c>
      <c r="L1470" s="85">
        <v>40666</v>
      </c>
      <c r="M1470" s="73">
        <f>IF(Main[[#This Row],[Tech Start Date]]&lt;1/1/1990,"",IF(Main[[#This Row],[Class]]="C",WORKDAY(Main[[#This Row],[Tech Start Date]],9),IF(Main[[#This Row],[Class]]="B", WORKDAY(Main[[#This Row],[Tech Start Date]],6),IF(Main[[#This Row],[Class]]="A",WORKDAY(Main[[#This Row],[Tech Start Date]],2),""))))</f>
        <v>40679</v>
      </c>
      <c r="N1470" s="73">
        <f>IF(Main[[#This Row],[Tech Start Date]]&lt;1/1/1990,"",IF(Main[[#This Row],[Class]]="C",WORKDAY(Main[[#This Row],[Tech Start Date]],19),IF(Main[[#This Row],[Class]]="B", WORKDAY(Main[[#This Row],[Tech Start Date]],12),IF(Main[[#This Row],[Class]]="A",WORKDAY(Main[[#This Row],[Tech Start Date]],4),""))))</f>
        <v>40693</v>
      </c>
      <c r="O1470" s="73">
        <f>IF(Main[[#This Row],[Tech Start Date]]&lt;1/1/1990,"",IF(Main[[#This Row],[Class]]="C",WORKDAY(Main[[#This Row],[Tech Start Date]],23),IF(Main[[#This Row],[Class]]="B", WORKDAY(Main[[#This Row],[Tech Start Date]],15),IF(Main[[#This Row],[Class]]="A",WORKDAY(Main[[#This Row],[Tech Start Date]],5),""))))</f>
        <v>40697</v>
      </c>
      <c r="P1470" s="73">
        <f>IF(Main[[#This Row],[Tech Start Date]]&lt;1/1/1990,"",IF(Main[[#This Row],[Class]]="C",WORKDAY(Main[[#This Row],[Tech Start Date]],28),IF(Main[[#This Row],[Class]]="B", WORKDAY(Main[[#This Row],[Tech Start Date]],19),IF(Main[[#This Row],[Class]]="A",WORKDAY(Main[[#This Row],[Tech Start Date]],9),""))))</f>
        <v>40704</v>
      </c>
      <c r="Q1470" s="85">
        <v>40701</v>
      </c>
      <c r="R1470" s="112"/>
      <c r="S1470" s="95" t="s">
        <v>17</v>
      </c>
      <c r="T1470" s="74" t="s">
        <v>1995</v>
      </c>
      <c r="U1470" s="95" t="s">
        <v>29</v>
      </c>
      <c r="V1470" s="95" t="s">
        <v>1910</v>
      </c>
      <c r="W1470" s="95" t="s">
        <v>1921</v>
      </c>
      <c r="X1470" s="95" t="s">
        <v>2836</v>
      </c>
      <c r="Y1470" s="72" t="s">
        <v>2978</v>
      </c>
      <c r="Z1470" s="72" t="s">
        <v>129</v>
      </c>
      <c r="AA1470" s="95" t="s">
        <v>2836</v>
      </c>
      <c r="AB1470" s="132"/>
      <c r="AC1470" s="132"/>
      <c r="AD1470" s="132"/>
      <c r="AE1470" s="63"/>
      <c r="AF1470" s="63"/>
      <c r="AG1470" s="63"/>
    </row>
    <row r="1471" spans="1:33" ht="17.2" customHeight="1">
      <c r="A1471" s="64" t="str">
        <f>IF(priority(Main[[#This Row],[Comments]])&lt;&gt;0, priority(Main[[#This Row],[Comments]]),"")</f>
        <v/>
      </c>
      <c r="B1471" s="60" t="s">
        <v>1880</v>
      </c>
      <c r="C1471" s="72" t="s">
        <v>935</v>
      </c>
      <c r="D1471" s="59" t="s">
        <v>936</v>
      </c>
      <c r="E1471" s="85"/>
      <c r="F1471" s="85">
        <v>40701</v>
      </c>
      <c r="G1471" s="64" t="str">
        <f>IF(stdProdLT(Main[[#This Row],[Comments]])=0.1,"N/A",IF(stdProdLT(Main[[#This Row],[Comments]])=0,"",stdProdLT(Main[[#This Row],[Comments]])))</f>
        <v/>
      </c>
      <c r="H1471" s="94" t="str">
        <f>IF(OR(Main[[#This Row],[Std. Prod. Lead Time]]="N/A",Main[[#This Row],[Std. Prod. Lead Time]]=""), "",IF(AND(Main[[#This Row],[In Stock Date]]&lt;&gt;"",Main[[#This Row],[Revised Due Date]]&lt;&gt;"",Main[[#This Row],[In Stock Date]]&lt;&gt;""),Main[[#This Row],[In Stock Date]]-Main[[#This Row],[Revised Due Date]],""))</f>
        <v/>
      </c>
      <c r="I1471" s="101" t="s">
        <v>937</v>
      </c>
      <c r="J1471" s="95" t="s">
        <v>28</v>
      </c>
      <c r="K1471" s="95" t="s">
        <v>1923</v>
      </c>
      <c r="L1471" s="85">
        <v>40666</v>
      </c>
      <c r="M1471" s="73">
        <f>IF(Main[[#This Row],[Tech Start Date]]&lt;1/1/1990,"",IF(Main[[#This Row],[Class]]="C",WORKDAY(Main[[#This Row],[Tech Start Date]],9),IF(Main[[#This Row],[Class]]="B", WORKDAY(Main[[#This Row],[Tech Start Date]],6),IF(Main[[#This Row],[Class]]="A",WORKDAY(Main[[#This Row],[Tech Start Date]],2),""))))</f>
        <v>40679</v>
      </c>
      <c r="N1471" s="73">
        <f>IF(Main[[#This Row],[Tech Start Date]]&lt;1/1/1990,"",IF(Main[[#This Row],[Class]]="C",WORKDAY(Main[[#This Row],[Tech Start Date]],19),IF(Main[[#This Row],[Class]]="B", WORKDAY(Main[[#This Row],[Tech Start Date]],12),IF(Main[[#This Row],[Class]]="A",WORKDAY(Main[[#This Row],[Tech Start Date]],4),""))))</f>
        <v>40693</v>
      </c>
      <c r="O1471" s="73">
        <f>IF(Main[[#This Row],[Tech Start Date]]&lt;1/1/1990,"",IF(Main[[#This Row],[Class]]="C",WORKDAY(Main[[#This Row],[Tech Start Date]],23),IF(Main[[#This Row],[Class]]="B", WORKDAY(Main[[#This Row],[Tech Start Date]],15),IF(Main[[#This Row],[Class]]="A",WORKDAY(Main[[#This Row],[Tech Start Date]],5),""))))</f>
        <v>40697</v>
      </c>
      <c r="P1471" s="73">
        <f>IF(Main[[#This Row],[Tech Start Date]]&lt;1/1/1990,"",IF(Main[[#This Row],[Class]]="C",WORKDAY(Main[[#This Row],[Tech Start Date]],28),IF(Main[[#This Row],[Class]]="B", WORKDAY(Main[[#This Row],[Tech Start Date]],19),IF(Main[[#This Row],[Class]]="A",WORKDAY(Main[[#This Row],[Tech Start Date]],9),""))))</f>
        <v>40704</v>
      </c>
      <c r="Q1471" s="85">
        <v>40701</v>
      </c>
      <c r="R1471" s="112">
        <v>40701</v>
      </c>
      <c r="S1471" s="95" t="s">
        <v>11</v>
      </c>
      <c r="T1471" s="74" t="s">
        <v>938</v>
      </c>
      <c r="U1471" s="95" t="s">
        <v>14</v>
      </c>
      <c r="V1471" s="95" t="s">
        <v>1910</v>
      </c>
      <c r="W1471" s="95" t="s">
        <v>1915</v>
      </c>
      <c r="X1471" s="95" t="s">
        <v>2829</v>
      </c>
      <c r="Y1471" s="72" t="s">
        <v>3123</v>
      </c>
      <c r="Z1471" s="72" t="s">
        <v>129</v>
      </c>
      <c r="AA1471" s="95" t="s">
        <v>2829</v>
      </c>
      <c r="AB1471" s="132"/>
      <c r="AC1471" s="132"/>
      <c r="AD1471" s="132"/>
      <c r="AE1471" s="63"/>
      <c r="AF1471" s="63"/>
      <c r="AG1471" s="63"/>
    </row>
    <row r="1472" spans="1:33" ht="17.2" customHeight="1">
      <c r="A1472" s="64" t="str">
        <f>IF(priority(Main[[#This Row],[Comments]])&lt;&gt;0, priority(Main[[#This Row],[Comments]]),"")</f>
        <v/>
      </c>
      <c r="B1472" s="60" t="s">
        <v>1686</v>
      </c>
      <c r="C1472" s="72" t="s">
        <v>518</v>
      </c>
      <c r="D1472" s="59" t="s">
        <v>744</v>
      </c>
      <c r="E1472" s="85">
        <v>40661.601064814815</v>
      </c>
      <c r="F1472" s="85">
        <v>40862</v>
      </c>
      <c r="G1472" s="64" t="str">
        <f>IF(stdProdLT(Main[[#This Row],[Comments]])=0.1,"N/A",IF(stdProdLT(Main[[#This Row],[Comments]])=0,"",stdProdLT(Main[[#This Row],[Comments]])))</f>
        <v/>
      </c>
      <c r="H1472" s="94" t="str">
        <f>IF(OR(Main[[#This Row],[Std. Prod. Lead Time]]="N/A",Main[[#This Row],[Std. Prod. Lead Time]]=""), "",IF(AND(Main[[#This Row],[In Stock Date]]&lt;&gt;"",Main[[#This Row],[Revised Due Date]]&lt;&gt;"",Main[[#This Row],[In Stock Date]]&lt;&gt;""),Main[[#This Row],[In Stock Date]]-Main[[#This Row],[Revised Due Date]],""))</f>
        <v/>
      </c>
      <c r="I1472" s="101" t="s">
        <v>745</v>
      </c>
      <c r="J1472" s="95" t="s">
        <v>28</v>
      </c>
      <c r="K1472" s="95" t="s">
        <v>1922</v>
      </c>
      <c r="L1472" s="85">
        <v>40668</v>
      </c>
      <c r="M1472" s="73" t="str">
        <f>IF(Main[[#This Row],[Tech Start Date]]&lt;1/1/1990,"",IF(Main[[#This Row],[Class]]="C",WORKDAY(Main[[#This Row],[Tech Start Date]],9),IF(Main[[#This Row],[Class]]="B", WORKDAY(Main[[#This Row],[Tech Start Date]],6),IF(Main[[#This Row],[Class]]="A",WORKDAY(Main[[#This Row],[Tech Start Date]],2),""))))</f>
        <v/>
      </c>
      <c r="N1472" s="73" t="str">
        <f>IF(Main[[#This Row],[Tech Start Date]]&lt;1/1/1990,"",IF(Main[[#This Row],[Class]]="C",WORKDAY(Main[[#This Row],[Tech Start Date]],19),IF(Main[[#This Row],[Class]]="B", WORKDAY(Main[[#This Row],[Tech Start Date]],12),IF(Main[[#This Row],[Class]]="A",WORKDAY(Main[[#This Row],[Tech Start Date]],4),""))))</f>
        <v/>
      </c>
      <c r="O1472" s="73" t="str">
        <f>IF(Main[[#This Row],[Tech Start Date]]&lt;1/1/1990,"",IF(Main[[#This Row],[Class]]="C",WORKDAY(Main[[#This Row],[Tech Start Date]],23),IF(Main[[#This Row],[Class]]="B", WORKDAY(Main[[#This Row],[Tech Start Date]],15),IF(Main[[#This Row],[Class]]="A",WORKDAY(Main[[#This Row],[Tech Start Date]],5),""))))</f>
        <v/>
      </c>
      <c r="P1472" s="73" t="str">
        <f>IF(Main[[#This Row],[Tech Start Date]]&lt;1/1/1990,"",IF(Main[[#This Row],[Class]]="C",WORKDAY(Main[[#This Row],[Tech Start Date]],28),IF(Main[[#This Row],[Class]]="B", WORKDAY(Main[[#This Row],[Tech Start Date]],19),IF(Main[[#This Row],[Class]]="A",WORKDAY(Main[[#This Row],[Tech Start Date]],9),""))))</f>
        <v/>
      </c>
      <c r="Q1472" s="85">
        <v>40739</v>
      </c>
      <c r="R1472" s="112">
        <v>40861</v>
      </c>
      <c r="S1472" s="95" t="s">
        <v>17</v>
      </c>
      <c r="T1472" s="74" t="s">
        <v>4</v>
      </c>
      <c r="U1472" s="95" t="s">
        <v>29</v>
      </c>
      <c r="V1472" s="95" t="s">
        <v>1913</v>
      </c>
      <c r="W1472" s="95" t="s">
        <v>1915</v>
      </c>
      <c r="X1472" s="95" t="s">
        <v>553</v>
      </c>
      <c r="Y1472" s="72" t="s">
        <v>3124</v>
      </c>
      <c r="Z1472" s="72" t="s">
        <v>968</v>
      </c>
      <c r="AA1472" s="95" t="s">
        <v>3422</v>
      </c>
      <c r="AB1472" s="132"/>
      <c r="AC1472" s="132"/>
      <c r="AD1472" s="132"/>
      <c r="AE1472" s="63"/>
      <c r="AF1472" s="63"/>
      <c r="AG1472" s="63"/>
    </row>
    <row r="1473" spans="1:33" ht="17.2" customHeight="1">
      <c r="A1473" s="64" t="str">
        <f>IF(priority(Main[[#This Row],[Comments]])&lt;&gt;0, priority(Main[[#This Row],[Comments]]),"")</f>
        <v/>
      </c>
      <c r="B1473" s="60" t="s">
        <v>1878</v>
      </c>
      <c r="C1473" s="72" t="s">
        <v>4</v>
      </c>
      <c r="D1473" s="59" t="s">
        <v>934</v>
      </c>
      <c r="E1473" s="85"/>
      <c r="F1473" s="85"/>
      <c r="G1473" s="64" t="str">
        <f>IF(stdProdLT(Main[[#This Row],[Comments]])=0.1,"N/A",IF(stdProdLT(Main[[#This Row],[Comments]])=0,"",stdProdLT(Main[[#This Row],[Comments]])))</f>
        <v/>
      </c>
      <c r="H1473" s="94" t="str">
        <f>IF(OR(Main[[#This Row],[Std. Prod. Lead Time]]="N/A",Main[[#This Row],[Std. Prod. Lead Time]]=""), "",IF(AND(Main[[#This Row],[In Stock Date]]&lt;&gt;"",Main[[#This Row],[Revised Due Date]]&lt;&gt;"",Main[[#This Row],[In Stock Date]]&lt;&gt;""),Main[[#This Row],[In Stock Date]]-Main[[#This Row],[Revised Due Date]],""))</f>
        <v/>
      </c>
      <c r="I1473" s="101" t="s">
        <v>30</v>
      </c>
      <c r="J1473" s="95" t="s">
        <v>28</v>
      </c>
      <c r="K1473" s="95" t="s">
        <v>1919</v>
      </c>
      <c r="L1473" s="85">
        <v>40686</v>
      </c>
      <c r="M1473" s="73">
        <f>IF(Main[[#This Row],[Tech Start Date]]&lt;1/1/1990,"",IF(Main[[#This Row],[Class]]="C",WORKDAY(Main[[#This Row],[Tech Start Date]],9),IF(Main[[#This Row],[Class]]="B", WORKDAY(Main[[#This Row],[Tech Start Date]],6),IF(Main[[#This Row],[Class]]="A",WORKDAY(Main[[#This Row],[Tech Start Date]],2),""))))</f>
        <v>40688</v>
      </c>
      <c r="N1473" s="73">
        <f>IF(Main[[#This Row],[Tech Start Date]]&lt;1/1/1990,"",IF(Main[[#This Row],[Class]]="C",WORKDAY(Main[[#This Row],[Tech Start Date]],19),IF(Main[[#This Row],[Class]]="B", WORKDAY(Main[[#This Row],[Tech Start Date]],12),IF(Main[[#This Row],[Class]]="A",WORKDAY(Main[[#This Row],[Tech Start Date]],4),""))))</f>
        <v>40690</v>
      </c>
      <c r="O1473" s="73">
        <f>IF(Main[[#This Row],[Tech Start Date]]&lt;1/1/1990,"",IF(Main[[#This Row],[Class]]="C",WORKDAY(Main[[#This Row],[Tech Start Date]],23),IF(Main[[#This Row],[Class]]="B", WORKDAY(Main[[#This Row],[Tech Start Date]],15),IF(Main[[#This Row],[Class]]="A",WORKDAY(Main[[#This Row],[Tech Start Date]],5),""))))</f>
        <v>40693</v>
      </c>
      <c r="P1473" s="73">
        <f>IF(Main[[#This Row],[Tech Start Date]]&lt;1/1/1990,"",IF(Main[[#This Row],[Class]]="C",WORKDAY(Main[[#This Row],[Tech Start Date]],28),IF(Main[[#This Row],[Class]]="B", WORKDAY(Main[[#This Row],[Tech Start Date]],19),IF(Main[[#This Row],[Class]]="A",WORKDAY(Main[[#This Row],[Tech Start Date]],9),""))))</f>
        <v>40697</v>
      </c>
      <c r="Q1473" s="85">
        <v>40669</v>
      </c>
      <c r="R1473" s="112">
        <v>40700</v>
      </c>
      <c r="S1473" s="95" t="s">
        <v>6</v>
      </c>
      <c r="T1473" s="74" t="s">
        <v>4</v>
      </c>
      <c r="U1473" s="95" t="s">
        <v>14</v>
      </c>
      <c r="V1473" s="95" t="s">
        <v>1913</v>
      </c>
      <c r="W1473" s="95" t="s">
        <v>1912</v>
      </c>
      <c r="X1473" s="95" t="s">
        <v>2794</v>
      </c>
      <c r="Y1473" s="72" t="s">
        <v>2905</v>
      </c>
      <c r="Z1473" s="72" t="s">
        <v>530</v>
      </c>
      <c r="AA1473" s="95" t="s">
        <v>2794</v>
      </c>
      <c r="AB1473" s="132"/>
      <c r="AC1473" s="132"/>
      <c r="AD1473" s="132"/>
      <c r="AE1473" s="63"/>
      <c r="AF1473" s="63"/>
      <c r="AG1473" s="63"/>
    </row>
    <row r="1474" spans="1:33" ht="17.2" customHeight="1">
      <c r="A1474" s="64" t="str">
        <f>IF(priority(Main[[#This Row],[Comments]])&lt;&gt;0, priority(Main[[#This Row],[Comments]]),"")</f>
        <v/>
      </c>
      <c r="B1474" s="60" t="s">
        <v>1210</v>
      </c>
      <c r="C1474" s="72" t="s">
        <v>4</v>
      </c>
      <c r="D1474" s="59" t="s">
        <v>271</v>
      </c>
      <c r="E1474" s="85">
        <v>40683.573206018518</v>
      </c>
      <c r="F1474" s="85"/>
      <c r="G1474" s="64" t="str">
        <f>IF(stdProdLT(Main[[#This Row],[Comments]])=0.1,"N/A",IF(stdProdLT(Main[[#This Row],[Comments]])=0,"",stdProdLT(Main[[#This Row],[Comments]])))</f>
        <v/>
      </c>
      <c r="H1474" s="94" t="str">
        <f>IF(OR(Main[[#This Row],[Std. Prod. Lead Time]]="N/A",Main[[#This Row],[Std. Prod. Lead Time]]=""), "",IF(AND(Main[[#This Row],[In Stock Date]]&lt;&gt;"",Main[[#This Row],[Revised Due Date]]&lt;&gt;"",Main[[#This Row],[In Stock Date]]&lt;&gt;""),Main[[#This Row],[In Stock Date]]-Main[[#This Row],[Revised Due Date]],""))</f>
        <v/>
      </c>
      <c r="I1474" s="101" t="s">
        <v>272</v>
      </c>
      <c r="J1474" s="95" t="s">
        <v>28</v>
      </c>
      <c r="K1474" s="95" t="s">
        <v>1922</v>
      </c>
      <c r="L1474" s="85">
        <v>40687</v>
      </c>
      <c r="M1474" s="73" t="str">
        <f>IF(Main[[#This Row],[Tech Start Date]]&lt;1/1/1990,"",IF(Main[[#This Row],[Class]]="C",WORKDAY(Main[[#This Row],[Tech Start Date]],9),IF(Main[[#This Row],[Class]]="B", WORKDAY(Main[[#This Row],[Tech Start Date]],6),IF(Main[[#This Row],[Class]]="A",WORKDAY(Main[[#This Row],[Tech Start Date]],2),""))))</f>
        <v/>
      </c>
      <c r="N1474" s="73" t="str">
        <f>IF(Main[[#This Row],[Tech Start Date]]&lt;1/1/1990,"",IF(Main[[#This Row],[Class]]="C",WORKDAY(Main[[#This Row],[Tech Start Date]],19),IF(Main[[#This Row],[Class]]="B", WORKDAY(Main[[#This Row],[Tech Start Date]],12),IF(Main[[#This Row],[Class]]="A",WORKDAY(Main[[#This Row],[Tech Start Date]],4),""))))</f>
        <v/>
      </c>
      <c r="O1474" s="73" t="str">
        <f>IF(Main[[#This Row],[Tech Start Date]]&lt;1/1/1990,"",IF(Main[[#This Row],[Class]]="C",WORKDAY(Main[[#This Row],[Tech Start Date]],23),IF(Main[[#This Row],[Class]]="B", WORKDAY(Main[[#This Row],[Tech Start Date]],15),IF(Main[[#This Row],[Class]]="A",WORKDAY(Main[[#This Row],[Tech Start Date]],5),""))))</f>
        <v/>
      </c>
      <c r="P1474" s="73" t="str">
        <f>IF(Main[[#This Row],[Tech Start Date]]&lt;1/1/1990,"",IF(Main[[#This Row],[Class]]="C",WORKDAY(Main[[#This Row],[Tech Start Date]],28),IF(Main[[#This Row],[Class]]="B", WORKDAY(Main[[#This Row],[Tech Start Date]],19),IF(Main[[#This Row],[Class]]="A",WORKDAY(Main[[#This Row],[Tech Start Date]],9),""))))</f>
        <v/>
      </c>
      <c r="Q1474" s="85">
        <v>41274</v>
      </c>
      <c r="R1474" s="112">
        <v>41241</v>
      </c>
      <c r="S1474" s="95" t="s">
        <v>17</v>
      </c>
      <c r="T1474" s="74" t="s">
        <v>4</v>
      </c>
      <c r="U1474" s="95" t="s">
        <v>29</v>
      </c>
      <c r="V1474" s="95" t="s">
        <v>1913</v>
      </c>
      <c r="W1474" s="95" t="s">
        <v>1915</v>
      </c>
      <c r="X1474" s="95" t="s">
        <v>553</v>
      </c>
      <c r="Y1474" s="72" t="s">
        <v>2925</v>
      </c>
      <c r="Z1474" s="72" t="s">
        <v>968</v>
      </c>
      <c r="AA1474" s="95" t="s">
        <v>553</v>
      </c>
      <c r="AB1474" s="132"/>
      <c r="AC1474" s="132"/>
      <c r="AD1474" s="132"/>
      <c r="AE1474" s="63"/>
      <c r="AF1474" s="63"/>
      <c r="AG1474" s="63"/>
    </row>
    <row r="1475" spans="1:33" ht="17.2" customHeight="1">
      <c r="A1475" s="64" t="str">
        <f>IF(priority(Main[[#This Row],[Comments]])&lt;&gt;0, priority(Main[[#This Row],[Comments]]),"")</f>
        <v/>
      </c>
      <c r="B1475" s="60" t="s">
        <v>1902</v>
      </c>
      <c r="C1475" s="72" t="s">
        <v>122</v>
      </c>
      <c r="D1475" s="59" t="s">
        <v>1950</v>
      </c>
      <c r="E1475" s="85">
        <v>40703.615451388891</v>
      </c>
      <c r="F1475" s="85">
        <v>40907</v>
      </c>
      <c r="G1475" s="64" t="str">
        <f>IF(stdProdLT(Main[[#This Row],[Comments]])=0.1,"N/A",IF(stdProdLT(Main[[#This Row],[Comments]])=0,"",stdProdLT(Main[[#This Row],[Comments]])))</f>
        <v/>
      </c>
      <c r="H1475" s="94" t="str">
        <f>IF(OR(Main[[#This Row],[Std. Prod. Lead Time]]="N/A",Main[[#This Row],[Std. Prod. Lead Time]]=""), "",IF(AND(Main[[#This Row],[In Stock Date]]&lt;&gt;"",Main[[#This Row],[Revised Due Date]]&lt;&gt;"",Main[[#This Row],[In Stock Date]]&lt;&gt;""),Main[[#This Row],[In Stock Date]]-Main[[#This Row],[Revised Due Date]],""))</f>
        <v/>
      </c>
      <c r="I1475" s="101" t="s">
        <v>956</v>
      </c>
      <c r="J1475" s="95" t="s">
        <v>28</v>
      </c>
      <c r="K1475" s="96" t="s">
        <v>1922</v>
      </c>
      <c r="L1475" s="85">
        <v>40703</v>
      </c>
      <c r="M1475" s="73" t="str">
        <f>IF(Main[[#This Row],[Tech Start Date]]&lt;1/1/1990,"",IF(Main[[#This Row],[Class]]="C",WORKDAY(Main[[#This Row],[Tech Start Date]],9),IF(Main[[#This Row],[Class]]="B", WORKDAY(Main[[#This Row],[Tech Start Date]],6),IF(Main[[#This Row],[Class]]="A",WORKDAY(Main[[#This Row],[Tech Start Date]],2),""))))</f>
        <v/>
      </c>
      <c r="N1475" s="73" t="str">
        <f>IF(Main[[#This Row],[Tech Start Date]]&lt;1/1/1990,"",IF(Main[[#This Row],[Class]]="C",WORKDAY(Main[[#This Row],[Tech Start Date]],19),IF(Main[[#This Row],[Class]]="B", WORKDAY(Main[[#This Row],[Tech Start Date]],12),IF(Main[[#This Row],[Class]]="A",WORKDAY(Main[[#This Row],[Tech Start Date]],4),""))))</f>
        <v/>
      </c>
      <c r="O1475" s="73" t="str">
        <f>IF(Main[[#This Row],[Tech Start Date]]&lt;1/1/1990,"",IF(Main[[#This Row],[Class]]="C",WORKDAY(Main[[#This Row],[Tech Start Date]],23),IF(Main[[#This Row],[Class]]="B", WORKDAY(Main[[#This Row],[Tech Start Date]],15),IF(Main[[#This Row],[Class]]="A",WORKDAY(Main[[#This Row],[Tech Start Date]],5),""))))</f>
        <v/>
      </c>
      <c r="P1475" s="73" t="str">
        <f>IF(Main[[#This Row],[Tech Start Date]]&lt;1/1/1990,"",IF(Main[[#This Row],[Class]]="C",WORKDAY(Main[[#This Row],[Tech Start Date]],28),IF(Main[[#This Row],[Class]]="B", WORKDAY(Main[[#This Row],[Tech Start Date]],19),IF(Main[[#This Row],[Class]]="A",WORKDAY(Main[[#This Row],[Tech Start Date]],9),""))))</f>
        <v/>
      </c>
      <c r="Q1475" s="85">
        <v>40864</v>
      </c>
      <c r="R1475" s="112">
        <v>40907</v>
      </c>
      <c r="S1475" s="95" t="s">
        <v>17</v>
      </c>
      <c r="T1475" s="74" t="s">
        <v>1951</v>
      </c>
      <c r="U1475" s="95" t="s">
        <v>29</v>
      </c>
      <c r="V1475" s="95" t="s">
        <v>1911</v>
      </c>
      <c r="W1475" s="95" t="s">
        <v>1921</v>
      </c>
      <c r="X1475" s="95" t="s">
        <v>956</v>
      </c>
      <c r="Y1475" s="72" t="s">
        <v>4</v>
      </c>
      <c r="Z1475" s="72" t="s">
        <v>4</v>
      </c>
      <c r="AA1475" s="95" t="s">
        <v>975</v>
      </c>
      <c r="AB1475" s="132"/>
      <c r="AC1475" s="132"/>
      <c r="AD1475" s="132"/>
      <c r="AE1475" s="63"/>
      <c r="AF1475" s="63"/>
      <c r="AG1475" s="63"/>
    </row>
    <row r="1476" spans="1:33" ht="17.2" customHeight="1">
      <c r="A1476" s="64" t="str">
        <f>IF(priority(Main[[#This Row],[Comments]])&lt;&gt;0, priority(Main[[#This Row],[Comments]]),"")</f>
        <v/>
      </c>
      <c r="B1476" s="60" t="s">
        <v>2000</v>
      </c>
      <c r="C1476" s="72" t="s">
        <v>2001</v>
      </c>
      <c r="D1476" s="59" t="s">
        <v>2015</v>
      </c>
      <c r="E1476" s="85">
        <v>40737.577511574076</v>
      </c>
      <c r="F1476" s="85"/>
      <c r="G1476" s="64" t="str">
        <f>IF(stdProdLT(Main[[#This Row],[Comments]])=0.1,"N/A",IF(stdProdLT(Main[[#This Row],[Comments]])=0,"",stdProdLT(Main[[#This Row],[Comments]])))</f>
        <v/>
      </c>
      <c r="H1476" s="94" t="str">
        <f>IF(OR(Main[[#This Row],[Std. Prod. Lead Time]]="N/A",Main[[#This Row],[Std. Prod. Lead Time]]=""), "",IF(AND(Main[[#This Row],[In Stock Date]]&lt;&gt;"",Main[[#This Row],[Revised Due Date]]&lt;&gt;"",Main[[#This Row],[In Stock Date]]&lt;&gt;""),Main[[#This Row],[In Stock Date]]-Main[[#This Row],[Revised Due Date]],""))</f>
        <v/>
      </c>
      <c r="I1476" s="101" t="s">
        <v>4</v>
      </c>
      <c r="J1476" s="95" t="s">
        <v>28</v>
      </c>
      <c r="K1476" s="95" t="s">
        <v>1922</v>
      </c>
      <c r="L1476" s="85">
        <v>40742</v>
      </c>
      <c r="M1476" s="73" t="str">
        <f>IF(Main[[#This Row],[Tech Start Date]]&lt;1/1/1990,"",IF(Main[[#This Row],[Class]]="C",WORKDAY(Main[[#This Row],[Tech Start Date]],9),IF(Main[[#This Row],[Class]]="B", WORKDAY(Main[[#This Row],[Tech Start Date]],6),IF(Main[[#This Row],[Class]]="A",WORKDAY(Main[[#This Row],[Tech Start Date]],2),""))))</f>
        <v/>
      </c>
      <c r="N1476" s="73" t="str">
        <f>IF(Main[[#This Row],[Tech Start Date]]&lt;1/1/1990,"",IF(Main[[#This Row],[Class]]="C",WORKDAY(Main[[#This Row],[Tech Start Date]],19),IF(Main[[#This Row],[Class]]="B", WORKDAY(Main[[#This Row],[Tech Start Date]],12),IF(Main[[#This Row],[Class]]="A",WORKDAY(Main[[#This Row],[Tech Start Date]],4),""))))</f>
        <v/>
      </c>
      <c r="O1476" s="73" t="str">
        <f>IF(Main[[#This Row],[Tech Start Date]]&lt;1/1/1990,"",IF(Main[[#This Row],[Class]]="C",WORKDAY(Main[[#This Row],[Tech Start Date]],23),IF(Main[[#This Row],[Class]]="B", WORKDAY(Main[[#This Row],[Tech Start Date]],15),IF(Main[[#This Row],[Class]]="A",WORKDAY(Main[[#This Row],[Tech Start Date]],5),""))))</f>
        <v/>
      </c>
      <c r="P1476" s="73" t="str">
        <f>IF(Main[[#This Row],[Tech Start Date]]&lt;1/1/1990,"",IF(Main[[#This Row],[Class]]="C",WORKDAY(Main[[#This Row],[Tech Start Date]],28),IF(Main[[#This Row],[Class]]="B", WORKDAY(Main[[#This Row],[Tech Start Date]],19),IF(Main[[#This Row],[Class]]="A",WORKDAY(Main[[#This Row],[Tech Start Date]],9),""))))</f>
        <v/>
      </c>
      <c r="Q1476" s="85"/>
      <c r="R1476" s="112"/>
      <c r="S1476" s="95" t="s">
        <v>17</v>
      </c>
      <c r="T1476" s="74" t="s">
        <v>4</v>
      </c>
      <c r="U1476" s="95" t="s">
        <v>29</v>
      </c>
      <c r="V1476" s="95" t="s">
        <v>1910</v>
      </c>
      <c r="W1476" s="95" t="s">
        <v>1918</v>
      </c>
      <c r="X1476" s="95" t="s">
        <v>129</v>
      </c>
      <c r="Y1476" s="72" t="s">
        <v>2932</v>
      </c>
      <c r="Z1476" s="72" t="s">
        <v>129</v>
      </c>
      <c r="AA1476" s="95" t="s">
        <v>2803</v>
      </c>
      <c r="AB1476" s="132"/>
      <c r="AC1476" s="132"/>
      <c r="AD1476" s="132"/>
      <c r="AE1476" s="63"/>
      <c r="AF1476" s="63"/>
      <c r="AG1476" s="63"/>
    </row>
    <row r="1477" spans="1:33" ht="17.2" customHeight="1">
      <c r="A1477" s="64" t="str">
        <f>IF(priority(Main[[#This Row],[Comments]])&lt;&gt;0, priority(Main[[#This Row],[Comments]]),"")</f>
        <v/>
      </c>
      <c r="B1477" s="60" t="s">
        <v>2032</v>
      </c>
      <c r="C1477" s="72" t="s">
        <v>116</v>
      </c>
      <c r="D1477" s="59" t="s">
        <v>2241</v>
      </c>
      <c r="E1477" s="85">
        <v>40751.429224537038</v>
      </c>
      <c r="F1477" s="85"/>
      <c r="G1477" s="64" t="str">
        <f>IF(stdProdLT(Main[[#This Row],[Comments]])=0.1,"N/A",IF(stdProdLT(Main[[#This Row],[Comments]])=0,"",stdProdLT(Main[[#This Row],[Comments]])))</f>
        <v/>
      </c>
      <c r="H1477" s="94" t="str">
        <f>IF(OR(Main[[#This Row],[Std. Prod. Lead Time]]="N/A",Main[[#This Row],[Std. Prod. Lead Time]]=""), "",IF(AND(Main[[#This Row],[In Stock Date]]&lt;&gt;"",Main[[#This Row],[Revised Due Date]]&lt;&gt;"",Main[[#This Row],[In Stock Date]]&lt;&gt;""),Main[[#This Row],[In Stock Date]]-Main[[#This Row],[Revised Due Date]],""))</f>
        <v/>
      </c>
      <c r="I1477" s="101" t="s">
        <v>2036</v>
      </c>
      <c r="J1477" s="95" t="s">
        <v>28</v>
      </c>
      <c r="K1477" s="96" t="s">
        <v>1922</v>
      </c>
      <c r="L1477" s="85">
        <v>40742</v>
      </c>
      <c r="M1477" s="73" t="str">
        <f>IF(Main[[#This Row],[Tech Start Date]]&lt;1/1/1990,"",IF(Main[[#This Row],[Class]]="C",WORKDAY(Main[[#This Row],[Tech Start Date]],9),IF(Main[[#This Row],[Class]]="B", WORKDAY(Main[[#This Row],[Tech Start Date]],6),IF(Main[[#This Row],[Class]]="A",WORKDAY(Main[[#This Row],[Tech Start Date]],2),""))))</f>
        <v/>
      </c>
      <c r="N1477" s="73" t="str">
        <f>IF(Main[[#This Row],[Tech Start Date]]&lt;1/1/1990,"",IF(Main[[#This Row],[Class]]="C",WORKDAY(Main[[#This Row],[Tech Start Date]],19),IF(Main[[#This Row],[Class]]="B", WORKDAY(Main[[#This Row],[Tech Start Date]],12),IF(Main[[#This Row],[Class]]="A",WORKDAY(Main[[#This Row],[Tech Start Date]],4),""))))</f>
        <v/>
      </c>
      <c r="O1477" s="73" t="str">
        <f>IF(Main[[#This Row],[Tech Start Date]]&lt;1/1/1990,"",IF(Main[[#This Row],[Class]]="C",WORKDAY(Main[[#This Row],[Tech Start Date]],23),IF(Main[[#This Row],[Class]]="B", WORKDAY(Main[[#This Row],[Tech Start Date]],15),IF(Main[[#This Row],[Class]]="A",WORKDAY(Main[[#This Row],[Tech Start Date]],5),""))))</f>
        <v/>
      </c>
      <c r="P1477" s="73" t="str">
        <f>IF(Main[[#This Row],[Tech Start Date]]&lt;1/1/1990,"",IF(Main[[#This Row],[Class]]="C",WORKDAY(Main[[#This Row],[Tech Start Date]],28),IF(Main[[#This Row],[Class]]="B", WORKDAY(Main[[#This Row],[Tech Start Date]],19),IF(Main[[#This Row],[Class]]="A",WORKDAY(Main[[#This Row],[Tech Start Date]],9),""))))</f>
        <v/>
      </c>
      <c r="Q1477" s="85"/>
      <c r="R1477" s="112">
        <v>40868</v>
      </c>
      <c r="S1477" s="95" t="s">
        <v>17</v>
      </c>
      <c r="T1477" s="74" t="s">
        <v>4</v>
      </c>
      <c r="U1477" s="95" t="s">
        <v>29</v>
      </c>
      <c r="V1477" s="95" t="s">
        <v>1913</v>
      </c>
      <c r="W1477" s="95" t="s">
        <v>1915</v>
      </c>
      <c r="X1477" s="95" t="s">
        <v>652</v>
      </c>
      <c r="Y1477" s="72" t="s">
        <v>3099</v>
      </c>
      <c r="Z1477" s="72" t="s">
        <v>652</v>
      </c>
      <c r="AA1477" s="95" t="s">
        <v>652</v>
      </c>
      <c r="AB1477" s="132"/>
      <c r="AC1477" s="132"/>
      <c r="AD1477" s="132"/>
      <c r="AE1477" s="63"/>
      <c r="AF1477" s="63"/>
      <c r="AG1477" s="63"/>
    </row>
    <row r="1478" spans="1:33" ht="17.2" customHeight="1">
      <c r="A1478" s="64" t="str">
        <f>IF(priority(Main[[#This Row],[Comments]])&lt;&gt;0, priority(Main[[#This Row],[Comments]]),"")</f>
        <v/>
      </c>
      <c r="B1478" s="60" t="s">
        <v>1683</v>
      </c>
      <c r="C1478" s="72" t="s">
        <v>741</v>
      </c>
      <c r="D1478" s="59" t="s">
        <v>1965</v>
      </c>
      <c r="E1478" s="85">
        <v>40681.50267361111</v>
      </c>
      <c r="F1478" s="85"/>
      <c r="G1478" s="64" t="str">
        <f>IF(stdProdLT(Main[[#This Row],[Comments]])=0.1,"N/A",IF(stdProdLT(Main[[#This Row],[Comments]])=0,"",stdProdLT(Main[[#This Row],[Comments]])))</f>
        <v/>
      </c>
      <c r="H1478" s="94" t="str">
        <f>IF(OR(Main[[#This Row],[Std. Prod. Lead Time]]="N/A",Main[[#This Row],[Std. Prod. Lead Time]]=""), "",IF(AND(Main[[#This Row],[In Stock Date]]&lt;&gt;"",Main[[#This Row],[Revised Due Date]]&lt;&gt;"",Main[[#This Row],[In Stock Date]]&lt;&gt;""),Main[[#This Row],[In Stock Date]]-Main[[#This Row],[Revised Due Date]],""))</f>
        <v/>
      </c>
      <c r="I1478" s="101" t="s">
        <v>745</v>
      </c>
      <c r="J1478" s="95" t="s">
        <v>28</v>
      </c>
      <c r="K1478" s="95" t="s">
        <v>1922</v>
      </c>
      <c r="L1478" s="85">
        <v>40742</v>
      </c>
      <c r="M1478" s="73" t="str">
        <f>IF(Main[[#This Row],[Tech Start Date]]&lt;1/1/1990,"",IF(Main[[#This Row],[Class]]="C",WORKDAY(Main[[#This Row],[Tech Start Date]],9),IF(Main[[#This Row],[Class]]="B", WORKDAY(Main[[#This Row],[Tech Start Date]],6),IF(Main[[#This Row],[Class]]="A",WORKDAY(Main[[#This Row],[Tech Start Date]],2),""))))</f>
        <v/>
      </c>
      <c r="N1478" s="73" t="str">
        <f>IF(Main[[#This Row],[Tech Start Date]]&lt;1/1/1990,"",IF(Main[[#This Row],[Class]]="C",WORKDAY(Main[[#This Row],[Tech Start Date]],19),IF(Main[[#This Row],[Class]]="B", WORKDAY(Main[[#This Row],[Tech Start Date]],12),IF(Main[[#This Row],[Class]]="A",WORKDAY(Main[[#This Row],[Tech Start Date]],4),""))))</f>
        <v/>
      </c>
      <c r="O1478" s="73" t="str">
        <f>IF(Main[[#This Row],[Tech Start Date]]&lt;1/1/1990,"",IF(Main[[#This Row],[Class]]="C",WORKDAY(Main[[#This Row],[Tech Start Date]],23),IF(Main[[#This Row],[Class]]="B", WORKDAY(Main[[#This Row],[Tech Start Date]],15),IF(Main[[#This Row],[Class]]="A",WORKDAY(Main[[#This Row],[Tech Start Date]],5),""))))</f>
        <v/>
      </c>
      <c r="P1478" s="73" t="str">
        <f>IF(Main[[#This Row],[Tech Start Date]]&lt;1/1/1990,"",IF(Main[[#This Row],[Class]]="C",WORKDAY(Main[[#This Row],[Tech Start Date]],28),IF(Main[[#This Row],[Class]]="B", WORKDAY(Main[[#This Row],[Tech Start Date]],19),IF(Main[[#This Row],[Class]]="A",WORKDAY(Main[[#This Row],[Tech Start Date]],9),""))))</f>
        <v/>
      </c>
      <c r="Q1478" s="85">
        <v>40939</v>
      </c>
      <c r="R1478" s="112">
        <v>40879</v>
      </c>
      <c r="S1478" s="95" t="s">
        <v>17</v>
      </c>
      <c r="T1478" s="74" t="s">
        <v>4</v>
      </c>
      <c r="U1478" s="95" t="s">
        <v>29</v>
      </c>
      <c r="V1478" s="95" t="s">
        <v>1913</v>
      </c>
      <c r="W1478" s="95" t="s">
        <v>1915</v>
      </c>
      <c r="X1478" s="95" t="s">
        <v>553</v>
      </c>
      <c r="Y1478" s="72" t="s">
        <v>2925</v>
      </c>
      <c r="Z1478" s="72" t="s">
        <v>652</v>
      </c>
      <c r="AA1478" s="95" t="s">
        <v>553</v>
      </c>
      <c r="AB1478" s="132"/>
      <c r="AC1478" s="132"/>
      <c r="AD1478" s="132"/>
      <c r="AE1478" s="63"/>
      <c r="AF1478" s="63"/>
      <c r="AG1478" s="63"/>
    </row>
    <row r="1479" spans="1:33" ht="17.2" customHeight="1">
      <c r="A1479" s="64" t="str">
        <f>IF(priority(Main[[#This Row],[Comments]])&lt;&gt;0, priority(Main[[#This Row],[Comments]]),"")</f>
        <v/>
      </c>
      <c r="B1479" s="60" t="s">
        <v>1027</v>
      </c>
      <c r="C1479" s="72" t="s">
        <v>46</v>
      </c>
      <c r="D1479" s="59" t="s">
        <v>2130</v>
      </c>
      <c r="E1479" s="85">
        <v>40549.665949074071</v>
      </c>
      <c r="F1479" s="85">
        <v>40603</v>
      </c>
      <c r="G1479" s="64" t="str">
        <f>IF(stdProdLT(Main[[#This Row],[Comments]])=0.1,"N/A",IF(stdProdLT(Main[[#This Row],[Comments]])=0,"",stdProdLT(Main[[#This Row],[Comments]])))</f>
        <v/>
      </c>
      <c r="H1479" s="94" t="str">
        <f>IF(OR(Main[[#This Row],[Std. Prod. Lead Time]]="N/A",Main[[#This Row],[Std. Prod. Lead Time]]=""), "",IF(AND(Main[[#This Row],[In Stock Date]]&lt;&gt;"",Main[[#This Row],[Revised Due Date]]&lt;&gt;"",Main[[#This Row],[In Stock Date]]&lt;&gt;""),Main[[#This Row],[In Stock Date]]-Main[[#This Row],[Revised Due Date]],""))</f>
        <v/>
      </c>
      <c r="I1479" s="101" t="s">
        <v>171</v>
      </c>
      <c r="J1479" s="95" t="s">
        <v>70</v>
      </c>
      <c r="K1479" s="95" t="s">
        <v>1922</v>
      </c>
      <c r="L1479" s="85">
        <v>40751</v>
      </c>
      <c r="M1479" s="73" t="str">
        <f>IF(Main[[#This Row],[Tech Start Date]]&lt;1/1/1990,"",IF(Main[[#This Row],[Class]]="C",WORKDAY(Main[[#This Row],[Tech Start Date]],9),IF(Main[[#This Row],[Class]]="B", WORKDAY(Main[[#This Row],[Tech Start Date]],6),IF(Main[[#This Row],[Class]]="A",WORKDAY(Main[[#This Row],[Tech Start Date]],2),""))))</f>
        <v/>
      </c>
      <c r="N1479" s="73" t="str">
        <f>IF(Main[[#This Row],[Tech Start Date]]&lt;1/1/1990,"",IF(Main[[#This Row],[Class]]="C",WORKDAY(Main[[#This Row],[Tech Start Date]],19),IF(Main[[#This Row],[Class]]="B", WORKDAY(Main[[#This Row],[Tech Start Date]],12),IF(Main[[#This Row],[Class]]="A",WORKDAY(Main[[#This Row],[Tech Start Date]],4),""))))</f>
        <v/>
      </c>
      <c r="O1479" s="73" t="str">
        <f>IF(Main[[#This Row],[Tech Start Date]]&lt;1/1/1990,"",IF(Main[[#This Row],[Class]]="C",WORKDAY(Main[[#This Row],[Tech Start Date]],23),IF(Main[[#This Row],[Class]]="B", WORKDAY(Main[[#This Row],[Tech Start Date]],15),IF(Main[[#This Row],[Class]]="A",WORKDAY(Main[[#This Row],[Tech Start Date]],5),""))))</f>
        <v/>
      </c>
      <c r="P1479" s="73" t="str">
        <f>IF(Main[[#This Row],[Tech Start Date]]&lt;1/1/1990,"",IF(Main[[#This Row],[Class]]="C",WORKDAY(Main[[#This Row],[Tech Start Date]],28),IF(Main[[#This Row],[Class]]="B", WORKDAY(Main[[#This Row],[Tech Start Date]],19),IF(Main[[#This Row],[Class]]="A",WORKDAY(Main[[#This Row],[Tech Start Date]],9),""))))</f>
        <v/>
      </c>
      <c r="Q1479" s="85">
        <v>40603</v>
      </c>
      <c r="R1479" s="112"/>
      <c r="S1479" s="95" t="s">
        <v>17</v>
      </c>
      <c r="T1479" s="74" t="s">
        <v>4</v>
      </c>
      <c r="U1479" s="95" t="s">
        <v>29</v>
      </c>
      <c r="V1479" s="95" t="s">
        <v>1913</v>
      </c>
      <c r="W1479" s="95" t="s">
        <v>1915</v>
      </c>
      <c r="X1479" s="95" t="s">
        <v>553</v>
      </c>
      <c r="Y1479" s="72" t="s">
        <v>2925</v>
      </c>
      <c r="Z1479" s="72" t="s">
        <v>968</v>
      </c>
      <c r="AA1479" s="95" t="s">
        <v>553</v>
      </c>
      <c r="AB1479" s="132"/>
      <c r="AC1479" s="132"/>
      <c r="AD1479" s="132"/>
      <c r="AE1479" s="63"/>
      <c r="AF1479" s="63"/>
      <c r="AG1479" s="63"/>
    </row>
    <row r="1480" spans="1:33" ht="17.2" customHeight="1">
      <c r="A1480" s="64" t="str">
        <f>IF(priority(Main[[#This Row],[Comments]])&lt;&gt;0, priority(Main[[#This Row],[Comments]]),"")</f>
        <v/>
      </c>
      <c r="B1480" s="60" t="s">
        <v>2039</v>
      </c>
      <c r="C1480" s="72" t="s">
        <v>4</v>
      </c>
      <c r="D1480" s="59" t="s">
        <v>2047</v>
      </c>
      <c r="E1480" s="85"/>
      <c r="F1480" s="85"/>
      <c r="G1480" s="64" t="str">
        <f>IF(stdProdLT(Main[[#This Row],[Comments]])=0.1,"N/A",IF(stdProdLT(Main[[#This Row],[Comments]])=0,"",stdProdLT(Main[[#This Row],[Comments]])))</f>
        <v/>
      </c>
      <c r="H1480" s="94" t="str">
        <f>IF(OR(Main[[#This Row],[Std. Prod. Lead Time]]="N/A",Main[[#This Row],[Std. Prod. Lead Time]]=""), "",IF(AND(Main[[#This Row],[In Stock Date]]&lt;&gt;"",Main[[#This Row],[Revised Due Date]]&lt;&gt;"",Main[[#This Row],[In Stock Date]]&lt;&gt;""),Main[[#This Row],[In Stock Date]]-Main[[#This Row],[Revised Due Date]],""))</f>
        <v/>
      </c>
      <c r="I1480" s="101" t="s">
        <v>889</v>
      </c>
      <c r="J1480" s="95" t="s">
        <v>28</v>
      </c>
      <c r="K1480" s="95" t="s">
        <v>1919</v>
      </c>
      <c r="L1480" s="85">
        <v>40752</v>
      </c>
      <c r="M1480" s="73">
        <f>IF(Main[[#This Row],[Tech Start Date]]&lt;1/1/1990,"",IF(Main[[#This Row],[Class]]="C",WORKDAY(Main[[#This Row],[Tech Start Date]],9),IF(Main[[#This Row],[Class]]="B", WORKDAY(Main[[#This Row],[Tech Start Date]],6),IF(Main[[#This Row],[Class]]="A",WORKDAY(Main[[#This Row],[Tech Start Date]],2),""))))</f>
        <v>40756</v>
      </c>
      <c r="N1480" s="73">
        <f>IF(Main[[#This Row],[Tech Start Date]]&lt;1/1/1990,"",IF(Main[[#This Row],[Class]]="C",WORKDAY(Main[[#This Row],[Tech Start Date]],19),IF(Main[[#This Row],[Class]]="B", WORKDAY(Main[[#This Row],[Tech Start Date]],12),IF(Main[[#This Row],[Class]]="A",WORKDAY(Main[[#This Row],[Tech Start Date]],4),""))))</f>
        <v>40758</v>
      </c>
      <c r="O1480" s="73">
        <f>IF(Main[[#This Row],[Tech Start Date]]&lt;1/1/1990,"",IF(Main[[#This Row],[Class]]="C",WORKDAY(Main[[#This Row],[Tech Start Date]],23),IF(Main[[#This Row],[Class]]="B", WORKDAY(Main[[#This Row],[Tech Start Date]],15),IF(Main[[#This Row],[Class]]="A",WORKDAY(Main[[#This Row],[Tech Start Date]],5),""))))</f>
        <v>40759</v>
      </c>
      <c r="P1480" s="73">
        <f>IF(Main[[#This Row],[Tech Start Date]]&lt;1/1/1990,"",IF(Main[[#This Row],[Class]]="C",WORKDAY(Main[[#This Row],[Tech Start Date]],28),IF(Main[[#This Row],[Class]]="B", WORKDAY(Main[[#This Row],[Tech Start Date]],19),IF(Main[[#This Row],[Class]]="A",WORKDAY(Main[[#This Row],[Tech Start Date]],9),""))))</f>
        <v>40765</v>
      </c>
      <c r="Q1480" s="85">
        <v>40758</v>
      </c>
      <c r="R1480" s="112">
        <v>40786</v>
      </c>
      <c r="S1480" s="95" t="s">
        <v>6</v>
      </c>
      <c r="T1480" s="74" t="s">
        <v>4</v>
      </c>
      <c r="U1480" s="95" t="s">
        <v>14</v>
      </c>
      <c r="V1480" s="95" t="s">
        <v>1910</v>
      </c>
      <c r="W1480" s="95" t="s">
        <v>1914</v>
      </c>
      <c r="X1480" s="95" t="s">
        <v>877</v>
      </c>
      <c r="Y1480" s="72" t="s">
        <v>2982</v>
      </c>
      <c r="Z1480" s="72" t="s">
        <v>877</v>
      </c>
      <c r="AA1480" s="95" t="s">
        <v>877</v>
      </c>
      <c r="AB1480" s="132"/>
      <c r="AC1480" s="132"/>
      <c r="AD1480" s="132"/>
      <c r="AE1480" s="63"/>
      <c r="AF1480" s="63"/>
      <c r="AG1480" s="63"/>
    </row>
    <row r="1481" spans="1:33" ht="17.2" customHeight="1">
      <c r="A1481" s="64" t="str">
        <f>IF(priority(Main[[#This Row],[Comments]])&lt;&gt;0, priority(Main[[#This Row],[Comments]]),"")</f>
        <v/>
      </c>
      <c r="B1481" s="60" t="s">
        <v>1893</v>
      </c>
      <c r="C1481" s="72" t="s">
        <v>72</v>
      </c>
      <c r="D1481" s="59" t="s">
        <v>2131</v>
      </c>
      <c r="E1481" s="85">
        <v>40470.014479166668</v>
      </c>
      <c r="F1481" s="85">
        <v>40487</v>
      </c>
      <c r="G1481" s="64">
        <f>IF(stdProdLT(Main[[#This Row],[Comments]])=0.1,"N/A",IF(stdProdLT(Main[[#This Row],[Comments]])=0,"",stdProdLT(Main[[#This Row],[Comments]])))</f>
        <v>42</v>
      </c>
      <c r="H1481" s="94">
        <f>IF(OR(Main[[#This Row],[Std. Prod. Lead Time]]="N/A",Main[[#This Row],[Std. Prod. Lead Time]]=""), "",IF(AND(Main[[#This Row],[In Stock Date]]&lt;&gt;"",Main[[#This Row],[Revised Due Date]]&lt;&gt;"",Main[[#This Row],[In Stock Date]]&lt;&gt;""),Main[[#This Row],[In Stock Date]]-Main[[#This Row],[Revised Due Date]],""))</f>
        <v>-294</v>
      </c>
      <c r="I1481" s="101" t="s">
        <v>2046</v>
      </c>
      <c r="J1481" s="95" t="s">
        <v>52</v>
      </c>
      <c r="K1481" s="95" t="s">
        <v>1917</v>
      </c>
      <c r="L1481" s="85">
        <v>40756</v>
      </c>
      <c r="M1481" s="73">
        <f>IF(Main[[#This Row],[Tech Start Date]]&lt;1/1/1990,"",IF(Main[[#This Row],[Class]]="C",WORKDAY(Main[[#This Row],[Tech Start Date]],9),IF(Main[[#This Row],[Class]]="B", WORKDAY(Main[[#This Row],[Tech Start Date]],6),IF(Main[[#This Row],[Class]]="A",WORKDAY(Main[[#This Row],[Tech Start Date]],2),""))))</f>
        <v>40764</v>
      </c>
      <c r="N1481" s="73">
        <f>IF(Main[[#This Row],[Tech Start Date]]&lt;1/1/1990,"",IF(Main[[#This Row],[Class]]="C",WORKDAY(Main[[#This Row],[Tech Start Date]],19),IF(Main[[#This Row],[Class]]="B", WORKDAY(Main[[#This Row],[Tech Start Date]],12),IF(Main[[#This Row],[Class]]="A",WORKDAY(Main[[#This Row],[Tech Start Date]],4),""))))</f>
        <v>40772</v>
      </c>
      <c r="O1481" s="73">
        <f>IF(Main[[#This Row],[Tech Start Date]]&lt;1/1/1990,"",IF(Main[[#This Row],[Class]]="C",WORKDAY(Main[[#This Row],[Tech Start Date]],23),IF(Main[[#This Row],[Class]]="B", WORKDAY(Main[[#This Row],[Tech Start Date]],15),IF(Main[[#This Row],[Class]]="A",WORKDAY(Main[[#This Row],[Tech Start Date]],5),""))))</f>
        <v>40777</v>
      </c>
      <c r="P1481" s="73">
        <f>IF(Main[[#This Row],[Tech Start Date]]&lt;1/1/1990,"",IF(Main[[#This Row],[Class]]="C",WORKDAY(Main[[#This Row],[Tech Start Date]],28),IF(Main[[#This Row],[Class]]="B", WORKDAY(Main[[#This Row],[Tech Start Date]],19),IF(Main[[#This Row],[Class]]="A",WORKDAY(Main[[#This Row],[Tech Start Date]],9),""))))</f>
        <v>40781</v>
      </c>
      <c r="Q1481" s="85"/>
      <c r="R1481" s="112">
        <v>40781</v>
      </c>
      <c r="S1481" s="95" t="s">
        <v>6</v>
      </c>
      <c r="T1481" s="74" t="s">
        <v>2132</v>
      </c>
      <c r="U1481" s="95" t="s">
        <v>29</v>
      </c>
      <c r="V1481" s="95" t="s">
        <v>1911</v>
      </c>
      <c r="W1481" s="95" t="s">
        <v>1912</v>
      </c>
      <c r="X1481" s="95" t="s">
        <v>2876</v>
      </c>
      <c r="Y1481" s="72" t="s">
        <v>3052</v>
      </c>
      <c r="Z1481" s="72" t="s">
        <v>2046</v>
      </c>
      <c r="AA1481" s="95" t="s">
        <v>2876</v>
      </c>
      <c r="AB1481" s="132"/>
      <c r="AC1481" s="132"/>
      <c r="AD1481" s="132"/>
      <c r="AE1481" s="63"/>
      <c r="AF1481" s="63"/>
      <c r="AG1481" s="63"/>
    </row>
    <row r="1482" spans="1:33" ht="17.2" customHeight="1">
      <c r="A1482" s="64" t="str">
        <f>IF(priority(Main[[#This Row],[Comments]])&lt;&gt;0, priority(Main[[#This Row],[Comments]]),"")</f>
        <v/>
      </c>
      <c r="B1482" s="60" t="s">
        <v>1299</v>
      </c>
      <c r="C1482" s="72" t="s">
        <v>374</v>
      </c>
      <c r="D1482" s="59" t="s">
        <v>2255</v>
      </c>
      <c r="E1482" s="85">
        <v>40711.60083333333</v>
      </c>
      <c r="F1482" s="85">
        <v>40877</v>
      </c>
      <c r="G1482" s="64" t="str">
        <f>IF(stdProdLT(Main[[#This Row],[Comments]])=0.1,"N/A",IF(stdProdLT(Main[[#This Row],[Comments]])=0,"",stdProdLT(Main[[#This Row],[Comments]])))</f>
        <v/>
      </c>
      <c r="H1482" s="94" t="str">
        <f>IF(OR(Main[[#This Row],[Std. Prod. Lead Time]]="N/A",Main[[#This Row],[Std. Prod. Lead Time]]=""), "",IF(AND(Main[[#This Row],[In Stock Date]]&lt;&gt;"",Main[[#This Row],[Revised Due Date]]&lt;&gt;"",Main[[#This Row],[In Stock Date]]&lt;&gt;""),Main[[#This Row],[In Stock Date]]-Main[[#This Row],[Revised Due Date]],""))</f>
        <v/>
      </c>
      <c r="I1482" s="101" t="s">
        <v>239</v>
      </c>
      <c r="J1482" s="95" t="s">
        <v>52</v>
      </c>
      <c r="K1482" s="95" t="s">
        <v>1922</v>
      </c>
      <c r="L1482" s="85">
        <v>40767</v>
      </c>
      <c r="M1482" s="73" t="str">
        <f>IF(Main[[#This Row],[Tech Start Date]]&lt;1/1/1990,"",IF(Main[[#This Row],[Class]]="C",WORKDAY(Main[[#This Row],[Tech Start Date]],9),IF(Main[[#This Row],[Class]]="B", WORKDAY(Main[[#This Row],[Tech Start Date]],6),IF(Main[[#This Row],[Class]]="A",WORKDAY(Main[[#This Row],[Tech Start Date]],2),""))))</f>
        <v/>
      </c>
      <c r="N1482" s="73" t="str">
        <f>IF(Main[[#This Row],[Tech Start Date]]&lt;1/1/1990,"",IF(Main[[#This Row],[Class]]="C",WORKDAY(Main[[#This Row],[Tech Start Date]],19),IF(Main[[#This Row],[Class]]="B", WORKDAY(Main[[#This Row],[Tech Start Date]],12),IF(Main[[#This Row],[Class]]="A",WORKDAY(Main[[#This Row],[Tech Start Date]],4),""))))</f>
        <v/>
      </c>
      <c r="O1482" s="73" t="str">
        <f>IF(Main[[#This Row],[Tech Start Date]]&lt;1/1/1990,"",IF(Main[[#This Row],[Class]]="C",WORKDAY(Main[[#This Row],[Tech Start Date]],23),IF(Main[[#This Row],[Class]]="B", WORKDAY(Main[[#This Row],[Tech Start Date]],15),IF(Main[[#This Row],[Class]]="A",WORKDAY(Main[[#This Row],[Tech Start Date]],5),""))))</f>
        <v/>
      </c>
      <c r="P1482" s="73" t="str">
        <f>IF(Main[[#This Row],[Tech Start Date]]&lt;1/1/1990,"",IF(Main[[#This Row],[Class]]="C",WORKDAY(Main[[#This Row],[Tech Start Date]],28),IF(Main[[#This Row],[Class]]="B", WORKDAY(Main[[#This Row],[Tech Start Date]],19),IF(Main[[#This Row],[Class]]="A",WORKDAY(Main[[#This Row],[Tech Start Date]],9),""))))</f>
        <v/>
      </c>
      <c r="Q1482" s="85">
        <v>40877</v>
      </c>
      <c r="R1482" s="112">
        <v>40877</v>
      </c>
      <c r="S1482" s="95" t="s">
        <v>17</v>
      </c>
      <c r="T1482" s="74" t="s">
        <v>4</v>
      </c>
      <c r="U1482" s="95" t="s">
        <v>29</v>
      </c>
      <c r="V1482" s="95" t="s">
        <v>1913</v>
      </c>
      <c r="W1482" s="95" t="s">
        <v>1918</v>
      </c>
      <c r="X1482" s="95" t="s">
        <v>553</v>
      </c>
      <c r="Y1482" s="72" t="s">
        <v>2925</v>
      </c>
      <c r="Z1482" s="72" t="s">
        <v>530</v>
      </c>
      <c r="AA1482" s="95" t="s">
        <v>553</v>
      </c>
      <c r="AB1482" s="132"/>
      <c r="AC1482" s="132"/>
      <c r="AD1482" s="132"/>
      <c r="AE1482" s="63"/>
      <c r="AF1482" s="63"/>
      <c r="AG1482" s="63"/>
    </row>
    <row r="1483" spans="1:33" ht="17.2" customHeight="1">
      <c r="A1483" s="64" t="str">
        <f>IF(priority(Main[[#This Row],[Comments]])&lt;&gt;0, priority(Main[[#This Row],[Comments]]),"")</f>
        <v/>
      </c>
      <c r="B1483" s="60" t="s">
        <v>2136</v>
      </c>
      <c r="C1483" s="72" t="s">
        <v>4</v>
      </c>
      <c r="D1483" s="59" t="s">
        <v>2598</v>
      </c>
      <c r="E1483" s="85">
        <v>40772.447592592594</v>
      </c>
      <c r="F1483" s="85"/>
      <c r="G1483" s="64" t="str">
        <f>IF(stdProdLT(Main[[#This Row],[Comments]])=0.1,"N/A",IF(stdProdLT(Main[[#This Row],[Comments]])=0,"",stdProdLT(Main[[#This Row],[Comments]])))</f>
        <v/>
      </c>
      <c r="H1483" s="94" t="str">
        <f>IF(OR(Main[[#This Row],[Std. Prod. Lead Time]]="N/A",Main[[#This Row],[Std. Prod. Lead Time]]=""), "",IF(AND(Main[[#This Row],[In Stock Date]]&lt;&gt;"",Main[[#This Row],[Revised Due Date]]&lt;&gt;"",Main[[#This Row],[In Stock Date]]&lt;&gt;""),Main[[#This Row],[In Stock Date]]-Main[[#This Row],[Revised Due Date]],""))</f>
        <v/>
      </c>
      <c r="I1483" s="101" t="s">
        <v>877</v>
      </c>
      <c r="J1483" s="95" t="s">
        <v>28</v>
      </c>
      <c r="K1483" s="95" t="s">
        <v>1923</v>
      </c>
      <c r="L1483" s="85">
        <v>40772</v>
      </c>
      <c r="M1483" s="73">
        <f>IF(Main[[#This Row],[Tech Start Date]]&lt;1/1/1990,"",IF(Main[[#This Row],[Class]]="C",WORKDAY(Main[[#This Row],[Tech Start Date]],9),IF(Main[[#This Row],[Class]]="B", WORKDAY(Main[[#This Row],[Tech Start Date]],6),IF(Main[[#This Row],[Class]]="A",WORKDAY(Main[[#This Row],[Tech Start Date]],2),""))))</f>
        <v>40785</v>
      </c>
      <c r="N1483" s="73">
        <f>IF(Main[[#This Row],[Tech Start Date]]&lt;1/1/1990,"",IF(Main[[#This Row],[Class]]="C",WORKDAY(Main[[#This Row],[Tech Start Date]],19),IF(Main[[#This Row],[Class]]="B", WORKDAY(Main[[#This Row],[Tech Start Date]],12),IF(Main[[#This Row],[Class]]="A",WORKDAY(Main[[#This Row],[Tech Start Date]],4),""))))</f>
        <v>40799</v>
      </c>
      <c r="O1483" s="73">
        <f>IF(Main[[#This Row],[Tech Start Date]]&lt;1/1/1990,"",IF(Main[[#This Row],[Class]]="C",WORKDAY(Main[[#This Row],[Tech Start Date]],23),IF(Main[[#This Row],[Class]]="B", WORKDAY(Main[[#This Row],[Tech Start Date]],15),IF(Main[[#This Row],[Class]]="A",WORKDAY(Main[[#This Row],[Tech Start Date]],5),""))))</f>
        <v>40805</v>
      </c>
      <c r="P1483" s="73">
        <f>IF(Main[[#This Row],[Tech Start Date]]&lt;1/1/1990,"",IF(Main[[#This Row],[Class]]="C",WORKDAY(Main[[#This Row],[Tech Start Date]],28),IF(Main[[#This Row],[Class]]="B", WORKDAY(Main[[#This Row],[Tech Start Date]],19),IF(Main[[#This Row],[Class]]="A",WORKDAY(Main[[#This Row],[Tech Start Date]],9),""))))</f>
        <v>40812</v>
      </c>
      <c r="Q1483" s="85">
        <v>40786</v>
      </c>
      <c r="R1483" s="112">
        <v>40907</v>
      </c>
      <c r="S1483" s="95" t="s">
        <v>17</v>
      </c>
      <c r="T1483" s="74" t="s">
        <v>2314</v>
      </c>
      <c r="U1483" s="95" t="s">
        <v>29</v>
      </c>
      <c r="V1483" s="95" t="s">
        <v>1910</v>
      </c>
      <c r="W1483" s="95" t="s">
        <v>1912</v>
      </c>
      <c r="X1483" s="95" t="s">
        <v>877</v>
      </c>
      <c r="Y1483" s="72" t="s">
        <v>2982</v>
      </c>
      <c r="Z1483" s="72" t="s">
        <v>129</v>
      </c>
      <c r="AA1483" s="95" t="s">
        <v>877</v>
      </c>
      <c r="AB1483" s="132"/>
      <c r="AC1483" s="132"/>
      <c r="AD1483" s="132"/>
      <c r="AE1483" s="63"/>
      <c r="AF1483" s="63"/>
      <c r="AG1483" s="63"/>
    </row>
    <row r="1484" spans="1:33" ht="17.2" customHeight="1">
      <c r="A1484" s="64" t="str">
        <f>IF(priority(Main[[#This Row],[Comments]])&lt;&gt;0, priority(Main[[#This Row],[Comments]]),"")</f>
        <v/>
      </c>
      <c r="B1484" s="60" t="s">
        <v>2135</v>
      </c>
      <c r="C1484" s="72" t="s">
        <v>4</v>
      </c>
      <c r="D1484" s="59" t="s">
        <v>2770</v>
      </c>
      <c r="E1484" s="85">
        <v>40772.344918981478</v>
      </c>
      <c r="F1484" s="85"/>
      <c r="G1484" s="64" t="str">
        <f>IF(stdProdLT(Main[[#This Row],[Comments]])=0.1,"N/A",IF(stdProdLT(Main[[#This Row],[Comments]])=0,"",stdProdLT(Main[[#This Row],[Comments]])))</f>
        <v/>
      </c>
      <c r="H1484" s="94" t="str">
        <f>IF(OR(Main[[#This Row],[Std. Prod. Lead Time]]="N/A",Main[[#This Row],[Std. Prod. Lead Time]]=""), "",IF(AND(Main[[#This Row],[In Stock Date]]&lt;&gt;"",Main[[#This Row],[Revised Due Date]]&lt;&gt;"",Main[[#This Row],[In Stock Date]]&lt;&gt;""),Main[[#This Row],[In Stock Date]]-Main[[#This Row],[Revised Due Date]],""))</f>
        <v/>
      </c>
      <c r="I1484" s="101" t="s">
        <v>877</v>
      </c>
      <c r="J1484" s="95" t="s">
        <v>28</v>
      </c>
      <c r="K1484" s="95" t="s">
        <v>1917</v>
      </c>
      <c r="L1484" s="85">
        <v>40772</v>
      </c>
      <c r="M1484" s="73">
        <f>IF(Main[[#This Row],[Tech Start Date]]&lt;1/1/1990,"",IF(Main[[#This Row],[Class]]="C",WORKDAY(Main[[#This Row],[Tech Start Date]],9),IF(Main[[#This Row],[Class]]="B", WORKDAY(Main[[#This Row],[Tech Start Date]],6),IF(Main[[#This Row],[Class]]="A",WORKDAY(Main[[#This Row],[Tech Start Date]],2),""))))</f>
        <v>40780</v>
      </c>
      <c r="N1484" s="73">
        <f>IF(Main[[#This Row],[Tech Start Date]]&lt;1/1/1990,"",IF(Main[[#This Row],[Class]]="C",WORKDAY(Main[[#This Row],[Tech Start Date]],19),IF(Main[[#This Row],[Class]]="B", WORKDAY(Main[[#This Row],[Tech Start Date]],12),IF(Main[[#This Row],[Class]]="A",WORKDAY(Main[[#This Row],[Tech Start Date]],4),""))))</f>
        <v>40788</v>
      </c>
      <c r="O1484" s="73">
        <f>IF(Main[[#This Row],[Tech Start Date]]&lt;1/1/1990,"",IF(Main[[#This Row],[Class]]="C",WORKDAY(Main[[#This Row],[Tech Start Date]],23),IF(Main[[#This Row],[Class]]="B", WORKDAY(Main[[#This Row],[Tech Start Date]],15),IF(Main[[#This Row],[Class]]="A",WORKDAY(Main[[#This Row],[Tech Start Date]],5),""))))</f>
        <v>40793</v>
      </c>
      <c r="P1484" s="73">
        <f>IF(Main[[#This Row],[Tech Start Date]]&lt;1/1/1990,"",IF(Main[[#This Row],[Class]]="C",WORKDAY(Main[[#This Row],[Tech Start Date]],28),IF(Main[[#This Row],[Class]]="B", WORKDAY(Main[[#This Row],[Tech Start Date]],19),IF(Main[[#This Row],[Class]]="A",WORKDAY(Main[[#This Row],[Tech Start Date]],9),""))))</f>
        <v>40799</v>
      </c>
      <c r="Q1484" s="85">
        <v>40779</v>
      </c>
      <c r="R1484" s="112">
        <v>40907</v>
      </c>
      <c r="S1484" s="95" t="s">
        <v>6</v>
      </c>
      <c r="T1484" s="74" t="s">
        <v>4</v>
      </c>
      <c r="U1484" s="95" t="s">
        <v>29</v>
      </c>
      <c r="V1484" s="95" t="s">
        <v>1910</v>
      </c>
      <c r="W1484" s="95" t="s">
        <v>1918</v>
      </c>
      <c r="X1484" s="95" t="s">
        <v>877</v>
      </c>
      <c r="Y1484" s="72" t="s">
        <v>4</v>
      </c>
      <c r="Z1484" s="72" t="s">
        <v>129</v>
      </c>
      <c r="AA1484" s="95" t="s">
        <v>3425</v>
      </c>
      <c r="AB1484" s="132"/>
      <c r="AC1484" s="132"/>
      <c r="AD1484" s="132"/>
      <c r="AE1484" s="63"/>
      <c r="AF1484" s="63"/>
      <c r="AG1484" s="63"/>
    </row>
    <row r="1485" spans="1:33" ht="17.2" customHeight="1">
      <c r="A1485" s="64" t="str">
        <f>IF(priority(Main[[#This Row],[Comments]])&lt;&gt;0, priority(Main[[#This Row],[Comments]]),"")</f>
        <v/>
      </c>
      <c r="B1485" s="60" t="s">
        <v>2140</v>
      </c>
      <c r="C1485" s="72" t="s">
        <v>53</v>
      </c>
      <c r="D1485" s="59" t="s">
        <v>2141</v>
      </c>
      <c r="E1485" s="85">
        <v>40774.327164351853</v>
      </c>
      <c r="F1485" s="85">
        <v>40786</v>
      </c>
      <c r="G1485" s="64" t="str">
        <f>IF(stdProdLT(Main[[#This Row],[Comments]])=0.1,"N/A",IF(stdProdLT(Main[[#This Row],[Comments]])=0,"",stdProdLT(Main[[#This Row],[Comments]])))</f>
        <v/>
      </c>
      <c r="H1485" s="94" t="str">
        <f>IF(OR(Main[[#This Row],[Std. Prod. Lead Time]]="N/A",Main[[#This Row],[Std. Prod. Lead Time]]=""), "",IF(AND(Main[[#This Row],[In Stock Date]]&lt;&gt;"",Main[[#This Row],[Revised Due Date]]&lt;&gt;"",Main[[#This Row],[In Stock Date]]&lt;&gt;""),Main[[#This Row],[In Stock Date]]-Main[[#This Row],[Revised Due Date]],""))</f>
        <v/>
      </c>
      <c r="I1485" s="101" t="s">
        <v>2046</v>
      </c>
      <c r="J1485" s="95" t="s">
        <v>52</v>
      </c>
      <c r="K1485" s="95" t="s">
        <v>1919</v>
      </c>
      <c r="L1485" s="85">
        <v>40777</v>
      </c>
      <c r="M1485" s="73">
        <f>IF(Main[[#This Row],[Tech Start Date]]&lt;1/1/1990,"",IF(Main[[#This Row],[Class]]="C",WORKDAY(Main[[#This Row],[Tech Start Date]],9),IF(Main[[#This Row],[Class]]="B", WORKDAY(Main[[#This Row],[Tech Start Date]],6),IF(Main[[#This Row],[Class]]="A",WORKDAY(Main[[#This Row],[Tech Start Date]],2),""))))</f>
        <v>40779</v>
      </c>
      <c r="N1485" s="73">
        <f>IF(Main[[#This Row],[Tech Start Date]]&lt;1/1/1990,"",IF(Main[[#This Row],[Class]]="C",WORKDAY(Main[[#This Row],[Tech Start Date]],19),IF(Main[[#This Row],[Class]]="B", WORKDAY(Main[[#This Row],[Tech Start Date]],12),IF(Main[[#This Row],[Class]]="A",WORKDAY(Main[[#This Row],[Tech Start Date]],4),""))))</f>
        <v>40781</v>
      </c>
      <c r="O1485" s="73">
        <f>IF(Main[[#This Row],[Tech Start Date]]&lt;1/1/1990,"",IF(Main[[#This Row],[Class]]="C",WORKDAY(Main[[#This Row],[Tech Start Date]],23),IF(Main[[#This Row],[Class]]="B", WORKDAY(Main[[#This Row],[Tech Start Date]],15),IF(Main[[#This Row],[Class]]="A",WORKDAY(Main[[#This Row],[Tech Start Date]],5),""))))</f>
        <v>40784</v>
      </c>
      <c r="P1485" s="73">
        <f>IF(Main[[#This Row],[Tech Start Date]]&lt;1/1/1990,"",IF(Main[[#This Row],[Class]]="C",WORKDAY(Main[[#This Row],[Tech Start Date]],28),IF(Main[[#This Row],[Class]]="B", WORKDAY(Main[[#This Row],[Tech Start Date]],19),IF(Main[[#This Row],[Class]]="A",WORKDAY(Main[[#This Row],[Tech Start Date]],9),""))))</f>
        <v>40788</v>
      </c>
      <c r="Q1485" s="85"/>
      <c r="R1485" s="112">
        <v>40792</v>
      </c>
      <c r="S1485" s="95" t="s">
        <v>6</v>
      </c>
      <c r="T1485" s="74" t="s">
        <v>4</v>
      </c>
      <c r="U1485" s="95" t="s">
        <v>29</v>
      </c>
      <c r="V1485" s="95" t="s">
        <v>1911</v>
      </c>
      <c r="W1485" s="95" t="s">
        <v>1912</v>
      </c>
      <c r="X1485" s="95" t="s">
        <v>2791</v>
      </c>
      <c r="Y1485" s="72" t="s">
        <v>2966</v>
      </c>
      <c r="Z1485" s="72" t="s">
        <v>2046</v>
      </c>
      <c r="AA1485" s="95" t="s">
        <v>2791</v>
      </c>
      <c r="AB1485" s="132"/>
      <c r="AC1485" s="132"/>
      <c r="AD1485" s="132"/>
      <c r="AE1485" s="63"/>
      <c r="AF1485" s="63"/>
      <c r="AG1485" s="63"/>
    </row>
    <row r="1486" spans="1:33" ht="17.2" customHeight="1">
      <c r="A1486" s="64" t="str">
        <f>IF(priority(Main[[#This Row],[Comments]])&lt;&gt;0, priority(Main[[#This Row],[Comments]]),"")</f>
        <v/>
      </c>
      <c r="B1486" s="60" t="s">
        <v>2146</v>
      </c>
      <c r="C1486" s="72" t="s">
        <v>2143</v>
      </c>
      <c r="D1486" s="59" t="s">
        <v>2147</v>
      </c>
      <c r="E1486" s="85">
        <v>40778.690706018519</v>
      </c>
      <c r="F1486" s="85"/>
      <c r="G1486" s="64" t="str">
        <f>IF(stdProdLT(Main[[#This Row],[Comments]])=0.1,"N/A",IF(stdProdLT(Main[[#This Row],[Comments]])=0,"",stdProdLT(Main[[#This Row],[Comments]])))</f>
        <v/>
      </c>
      <c r="H1486" s="94" t="str">
        <f>IF(OR(Main[[#This Row],[Std. Prod. Lead Time]]="N/A",Main[[#This Row],[Std. Prod. Lead Time]]=""), "",IF(AND(Main[[#This Row],[In Stock Date]]&lt;&gt;"",Main[[#This Row],[Revised Due Date]]&lt;&gt;"",Main[[#This Row],[In Stock Date]]&lt;&gt;""),Main[[#This Row],[In Stock Date]]-Main[[#This Row],[Revised Due Date]],""))</f>
        <v/>
      </c>
      <c r="I1486" s="101" t="s">
        <v>941</v>
      </c>
      <c r="J1486" s="95" t="s">
        <v>28</v>
      </c>
      <c r="K1486" s="95" t="s">
        <v>1919</v>
      </c>
      <c r="L1486" s="85">
        <v>40778</v>
      </c>
      <c r="M1486" s="73">
        <f>IF(Main[[#This Row],[Tech Start Date]]&lt;1/1/1990,"",IF(Main[[#This Row],[Class]]="C",WORKDAY(Main[[#This Row],[Tech Start Date]],9),IF(Main[[#This Row],[Class]]="B", WORKDAY(Main[[#This Row],[Tech Start Date]],6),IF(Main[[#This Row],[Class]]="A",WORKDAY(Main[[#This Row],[Tech Start Date]],2),""))))</f>
        <v>40780</v>
      </c>
      <c r="N1486" s="73">
        <f>IF(Main[[#This Row],[Tech Start Date]]&lt;1/1/1990,"",IF(Main[[#This Row],[Class]]="C",WORKDAY(Main[[#This Row],[Tech Start Date]],19),IF(Main[[#This Row],[Class]]="B", WORKDAY(Main[[#This Row],[Tech Start Date]],12),IF(Main[[#This Row],[Class]]="A",WORKDAY(Main[[#This Row],[Tech Start Date]],4),""))))</f>
        <v>40784</v>
      </c>
      <c r="O1486" s="73">
        <f>IF(Main[[#This Row],[Tech Start Date]]&lt;1/1/1990,"",IF(Main[[#This Row],[Class]]="C",WORKDAY(Main[[#This Row],[Tech Start Date]],23),IF(Main[[#This Row],[Class]]="B", WORKDAY(Main[[#This Row],[Tech Start Date]],15),IF(Main[[#This Row],[Class]]="A",WORKDAY(Main[[#This Row],[Tech Start Date]],5),""))))</f>
        <v>40785</v>
      </c>
      <c r="P1486" s="73">
        <f>IF(Main[[#This Row],[Tech Start Date]]&lt;1/1/1990,"",IF(Main[[#This Row],[Class]]="C",WORKDAY(Main[[#This Row],[Tech Start Date]],28),IF(Main[[#This Row],[Class]]="B", WORKDAY(Main[[#This Row],[Tech Start Date]],19),IF(Main[[#This Row],[Class]]="A",WORKDAY(Main[[#This Row],[Tech Start Date]],9),""))))</f>
        <v>40791</v>
      </c>
      <c r="Q1486" s="85"/>
      <c r="R1486" s="112">
        <v>40807</v>
      </c>
      <c r="S1486" s="95" t="s">
        <v>6</v>
      </c>
      <c r="T1486" s="74" t="s">
        <v>4</v>
      </c>
      <c r="U1486" s="95" t="s">
        <v>29</v>
      </c>
      <c r="V1486" s="95" t="s">
        <v>1911</v>
      </c>
      <c r="W1486" s="95" t="s">
        <v>1912</v>
      </c>
      <c r="X1486" s="95" t="s">
        <v>2046</v>
      </c>
      <c r="Y1486" s="72" t="s">
        <v>3126</v>
      </c>
      <c r="Z1486" s="72" t="s">
        <v>2046</v>
      </c>
      <c r="AA1486" s="95" t="s">
        <v>2046</v>
      </c>
      <c r="AB1486" s="132"/>
      <c r="AC1486" s="132"/>
      <c r="AD1486" s="132"/>
      <c r="AE1486" s="63"/>
      <c r="AF1486" s="63"/>
      <c r="AG1486" s="63"/>
    </row>
    <row r="1487" spans="1:33" ht="17.2" customHeight="1">
      <c r="A1487" s="64" t="str">
        <f>IF(priority(Main[[#This Row],[Comments]])&lt;&gt;0, priority(Main[[#This Row],[Comments]]),"")</f>
        <v/>
      </c>
      <c r="B1487" s="60" t="s">
        <v>2142</v>
      </c>
      <c r="C1487" s="72" t="s">
        <v>2143</v>
      </c>
      <c r="D1487" s="59" t="s">
        <v>2144</v>
      </c>
      <c r="E1487" s="85">
        <v>40778.69290509259</v>
      </c>
      <c r="F1487" s="85"/>
      <c r="G1487" s="64" t="str">
        <f>IF(stdProdLT(Main[[#This Row],[Comments]])=0.1,"N/A",IF(stdProdLT(Main[[#This Row],[Comments]])=0,"",stdProdLT(Main[[#This Row],[Comments]])))</f>
        <v/>
      </c>
      <c r="H1487" s="94" t="str">
        <f>IF(OR(Main[[#This Row],[Std. Prod. Lead Time]]="N/A",Main[[#This Row],[Std. Prod. Lead Time]]=""), "",IF(AND(Main[[#This Row],[In Stock Date]]&lt;&gt;"",Main[[#This Row],[Revised Due Date]]&lt;&gt;"",Main[[#This Row],[In Stock Date]]&lt;&gt;""),Main[[#This Row],[In Stock Date]]-Main[[#This Row],[Revised Due Date]],""))</f>
        <v/>
      </c>
      <c r="I1487" s="101" t="s">
        <v>941</v>
      </c>
      <c r="J1487" s="95" t="s">
        <v>28</v>
      </c>
      <c r="K1487" s="95" t="s">
        <v>1917</v>
      </c>
      <c r="L1487" s="85">
        <v>40778</v>
      </c>
      <c r="M1487" s="73">
        <f>IF(Main[[#This Row],[Tech Start Date]]&lt;1/1/1990,"",IF(Main[[#This Row],[Class]]="C",WORKDAY(Main[[#This Row],[Tech Start Date]],9),IF(Main[[#This Row],[Class]]="B", WORKDAY(Main[[#This Row],[Tech Start Date]],6),IF(Main[[#This Row],[Class]]="A",WORKDAY(Main[[#This Row],[Tech Start Date]],2),""))))</f>
        <v>40786</v>
      </c>
      <c r="N1487" s="73">
        <f>IF(Main[[#This Row],[Tech Start Date]]&lt;1/1/1990,"",IF(Main[[#This Row],[Class]]="C",WORKDAY(Main[[#This Row],[Tech Start Date]],19),IF(Main[[#This Row],[Class]]="B", WORKDAY(Main[[#This Row],[Tech Start Date]],12),IF(Main[[#This Row],[Class]]="A",WORKDAY(Main[[#This Row],[Tech Start Date]],4),""))))</f>
        <v>40794</v>
      </c>
      <c r="O1487" s="73">
        <f>IF(Main[[#This Row],[Tech Start Date]]&lt;1/1/1990,"",IF(Main[[#This Row],[Class]]="C",WORKDAY(Main[[#This Row],[Tech Start Date]],23),IF(Main[[#This Row],[Class]]="B", WORKDAY(Main[[#This Row],[Tech Start Date]],15),IF(Main[[#This Row],[Class]]="A",WORKDAY(Main[[#This Row],[Tech Start Date]],5),""))))</f>
        <v>40799</v>
      </c>
      <c r="P1487" s="73">
        <f>IF(Main[[#This Row],[Tech Start Date]]&lt;1/1/1990,"",IF(Main[[#This Row],[Class]]="C",WORKDAY(Main[[#This Row],[Tech Start Date]],28),IF(Main[[#This Row],[Class]]="B", WORKDAY(Main[[#This Row],[Tech Start Date]],19),IF(Main[[#This Row],[Class]]="A",WORKDAY(Main[[#This Row],[Tech Start Date]],9),""))))</f>
        <v>40805</v>
      </c>
      <c r="Q1487" s="85"/>
      <c r="R1487" s="112">
        <v>40807</v>
      </c>
      <c r="S1487" s="95" t="s">
        <v>6</v>
      </c>
      <c r="T1487" s="74" t="s">
        <v>4</v>
      </c>
      <c r="U1487" s="95" t="s">
        <v>29</v>
      </c>
      <c r="V1487" s="95" t="s">
        <v>1911</v>
      </c>
      <c r="W1487" s="95" t="s">
        <v>1914</v>
      </c>
      <c r="X1487" s="95" t="s">
        <v>2046</v>
      </c>
      <c r="Y1487" s="72" t="s">
        <v>3126</v>
      </c>
      <c r="Z1487" s="72" t="s">
        <v>2046</v>
      </c>
      <c r="AA1487" s="95" t="s">
        <v>2046</v>
      </c>
      <c r="AB1487" s="132"/>
      <c r="AC1487" s="132"/>
      <c r="AD1487" s="132"/>
      <c r="AE1487" s="63"/>
      <c r="AF1487" s="63"/>
      <c r="AG1487" s="63"/>
    </row>
    <row r="1488" spans="1:33" ht="17.2" customHeight="1">
      <c r="A1488" s="64" t="str">
        <f>IF(priority(Main[[#This Row],[Comments]])&lt;&gt;0, priority(Main[[#This Row],[Comments]]),"")</f>
        <v/>
      </c>
      <c r="B1488" s="60" t="s">
        <v>2202</v>
      </c>
      <c r="C1488" s="72" t="s">
        <v>2203</v>
      </c>
      <c r="D1488" s="59" t="s">
        <v>2772</v>
      </c>
      <c r="E1488" s="85"/>
      <c r="F1488" s="85">
        <v>40940</v>
      </c>
      <c r="G1488" s="64">
        <f>IF(stdProdLT(Main[[#This Row],[Comments]])=0.1,"N/A",IF(stdProdLT(Main[[#This Row],[Comments]])=0,"",stdProdLT(Main[[#This Row],[Comments]])))</f>
        <v>112</v>
      </c>
      <c r="H1488" s="94" t="str">
        <f>IF(OR(Main[[#This Row],[Std. Prod. Lead Time]]="N/A",Main[[#This Row],[Std. Prod. Lead Time]]=""), "",IF(AND(Main[[#This Row],[In Stock Date]]&lt;&gt;"",Main[[#This Row],[Revised Due Date]]&lt;&gt;"",Main[[#This Row],[In Stock Date]]&lt;&gt;""),Main[[#This Row],[In Stock Date]]-Main[[#This Row],[Revised Due Date]],""))</f>
        <v/>
      </c>
      <c r="I1488" s="101" t="s">
        <v>937</v>
      </c>
      <c r="J1488" s="95" t="s">
        <v>28</v>
      </c>
      <c r="K1488" s="95" t="s">
        <v>1917</v>
      </c>
      <c r="L1488" s="85">
        <v>40792</v>
      </c>
      <c r="M1488" s="73">
        <f>IF(Main[[#This Row],[Tech Start Date]]&lt;1/1/1990,"",IF(Main[[#This Row],[Class]]="C",WORKDAY(Main[[#This Row],[Tech Start Date]],9),IF(Main[[#This Row],[Class]]="B", WORKDAY(Main[[#This Row],[Tech Start Date]],6),IF(Main[[#This Row],[Class]]="A",WORKDAY(Main[[#This Row],[Tech Start Date]],2),""))))</f>
        <v>40800</v>
      </c>
      <c r="N1488" s="73">
        <f>IF(Main[[#This Row],[Tech Start Date]]&lt;1/1/1990,"",IF(Main[[#This Row],[Class]]="C",WORKDAY(Main[[#This Row],[Tech Start Date]],19),IF(Main[[#This Row],[Class]]="B", WORKDAY(Main[[#This Row],[Tech Start Date]],12),IF(Main[[#This Row],[Class]]="A",WORKDAY(Main[[#This Row],[Tech Start Date]],4),""))))</f>
        <v>40808</v>
      </c>
      <c r="O1488" s="73">
        <f>IF(Main[[#This Row],[Tech Start Date]]&lt;1/1/1990,"",IF(Main[[#This Row],[Class]]="C",WORKDAY(Main[[#This Row],[Tech Start Date]],23),IF(Main[[#This Row],[Class]]="B", WORKDAY(Main[[#This Row],[Tech Start Date]],15),IF(Main[[#This Row],[Class]]="A",WORKDAY(Main[[#This Row],[Tech Start Date]],5),""))))</f>
        <v>40813</v>
      </c>
      <c r="P1488" s="73">
        <f>IF(Main[[#This Row],[Tech Start Date]]&lt;1/1/1990,"",IF(Main[[#This Row],[Class]]="C",WORKDAY(Main[[#This Row],[Tech Start Date]],28),IF(Main[[#This Row],[Class]]="B", WORKDAY(Main[[#This Row],[Tech Start Date]],19),IF(Main[[#This Row],[Class]]="A",WORKDAY(Main[[#This Row],[Tech Start Date]],9),""))))</f>
        <v>40819</v>
      </c>
      <c r="Q1488" s="85">
        <v>40792</v>
      </c>
      <c r="R1488" s="112"/>
      <c r="S1488" s="95" t="s">
        <v>11</v>
      </c>
      <c r="T1488" s="74" t="s">
        <v>3268</v>
      </c>
      <c r="U1488" s="95" t="s">
        <v>14</v>
      </c>
      <c r="V1488" s="95" t="s">
        <v>1910</v>
      </c>
      <c r="W1488" s="95" t="s">
        <v>1915</v>
      </c>
      <c r="X1488" s="95" t="s">
        <v>2807</v>
      </c>
      <c r="Y1488" s="72" t="s">
        <v>2956</v>
      </c>
      <c r="Z1488" s="72" t="s">
        <v>129</v>
      </c>
      <c r="AA1488" s="95" t="s">
        <v>2824</v>
      </c>
      <c r="AB1488" s="132"/>
      <c r="AC1488" s="132"/>
      <c r="AD1488" s="132"/>
      <c r="AE1488" s="63"/>
      <c r="AF1488" s="63"/>
      <c r="AG1488" s="63"/>
    </row>
    <row r="1489" spans="1:33" ht="17.2" customHeight="1">
      <c r="A1489" s="64" t="str">
        <f>IF(priority(Main[[#This Row],[Comments]])&lt;&gt;0, priority(Main[[#This Row],[Comments]]),"")</f>
        <v/>
      </c>
      <c r="B1489" s="60" t="s">
        <v>2171</v>
      </c>
      <c r="C1489" s="72" t="s">
        <v>4</v>
      </c>
      <c r="D1489" s="59" t="s">
        <v>2172</v>
      </c>
      <c r="E1489" s="85">
        <v>40787.619050925925</v>
      </c>
      <c r="F1489" s="85"/>
      <c r="G1489" s="64" t="str">
        <f>IF(stdProdLT(Main[[#This Row],[Comments]])=0.1,"N/A",IF(stdProdLT(Main[[#This Row],[Comments]])=0,"",stdProdLT(Main[[#This Row],[Comments]])))</f>
        <v/>
      </c>
      <c r="H1489" s="94" t="str">
        <f>IF(OR(Main[[#This Row],[Std. Prod. Lead Time]]="N/A",Main[[#This Row],[Std. Prod. Lead Time]]=""), "",IF(AND(Main[[#This Row],[In Stock Date]]&lt;&gt;"",Main[[#This Row],[Revised Due Date]]&lt;&gt;"",Main[[#This Row],[In Stock Date]]&lt;&gt;""),Main[[#This Row],[In Stock Date]]-Main[[#This Row],[Revised Due Date]],""))</f>
        <v/>
      </c>
      <c r="I1489" s="101" t="s">
        <v>940</v>
      </c>
      <c r="J1489" s="95" t="s">
        <v>28</v>
      </c>
      <c r="K1489" s="95" t="s">
        <v>1923</v>
      </c>
      <c r="L1489" s="85">
        <v>40798</v>
      </c>
      <c r="M1489" s="73">
        <f>IF(Main[[#This Row],[Tech Start Date]]&lt;1/1/1990,"",IF(Main[[#This Row],[Class]]="C",WORKDAY(Main[[#This Row],[Tech Start Date]],9),IF(Main[[#This Row],[Class]]="B", WORKDAY(Main[[#This Row],[Tech Start Date]],6),IF(Main[[#This Row],[Class]]="A",WORKDAY(Main[[#This Row],[Tech Start Date]],2),""))))</f>
        <v>40809</v>
      </c>
      <c r="N1489" s="73">
        <f>IF(Main[[#This Row],[Tech Start Date]]&lt;1/1/1990,"",IF(Main[[#This Row],[Class]]="C",WORKDAY(Main[[#This Row],[Tech Start Date]],19),IF(Main[[#This Row],[Class]]="B", WORKDAY(Main[[#This Row],[Tech Start Date]],12),IF(Main[[#This Row],[Class]]="A",WORKDAY(Main[[#This Row],[Tech Start Date]],4),""))))</f>
        <v>40823</v>
      </c>
      <c r="O1489" s="73">
        <f>IF(Main[[#This Row],[Tech Start Date]]&lt;1/1/1990,"",IF(Main[[#This Row],[Class]]="C",WORKDAY(Main[[#This Row],[Tech Start Date]],23),IF(Main[[#This Row],[Class]]="B", WORKDAY(Main[[#This Row],[Tech Start Date]],15),IF(Main[[#This Row],[Class]]="A",WORKDAY(Main[[#This Row],[Tech Start Date]],5),""))))</f>
        <v>40829</v>
      </c>
      <c r="P1489" s="73">
        <f>IF(Main[[#This Row],[Tech Start Date]]&lt;1/1/1990,"",IF(Main[[#This Row],[Class]]="C",WORKDAY(Main[[#This Row],[Tech Start Date]],28),IF(Main[[#This Row],[Class]]="B", WORKDAY(Main[[#This Row],[Tech Start Date]],19),IF(Main[[#This Row],[Class]]="A",WORKDAY(Main[[#This Row],[Tech Start Date]],9),""))))</f>
        <v>40836</v>
      </c>
      <c r="Q1489" s="85">
        <v>40914</v>
      </c>
      <c r="R1489" s="112">
        <v>40841</v>
      </c>
      <c r="S1489" s="95" t="s">
        <v>6</v>
      </c>
      <c r="T1489" s="74" t="s">
        <v>4</v>
      </c>
      <c r="U1489" s="95" t="s">
        <v>29</v>
      </c>
      <c r="V1489" s="95" t="s">
        <v>1911</v>
      </c>
      <c r="W1489" s="95" t="s">
        <v>1912</v>
      </c>
      <c r="X1489" s="95" t="s">
        <v>2046</v>
      </c>
      <c r="Y1489" s="72" t="s">
        <v>3126</v>
      </c>
      <c r="Z1489" s="72" t="s">
        <v>2046</v>
      </c>
      <c r="AA1489" s="95" t="s">
        <v>2046</v>
      </c>
      <c r="AB1489" s="132"/>
      <c r="AC1489" s="132"/>
      <c r="AD1489" s="132"/>
      <c r="AE1489" s="63"/>
      <c r="AF1489" s="63"/>
      <c r="AG1489" s="63"/>
    </row>
    <row r="1490" spans="1:33" ht="17.2" customHeight="1">
      <c r="A1490" s="64" t="str">
        <f>IF(priority(Main[[#This Row],[Comments]])&lt;&gt;0, priority(Main[[#This Row],[Comments]]),"")</f>
        <v/>
      </c>
      <c r="B1490" s="60" t="s">
        <v>2194</v>
      </c>
      <c r="C1490" s="72" t="s">
        <v>116</v>
      </c>
      <c r="D1490" s="59" t="s">
        <v>2195</v>
      </c>
      <c r="E1490" s="85">
        <v>40787.614270833335</v>
      </c>
      <c r="F1490" s="85"/>
      <c r="G1490" s="64" t="str">
        <f>IF(stdProdLT(Main[[#This Row],[Comments]])=0.1,"N/A",IF(stdProdLT(Main[[#This Row],[Comments]])=0,"",stdProdLT(Main[[#This Row],[Comments]])))</f>
        <v/>
      </c>
      <c r="H1490" s="94" t="str">
        <f>IF(OR(Main[[#This Row],[Std. Prod. Lead Time]]="N/A",Main[[#This Row],[Std. Prod. Lead Time]]=""), "",IF(AND(Main[[#This Row],[In Stock Date]]&lt;&gt;"",Main[[#This Row],[Revised Due Date]]&lt;&gt;"",Main[[#This Row],[In Stock Date]]&lt;&gt;""),Main[[#This Row],[In Stock Date]]-Main[[#This Row],[Revised Due Date]],""))</f>
        <v/>
      </c>
      <c r="I1490" s="101" t="s">
        <v>2242</v>
      </c>
      <c r="J1490" s="95" t="s">
        <v>28</v>
      </c>
      <c r="K1490" s="95" t="s">
        <v>1923</v>
      </c>
      <c r="L1490" s="85">
        <v>40798</v>
      </c>
      <c r="M1490" s="73">
        <f>IF(Main[[#This Row],[Tech Start Date]]&lt;1/1/1990,"",IF(Main[[#This Row],[Class]]="C",WORKDAY(Main[[#This Row],[Tech Start Date]],9),IF(Main[[#This Row],[Class]]="B", WORKDAY(Main[[#This Row],[Tech Start Date]],6),IF(Main[[#This Row],[Class]]="A",WORKDAY(Main[[#This Row],[Tech Start Date]],2),""))))</f>
        <v>40809</v>
      </c>
      <c r="N1490" s="73">
        <f>IF(Main[[#This Row],[Tech Start Date]]&lt;1/1/1990,"",IF(Main[[#This Row],[Class]]="C",WORKDAY(Main[[#This Row],[Tech Start Date]],19),IF(Main[[#This Row],[Class]]="B", WORKDAY(Main[[#This Row],[Tech Start Date]],12),IF(Main[[#This Row],[Class]]="A",WORKDAY(Main[[#This Row],[Tech Start Date]],4),""))))</f>
        <v>40823</v>
      </c>
      <c r="O1490" s="73">
        <f>IF(Main[[#This Row],[Tech Start Date]]&lt;1/1/1990,"",IF(Main[[#This Row],[Class]]="C",WORKDAY(Main[[#This Row],[Tech Start Date]],23),IF(Main[[#This Row],[Class]]="B", WORKDAY(Main[[#This Row],[Tech Start Date]],15),IF(Main[[#This Row],[Class]]="A",WORKDAY(Main[[#This Row],[Tech Start Date]],5),""))))</f>
        <v>40829</v>
      </c>
      <c r="P1490" s="73">
        <f>IF(Main[[#This Row],[Tech Start Date]]&lt;1/1/1990,"",IF(Main[[#This Row],[Class]]="C",WORKDAY(Main[[#This Row],[Tech Start Date]],28),IF(Main[[#This Row],[Class]]="B", WORKDAY(Main[[#This Row],[Tech Start Date]],19),IF(Main[[#This Row],[Class]]="A",WORKDAY(Main[[#This Row],[Tech Start Date]],9),""))))</f>
        <v>40836</v>
      </c>
      <c r="Q1490" s="85">
        <v>40914</v>
      </c>
      <c r="R1490" s="112">
        <v>40841</v>
      </c>
      <c r="S1490" s="95" t="s">
        <v>6</v>
      </c>
      <c r="T1490" s="74" t="s">
        <v>4</v>
      </c>
      <c r="U1490" s="95" t="s">
        <v>29</v>
      </c>
      <c r="V1490" s="95" t="s">
        <v>1911</v>
      </c>
      <c r="W1490" s="95" t="s">
        <v>1912</v>
      </c>
      <c r="X1490" s="95" t="s">
        <v>2046</v>
      </c>
      <c r="Y1490" s="72" t="s">
        <v>3126</v>
      </c>
      <c r="Z1490" s="72" t="s">
        <v>2046</v>
      </c>
      <c r="AA1490" s="95" t="s">
        <v>2046</v>
      </c>
      <c r="AB1490" s="132"/>
      <c r="AC1490" s="132"/>
      <c r="AD1490" s="132"/>
    </row>
    <row r="1491" spans="1:33" ht="17.2" customHeight="1">
      <c r="A1491" s="64" t="str">
        <f>IF(priority(Main[[#This Row],[Comments]])&lt;&gt;0, priority(Main[[#This Row],[Comments]]),"")</f>
        <v/>
      </c>
      <c r="B1491" s="60" t="s">
        <v>2089</v>
      </c>
      <c r="C1491" s="72" t="s">
        <v>4</v>
      </c>
      <c r="D1491" s="59" t="s">
        <v>2773</v>
      </c>
      <c r="E1491" s="85">
        <v>40760.556030092594</v>
      </c>
      <c r="F1491" s="85"/>
      <c r="G1491" s="64" t="str">
        <f>IF(stdProdLT(Main[[#This Row],[Comments]])=0.1,"N/A",IF(stdProdLT(Main[[#This Row],[Comments]])=0,"",stdProdLT(Main[[#This Row],[Comments]])))</f>
        <v/>
      </c>
      <c r="H1491" s="94" t="str">
        <f>IF(OR(Main[[#This Row],[Std. Prod. Lead Time]]="N/A",Main[[#This Row],[Std. Prod. Lead Time]]=""), "",IF(AND(Main[[#This Row],[In Stock Date]]&lt;&gt;"",Main[[#This Row],[Revised Due Date]]&lt;&gt;"",Main[[#This Row],[In Stock Date]]&lt;&gt;""),Main[[#This Row],[In Stock Date]]-Main[[#This Row],[Revised Due Date]],""))</f>
        <v/>
      </c>
      <c r="I1491" s="101" t="s">
        <v>889</v>
      </c>
      <c r="J1491" s="95" t="s">
        <v>4</v>
      </c>
      <c r="K1491" s="96" t="s">
        <v>1922</v>
      </c>
      <c r="L1491" s="85">
        <v>40805</v>
      </c>
      <c r="M1491" s="73" t="str">
        <f>IF(Main[[#This Row],[Tech Start Date]]&lt;1/1/1990,"",IF(Main[[#This Row],[Class]]="C",WORKDAY(Main[[#This Row],[Tech Start Date]],9),IF(Main[[#This Row],[Class]]="B", WORKDAY(Main[[#This Row],[Tech Start Date]],6),IF(Main[[#This Row],[Class]]="A",WORKDAY(Main[[#This Row],[Tech Start Date]],2),""))))</f>
        <v/>
      </c>
      <c r="N1491" s="73" t="str">
        <f>IF(Main[[#This Row],[Tech Start Date]]&lt;1/1/1990,"",IF(Main[[#This Row],[Class]]="C",WORKDAY(Main[[#This Row],[Tech Start Date]],19),IF(Main[[#This Row],[Class]]="B", WORKDAY(Main[[#This Row],[Tech Start Date]],12),IF(Main[[#This Row],[Class]]="A",WORKDAY(Main[[#This Row],[Tech Start Date]],4),""))))</f>
        <v/>
      </c>
      <c r="O1491" s="73" t="str">
        <f>IF(Main[[#This Row],[Tech Start Date]]&lt;1/1/1990,"",IF(Main[[#This Row],[Class]]="C",WORKDAY(Main[[#This Row],[Tech Start Date]],23),IF(Main[[#This Row],[Class]]="B", WORKDAY(Main[[#This Row],[Tech Start Date]],15),IF(Main[[#This Row],[Class]]="A",WORKDAY(Main[[#This Row],[Tech Start Date]],5),""))))</f>
        <v/>
      </c>
      <c r="P1491" s="73" t="str">
        <f>IF(Main[[#This Row],[Tech Start Date]]&lt;1/1/1990,"",IF(Main[[#This Row],[Class]]="C",WORKDAY(Main[[#This Row],[Tech Start Date]],28),IF(Main[[#This Row],[Class]]="B", WORKDAY(Main[[#This Row],[Tech Start Date]],19),IF(Main[[#This Row],[Class]]="A",WORKDAY(Main[[#This Row],[Tech Start Date]],9),""))))</f>
        <v/>
      </c>
      <c r="Q1491" s="85"/>
      <c r="R1491" s="112">
        <v>41075</v>
      </c>
      <c r="S1491" s="95" t="s">
        <v>6</v>
      </c>
      <c r="T1491" s="74" t="s">
        <v>4</v>
      </c>
      <c r="U1491" s="95" t="s">
        <v>29</v>
      </c>
      <c r="V1491" s="95" t="s">
        <v>1910</v>
      </c>
      <c r="W1491" s="95" t="s">
        <v>1914</v>
      </c>
      <c r="X1491" s="95" t="s">
        <v>306</v>
      </c>
      <c r="Y1491" s="72" t="s">
        <v>4</v>
      </c>
      <c r="Z1491" s="72" t="s">
        <v>877</v>
      </c>
      <c r="AA1491" s="95" t="s">
        <v>4</v>
      </c>
      <c r="AB1491" s="132"/>
      <c r="AC1491" s="132"/>
      <c r="AD1491" s="132"/>
    </row>
    <row r="1492" spans="1:33" ht="17.2" customHeight="1">
      <c r="A1492" s="64" t="str">
        <f>IF(priority(Main[[#This Row],[Comments]])&lt;&gt;0, priority(Main[[#This Row],[Comments]]),"")</f>
        <v/>
      </c>
      <c r="B1492" s="60" t="s">
        <v>2222</v>
      </c>
      <c r="C1492" s="72" t="s">
        <v>2223</v>
      </c>
      <c r="D1492" s="59" t="s">
        <v>2224</v>
      </c>
      <c r="E1492" s="85"/>
      <c r="F1492" s="85">
        <v>40814</v>
      </c>
      <c r="G1492" s="64">
        <f>IF(stdProdLT(Main[[#This Row],[Comments]])=0.1,"N/A",IF(stdProdLT(Main[[#This Row],[Comments]])=0,"",stdProdLT(Main[[#This Row],[Comments]])))</f>
        <v>112</v>
      </c>
      <c r="H1492" s="94">
        <f>IF(OR(Main[[#This Row],[Std. Prod. Lead Time]]="N/A",Main[[#This Row],[Std. Prod. Lead Time]]=""), "",IF(AND(Main[[#This Row],[In Stock Date]]&lt;&gt;"",Main[[#This Row],[Revised Due Date]]&lt;&gt;"",Main[[#This Row],[In Stock Date]]&lt;&gt;""),Main[[#This Row],[In Stock Date]]-Main[[#This Row],[Revised Due Date]],""))</f>
        <v>-6</v>
      </c>
      <c r="I1492" s="101" t="s">
        <v>2037</v>
      </c>
      <c r="J1492" s="95" t="s">
        <v>28</v>
      </c>
      <c r="K1492" s="95" t="s">
        <v>1919</v>
      </c>
      <c r="L1492" s="85">
        <v>40805</v>
      </c>
      <c r="M1492" s="73">
        <f>IF(Main[[#This Row],[Tech Start Date]]&lt;1/1/1990,"",IF(Main[[#This Row],[Class]]="C",WORKDAY(Main[[#This Row],[Tech Start Date]],9),IF(Main[[#This Row],[Class]]="B", WORKDAY(Main[[#This Row],[Tech Start Date]],6),IF(Main[[#This Row],[Class]]="A",WORKDAY(Main[[#This Row],[Tech Start Date]],2),""))))</f>
        <v>40807</v>
      </c>
      <c r="N1492" s="73">
        <f>IF(Main[[#This Row],[Tech Start Date]]&lt;1/1/1990,"",IF(Main[[#This Row],[Class]]="C",WORKDAY(Main[[#This Row],[Tech Start Date]],19),IF(Main[[#This Row],[Class]]="B", WORKDAY(Main[[#This Row],[Tech Start Date]],12),IF(Main[[#This Row],[Class]]="A",WORKDAY(Main[[#This Row],[Tech Start Date]],4),""))))</f>
        <v>40809</v>
      </c>
      <c r="O1492" s="73">
        <f>IF(Main[[#This Row],[Tech Start Date]]&lt;1/1/1990,"",IF(Main[[#This Row],[Class]]="C",WORKDAY(Main[[#This Row],[Tech Start Date]],23),IF(Main[[#This Row],[Class]]="B", WORKDAY(Main[[#This Row],[Tech Start Date]],15),IF(Main[[#This Row],[Class]]="A",WORKDAY(Main[[#This Row],[Tech Start Date]],5),""))))</f>
        <v>40812</v>
      </c>
      <c r="P1492" s="73">
        <f>IF(Main[[#This Row],[Tech Start Date]]&lt;1/1/1990,"",IF(Main[[#This Row],[Class]]="C",WORKDAY(Main[[#This Row],[Tech Start Date]],28),IF(Main[[#This Row],[Class]]="B", WORKDAY(Main[[#This Row],[Tech Start Date]],19),IF(Main[[#This Row],[Class]]="A",WORKDAY(Main[[#This Row],[Tech Start Date]],9),""))))</f>
        <v>40816</v>
      </c>
      <c r="Q1492" s="85">
        <v>40819</v>
      </c>
      <c r="R1492" s="112">
        <v>40820</v>
      </c>
      <c r="S1492" s="95" t="s">
        <v>11</v>
      </c>
      <c r="T1492" s="74" t="s">
        <v>2256</v>
      </c>
      <c r="U1492" s="95" t="s">
        <v>14</v>
      </c>
      <c r="V1492" s="95" t="s">
        <v>1913</v>
      </c>
      <c r="W1492" s="95" t="s">
        <v>1918</v>
      </c>
      <c r="X1492" s="95" t="s">
        <v>2896</v>
      </c>
      <c r="Y1492" s="72" t="s">
        <v>4</v>
      </c>
      <c r="Z1492" s="72" t="s">
        <v>2037</v>
      </c>
      <c r="AA1492" s="95" t="s">
        <v>2896</v>
      </c>
      <c r="AB1492" s="132"/>
      <c r="AC1492" s="132"/>
      <c r="AD1492" s="132"/>
    </row>
    <row r="1493" spans="1:33" ht="17.2" customHeight="1">
      <c r="A1493" s="64" t="str">
        <f>IF(priority(Main[[#This Row],[Comments]])&lt;&gt;0, priority(Main[[#This Row],[Comments]]),"")</f>
        <v/>
      </c>
      <c r="B1493" s="60" t="s">
        <v>2599</v>
      </c>
      <c r="C1493" s="72" t="s">
        <v>518</v>
      </c>
      <c r="D1493" s="59" t="s">
        <v>2600</v>
      </c>
      <c r="E1493" s="85"/>
      <c r="F1493" s="85">
        <v>40854</v>
      </c>
      <c r="G1493" s="64">
        <f>IF(stdProdLT(Main[[#This Row],[Comments]])=0.1,"N/A",IF(stdProdLT(Main[[#This Row],[Comments]])=0,"",stdProdLT(Main[[#This Row],[Comments]])))</f>
        <v>98</v>
      </c>
      <c r="H1493" s="94">
        <f>IF(OR(Main[[#This Row],[Std. Prod. Lead Time]]="N/A",Main[[#This Row],[Std. Prod. Lead Time]]=""), "",IF(AND(Main[[#This Row],[In Stock Date]]&lt;&gt;"",Main[[#This Row],[Revised Due Date]]&lt;&gt;"",Main[[#This Row],[In Stock Date]]&lt;&gt;""),Main[[#This Row],[In Stock Date]]-Main[[#This Row],[Revised Due Date]],""))</f>
        <v>18</v>
      </c>
      <c r="I1493" s="101" t="s">
        <v>2037</v>
      </c>
      <c r="J1493" s="95" t="s">
        <v>28</v>
      </c>
      <c r="K1493" s="95" t="s">
        <v>1919</v>
      </c>
      <c r="L1493" s="85">
        <v>40821</v>
      </c>
      <c r="M1493" s="73">
        <f>IF(Main[[#This Row],[Tech Start Date]]&lt;1/1/1990,"",IF(Main[[#This Row],[Class]]="C",WORKDAY(Main[[#This Row],[Tech Start Date]],9),IF(Main[[#This Row],[Class]]="B", WORKDAY(Main[[#This Row],[Tech Start Date]],6),IF(Main[[#This Row],[Class]]="A",WORKDAY(Main[[#This Row],[Tech Start Date]],2),""))))</f>
        <v>40823</v>
      </c>
      <c r="N1493" s="73">
        <f>IF(Main[[#This Row],[Tech Start Date]]&lt;1/1/1990,"",IF(Main[[#This Row],[Class]]="C",WORKDAY(Main[[#This Row],[Tech Start Date]],19),IF(Main[[#This Row],[Class]]="B", WORKDAY(Main[[#This Row],[Tech Start Date]],12),IF(Main[[#This Row],[Class]]="A",WORKDAY(Main[[#This Row],[Tech Start Date]],4),""))))</f>
        <v>40827</v>
      </c>
      <c r="O1493" s="73">
        <f>IF(Main[[#This Row],[Tech Start Date]]&lt;1/1/1990,"",IF(Main[[#This Row],[Class]]="C",WORKDAY(Main[[#This Row],[Tech Start Date]],23),IF(Main[[#This Row],[Class]]="B", WORKDAY(Main[[#This Row],[Tech Start Date]],15),IF(Main[[#This Row],[Class]]="A",WORKDAY(Main[[#This Row],[Tech Start Date]],5),""))))</f>
        <v>40828</v>
      </c>
      <c r="P1493" s="73">
        <f>IF(Main[[#This Row],[Tech Start Date]]&lt;1/1/1990,"",IF(Main[[#This Row],[Class]]="C",WORKDAY(Main[[#This Row],[Tech Start Date]],28),IF(Main[[#This Row],[Class]]="B", WORKDAY(Main[[#This Row],[Tech Start Date]],19),IF(Main[[#This Row],[Class]]="A",WORKDAY(Main[[#This Row],[Tech Start Date]],9),""))))</f>
        <v>40834</v>
      </c>
      <c r="Q1493" s="85"/>
      <c r="R1493" s="112">
        <v>40836</v>
      </c>
      <c r="S1493" s="95" t="s">
        <v>11</v>
      </c>
      <c r="T1493" s="74" t="s">
        <v>2601</v>
      </c>
      <c r="U1493" s="95" t="s">
        <v>14</v>
      </c>
      <c r="V1493" s="95" t="s">
        <v>1913</v>
      </c>
      <c r="W1493" s="95" t="s">
        <v>1918</v>
      </c>
      <c r="X1493" s="95" t="s">
        <v>50</v>
      </c>
      <c r="Y1493" s="72" t="s">
        <v>3128</v>
      </c>
      <c r="Z1493" s="72" t="s">
        <v>530</v>
      </c>
      <c r="AA1493" s="95" t="s">
        <v>3426</v>
      </c>
      <c r="AB1493" s="132"/>
      <c r="AC1493" s="132"/>
      <c r="AD1493" s="132"/>
    </row>
    <row r="1494" spans="1:33" ht="17.2" customHeight="1">
      <c r="A1494" s="64" t="str">
        <f>IF(priority(Main[[#This Row],[Comments]])&lt;&gt;0, priority(Main[[#This Row],[Comments]]),"")</f>
        <v/>
      </c>
      <c r="B1494" s="60" t="s">
        <v>2602</v>
      </c>
      <c r="C1494" s="72" t="s">
        <v>116</v>
      </c>
      <c r="D1494" s="59" t="s">
        <v>2603</v>
      </c>
      <c r="E1494" s="85">
        <v>40823.419490740744</v>
      </c>
      <c r="F1494" s="85"/>
      <c r="G1494" s="64" t="str">
        <f>IF(stdProdLT(Main[[#This Row],[Comments]])=0.1,"N/A",IF(stdProdLT(Main[[#This Row],[Comments]])=0,"",stdProdLT(Main[[#This Row],[Comments]])))</f>
        <v/>
      </c>
      <c r="H1494" s="94" t="str">
        <f>IF(OR(Main[[#This Row],[Std. Prod. Lead Time]]="N/A",Main[[#This Row],[Std. Prod. Lead Time]]=""), "",IF(AND(Main[[#This Row],[In Stock Date]]&lt;&gt;"",Main[[#This Row],[Revised Due Date]]&lt;&gt;"",Main[[#This Row],[In Stock Date]]&lt;&gt;""),Main[[#This Row],[In Stock Date]]-Main[[#This Row],[Revised Due Date]],""))</f>
        <v/>
      </c>
      <c r="I1494" s="101" t="s">
        <v>239</v>
      </c>
      <c r="J1494" s="95" t="s">
        <v>21</v>
      </c>
      <c r="K1494" s="95" t="s">
        <v>1917</v>
      </c>
      <c r="L1494" s="85">
        <v>40823</v>
      </c>
      <c r="M1494" s="73">
        <f>IF(Main[[#This Row],[Tech Start Date]]&lt;1/1/1990,"",IF(Main[[#This Row],[Class]]="C",WORKDAY(Main[[#This Row],[Tech Start Date]],9),IF(Main[[#This Row],[Class]]="B", WORKDAY(Main[[#This Row],[Tech Start Date]],6),IF(Main[[#This Row],[Class]]="A",WORKDAY(Main[[#This Row],[Tech Start Date]],2),""))))</f>
        <v>40833</v>
      </c>
      <c r="N1494" s="73">
        <f>IF(Main[[#This Row],[Tech Start Date]]&lt;1/1/1990,"",IF(Main[[#This Row],[Class]]="C",WORKDAY(Main[[#This Row],[Tech Start Date]],19),IF(Main[[#This Row],[Class]]="B", WORKDAY(Main[[#This Row],[Tech Start Date]],12),IF(Main[[#This Row],[Class]]="A",WORKDAY(Main[[#This Row],[Tech Start Date]],4),""))))</f>
        <v>40841</v>
      </c>
      <c r="O1494" s="73">
        <f>IF(Main[[#This Row],[Tech Start Date]]&lt;1/1/1990,"",IF(Main[[#This Row],[Class]]="C",WORKDAY(Main[[#This Row],[Tech Start Date]],23),IF(Main[[#This Row],[Class]]="B", WORKDAY(Main[[#This Row],[Tech Start Date]],15),IF(Main[[#This Row],[Class]]="A",WORKDAY(Main[[#This Row],[Tech Start Date]],5),""))))</f>
        <v>40844</v>
      </c>
      <c r="P1494" s="73">
        <f>IF(Main[[#This Row],[Tech Start Date]]&lt;1/1/1990,"",IF(Main[[#This Row],[Class]]="C",WORKDAY(Main[[#This Row],[Tech Start Date]],28),IF(Main[[#This Row],[Class]]="B", WORKDAY(Main[[#This Row],[Tech Start Date]],19),IF(Main[[#This Row],[Class]]="A",WORKDAY(Main[[#This Row],[Tech Start Date]],9),""))))</f>
        <v>40850</v>
      </c>
      <c r="Q1494" s="85"/>
      <c r="R1494" s="112">
        <v>40837</v>
      </c>
      <c r="S1494" s="95" t="s">
        <v>6</v>
      </c>
      <c r="T1494" s="74" t="s">
        <v>4</v>
      </c>
      <c r="U1494" s="95" t="s">
        <v>29</v>
      </c>
      <c r="V1494" s="95" t="s">
        <v>1913</v>
      </c>
      <c r="W1494" s="95" t="s">
        <v>1914</v>
      </c>
      <c r="X1494" s="95" t="s">
        <v>2037</v>
      </c>
      <c r="Y1494" s="72" t="s">
        <v>3129</v>
      </c>
      <c r="Z1494" s="72" t="s">
        <v>530</v>
      </c>
      <c r="AA1494" s="95" t="s">
        <v>2037</v>
      </c>
      <c r="AB1494" s="132"/>
      <c r="AC1494" s="132"/>
      <c r="AD1494" s="132"/>
    </row>
    <row r="1495" spans="1:33" ht="17.2" customHeight="1">
      <c r="A1495" s="64" t="str">
        <f>IF(priority(Main[[#This Row],[Comments]])&lt;&gt;0, priority(Main[[#This Row],[Comments]]),"")</f>
        <v/>
      </c>
      <c r="B1495" s="60" t="s">
        <v>2283</v>
      </c>
      <c r="C1495" s="72" t="s">
        <v>2284</v>
      </c>
      <c r="D1495" s="59" t="s">
        <v>3659</v>
      </c>
      <c r="E1495" s="85"/>
      <c r="F1495" s="85">
        <v>41229</v>
      </c>
      <c r="G1495" s="64">
        <f>IF(stdProdLT(Main[[#This Row],[Comments]])=0.1,"N/A",IF(stdProdLT(Main[[#This Row],[Comments]])=0,"",stdProdLT(Main[[#This Row],[Comments]])))</f>
        <v>112</v>
      </c>
      <c r="H1495" s="94" t="str">
        <f>IF(OR(Main[[#This Row],[Std. Prod. Lead Time]]="N/A",Main[[#This Row],[Std. Prod. Lead Time]]=""), "",IF(AND(Main[[#This Row],[In Stock Date]]&lt;&gt;"",Main[[#This Row],[Revised Due Date]]&lt;&gt;"",Main[[#This Row],[In Stock Date]]&lt;&gt;""),Main[[#This Row],[In Stock Date]]-Main[[#This Row],[Revised Due Date]],""))</f>
        <v/>
      </c>
      <c r="I1495" s="101" t="s">
        <v>561</v>
      </c>
      <c r="J1495" s="95" t="s">
        <v>28</v>
      </c>
      <c r="K1495" s="95" t="s">
        <v>1923</v>
      </c>
      <c r="L1495" s="85">
        <v>40828</v>
      </c>
      <c r="M1495" s="73">
        <f>IF(Main[[#This Row],[Tech Start Date]]&lt;1/1/1990,"",IF(Main[[#This Row],[Class]]="C",WORKDAY(Main[[#This Row],[Tech Start Date]],9),IF(Main[[#This Row],[Class]]="B", WORKDAY(Main[[#This Row],[Tech Start Date]],6),IF(Main[[#This Row],[Class]]="A",WORKDAY(Main[[#This Row],[Tech Start Date]],2),""))))</f>
        <v>40841</v>
      </c>
      <c r="N1495" s="73">
        <f>IF(Main[[#This Row],[Tech Start Date]]&lt;1/1/1990,"",IF(Main[[#This Row],[Class]]="C",WORKDAY(Main[[#This Row],[Tech Start Date]],19),IF(Main[[#This Row],[Class]]="B", WORKDAY(Main[[#This Row],[Tech Start Date]],12),IF(Main[[#This Row],[Class]]="A",WORKDAY(Main[[#This Row],[Tech Start Date]],4),""))))</f>
        <v>40855</v>
      </c>
      <c r="O1495" s="73">
        <f>IF(Main[[#This Row],[Tech Start Date]]&lt;1/1/1990,"",IF(Main[[#This Row],[Class]]="C",WORKDAY(Main[[#This Row],[Tech Start Date]],23),IF(Main[[#This Row],[Class]]="B", WORKDAY(Main[[#This Row],[Tech Start Date]],15),IF(Main[[#This Row],[Class]]="A",WORKDAY(Main[[#This Row],[Tech Start Date]],5),""))))</f>
        <v>40861</v>
      </c>
      <c r="P1495" s="73">
        <f>IF(Main[[#This Row],[Tech Start Date]]&lt;1/1/1990,"",IF(Main[[#This Row],[Class]]="C",WORKDAY(Main[[#This Row],[Tech Start Date]],28),IF(Main[[#This Row],[Class]]="B", WORKDAY(Main[[#This Row],[Tech Start Date]],19),IF(Main[[#This Row],[Class]]="A",WORKDAY(Main[[#This Row],[Tech Start Date]],9),""))))</f>
        <v>40868</v>
      </c>
      <c r="Q1495" s="85">
        <v>40876</v>
      </c>
      <c r="R1495" s="112"/>
      <c r="S1495" s="95" t="s">
        <v>11</v>
      </c>
      <c r="T1495" s="74" t="s">
        <v>3660</v>
      </c>
      <c r="U1495" s="95" t="s">
        <v>14</v>
      </c>
      <c r="V1495" s="95" t="s">
        <v>1910</v>
      </c>
      <c r="W1495" s="95" t="s">
        <v>1915</v>
      </c>
      <c r="X1495" s="95" t="s">
        <v>2897</v>
      </c>
      <c r="Y1495" s="72" t="s">
        <v>4</v>
      </c>
      <c r="Z1495" s="72" t="s">
        <v>129</v>
      </c>
      <c r="AA1495" s="95" t="s">
        <v>3427</v>
      </c>
      <c r="AB1495" s="132"/>
      <c r="AC1495" s="132"/>
      <c r="AD1495" s="132"/>
    </row>
    <row r="1496" spans="1:33" ht="17.2" customHeight="1">
      <c r="A1496" s="64" t="str">
        <f>IF(priority(Main[[#This Row],[Comments]])&lt;&gt;0, priority(Main[[#This Row],[Comments]]),"")</f>
        <v/>
      </c>
      <c r="B1496" s="60" t="s">
        <v>2606</v>
      </c>
      <c r="C1496" s="72" t="s">
        <v>116</v>
      </c>
      <c r="D1496" s="59" t="s">
        <v>2607</v>
      </c>
      <c r="E1496" s="85"/>
      <c r="F1496" s="85"/>
      <c r="G1496" s="64" t="str">
        <f>IF(stdProdLT(Main[[#This Row],[Comments]])=0.1,"N/A",IF(stdProdLT(Main[[#This Row],[Comments]])=0,"",stdProdLT(Main[[#This Row],[Comments]])))</f>
        <v>N/A</v>
      </c>
      <c r="H1496" s="94" t="str">
        <f>IF(OR(Main[[#This Row],[Std. Prod. Lead Time]]="N/A",Main[[#This Row],[Std. Prod. Lead Time]]=""), "",IF(AND(Main[[#This Row],[In Stock Date]]&lt;&gt;"",Main[[#This Row],[Revised Due Date]]&lt;&gt;"",Main[[#This Row],[In Stock Date]]&lt;&gt;""),Main[[#This Row],[In Stock Date]]-Main[[#This Row],[Revised Due Date]],""))</f>
        <v/>
      </c>
      <c r="I1496" s="101" t="s">
        <v>171</v>
      </c>
      <c r="J1496" s="95" t="s">
        <v>1971</v>
      </c>
      <c r="K1496" s="95" t="s">
        <v>1919</v>
      </c>
      <c r="L1496" s="85">
        <v>40835</v>
      </c>
      <c r="M1496" s="73">
        <f>IF(Main[[#This Row],[Tech Start Date]]&lt;1/1/1990,"",IF(Main[[#This Row],[Class]]="C",WORKDAY(Main[[#This Row],[Tech Start Date]],9),IF(Main[[#This Row],[Class]]="B", WORKDAY(Main[[#This Row],[Tech Start Date]],6),IF(Main[[#This Row],[Class]]="A",WORKDAY(Main[[#This Row],[Tech Start Date]],2),""))))</f>
        <v>40837</v>
      </c>
      <c r="N1496" s="73">
        <f>IF(Main[[#This Row],[Tech Start Date]]&lt;1/1/1990,"",IF(Main[[#This Row],[Class]]="C",WORKDAY(Main[[#This Row],[Tech Start Date]],19),IF(Main[[#This Row],[Class]]="B", WORKDAY(Main[[#This Row],[Tech Start Date]],12),IF(Main[[#This Row],[Class]]="A",WORKDAY(Main[[#This Row],[Tech Start Date]],4),""))))</f>
        <v>40841</v>
      </c>
      <c r="O1496" s="73">
        <f>IF(Main[[#This Row],[Tech Start Date]]&lt;1/1/1990,"",IF(Main[[#This Row],[Class]]="C",WORKDAY(Main[[#This Row],[Tech Start Date]],23),IF(Main[[#This Row],[Class]]="B", WORKDAY(Main[[#This Row],[Tech Start Date]],15),IF(Main[[#This Row],[Class]]="A",WORKDAY(Main[[#This Row],[Tech Start Date]],5),""))))</f>
        <v>40842</v>
      </c>
      <c r="P1496" s="73">
        <f>IF(Main[[#This Row],[Tech Start Date]]&lt;1/1/1990,"",IF(Main[[#This Row],[Class]]="C",WORKDAY(Main[[#This Row],[Tech Start Date]],28),IF(Main[[#This Row],[Class]]="B", WORKDAY(Main[[#This Row],[Tech Start Date]],19),IF(Main[[#This Row],[Class]]="A",WORKDAY(Main[[#This Row],[Tech Start Date]],9),""))))</f>
        <v>40848</v>
      </c>
      <c r="Q1496" s="85">
        <v>40954</v>
      </c>
      <c r="R1496" s="112">
        <v>40850</v>
      </c>
      <c r="S1496" s="95" t="s">
        <v>11</v>
      </c>
      <c r="T1496" s="74" t="s">
        <v>2608</v>
      </c>
      <c r="U1496" s="95" t="s">
        <v>14</v>
      </c>
      <c r="V1496" s="95" t="s">
        <v>1913</v>
      </c>
      <c r="W1496" s="95" t="s">
        <v>1914</v>
      </c>
      <c r="X1496" s="95" t="s">
        <v>553</v>
      </c>
      <c r="Y1496" s="72" t="s">
        <v>2925</v>
      </c>
      <c r="Z1496" s="72" t="s">
        <v>530</v>
      </c>
      <c r="AA1496" s="95" t="s">
        <v>553</v>
      </c>
      <c r="AB1496" s="132"/>
      <c r="AC1496" s="132"/>
      <c r="AD1496" s="132"/>
    </row>
    <row r="1497" spans="1:33" ht="17.2" customHeight="1">
      <c r="A1497" s="64" t="str">
        <f>IF(priority(Main[[#This Row],[Comments]])&lt;&gt;0, priority(Main[[#This Row],[Comments]]),"")</f>
        <v/>
      </c>
      <c r="B1497" s="60" t="s">
        <v>2610</v>
      </c>
      <c r="C1497" s="72" t="s">
        <v>4</v>
      </c>
      <c r="D1497" s="59" t="s">
        <v>4029</v>
      </c>
      <c r="E1497" s="85">
        <v>40848.357997685183</v>
      </c>
      <c r="F1497" s="85"/>
      <c r="G1497" s="64" t="str">
        <f>IF(stdProdLT(Main[[#This Row],[Comments]])=0.1,"N/A",IF(stdProdLT(Main[[#This Row],[Comments]])=0,"",stdProdLT(Main[[#This Row],[Comments]])))</f>
        <v/>
      </c>
      <c r="H1497" s="94" t="str">
        <f>IF(OR(Main[[#This Row],[Std. Prod. Lead Time]]="N/A",Main[[#This Row],[Std. Prod. Lead Time]]=""), "",IF(AND(Main[[#This Row],[In Stock Date]]&lt;&gt;"",Main[[#This Row],[Revised Due Date]]&lt;&gt;"",Main[[#This Row],[In Stock Date]]&lt;&gt;""),Main[[#This Row],[In Stock Date]]-Main[[#This Row],[Revised Due Date]],""))</f>
        <v/>
      </c>
      <c r="I1497" s="101" t="s">
        <v>2611</v>
      </c>
      <c r="J1497" s="95" t="s">
        <v>28</v>
      </c>
      <c r="K1497" s="95" t="s">
        <v>1922</v>
      </c>
      <c r="L1497" s="85">
        <v>40840</v>
      </c>
      <c r="M1497" s="73" t="str">
        <f>IF(Main[[#This Row],[Tech Start Date]]&lt;1/1/1990,"",IF(Main[[#This Row],[Class]]="C",WORKDAY(Main[[#This Row],[Tech Start Date]],9),IF(Main[[#This Row],[Class]]="B", WORKDAY(Main[[#This Row],[Tech Start Date]],6),IF(Main[[#This Row],[Class]]="A",WORKDAY(Main[[#This Row],[Tech Start Date]],2),""))))</f>
        <v/>
      </c>
      <c r="N1497" s="73" t="str">
        <f>IF(Main[[#This Row],[Tech Start Date]]&lt;1/1/1990,"",IF(Main[[#This Row],[Class]]="C",WORKDAY(Main[[#This Row],[Tech Start Date]],19),IF(Main[[#This Row],[Class]]="B", WORKDAY(Main[[#This Row],[Tech Start Date]],12),IF(Main[[#This Row],[Class]]="A",WORKDAY(Main[[#This Row],[Tech Start Date]],4),""))))</f>
        <v/>
      </c>
      <c r="O1497" s="73" t="str">
        <f>IF(Main[[#This Row],[Tech Start Date]]&lt;1/1/1990,"",IF(Main[[#This Row],[Class]]="C",WORKDAY(Main[[#This Row],[Tech Start Date]],23),IF(Main[[#This Row],[Class]]="B", WORKDAY(Main[[#This Row],[Tech Start Date]],15),IF(Main[[#This Row],[Class]]="A",WORKDAY(Main[[#This Row],[Tech Start Date]],5),""))))</f>
        <v/>
      </c>
      <c r="P1497" s="73" t="str">
        <f>IF(Main[[#This Row],[Tech Start Date]]&lt;1/1/1990,"",IF(Main[[#This Row],[Class]]="C",WORKDAY(Main[[#This Row],[Tech Start Date]],28),IF(Main[[#This Row],[Class]]="B", WORKDAY(Main[[#This Row],[Tech Start Date]],19),IF(Main[[#This Row],[Class]]="A",WORKDAY(Main[[#This Row],[Tech Start Date]],9),""))))</f>
        <v/>
      </c>
      <c r="Q1497" s="85">
        <v>40998</v>
      </c>
      <c r="R1497" s="112">
        <v>40998</v>
      </c>
      <c r="S1497" s="95" t="s">
        <v>17</v>
      </c>
      <c r="T1497" s="74" t="s">
        <v>4</v>
      </c>
      <c r="U1497" s="95" t="s">
        <v>29</v>
      </c>
      <c r="V1497" s="95" t="s">
        <v>1910</v>
      </c>
      <c r="W1497" s="95" t="s">
        <v>1915</v>
      </c>
      <c r="X1497" s="95" t="s">
        <v>877</v>
      </c>
      <c r="Y1497" s="72" t="s">
        <v>2982</v>
      </c>
      <c r="Z1497" s="72" t="s">
        <v>877</v>
      </c>
      <c r="AA1497" s="95" t="s">
        <v>877</v>
      </c>
      <c r="AB1497" s="132"/>
      <c r="AC1497" s="132"/>
      <c r="AD1497" s="132"/>
    </row>
    <row r="1498" spans="1:33" ht="17.2" customHeight="1">
      <c r="A1498" s="64" t="str">
        <f>IF(priority(Main[[#This Row],[Comments]])&lt;&gt;0, priority(Main[[#This Row],[Comments]]),"")</f>
        <v/>
      </c>
      <c r="B1498" s="60" t="s">
        <v>2614</v>
      </c>
      <c r="C1498" s="72" t="s">
        <v>2615</v>
      </c>
      <c r="D1498" s="59" t="s">
        <v>2616</v>
      </c>
      <c r="E1498" s="85"/>
      <c r="F1498" s="85"/>
      <c r="G1498" s="64" t="str">
        <f>IF(stdProdLT(Main[[#This Row],[Comments]])=0.1,"N/A",IF(stdProdLT(Main[[#This Row],[Comments]])=0,"",stdProdLT(Main[[#This Row],[Comments]])))</f>
        <v/>
      </c>
      <c r="H1498" s="94" t="str">
        <f>IF(OR(Main[[#This Row],[Std. Prod. Lead Time]]="N/A",Main[[#This Row],[Std. Prod. Lead Time]]=""), "",IF(AND(Main[[#This Row],[In Stock Date]]&lt;&gt;"",Main[[#This Row],[Revised Due Date]]&lt;&gt;"",Main[[#This Row],[In Stock Date]]&lt;&gt;""),Main[[#This Row],[In Stock Date]]-Main[[#This Row],[Revised Due Date]],""))</f>
        <v/>
      </c>
      <c r="I1498" s="101" t="s">
        <v>2037</v>
      </c>
      <c r="J1498" s="95" t="s">
        <v>28</v>
      </c>
      <c r="K1498" s="95" t="s">
        <v>1919</v>
      </c>
      <c r="L1498" s="85">
        <v>40848</v>
      </c>
      <c r="M1498" s="73">
        <f>IF(Main[[#This Row],[Tech Start Date]]&lt;1/1/1990,"",IF(Main[[#This Row],[Class]]="C",WORKDAY(Main[[#This Row],[Tech Start Date]],9),IF(Main[[#This Row],[Class]]="B", WORKDAY(Main[[#This Row],[Tech Start Date]],6),IF(Main[[#This Row],[Class]]="A",WORKDAY(Main[[#This Row],[Tech Start Date]],2),""))))</f>
        <v>40850</v>
      </c>
      <c r="N1498" s="73">
        <f>IF(Main[[#This Row],[Tech Start Date]]&lt;1/1/1990,"",IF(Main[[#This Row],[Class]]="C",WORKDAY(Main[[#This Row],[Tech Start Date]],19),IF(Main[[#This Row],[Class]]="B", WORKDAY(Main[[#This Row],[Tech Start Date]],12),IF(Main[[#This Row],[Class]]="A",WORKDAY(Main[[#This Row],[Tech Start Date]],4),""))))</f>
        <v>40854</v>
      </c>
      <c r="O1498" s="73">
        <f>IF(Main[[#This Row],[Tech Start Date]]&lt;1/1/1990,"",IF(Main[[#This Row],[Class]]="C",WORKDAY(Main[[#This Row],[Tech Start Date]],23),IF(Main[[#This Row],[Class]]="B", WORKDAY(Main[[#This Row],[Tech Start Date]],15),IF(Main[[#This Row],[Class]]="A",WORKDAY(Main[[#This Row],[Tech Start Date]],5),""))))</f>
        <v>40855</v>
      </c>
      <c r="P1498" s="73">
        <f>IF(Main[[#This Row],[Tech Start Date]]&lt;1/1/1990,"",IF(Main[[#This Row],[Class]]="C",WORKDAY(Main[[#This Row],[Tech Start Date]],28),IF(Main[[#This Row],[Class]]="B", WORKDAY(Main[[#This Row],[Tech Start Date]],19),IF(Main[[#This Row],[Class]]="A",WORKDAY(Main[[#This Row],[Tech Start Date]],9),""))))</f>
        <v>40861</v>
      </c>
      <c r="Q1498" s="85">
        <v>40849</v>
      </c>
      <c r="R1498" s="112">
        <v>40863</v>
      </c>
      <c r="S1498" s="95" t="s">
        <v>11</v>
      </c>
      <c r="T1498" s="74" t="s">
        <v>4</v>
      </c>
      <c r="U1498" s="95" t="s">
        <v>14</v>
      </c>
      <c r="V1498" s="95" t="s">
        <v>1920</v>
      </c>
      <c r="W1498" s="95" t="s">
        <v>1918</v>
      </c>
      <c r="X1498" s="95" t="s">
        <v>2819</v>
      </c>
      <c r="Y1498" s="72" t="s">
        <v>2950</v>
      </c>
      <c r="Z1498" s="72" t="s">
        <v>530</v>
      </c>
      <c r="AA1498" s="95" t="s">
        <v>2819</v>
      </c>
      <c r="AB1498" s="132"/>
      <c r="AC1498" s="132"/>
      <c r="AD1498" s="132"/>
    </row>
    <row r="1499" spans="1:33" ht="17.2" customHeight="1">
      <c r="A1499" s="64" t="str">
        <f>IF(priority(Main[[#This Row],[Comments]])&lt;&gt;0, priority(Main[[#This Row],[Comments]]),"")</f>
        <v/>
      </c>
      <c r="B1499" s="60" t="s">
        <v>2612</v>
      </c>
      <c r="C1499" s="72" t="s">
        <v>2554</v>
      </c>
      <c r="D1499" s="59" t="s">
        <v>2778</v>
      </c>
      <c r="E1499" s="85"/>
      <c r="F1499" s="85">
        <v>40983</v>
      </c>
      <c r="G1499" s="64" t="str">
        <f>IF(stdProdLT(Main[[#This Row],[Comments]])=0.1,"N/A",IF(stdProdLT(Main[[#This Row],[Comments]])=0,"",stdProdLT(Main[[#This Row],[Comments]])))</f>
        <v>N/A</v>
      </c>
      <c r="H1499" s="94" t="str">
        <f>IF(OR(Main[[#This Row],[Std. Prod. Lead Time]]="N/A",Main[[#This Row],[Std. Prod. Lead Time]]=""), "",IF(AND(Main[[#This Row],[In Stock Date]]&lt;&gt;"",Main[[#This Row],[Revised Due Date]]&lt;&gt;"",Main[[#This Row],[In Stock Date]]&lt;&gt;""),Main[[#This Row],[In Stock Date]]-Main[[#This Row],[Revised Due Date]],""))</f>
        <v/>
      </c>
      <c r="I1499" s="101" t="s">
        <v>912</v>
      </c>
      <c r="J1499" s="95" t="s">
        <v>28</v>
      </c>
      <c r="K1499" s="95" t="s">
        <v>1923</v>
      </c>
      <c r="L1499" s="85">
        <v>40848</v>
      </c>
      <c r="M1499" s="73">
        <f>IF(Main[[#This Row],[Tech Start Date]]&lt;1/1/1990,"",IF(Main[[#This Row],[Class]]="C",WORKDAY(Main[[#This Row],[Tech Start Date]],9),IF(Main[[#This Row],[Class]]="B", WORKDAY(Main[[#This Row],[Tech Start Date]],6),IF(Main[[#This Row],[Class]]="A",WORKDAY(Main[[#This Row],[Tech Start Date]],2),""))))</f>
        <v>40861</v>
      </c>
      <c r="N1499" s="73">
        <f>IF(Main[[#This Row],[Tech Start Date]]&lt;1/1/1990,"",IF(Main[[#This Row],[Class]]="C",WORKDAY(Main[[#This Row],[Tech Start Date]],19),IF(Main[[#This Row],[Class]]="B", WORKDAY(Main[[#This Row],[Tech Start Date]],12),IF(Main[[#This Row],[Class]]="A",WORKDAY(Main[[#This Row],[Tech Start Date]],4),""))))</f>
        <v>40875</v>
      </c>
      <c r="O1499" s="73">
        <f>IF(Main[[#This Row],[Tech Start Date]]&lt;1/1/1990,"",IF(Main[[#This Row],[Class]]="C",WORKDAY(Main[[#This Row],[Tech Start Date]],23),IF(Main[[#This Row],[Class]]="B", WORKDAY(Main[[#This Row],[Tech Start Date]],15),IF(Main[[#This Row],[Class]]="A",WORKDAY(Main[[#This Row],[Tech Start Date]],5),""))))</f>
        <v>40879</v>
      </c>
      <c r="P1499" s="73">
        <f>IF(Main[[#This Row],[Tech Start Date]]&lt;1/1/1990,"",IF(Main[[#This Row],[Class]]="C",WORKDAY(Main[[#This Row],[Tech Start Date]],28),IF(Main[[#This Row],[Class]]="B", WORKDAY(Main[[#This Row],[Tech Start Date]],19),IF(Main[[#This Row],[Class]]="A",WORKDAY(Main[[#This Row],[Tech Start Date]],9),""))))</f>
        <v>40886</v>
      </c>
      <c r="Q1499" s="85">
        <v>40885</v>
      </c>
      <c r="R1499" s="112"/>
      <c r="S1499" s="95" t="s">
        <v>11</v>
      </c>
      <c r="T1499" s="74" t="s">
        <v>3188</v>
      </c>
      <c r="U1499" s="95" t="s">
        <v>14</v>
      </c>
      <c r="V1499" s="95" t="s">
        <v>1910</v>
      </c>
      <c r="W1499" s="95" t="s">
        <v>1918</v>
      </c>
      <c r="X1499" s="95" t="s">
        <v>2879</v>
      </c>
      <c r="Y1499" s="72" t="s">
        <v>3130</v>
      </c>
      <c r="Z1499" s="72" t="s">
        <v>129</v>
      </c>
      <c r="AA1499" s="95" t="s">
        <v>2879</v>
      </c>
      <c r="AB1499" s="132"/>
      <c r="AC1499" s="132"/>
      <c r="AD1499" s="132"/>
    </row>
    <row r="1500" spans="1:33" ht="17.2" customHeight="1">
      <c r="A1500" s="64" t="str">
        <f>IF(priority(Main[[#This Row],[Comments]])&lt;&gt;0, priority(Main[[#This Row],[Comments]]),"")</f>
        <v/>
      </c>
      <c r="B1500" s="60" t="s">
        <v>2623</v>
      </c>
      <c r="C1500" s="72" t="s">
        <v>4</v>
      </c>
      <c r="D1500" s="59" t="s">
        <v>2624</v>
      </c>
      <c r="E1500" s="85">
        <v>40848.726550925923</v>
      </c>
      <c r="F1500" s="85"/>
      <c r="G1500" s="64" t="str">
        <f>IF(stdProdLT(Main[[#This Row],[Comments]])=0.1,"N/A",IF(stdProdLT(Main[[#This Row],[Comments]])=0,"",stdProdLT(Main[[#This Row],[Comments]])))</f>
        <v/>
      </c>
      <c r="H1500" s="94" t="str">
        <f>IF(OR(Main[[#This Row],[Std. Prod. Lead Time]]="N/A",Main[[#This Row],[Std. Prod. Lead Time]]=""), "",IF(AND(Main[[#This Row],[In Stock Date]]&lt;&gt;"",Main[[#This Row],[Revised Due Date]]&lt;&gt;"",Main[[#This Row],[In Stock Date]]&lt;&gt;""),Main[[#This Row],[In Stock Date]]-Main[[#This Row],[Revised Due Date]],""))</f>
        <v/>
      </c>
      <c r="I1500" s="101" t="s">
        <v>69</v>
      </c>
      <c r="J1500" s="95" t="s">
        <v>28</v>
      </c>
      <c r="K1500" s="95" t="s">
        <v>1919</v>
      </c>
      <c r="L1500" s="85">
        <v>40849</v>
      </c>
      <c r="M1500" s="73">
        <f>IF(Main[[#This Row],[Tech Start Date]]&lt;1/1/1990,"",IF(Main[[#This Row],[Class]]="C",WORKDAY(Main[[#This Row],[Tech Start Date]],9),IF(Main[[#This Row],[Class]]="B", WORKDAY(Main[[#This Row],[Tech Start Date]],6),IF(Main[[#This Row],[Class]]="A",WORKDAY(Main[[#This Row],[Tech Start Date]],2),""))))</f>
        <v>40851</v>
      </c>
      <c r="N1500" s="73">
        <f>IF(Main[[#This Row],[Tech Start Date]]&lt;1/1/1990,"",IF(Main[[#This Row],[Class]]="C",WORKDAY(Main[[#This Row],[Tech Start Date]],19),IF(Main[[#This Row],[Class]]="B", WORKDAY(Main[[#This Row],[Tech Start Date]],12),IF(Main[[#This Row],[Class]]="A",WORKDAY(Main[[#This Row],[Tech Start Date]],4),""))))</f>
        <v>40855</v>
      </c>
      <c r="O1500" s="73">
        <f>IF(Main[[#This Row],[Tech Start Date]]&lt;1/1/1990,"",IF(Main[[#This Row],[Class]]="C",WORKDAY(Main[[#This Row],[Tech Start Date]],23),IF(Main[[#This Row],[Class]]="B", WORKDAY(Main[[#This Row],[Tech Start Date]],15),IF(Main[[#This Row],[Class]]="A",WORKDAY(Main[[#This Row],[Tech Start Date]],5),""))))</f>
        <v>40856</v>
      </c>
      <c r="P1500" s="73">
        <f>IF(Main[[#This Row],[Tech Start Date]]&lt;1/1/1990,"",IF(Main[[#This Row],[Class]]="C",WORKDAY(Main[[#This Row],[Tech Start Date]],28),IF(Main[[#This Row],[Class]]="B", WORKDAY(Main[[#This Row],[Tech Start Date]],19),IF(Main[[#This Row],[Class]]="A",WORKDAY(Main[[#This Row],[Tech Start Date]],9),""))))</f>
        <v>40862</v>
      </c>
      <c r="Q1500" s="85"/>
      <c r="R1500" s="112">
        <v>40864</v>
      </c>
      <c r="S1500" s="95" t="s">
        <v>6</v>
      </c>
      <c r="T1500" s="74" t="s">
        <v>4</v>
      </c>
      <c r="U1500" s="95" t="s">
        <v>29</v>
      </c>
      <c r="V1500" s="95" t="s">
        <v>1920</v>
      </c>
      <c r="W1500" s="95" t="s">
        <v>1924</v>
      </c>
      <c r="X1500" s="95" t="s">
        <v>2816</v>
      </c>
      <c r="Y1500" s="72" t="s">
        <v>2944</v>
      </c>
      <c r="Z1500" s="72" t="s">
        <v>2840</v>
      </c>
      <c r="AA1500" s="95" t="s">
        <v>2816</v>
      </c>
      <c r="AB1500" s="132"/>
      <c r="AC1500" s="132"/>
      <c r="AD1500" s="132"/>
    </row>
    <row r="1501" spans="1:33" ht="17.2" customHeight="1">
      <c r="A1501" s="64" t="str">
        <f>IF(priority(Main[[#This Row],[Comments]])&lt;&gt;0, priority(Main[[#This Row],[Comments]]),"")</f>
        <v/>
      </c>
      <c r="B1501" s="60" t="s">
        <v>2617</v>
      </c>
      <c r="C1501" s="72" t="s">
        <v>2554</v>
      </c>
      <c r="D1501" s="59" t="s">
        <v>2779</v>
      </c>
      <c r="E1501" s="85"/>
      <c r="F1501" s="85"/>
      <c r="G1501" s="64">
        <f>IF(stdProdLT(Main[[#This Row],[Comments]])=0.1,"N/A",IF(stdProdLT(Main[[#This Row],[Comments]])=0,"",stdProdLT(Main[[#This Row],[Comments]])))</f>
        <v>168</v>
      </c>
      <c r="H1501" s="94" t="str">
        <f>IF(OR(Main[[#This Row],[Std. Prod. Lead Time]]="N/A",Main[[#This Row],[Std. Prod. Lead Time]]=""), "",IF(AND(Main[[#This Row],[In Stock Date]]&lt;&gt;"",Main[[#This Row],[Revised Due Date]]&lt;&gt;"",Main[[#This Row],[In Stock Date]]&lt;&gt;""),Main[[#This Row],[In Stock Date]]-Main[[#This Row],[Revised Due Date]],""))</f>
        <v/>
      </c>
      <c r="I1501" s="101" t="s">
        <v>894</v>
      </c>
      <c r="J1501" s="95" t="s">
        <v>52</v>
      </c>
      <c r="K1501" s="95" t="s">
        <v>1923</v>
      </c>
      <c r="L1501" s="85">
        <v>40849</v>
      </c>
      <c r="M1501" s="73">
        <f>IF(Main[[#This Row],[Tech Start Date]]&lt;1/1/1990,"",IF(Main[[#This Row],[Class]]="C",WORKDAY(Main[[#This Row],[Tech Start Date]],9),IF(Main[[#This Row],[Class]]="B", WORKDAY(Main[[#This Row],[Tech Start Date]],6),IF(Main[[#This Row],[Class]]="A",WORKDAY(Main[[#This Row],[Tech Start Date]],2),""))))</f>
        <v>40862</v>
      </c>
      <c r="N1501" s="73">
        <f>IF(Main[[#This Row],[Tech Start Date]]&lt;1/1/1990,"",IF(Main[[#This Row],[Class]]="C",WORKDAY(Main[[#This Row],[Tech Start Date]],19),IF(Main[[#This Row],[Class]]="B", WORKDAY(Main[[#This Row],[Tech Start Date]],12),IF(Main[[#This Row],[Class]]="A",WORKDAY(Main[[#This Row],[Tech Start Date]],4),""))))</f>
        <v>40876</v>
      </c>
      <c r="O1501" s="73">
        <f>IF(Main[[#This Row],[Tech Start Date]]&lt;1/1/1990,"",IF(Main[[#This Row],[Class]]="C",WORKDAY(Main[[#This Row],[Tech Start Date]],23),IF(Main[[#This Row],[Class]]="B", WORKDAY(Main[[#This Row],[Tech Start Date]],15),IF(Main[[#This Row],[Class]]="A",WORKDAY(Main[[#This Row],[Tech Start Date]],5),""))))</f>
        <v>40882</v>
      </c>
      <c r="P1501" s="73">
        <f>IF(Main[[#This Row],[Tech Start Date]]&lt;1/1/1990,"",IF(Main[[#This Row],[Class]]="C",WORKDAY(Main[[#This Row],[Tech Start Date]],28),IF(Main[[#This Row],[Class]]="B", WORKDAY(Main[[#This Row],[Tech Start Date]],19),IF(Main[[#This Row],[Class]]="A",WORKDAY(Main[[#This Row],[Tech Start Date]],9),""))))</f>
        <v>40889</v>
      </c>
      <c r="Q1501" s="85">
        <v>40880</v>
      </c>
      <c r="R1501" s="112"/>
      <c r="S1501" s="95" t="s">
        <v>11</v>
      </c>
      <c r="T1501" s="74" t="s">
        <v>3662</v>
      </c>
      <c r="U1501" s="95" t="s">
        <v>14</v>
      </c>
      <c r="V1501" s="95" t="s">
        <v>1913</v>
      </c>
      <c r="W1501" s="95" t="s">
        <v>1918</v>
      </c>
      <c r="X1501" s="95" t="s">
        <v>2879</v>
      </c>
      <c r="Y1501" s="72" t="s">
        <v>3130</v>
      </c>
      <c r="Z1501" s="72" t="s">
        <v>530</v>
      </c>
      <c r="AA1501" s="95" t="s">
        <v>2879</v>
      </c>
      <c r="AB1501" s="132"/>
      <c r="AC1501" s="132"/>
      <c r="AD1501" s="132"/>
    </row>
    <row r="1502" spans="1:33" ht="17.2" customHeight="1">
      <c r="A1502" s="64" t="str">
        <f>IF(priority(Main[[#This Row],[Comments]])&lt;&gt;0, priority(Main[[#This Row],[Comments]]),"")</f>
        <v/>
      </c>
      <c r="B1502" s="60" t="s">
        <v>2621</v>
      </c>
      <c r="C1502" s="72" t="s">
        <v>2554</v>
      </c>
      <c r="D1502" s="59" t="s">
        <v>3146</v>
      </c>
      <c r="E1502" s="85"/>
      <c r="F1502" s="85"/>
      <c r="G1502" s="64">
        <f>IF(stdProdLT(Main[[#This Row],[Comments]])=0.1,"N/A",IF(stdProdLT(Main[[#This Row],[Comments]])=0,"",stdProdLT(Main[[#This Row],[Comments]])))</f>
        <v>168</v>
      </c>
      <c r="H1502" s="94" t="str">
        <f>IF(OR(Main[[#This Row],[Std. Prod. Lead Time]]="N/A",Main[[#This Row],[Std. Prod. Lead Time]]=""), "",IF(AND(Main[[#This Row],[In Stock Date]]&lt;&gt;"",Main[[#This Row],[Revised Due Date]]&lt;&gt;"",Main[[#This Row],[In Stock Date]]&lt;&gt;""),Main[[#This Row],[In Stock Date]]-Main[[#This Row],[Revised Due Date]],""))</f>
        <v/>
      </c>
      <c r="I1502" s="101" t="s">
        <v>171</v>
      </c>
      <c r="J1502" s="95" t="s">
        <v>70</v>
      </c>
      <c r="K1502" s="96" t="s">
        <v>1923</v>
      </c>
      <c r="L1502" s="85">
        <v>40849</v>
      </c>
      <c r="M1502" s="73">
        <f>IF(Main[[#This Row],[Tech Start Date]]&lt;1/1/1990,"",IF(Main[[#This Row],[Class]]="C",WORKDAY(Main[[#This Row],[Tech Start Date]],9),IF(Main[[#This Row],[Class]]="B", WORKDAY(Main[[#This Row],[Tech Start Date]],6),IF(Main[[#This Row],[Class]]="A",WORKDAY(Main[[#This Row],[Tech Start Date]],2),""))))</f>
        <v>40862</v>
      </c>
      <c r="N1502" s="73">
        <f>IF(Main[[#This Row],[Tech Start Date]]&lt;1/1/1990,"",IF(Main[[#This Row],[Class]]="C",WORKDAY(Main[[#This Row],[Tech Start Date]],19),IF(Main[[#This Row],[Class]]="B", WORKDAY(Main[[#This Row],[Tech Start Date]],12),IF(Main[[#This Row],[Class]]="A",WORKDAY(Main[[#This Row],[Tech Start Date]],4),""))))</f>
        <v>40876</v>
      </c>
      <c r="O1502" s="73">
        <f>IF(Main[[#This Row],[Tech Start Date]]&lt;1/1/1990,"",IF(Main[[#This Row],[Class]]="C",WORKDAY(Main[[#This Row],[Tech Start Date]],23),IF(Main[[#This Row],[Class]]="B", WORKDAY(Main[[#This Row],[Tech Start Date]],15),IF(Main[[#This Row],[Class]]="A",WORKDAY(Main[[#This Row],[Tech Start Date]],5),""))))</f>
        <v>40882</v>
      </c>
      <c r="P1502" s="73">
        <f>IF(Main[[#This Row],[Tech Start Date]]&lt;1/1/1990,"",IF(Main[[#This Row],[Class]]="C",WORKDAY(Main[[#This Row],[Tech Start Date]],28),IF(Main[[#This Row],[Class]]="B", WORKDAY(Main[[#This Row],[Tech Start Date]],19),IF(Main[[#This Row],[Class]]="A",WORKDAY(Main[[#This Row],[Tech Start Date]],9),""))))</f>
        <v>40889</v>
      </c>
      <c r="Q1502" s="85">
        <v>40881</v>
      </c>
      <c r="R1502" s="112"/>
      <c r="S1502" s="95" t="s">
        <v>11</v>
      </c>
      <c r="T1502" s="74" t="s">
        <v>3663</v>
      </c>
      <c r="U1502" s="95" t="s">
        <v>14</v>
      </c>
      <c r="V1502" s="95" t="s">
        <v>1913</v>
      </c>
      <c r="W1502" s="95" t="s">
        <v>1918</v>
      </c>
      <c r="X1502" s="95" t="s">
        <v>2879</v>
      </c>
      <c r="Y1502" s="72" t="s">
        <v>3130</v>
      </c>
      <c r="Z1502" s="72" t="s">
        <v>530</v>
      </c>
      <c r="AA1502" s="95" t="s">
        <v>2879</v>
      </c>
      <c r="AB1502" s="132"/>
      <c r="AC1502" s="132"/>
      <c r="AD1502" s="132"/>
    </row>
    <row r="1503" spans="1:33" ht="17.2" customHeight="1">
      <c r="A1503" s="64" t="str">
        <f>IF(priority(Main[[#This Row],[Comments]])&lt;&gt;0, priority(Main[[#This Row],[Comments]]),"")</f>
        <v/>
      </c>
      <c r="B1503" s="60" t="s">
        <v>2550</v>
      </c>
      <c r="C1503" s="72" t="s">
        <v>2551</v>
      </c>
      <c r="D1503" s="59" t="s">
        <v>3147</v>
      </c>
      <c r="E1503" s="85">
        <v>40821.398842592593</v>
      </c>
      <c r="F1503" s="85">
        <v>41182</v>
      </c>
      <c r="G1503" s="64">
        <f>IF(stdProdLT(Main[[#This Row],[Comments]])=0.1,"N/A",IF(stdProdLT(Main[[#This Row],[Comments]])=0,"",stdProdLT(Main[[#This Row],[Comments]])))</f>
        <v>210</v>
      </c>
      <c r="H1503" s="94" t="str">
        <f>IF(OR(Main[[#This Row],[Std. Prod. Lead Time]]="N/A",Main[[#This Row],[Std. Prod. Lead Time]]=""), "",IF(AND(Main[[#This Row],[In Stock Date]]&lt;&gt;"",Main[[#This Row],[Revised Due Date]]&lt;&gt;"",Main[[#This Row],[In Stock Date]]&lt;&gt;""),Main[[#This Row],[In Stock Date]]-Main[[#This Row],[Revised Due Date]],""))</f>
        <v/>
      </c>
      <c r="I1503" s="101" t="s">
        <v>4</v>
      </c>
      <c r="J1503" s="95" t="s">
        <v>4</v>
      </c>
      <c r="K1503" s="96" t="s">
        <v>1923</v>
      </c>
      <c r="L1503" s="85">
        <v>40850</v>
      </c>
      <c r="M1503" s="73">
        <f>IF(Main[[#This Row],[Tech Start Date]]&lt;1/1/1990,"",IF(Main[[#This Row],[Class]]="C",WORKDAY(Main[[#This Row],[Tech Start Date]],9),IF(Main[[#This Row],[Class]]="B", WORKDAY(Main[[#This Row],[Tech Start Date]],6),IF(Main[[#This Row],[Class]]="A",WORKDAY(Main[[#This Row],[Tech Start Date]],2),""))))</f>
        <v>40863</v>
      </c>
      <c r="N1503" s="73">
        <f>IF(Main[[#This Row],[Tech Start Date]]&lt;1/1/1990,"",IF(Main[[#This Row],[Class]]="C",WORKDAY(Main[[#This Row],[Tech Start Date]],19),IF(Main[[#This Row],[Class]]="B", WORKDAY(Main[[#This Row],[Tech Start Date]],12),IF(Main[[#This Row],[Class]]="A",WORKDAY(Main[[#This Row],[Tech Start Date]],4),""))))</f>
        <v>40877</v>
      </c>
      <c r="O1503" s="73">
        <f>IF(Main[[#This Row],[Tech Start Date]]&lt;1/1/1990,"",IF(Main[[#This Row],[Class]]="C",WORKDAY(Main[[#This Row],[Tech Start Date]],23),IF(Main[[#This Row],[Class]]="B", WORKDAY(Main[[#This Row],[Tech Start Date]],15),IF(Main[[#This Row],[Class]]="A",WORKDAY(Main[[#This Row],[Tech Start Date]],5),""))))</f>
        <v>40883</v>
      </c>
      <c r="P1503" s="73">
        <f>IF(Main[[#This Row],[Tech Start Date]]&lt;1/1/1990,"",IF(Main[[#This Row],[Class]]="C",WORKDAY(Main[[#This Row],[Tech Start Date]],28),IF(Main[[#This Row],[Class]]="B", WORKDAY(Main[[#This Row],[Tech Start Date]],19),IF(Main[[#This Row],[Class]]="A",WORKDAY(Main[[#This Row],[Tech Start Date]],9),""))))</f>
        <v>40890</v>
      </c>
      <c r="Q1503" s="85">
        <v>40872</v>
      </c>
      <c r="R1503" s="112"/>
      <c r="S1503" s="95" t="s">
        <v>11</v>
      </c>
      <c r="T1503" s="74" t="s">
        <v>3269</v>
      </c>
      <c r="U1503" s="95" t="s">
        <v>534</v>
      </c>
      <c r="V1503" s="95" t="s">
        <v>1913</v>
      </c>
      <c r="W1503" s="95" t="s">
        <v>1915</v>
      </c>
      <c r="X1503" s="95" t="s">
        <v>2804</v>
      </c>
      <c r="Y1503" s="72" t="s">
        <v>2924</v>
      </c>
      <c r="Z1503" s="72" t="s">
        <v>4</v>
      </c>
      <c r="AA1503" s="95" t="s">
        <v>2804</v>
      </c>
      <c r="AB1503" s="132"/>
      <c r="AC1503" s="132"/>
      <c r="AD1503" s="132"/>
    </row>
    <row r="1504" spans="1:33" ht="17.2" customHeight="1">
      <c r="A1504" s="64" t="str">
        <f>IF(priority(Main[[#This Row],[Comments]])&lt;&gt;0, priority(Main[[#This Row],[Comments]]),"")</f>
        <v/>
      </c>
      <c r="B1504" s="60" t="s">
        <v>1672</v>
      </c>
      <c r="C1504" s="72" t="s">
        <v>4</v>
      </c>
      <c r="D1504" s="59" t="s">
        <v>2628</v>
      </c>
      <c r="E1504" s="85">
        <v>40647.529861111114</v>
      </c>
      <c r="F1504" s="85"/>
      <c r="G1504" s="64" t="str">
        <f>IF(stdProdLT(Main[[#This Row],[Comments]])=0.1,"N/A",IF(stdProdLT(Main[[#This Row],[Comments]])=0,"",stdProdLT(Main[[#This Row],[Comments]])))</f>
        <v/>
      </c>
      <c r="H1504" s="94" t="str">
        <f>IF(OR(Main[[#This Row],[Std. Prod. Lead Time]]="N/A",Main[[#This Row],[Std. Prod. Lead Time]]=""), "",IF(AND(Main[[#This Row],[In Stock Date]]&lt;&gt;"",Main[[#This Row],[Revised Due Date]]&lt;&gt;"",Main[[#This Row],[In Stock Date]]&lt;&gt;""),Main[[#This Row],[In Stock Date]]-Main[[#This Row],[Revised Due Date]],""))</f>
        <v/>
      </c>
      <c r="I1504" s="101" t="s">
        <v>877</v>
      </c>
      <c r="J1504" s="95" t="s">
        <v>4</v>
      </c>
      <c r="K1504" s="95" t="s">
        <v>1919</v>
      </c>
      <c r="L1504" s="85">
        <v>40856</v>
      </c>
      <c r="M1504" s="73">
        <f>IF(Main[[#This Row],[Tech Start Date]]&lt;1/1/1990,"",IF(Main[[#This Row],[Class]]="C",WORKDAY(Main[[#This Row],[Tech Start Date]],9),IF(Main[[#This Row],[Class]]="B", WORKDAY(Main[[#This Row],[Tech Start Date]],6),IF(Main[[#This Row],[Class]]="A",WORKDAY(Main[[#This Row],[Tech Start Date]],2),""))))</f>
        <v>40858</v>
      </c>
      <c r="N1504" s="73">
        <f>IF(Main[[#This Row],[Tech Start Date]]&lt;1/1/1990,"",IF(Main[[#This Row],[Class]]="C",WORKDAY(Main[[#This Row],[Tech Start Date]],19),IF(Main[[#This Row],[Class]]="B", WORKDAY(Main[[#This Row],[Tech Start Date]],12),IF(Main[[#This Row],[Class]]="A",WORKDAY(Main[[#This Row],[Tech Start Date]],4),""))))</f>
        <v>40862</v>
      </c>
      <c r="O1504" s="73">
        <f>IF(Main[[#This Row],[Tech Start Date]]&lt;1/1/1990,"",IF(Main[[#This Row],[Class]]="C",WORKDAY(Main[[#This Row],[Tech Start Date]],23),IF(Main[[#This Row],[Class]]="B", WORKDAY(Main[[#This Row],[Tech Start Date]],15),IF(Main[[#This Row],[Class]]="A",WORKDAY(Main[[#This Row],[Tech Start Date]],5),""))))</f>
        <v>40863</v>
      </c>
      <c r="P1504" s="73">
        <f>IF(Main[[#This Row],[Tech Start Date]]&lt;1/1/1990,"",IF(Main[[#This Row],[Class]]="C",WORKDAY(Main[[#This Row],[Tech Start Date]],28),IF(Main[[#This Row],[Class]]="B", WORKDAY(Main[[#This Row],[Tech Start Date]],19),IF(Main[[#This Row],[Class]]="A",WORKDAY(Main[[#This Row],[Tech Start Date]],9),""))))</f>
        <v>40869</v>
      </c>
      <c r="Q1504" s="85">
        <v>40877</v>
      </c>
      <c r="R1504" s="112">
        <v>40883</v>
      </c>
      <c r="S1504" s="95" t="s">
        <v>6</v>
      </c>
      <c r="T1504" s="74" t="s">
        <v>2629</v>
      </c>
      <c r="U1504" s="95" t="s">
        <v>29</v>
      </c>
      <c r="V1504" s="95" t="s">
        <v>1910</v>
      </c>
      <c r="W1504" s="95" t="s">
        <v>1912</v>
      </c>
      <c r="X1504" s="95" t="s">
        <v>922</v>
      </c>
      <c r="Y1504" s="72" t="s">
        <v>2955</v>
      </c>
      <c r="Z1504" s="72" t="s">
        <v>129</v>
      </c>
      <c r="AA1504" s="95" t="s">
        <v>922</v>
      </c>
      <c r="AB1504" s="132"/>
      <c r="AC1504" s="132"/>
      <c r="AD1504" s="132"/>
    </row>
    <row r="1505" spans="1:30" ht="17.2" customHeight="1">
      <c r="A1505" s="64" t="str">
        <f>IF(priority(Main[[#This Row],[Comments]])&lt;&gt;0, priority(Main[[#This Row],[Comments]]),"")</f>
        <v/>
      </c>
      <c r="B1505" s="181" t="s">
        <v>2630</v>
      </c>
      <c r="C1505" s="72" t="s">
        <v>4</v>
      </c>
      <c r="D1505" s="59" t="s">
        <v>2631</v>
      </c>
      <c r="E1505" s="85">
        <v>40864.413506944446</v>
      </c>
      <c r="F1505" s="85"/>
      <c r="G1505" s="64" t="str">
        <f>IF(stdProdLT(Main[[#This Row],[Comments]])=0.1,"N/A",IF(stdProdLT(Main[[#This Row],[Comments]])=0,"",stdProdLT(Main[[#This Row],[Comments]])))</f>
        <v/>
      </c>
      <c r="H1505" s="94" t="str">
        <f>IF(OR(Main[[#This Row],[Std. Prod. Lead Time]]="N/A",Main[[#This Row],[Std. Prod. Lead Time]]=""), "",IF(AND(Main[[#This Row],[In Stock Date]]&lt;&gt;"",Main[[#This Row],[Revised Due Date]]&lt;&gt;"",Main[[#This Row],[In Stock Date]]&lt;&gt;""),Main[[#This Row],[In Stock Date]]-Main[[#This Row],[Revised Due Date]],""))</f>
        <v/>
      </c>
      <c r="I1505" s="101" t="s">
        <v>941</v>
      </c>
      <c r="J1505" s="95" t="s">
        <v>28</v>
      </c>
      <c r="K1505" s="95" t="s">
        <v>1919</v>
      </c>
      <c r="L1505" s="85">
        <v>40864</v>
      </c>
      <c r="M1505" s="73">
        <f>IF(Main[[#This Row],[Tech Start Date]]&lt;1/1/1990,"",IF(Main[[#This Row],[Class]]="C",WORKDAY(Main[[#This Row],[Tech Start Date]],9),IF(Main[[#This Row],[Class]]="B", WORKDAY(Main[[#This Row],[Tech Start Date]],6),IF(Main[[#This Row],[Class]]="A",WORKDAY(Main[[#This Row],[Tech Start Date]],2),""))))</f>
        <v>40868</v>
      </c>
      <c r="N1505" s="73">
        <f>IF(Main[[#This Row],[Tech Start Date]]&lt;1/1/1990,"",IF(Main[[#This Row],[Class]]="C",WORKDAY(Main[[#This Row],[Tech Start Date]],19),IF(Main[[#This Row],[Class]]="B", WORKDAY(Main[[#This Row],[Tech Start Date]],12),IF(Main[[#This Row],[Class]]="A",WORKDAY(Main[[#This Row],[Tech Start Date]],4),""))))</f>
        <v>40870</v>
      </c>
      <c r="O1505" s="73">
        <f>IF(Main[[#This Row],[Tech Start Date]]&lt;1/1/1990,"",IF(Main[[#This Row],[Class]]="C",WORKDAY(Main[[#This Row],[Tech Start Date]],23),IF(Main[[#This Row],[Class]]="B", WORKDAY(Main[[#This Row],[Tech Start Date]],15),IF(Main[[#This Row],[Class]]="A",WORKDAY(Main[[#This Row],[Tech Start Date]],5),""))))</f>
        <v>40871</v>
      </c>
      <c r="P1505" s="73">
        <f>IF(Main[[#This Row],[Tech Start Date]]&lt;1/1/1990,"",IF(Main[[#This Row],[Class]]="C",WORKDAY(Main[[#This Row],[Tech Start Date]],28),IF(Main[[#This Row],[Class]]="B", WORKDAY(Main[[#This Row],[Tech Start Date]],19),IF(Main[[#This Row],[Class]]="A",WORKDAY(Main[[#This Row],[Tech Start Date]],9),""))))</f>
        <v>40877</v>
      </c>
      <c r="Q1505" s="85"/>
      <c r="R1505" s="112">
        <v>40877</v>
      </c>
      <c r="S1505" s="95" t="s">
        <v>6</v>
      </c>
      <c r="T1505" s="74" t="s">
        <v>4</v>
      </c>
      <c r="U1505" s="95" t="s">
        <v>29</v>
      </c>
      <c r="V1505" s="95" t="s">
        <v>1911</v>
      </c>
      <c r="W1505" s="95" t="s">
        <v>1914</v>
      </c>
      <c r="X1505" s="95" t="s">
        <v>941</v>
      </c>
      <c r="Y1505" s="72" t="s">
        <v>2968</v>
      </c>
      <c r="Z1505" s="72" t="s">
        <v>2046</v>
      </c>
      <c r="AA1505" s="95" t="s">
        <v>941</v>
      </c>
      <c r="AB1505" s="132"/>
      <c r="AC1505" s="132"/>
      <c r="AD1505" s="132"/>
    </row>
    <row r="1506" spans="1:30" ht="17.2" customHeight="1">
      <c r="A1506" s="64" t="str">
        <f>IF(priority(Main[[#This Row],[Comments]])&lt;&gt;0, priority(Main[[#This Row],[Comments]]),"")</f>
        <v/>
      </c>
      <c r="B1506" s="60" t="s">
        <v>2637</v>
      </c>
      <c r="C1506" s="72" t="s">
        <v>72</v>
      </c>
      <c r="D1506" s="59" t="s">
        <v>2650</v>
      </c>
      <c r="E1506" s="85"/>
      <c r="F1506" s="85"/>
      <c r="G1506" s="64" t="str">
        <f>IF(stdProdLT(Main[[#This Row],[Comments]])=0.1,"N/A",IF(stdProdLT(Main[[#This Row],[Comments]])=0,"",stdProdLT(Main[[#This Row],[Comments]])))</f>
        <v/>
      </c>
      <c r="H1506" s="94" t="str">
        <f>IF(OR(Main[[#This Row],[Std. Prod. Lead Time]]="N/A",Main[[#This Row],[Std. Prod. Lead Time]]=""), "",IF(AND(Main[[#This Row],[In Stock Date]]&lt;&gt;"",Main[[#This Row],[Revised Due Date]]&lt;&gt;"",Main[[#This Row],[In Stock Date]]&lt;&gt;""),Main[[#This Row],[In Stock Date]]-Main[[#This Row],[Revised Due Date]],""))</f>
        <v/>
      </c>
      <c r="I1506" s="101" t="s">
        <v>2242</v>
      </c>
      <c r="J1506" s="95" t="s">
        <v>28</v>
      </c>
      <c r="K1506" s="95" t="s">
        <v>1919</v>
      </c>
      <c r="L1506" s="85">
        <v>40869</v>
      </c>
      <c r="M1506" s="73">
        <f>IF(Main[[#This Row],[Tech Start Date]]&lt;1/1/1990,"",IF(Main[[#This Row],[Class]]="C",WORKDAY(Main[[#This Row],[Tech Start Date]],9),IF(Main[[#This Row],[Class]]="B", WORKDAY(Main[[#This Row],[Tech Start Date]],6),IF(Main[[#This Row],[Class]]="A",WORKDAY(Main[[#This Row],[Tech Start Date]],2),""))))</f>
        <v>40871</v>
      </c>
      <c r="N1506" s="73">
        <f>IF(Main[[#This Row],[Tech Start Date]]&lt;1/1/1990,"",IF(Main[[#This Row],[Class]]="C",WORKDAY(Main[[#This Row],[Tech Start Date]],19),IF(Main[[#This Row],[Class]]="B", WORKDAY(Main[[#This Row],[Tech Start Date]],12),IF(Main[[#This Row],[Class]]="A",WORKDAY(Main[[#This Row],[Tech Start Date]],4),""))))</f>
        <v>40875</v>
      </c>
      <c r="O1506" s="73">
        <f>IF(Main[[#This Row],[Tech Start Date]]&lt;1/1/1990,"",IF(Main[[#This Row],[Class]]="C",WORKDAY(Main[[#This Row],[Tech Start Date]],23),IF(Main[[#This Row],[Class]]="B", WORKDAY(Main[[#This Row],[Tech Start Date]],15),IF(Main[[#This Row],[Class]]="A",WORKDAY(Main[[#This Row],[Tech Start Date]],5),""))))</f>
        <v>40876</v>
      </c>
      <c r="P1506" s="73">
        <f>IF(Main[[#This Row],[Tech Start Date]]&lt;1/1/1990,"",IF(Main[[#This Row],[Class]]="C",WORKDAY(Main[[#This Row],[Tech Start Date]],28),IF(Main[[#This Row],[Class]]="B", WORKDAY(Main[[#This Row],[Tech Start Date]],19),IF(Main[[#This Row],[Class]]="A",WORKDAY(Main[[#This Row],[Tech Start Date]],9),""))))</f>
        <v>40882</v>
      </c>
      <c r="Q1506" s="85">
        <v>40882</v>
      </c>
      <c r="R1506" s="112"/>
      <c r="S1506" s="95" t="s">
        <v>11</v>
      </c>
      <c r="T1506" s="74" t="s">
        <v>4</v>
      </c>
      <c r="U1506" s="95" t="s">
        <v>14</v>
      </c>
      <c r="V1506" s="95" t="s">
        <v>1911</v>
      </c>
      <c r="W1506" s="95" t="s">
        <v>1912</v>
      </c>
      <c r="X1506" s="95" t="s">
        <v>2865</v>
      </c>
      <c r="Y1506" s="72" t="s">
        <v>3020</v>
      </c>
      <c r="Z1506" s="72" t="s">
        <v>2046</v>
      </c>
      <c r="AA1506" s="95" t="s">
        <v>2865</v>
      </c>
      <c r="AB1506" s="132"/>
      <c r="AC1506" s="132"/>
      <c r="AD1506" s="132"/>
    </row>
    <row r="1507" spans="1:30" ht="17.2" customHeight="1">
      <c r="A1507" s="64" t="str">
        <f>IF(priority(Main[[#This Row],[Comments]])&lt;&gt;0, priority(Main[[#This Row],[Comments]]),"")</f>
        <v/>
      </c>
      <c r="B1507" s="60" t="s">
        <v>2635</v>
      </c>
      <c r="C1507" s="72" t="s">
        <v>72</v>
      </c>
      <c r="D1507" s="59" t="s">
        <v>2636</v>
      </c>
      <c r="E1507" s="85"/>
      <c r="F1507" s="85"/>
      <c r="G1507" s="64" t="str">
        <f>IF(stdProdLT(Main[[#This Row],[Comments]])=0.1,"N/A",IF(stdProdLT(Main[[#This Row],[Comments]])=0,"",stdProdLT(Main[[#This Row],[Comments]])))</f>
        <v/>
      </c>
      <c r="H1507" s="94" t="str">
        <f>IF(OR(Main[[#This Row],[Std. Prod. Lead Time]]="N/A",Main[[#This Row],[Std. Prod. Lead Time]]=""), "",IF(AND(Main[[#This Row],[In Stock Date]]&lt;&gt;"",Main[[#This Row],[Revised Due Date]]&lt;&gt;"",Main[[#This Row],[In Stock Date]]&lt;&gt;""),Main[[#This Row],[In Stock Date]]-Main[[#This Row],[Revised Due Date]],""))</f>
        <v/>
      </c>
      <c r="I1507" s="101" t="s">
        <v>2609</v>
      </c>
      <c r="J1507" s="95" t="s">
        <v>28</v>
      </c>
      <c r="K1507" s="95" t="s">
        <v>1919</v>
      </c>
      <c r="L1507" s="85">
        <v>40869</v>
      </c>
      <c r="M1507" s="73">
        <f>IF(Main[[#This Row],[Tech Start Date]]&lt;1/1/1990,"",IF(Main[[#This Row],[Class]]="C",WORKDAY(Main[[#This Row],[Tech Start Date]],9),IF(Main[[#This Row],[Class]]="B", WORKDAY(Main[[#This Row],[Tech Start Date]],6),IF(Main[[#This Row],[Class]]="A",WORKDAY(Main[[#This Row],[Tech Start Date]],2),""))))</f>
        <v>40871</v>
      </c>
      <c r="N1507" s="73">
        <f>IF(Main[[#This Row],[Tech Start Date]]&lt;1/1/1990,"",IF(Main[[#This Row],[Class]]="C",WORKDAY(Main[[#This Row],[Tech Start Date]],19),IF(Main[[#This Row],[Class]]="B", WORKDAY(Main[[#This Row],[Tech Start Date]],12),IF(Main[[#This Row],[Class]]="A",WORKDAY(Main[[#This Row],[Tech Start Date]],4),""))))</f>
        <v>40875</v>
      </c>
      <c r="O1507" s="73">
        <f>IF(Main[[#This Row],[Tech Start Date]]&lt;1/1/1990,"",IF(Main[[#This Row],[Class]]="C",WORKDAY(Main[[#This Row],[Tech Start Date]],23),IF(Main[[#This Row],[Class]]="B", WORKDAY(Main[[#This Row],[Tech Start Date]],15),IF(Main[[#This Row],[Class]]="A",WORKDAY(Main[[#This Row],[Tech Start Date]],5),""))))</f>
        <v>40876</v>
      </c>
      <c r="P1507" s="73">
        <f>IF(Main[[#This Row],[Tech Start Date]]&lt;1/1/1990,"",IF(Main[[#This Row],[Class]]="C",WORKDAY(Main[[#This Row],[Tech Start Date]],28),IF(Main[[#This Row],[Class]]="B", WORKDAY(Main[[#This Row],[Tech Start Date]],19),IF(Main[[#This Row],[Class]]="A",WORKDAY(Main[[#This Row],[Tech Start Date]],9),""))))</f>
        <v>40882</v>
      </c>
      <c r="Q1507" s="85">
        <v>40882</v>
      </c>
      <c r="R1507" s="112">
        <v>40882</v>
      </c>
      <c r="S1507" s="95" t="s">
        <v>11</v>
      </c>
      <c r="T1507" s="74" t="s">
        <v>4</v>
      </c>
      <c r="U1507" s="95" t="s">
        <v>14</v>
      </c>
      <c r="V1507" s="95" t="s">
        <v>1911</v>
      </c>
      <c r="W1507" s="95" t="s">
        <v>1912</v>
      </c>
      <c r="X1507" s="95" t="s">
        <v>2865</v>
      </c>
      <c r="Y1507" s="72" t="s">
        <v>3020</v>
      </c>
      <c r="Z1507" s="72" t="s">
        <v>2046</v>
      </c>
      <c r="AA1507" s="95" t="s">
        <v>2865</v>
      </c>
      <c r="AB1507" s="132"/>
      <c r="AC1507" s="132"/>
      <c r="AD1507" s="132"/>
    </row>
    <row r="1508" spans="1:30" ht="17.2" customHeight="1">
      <c r="A1508" s="64" t="str">
        <f>IF(priority(Main[[#This Row],[Comments]])&lt;&gt;0, priority(Main[[#This Row],[Comments]]),"")</f>
        <v/>
      </c>
      <c r="B1508" s="60" t="s">
        <v>2632</v>
      </c>
      <c r="C1508" s="72" t="s">
        <v>72</v>
      </c>
      <c r="D1508" s="59" t="s">
        <v>2633</v>
      </c>
      <c r="E1508" s="85"/>
      <c r="F1508" s="85"/>
      <c r="G1508" s="64" t="str">
        <f>IF(stdProdLT(Main[[#This Row],[Comments]])=0.1,"N/A",IF(stdProdLT(Main[[#This Row],[Comments]])=0,"",stdProdLT(Main[[#This Row],[Comments]])))</f>
        <v/>
      </c>
      <c r="H1508" s="94" t="str">
        <f>IF(OR(Main[[#This Row],[Std. Prod. Lead Time]]="N/A",Main[[#This Row],[Std. Prod. Lead Time]]=""), "",IF(AND(Main[[#This Row],[In Stock Date]]&lt;&gt;"",Main[[#This Row],[Revised Due Date]]&lt;&gt;"",Main[[#This Row],[In Stock Date]]&lt;&gt;""),Main[[#This Row],[In Stock Date]]-Main[[#This Row],[Revised Due Date]],""))</f>
        <v/>
      </c>
      <c r="I1508" s="101" t="s">
        <v>2609</v>
      </c>
      <c r="J1508" s="95" t="s">
        <v>28</v>
      </c>
      <c r="K1508" s="96" t="s">
        <v>1919</v>
      </c>
      <c r="L1508" s="85">
        <v>40869</v>
      </c>
      <c r="M1508" s="73">
        <f>IF(Main[[#This Row],[Tech Start Date]]&lt;1/1/1990,"",IF(Main[[#This Row],[Class]]="C",WORKDAY(Main[[#This Row],[Tech Start Date]],9),IF(Main[[#This Row],[Class]]="B", WORKDAY(Main[[#This Row],[Tech Start Date]],6),IF(Main[[#This Row],[Class]]="A",WORKDAY(Main[[#This Row],[Tech Start Date]],2),""))))</f>
        <v>40871</v>
      </c>
      <c r="N1508" s="73">
        <f>IF(Main[[#This Row],[Tech Start Date]]&lt;1/1/1990,"",IF(Main[[#This Row],[Class]]="C",WORKDAY(Main[[#This Row],[Tech Start Date]],19),IF(Main[[#This Row],[Class]]="B", WORKDAY(Main[[#This Row],[Tech Start Date]],12),IF(Main[[#This Row],[Class]]="A",WORKDAY(Main[[#This Row],[Tech Start Date]],4),""))))</f>
        <v>40875</v>
      </c>
      <c r="O1508" s="73">
        <f>IF(Main[[#This Row],[Tech Start Date]]&lt;1/1/1990,"",IF(Main[[#This Row],[Class]]="C",WORKDAY(Main[[#This Row],[Tech Start Date]],23),IF(Main[[#This Row],[Class]]="B", WORKDAY(Main[[#This Row],[Tech Start Date]],15),IF(Main[[#This Row],[Class]]="A",WORKDAY(Main[[#This Row],[Tech Start Date]],5),""))))</f>
        <v>40876</v>
      </c>
      <c r="P1508" s="73">
        <f>IF(Main[[#This Row],[Tech Start Date]]&lt;1/1/1990,"",IF(Main[[#This Row],[Class]]="C",WORKDAY(Main[[#This Row],[Tech Start Date]],28),IF(Main[[#This Row],[Class]]="B", WORKDAY(Main[[#This Row],[Tech Start Date]],19),IF(Main[[#This Row],[Class]]="A",WORKDAY(Main[[#This Row],[Tech Start Date]],9),""))))</f>
        <v>40882</v>
      </c>
      <c r="Q1508" s="85">
        <v>40882</v>
      </c>
      <c r="R1508" s="112">
        <v>40882</v>
      </c>
      <c r="S1508" s="95" t="s">
        <v>17</v>
      </c>
      <c r="T1508" s="74" t="s">
        <v>4</v>
      </c>
      <c r="U1508" s="95" t="s">
        <v>14</v>
      </c>
      <c r="V1508" s="95" t="s">
        <v>1911</v>
      </c>
      <c r="W1508" s="95" t="s">
        <v>1912</v>
      </c>
      <c r="X1508" s="95" t="s">
        <v>2865</v>
      </c>
      <c r="Y1508" s="72" t="s">
        <v>3020</v>
      </c>
      <c r="Z1508" s="72" t="s">
        <v>2046</v>
      </c>
      <c r="AA1508" s="95" t="s">
        <v>2865</v>
      </c>
      <c r="AB1508" s="132"/>
      <c r="AC1508" s="132"/>
      <c r="AD1508" s="132"/>
    </row>
    <row r="1509" spans="1:30" ht="17.2" customHeight="1">
      <c r="A1509" s="64" t="str">
        <f>IF(priority(Main[[#This Row],[Comments]])&lt;&gt;0, priority(Main[[#This Row],[Comments]]),"")</f>
        <v/>
      </c>
      <c r="B1509" s="60" t="s">
        <v>1226</v>
      </c>
      <c r="C1509" s="72" t="s">
        <v>33</v>
      </c>
      <c r="D1509" s="59" t="s">
        <v>4036</v>
      </c>
      <c r="E1509" s="85">
        <v>40603.336435185185</v>
      </c>
      <c r="F1509" s="85">
        <v>40632</v>
      </c>
      <c r="G1509" s="64" t="str">
        <f>IF(stdProdLT(Main[[#This Row],[Comments]])=0.1,"N/A",IF(stdProdLT(Main[[#This Row],[Comments]])=0,"",stdProdLT(Main[[#This Row],[Comments]])))</f>
        <v/>
      </c>
      <c r="H1509" s="94" t="str">
        <f>IF(OR(Main[[#This Row],[Std. Prod. Lead Time]]="N/A",Main[[#This Row],[Std. Prod. Lead Time]]=""), "",IF(AND(Main[[#This Row],[In Stock Date]]&lt;&gt;"",Main[[#This Row],[Revised Due Date]]&lt;&gt;"",Main[[#This Row],[In Stock Date]]&lt;&gt;""),Main[[#This Row],[In Stock Date]]-Main[[#This Row],[Revised Due Date]],""))</f>
        <v/>
      </c>
      <c r="I1509" s="101" t="s">
        <v>889</v>
      </c>
      <c r="J1509" s="95" t="s">
        <v>28</v>
      </c>
      <c r="K1509" s="95" t="s">
        <v>1922</v>
      </c>
      <c r="L1509" s="85">
        <v>40878</v>
      </c>
      <c r="M1509" s="73" t="str">
        <f>IF(Main[[#This Row],[Tech Start Date]]&lt;1/1/1990,"",IF(Main[[#This Row],[Class]]="C",WORKDAY(Main[[#This Row],[Tech Start Date]],9),IF(Main[[#This Row],[Class]]="B", WORKDAY(Main[[#This Row],[Tech Start Date]],6),IF(Main[[#This Row],[Class]]="A",WORKDAY(Main[[#This Row],[Tech Start Date]],2),""))))</f>
        <v/>
      </c>
      <c r="N1509" s="73" t="str">
        <f>IF(Main[[#This Row],[Tech Start Date]]&lt;1/1/1990,"",IF(Main[[#This Row],[Class]]="C",WORKDAY(Main[[#This Row],[Tech Start Date]],19),IF(Main[[#This Row],[Class]]="B", WORKDAY(Main[[#This Row],[Tech Start Date]],12),IF(Main[[#This Row],[Class]]="A",WORKDAY(Main[[#This Row],[Tech Start Date]],4),""))))</f>
        <v/>
      </c>
      <c r="O1509" s="73" t="str">
        <f>IF(Main[[#This Row],[Tech Start Date]]&lt;1/1/1990,"",IF(Main[[#This Row],[Class]]="C",WORKDAY(Main[[#This Row],[Tech Start Date]],23),IF(Main[[#This Row],[Class]]="B", WORKDAY(Main[[#This Row],[Tech Start Date]],15),IF(Main[[#This Row],[Class]]="A",WORKDAY(Main[[#This Row],[Tech Start Date]],5),""))))</f>
        <v/>
      </c>
      <c r="P1509" s="73" t="str">
        <f>IF(Main[[#This Row],[Tech Start Date]]&lt;1/1/1990,"",IF(Main[[#This Row],[Class]]="C",WORKDAY(Main[[#This Row],[Tech Start Date]],28),IF(Main[[#This Row],[Class]]="B", WORKDAY(Main[[#This Row],[Tech Start Date]],19),IF(Main[[#This Row],[Class]]="A",WORKDAY(Main[[#This Row],[Tech Start Date]],9),""))))</f>
        <v/>
      </c>
      <c r="Q1509" s="85">
        <v>40612</v>
      </c>
      <c r="R1509" s="112">
        <v>40983</v>
      </c>
      <c r="S1509" s="95" t="s">
        <v>17</v>
      </c>
      <c r="T1509" s="74" t="s">
        <v>4</v>
      </c>
      <c r="U1509" s="95" t="s">
        <v>29</v>
      </c>
      <c r="V1509" s="95" t="s">
        <v>1910</v>
      </c>
      <c r="W1509" s="95" t="s">
        <v>1915</v>
      </c>
      <c r="X1509" s="95" t="s">
        <v>2850</v>
      </c>
      <c r="Y1509" s="72" t="s">
        <v>2994</v>
      </c>
      <c r="Z1509" s="72" t="s">
        <v>877</v>
      </c>
      <c r="AA1509" s="95" t="s">
        <v>2850</v>
      </c>
      <c r="AB1509" s="132"/>
      <c r="AC1509" s="132"/>
      <c r="AD1509" s="132"/>
    </row>
    <row r="1510" spans="1:30" ht="17.2" customHeight="1">
      <c r="A1510" s="64" t="str">
        <f>IF(priority(Main[[#This Row],[Comments]])&lt;&gt;0, priority(Main[[#This Row],[Comments]]),"")</f>
        <v/>
      </c>
      <c r="B1510" s="60" t="s">
        <v>2553</v>
      </c>
      <c r="C1510" s="72" t="s">
        <v>2554</v>
      </c>
      <c r="D1510" s="59" t="s">
        <v>2781</v>
      </c>
      <c r="E1510" s="85"/>
      <c r="F1510" s="85"/>
      <c r="G1510" s="64">
        <f>IF(stdProdLT(Main[[#This Row],[Comments]])=0.1,"N/A",IF(stdProdLT(Main[[#This Row],[Comments]])=0,"",stdProdLT(Main[[#This Row],[Comments]])))</f>
        <v>140</v>
      </c>
      <c r="H1510" s="94" t="str">
        <f>IF(OR(Main[[#This Row],[Std. Prod. Lead Time]]="N/A",Main[[#This Row],[Std. Prod. Lead Time]]=""), "",IF(AND(Main[[#This Row],[In Stock Date]]&lt;&gt;"",Main[[#This Row],[Revised Due Date]]&lt;&gt;"",Main[[#This Row],[In Stock Date]]&lt;&gt;""),Main[[#This Row],[In Stock Date]]-Main[[#This Row],[Revised Due Date]],""))</f>
        <v/>
      </c>
      <c r="I1510" s="101" t="s">
        <v>429</v>
      </c>
      <c r="J1510" s="95" t="s">
        <v>70</v>
      </c>
      <c r="K1510" s="95" t="s">
        <v>1919</v>
      </c>
      <c r="L1510" s="85">
        <v>40885</v>
      </c>
      <c r="M1510" s="73">
        <f>IF(Main[[#This Row],[Tech Start Date]]&lt;1/1/1990,"",IF(Main[[#This Row],[Class]]="C",WORKDAY(Main[[#This Row],[Tech Start Date]],9),IF(Main[[#This Row],[Class]]="B", WORKDAY(Main[[#This Row],[Tech Start Date]],6),IF(Main[[#This Row],[Class]]="A",WORKDAY(Main[[#This Row],[Tech Start Date]],2),""))))</f>
        <v>40889</v>
      </c>
      <c r="N1510" s="73">
        <f>IF(Main[[#This Row],[Tech Start Date]]&lt;1/1/1990,"",IF(Main[[#This Row],[Class]]="C",WORKDAY(Main[[#This Row],[Tech Start Date]],19),IF(Main[[#This Row],[Class]]="B", WORKDAY(Main[[#This Row],[Tech Start Date]],12),IF(Main[[#This Row],[Class]]="A",WORKDAY(Main[[#This Row],[Tech Start Date]],4),""))))</f>
        <v>40891</v>
      </c>
      <c r="O1510" s="73">
        <f>IF(Main[[#This Row],[Tech Start Date]]&lt;1/1/1990,"",IF(Main[[#This Row],[Class]]="C",WORKDAY(Main[[#This Row],[Tech Start Date]],23),IF(Main[[#This Row],[Class]]="B", WORKDAY(Main[[#This Row],[Tech Start Date]],15),IF(Main[[#This Row],[Class]]="A",WORKDAY(Main[[#This Row],[Tech Start Date]],5),""))))</f>
        <v>40892</v>
      </c>
      <c r="P1510" s="73">
        <f>IF(Main[[#This Row],[Tech Start Date]]&lt;1/1/1990,"",IF(Main[[#This Row],[Class]]="C",WORKDAY(Main[[#This Row],[Tech Start Date]],28),IF(Main[[#This Row],[Class]]="B", WORKDAY(Main[[#This Row],[Tech Start Date]],19),IF(Main[[#This Row],[Class]]="A",WORKDAY(Main[[#This Row],[Tech Start Date]],9),""))))</f>
        <v>40898</v>
      </c>
      <c r="Q1510" s="85">
        <v>40879</v>
      </c>
      <c r="R1510" s="112"/>
      <c r="S1510" s="95" t="s">
        <v>11</v>
      </c>
      <c r="T1510" s="74" t="s">
        <v>3664</v>
      </c>
      <c r="U1510" s="95" t="s">
        <v>14</v>
      </c>
      <c r="V1510" s="95" t="s">
        <v>1920</v>
      </c>
      <c r="W1510" s="95" t="s">
        <v>1918</v>
      </c>
      <c r="X1510" s="95" t="s">
        <v>2879</v>
      </c>
      <c r="Y1510" s="72" t="s">
        <v>4</v>
      </c>
      <c r="Z1510" s="72" t="s">
        <v>530</v>
      </c>
      <c r="AA1510" s="95" t="s">
        <v>2879</v>
      </c>
      <c r="AB1510" s="132"/>
      <c r="AC1510" s="132"/>
      <c r="AD1510" s="132"/>
    </row>
    <row r="1511" spans="1:30" ht="17.2" customHeight="1">
      <c r="A1511" s="64" t="str">
        <f>IF(priority(Main[[#This Row],[Comments]])&lt;&gt;0, priority(Main[[#This Row],[Comments]]),"")</f>
        <v/>
      </c>
      <c r="B1511" s="60" t="s">
        <v>2782</v>
      </c>
      <c r="C1511" s="72" t="s">
        <v>2783</v>
      </c>
      <c r="D1511" s="59" t="s">
        <v>3148</v>
      </c>
      <c r="E1511" s="85">
        <v>40889.938506944447</v>
      </c>
      <c r="F1511" s="85">
        <v>41029</v>
      </c>
      <c r="G1511" s="64">
        <f>IF(stdProdLT(Main[[#This Row],[Comments]])=0.1,"N/A",IF(stdProdLT(Main[[#This Row],[Comments]])=0,"",stdProdLT(Main[[#This Row],[Comments]])))</f>
        <v>154</v>
      </c>
      <c r="H1511" s="94" t="str">
        <f>IF(OR(Main[[#This Row],[Std. Prod. Lead Time]]="N/A",Main[[#This Row],[Std. Prod. Lead Time]]=""), "",IF(AND(Main[[#This Row],[In Stock Date]]&lt;&gt;"",Main[[#This Row],[Revised Due Date]]&lt;&gt;"",Main[[#This Row],[In Stock Date]]&lt;&gt;""),Main[[#This Row],[In Stock Date]]-Main[[#This Row],[Revised Due Date]],""))</f>
        <v/>
      </c>
      <c r="I1511" s="101" t="s">
        <v>765</v>
      </c>
      <c r="J1511" s="95" t="s">
        <v>28</v>
      </c>
      <c r="K1511" s="95" t="s">
        <v>1917</v>
      </c>
      <c r="L1511" s="85">
        <v>40904</v>
      </c>
      <c r="M1511" s="73">
        <f>IF(Main[[#This Row],[Tech Start Date]]&lt;1/1/1990,"",IF(Main[[#This Row],[Class]]="C",WORKDAY(Main[[#This Row],[Tech Start Date]],9),IF(Main[[#This Row],[Class]]="B", WORKDAY(Main[[#This Row],[Tech Start Date]],6),IF(Main[[#This Row],[Class]]="A",WORKDAY(Main[[#This Row],[Tech Start Date]],2),""))))</f>
        <v>40912</v>
      </c>
      <c r="N1511" s="73">
        <f>IF(Main[[#This Row],[Tech Start Date]]&lt;1/1/1990,"",IF(Main[[#This Row],[Class]]="C",WORKDAY(Main[[#This Row],[Tech Start Date]],19),IF(Main[[#This Row],[Class]]="B", WORKDAY(Main[[#This Row],[Tech Start Date]],12),IF(Main[[#This Row],[Class]]="A",WORKDAY(Main[[#This Row],[Tech Start Date]],4),""))))</f>
        <v>40920</v>
      </c>
      <c r="O1511" s="73">
        <f>IF(Main[[#This Row],[Tech Start Date]]&lt;1/1/1990,"",IF(Main[[#This Row],[Class]]="C",WORKDAY(Main[[#This Row],[Tech Start Date]],23),IF(Main[[#This Row],[Class]]="B", WORKDAY(Main[[#This Row],[Tech Start Date]],15),IF(Main[[#This Row],[Class]]="A",WORKDAY(Main[[#This Row],[Tech Start Date]],5),""))))</f>
        <v>40925</v>
      </c>
      <c r="P1511" s="73">
        <f>IF(Main[[#This Row],[Tech Start Date]]&lt;1/1/1990,"",IF(Main[[#This Row],[Class]]="C",WORKDAY(Main[[#This Row],[Tech Start Date]],28),IF(Main[[#This Row],[Class]]="B", WORKDAY(Main[[#This Row],[Tech Start Date]],19),IF(Main[[#This Row],[Class]]="A",WORKDAY(Main[[#This Row],[Tech Start Date]],9),""))))</f>
        <v>40931</v>
      </c>
      <c r="Q1511" s="85">
        <v>40918</v>
      </c>
      <c r="R1511" s="112"/>
      <c r="S1511" s="95" t="s">
        <v>11</v>
      </c>
      <c r="T1511" s="74" t="s">
        <v>3270</v>
      </c>
      <c r="U1511" s="95" t="s">
        <v>534</v>
      </c>
      <c r="V1511" s="95" t="s">
        <v>1913</v>
      </c>
      <c r="W1511" s="95" t="s">
        <v>1915</v>
      </c>
      <c r="X1511" s="95" t="s">
        <v>2898</v>
      </c>
      <c r="Y1511" s="72" t="s">
        <v>4</v>
      </c>
      <c r="Z1511" s="72" t="s">
        <v>530</v>
      </c>
      <c r="AA1511" s="95" t="s">
        <v>2898</v>
      </c>
      <c r="AB1511" s="132"/>
      <c r="AC1511" s="132"/>
      <c r="AD1511" s="132"/>
    </row>
    <row r="1512" spans="1:30" ht="17.2" customHeight="1">
      <c r="A1512" s="64" t="str">
        <f>IF(priority(Main[[#This Row],[Comments]])&lt;&gt;0, priority(Main[[#This Row],[Comments]]),"")</f>
        <v/>
      </c>
      <c r="B1512" s="60" t="s">
        <v>3143</v>
      </c>
      <c r="C1512" s="72" t="s">
        <v>3203</v>
      </c>
      <c r="D1512" s="59" t="s">
        <v>3271</v>
      </c>
      <c r="E1512" s="85"/>
      <c r="F1512" s="85">
        <v>41105</v>
      </c>
      <c r="G1512" s="64">
        <f>IF(stdProdLT(Main[[#This Row],[Comments]])=0.1,"N/A",IF(stdProdLT(Main[[#This Row],[Comments]])=0,"",stdProdLT(Main[[#This Row],[Comments]])))</f>
        <v>126</v>
      </c>
      <c r="H1512" s="94" t="str">
        <f>IF(OR(Main[[#This Row],[Std. Prod. Lead Time]]="N/A",Main[[#This Row],[Std. Prod. Lead Time]]=""), "",IF(AND(Main[[#This Row],[In Stock Date]]&lt;&gt;"",Main[[#This Row],[Revised Due Date]]&lt;&gt;"",Main[[#This Row],[In Stock Date]]&lt;&gt;""),Main[[#This Row],[In Stock Date]]-Main[[#This Row],[Revised Due Date]],""))</f>
        <v/>
      </c>
      <c r="I1512" s="101" t="s">
        <v>937</v>
      </c>
      <c r="J1512" s="95" t="s">
        <v>28</v>
      </c>
      <c r="K1512" s="95" t="s">
        <v>1917</v>
      </c>
      <c r="L1512" s="85">
        <v>40921</v>
      </c>
      <c r="M1512" s="73">
        <f>IF(Main[[#This Row],[Tech Start Date]]&lt;1/1/1990,"",IF(Main[[#This Row],[Class]]="C",WORKDAY(Main[[#This Row],[Tech Start Date]],9),IF(Main[[#This Row],[Class]]="B", WORKDAY(Main[[#This Row],[Tech Start Date]],6),IF(Main[[#This Row],[Class]]="A",WORKDAY(Main[[#This Row],[Tech Start Date]],2),""))))</f>
        <v>40931</v>
      </c>
      <c r="N1512" s="73">
        <f>IF(Main[[#This Row],[Tech Start Date]]&lt;1/1/1990,"",IF(Main[[#This Row],[Class]]="C",WORKDAY(Main[[#This Row],[Tech Start Date]],19),IF(Main[[#This Row],[Class]]="B", WORKDAY(Main[[#This Row],[Tech Start Date]],12),IF(Main[[#This Row],[Class]]="A",WORKDAY(Main[[#This Row],[Tech Start Date]],4),""))))</f>
        <v>40939</v>
      </c>
      <c r="O1512" s="73">
        <f>IF(Main[[#This Row],[Tech Start Date]]&lt;1/1/1990,"",IF(Main[[#This Row],[Class]]="C",WORKDAY(Main[[#This Row],[Tech Start Date]],23),IF(Main[[#This Row],[Class]]="B", WORKDAY(Main[[#This Row],[Tech Start Date]],15),IF(Main[[#This Row],[Class]]="A",WORKDAY(Main[[#This Row],[Tech Start Date]],5),""))))</f>
        <v>40942</v>
      </c>
      <c r="P1512" s="73">
        <f>IF(Main[[#This Row],[Tech Start Date]]&lt;1/1/1990,"",IF(Main[[#This Row],[Class]]="C",WORKDAY(Main[[#This Row],[Tech Start Date]],28),IF(Main[[#This Row],[Class]]="B", WORKDAY(Main[[#This Row],[Tech Start Date]],19),IF(Main[[#This Row],[Class]]="A",WORKDAY(Main[[#This Row],[Tech Start Date]],9),""))))</f>
        <v>40948</v>
      </c>
      <c r="Q1512" s="85">
        <v>41105</v>
      </c>
      <c r="R1512" s="112"/>
      <c r="S1512" s="95" t="s">
        <v>11</v>
      </c>
      <c r="T1512" s="74" t="s">
        <v>3272</v>
      </c>
      <c r="U1512" s="95" t="s">
        <v>14</v>
      </c>
      <c r="V1512" s="95" t="s">
        <v>1910</v>
      </c>
      <c r="W1512" s="95" t="s">
        <v>1921</v>
      </c>
      <c r="X1512" s="95" t="s">
        <v>2827</v>
      </c>
      <c r="Y1512" s="72" t="s">
        <v>2963</v>
      </c>
      <c r="Z1512" s="72" t="s">
        <v>129</v>
      </c>
      <c r="AA1512" s="95" t="s">
        <v>2827</v>
      </c>
      <c r="AB1512" s="132"/>
      <c r="AC1512" s="132"/>
      <c r="AD1512" s="132"/>
    </row>
    <row r="1513" spans="1:30" ht="17.2" customHeight="1">
      <c r="A1513" s="64" t="str">
        <f>IF(priority(Main[[#This Row],[Comments]])&lt;&gt;0, priority(Main[[#This Row],[Comments]]),"")</f>
        <v/>
      </c>
      <c r="B1513" s="60" t="s">
        <v>3438</v>
      </c>
      <c r="C1513" s="72" t="s">
        <v>3439</v>
      </c>
      <c r="D1513" s="59" t="s">
        <v>3440</v>
      </c>
      <c r="E1513" s="85">
        <v>40899.057951388888</v>
      </c>
      <c r="F1513" s="85"/>
      <c r="G1513" s="64" t="str">
        <f>IF(stdProdLT(Main[[#This Row],[Comments]])=0.1,"N/A",IF(stdProdLT(Main[[#This Row],[Comments]])=0,"",stdProdLT(Main[[#This Row],[Comments]])))</f>
        <v>N/A</v>
      </c>
      <c r="H1513" s="94" t="str">
        <f>IF(OR(Main[[#This Row],[Std. Prod. Lead Time]]="N/A",Main[[#This Row],[Std. Prod. Lead Time]]=""), "",IF(AND(Main[[#This Row],[In Stock Date]]&lt;&gt;"",Main[[#This Row],[Revised Due Date]]&lt;&gt;"",Main[[#This Row],[In Stock Date]]&lt;&gt;""),Main[[#This Row],[In Stock Date]]-Main[[#This Row],[Revised Due Date]],""))</f>
        <v/>
      </c>
      <c r="I1513" s="101" t="s">
        <v>946</v>
      </c>
      <c r="J1513" s="95" t="s">
        <v>28</v>
      </c>
      <c r="K1513" s="95" t="s">
        <v>1923</v>
      </c>
      <c r="L1513" s="85">
        <v>40932</v>
      </c>
      <c r="M1513" s="73">
        <f>IF(Main[[#This Row],[Tech Start Date]]&lt;1/1/1990,"",IF(Main[[#This Row],[Class]]="C",WORKDAY(Main[[#This Row],[Tech Start Date]],9),IF(Main[[#This Row],[Class]]="B", WORKDAY(Main[[#This Row],[Tech Start Date]],6),IF(Main[[#This Row],[Class]]="A",WORKDAY(Main[[#This Row],[Tech Start Date]],2),""))))</f>
        <v>40945</v>
      </c>
      <c r="N1513" s="73">
        <f>IF(Main[[#This Row],[Tech Start Date]]&lt;1/1/1990,"",IF(Main[[#This Row],[Class]]="C",WORKDAY(Main[[#This Row],[Tech Start Date]],19),IF(Main[[#This Row],[Class]]="B", WORKDAY(Main[[#This Row],[Tech Start Date]],12),IF(Main[[#This Row],[Class]]="A",WORKDAY(Main[[#This Row],[Tech Start Date]],4),""))))</f>
        <v>40959</v>
      </c>
      <c r="O1513" s="73">
        <f>IF(Main[[#This Row],[Tech Start Date]]&lt;1/1/1990,"",IF(Main[[#This Row],[Class]]="C",WORKDAY(Main[[#This Row],[Tech Start Date]],23),IF(Main[[#This Row],[Class]]="B", WORKDAY(Main[[#This Row],[Tech Start Date]],15),IF(Main[[#This Row],[Class]]="A",WORKDAY(Main[[#This Row],[Tech Start Date]],5),""))))</f>
        <v>40963</v>
      </c>
      <c r="P1513" s="73">
        <f>IF(Main[[#This Row],[Tech Start Date]]&lt;1/1/1990,"",IF(Main[[#This Row],[Class]]="C",WORKDAY(Main[[#This Row],[Tech Start Date]],28),IF(Main[[#This Row],[Class]]="B", WORKDAY(Main[[#This Row],[Tech Start Date]],19),IF(Main[[#This Row],[Class]]="A",WORKDAY(Main[[#This Row],[Tech Start Date]],9),""))))</f>
        <v>40970</v>
      </c>
      <c r="Q1513" s="85">
        <v>40921</v>
      </c>
      <c r="R1513" s="112">
        <v>40968</v>
      </c>
      <c r="S1513" s="95" t="s">
        <v>17</v>
      </c>
      <c r="T1513" s="74" t="s">
        <v>3441</v>
      </c>
      <c r="U1513" s="95" t="s">
        <v>29</v>
      </c>
      <c r="V1513" s="95" t="s">
        <v>1911</v>
      </c>
      <c r="W1513" s="95" t="s">
        <v>1912</v>
      </c>
      <c r="X1513" s="95" t="s">
        <v>2810</v>
      </c>
      <c r="Y1513" s="72" t="s">
        <v>4</v>
      </c>
      <c r="Z1513" s="72" t="s">
        <v>2046</v>
      </c>
      <c r="AA1513" s="95" t="s">
        <v>2810</v>
      </c>
      <c r="AB1513" s="132"/>
      <c r="AC1513" s="132"/>
      <c r="AD1513" s="132"/>
    </row>
    <row r="1514" spans="1:30" ht="17.2" customHeight="1">
      <c r="A1514" s="64" t="str">
        <f>IF(priority(Main[[#This Row],[Comments]])&lt;&gt;0, priority(Main[[#This Row],[Comments]]),"")</f>
        <v/>
      </c>
      <c r="B1514" s="60" t="s">
        <v>3442</v>
      </c>
      <c r="C1514" s="72" t="s">
        <v>2203</v>
      </c>
      <c r="D1514" s="59" t="s">
        <v>3492</v>
      </c>
      <c r="E1514" s="85"/>
      <c r="F1514" s="85">
        <v>40978</v>
      </c>
      <c r="G1514" s="64" t="str">
        <f>IF(stdProdLT(Main[[#This Row],[Comments]])=0.1,"N/A",IF(stdProdLT(Main[[#This Row],[Comments]])=0,"",stdProdLT(Main[[#This Row],[Comments]])))</f>
        <v/>
      </c>
      <c r="H1514" s="94" t="str">
        <f>IF(OR(Main[[#This Row],[Std. Prod. Lead Time]]="N/A",Main[[#This Row],[Std. Prod. Lead Time]]=""), "",IF(AND(Main[[#This Row],[In Stock Date]]&lt;&gt;"",Main[[#This Row],[Revised Due Date]]&lt;&gt;"",Main[[#This Row],[In Stock Date]]&lt;&gt;""),Main[[#This Row],[In Stock Date]]-Main[[#This Row],[Revised Due Date]],""))</f>
        <v/>
      </c>
      <c r="I1514" s="101" t="s">
        <v>941</v>
      </c>
      <c r="J1514" s="95" t="s">
        <v>28</v>
      </c>
      <c r="K1514" s="95" t="s">
        <v>1919</v>
      </c>
      <c r="L1514" s="85">
        <v>40945</v>
      </c>
      <c r="M1514" s="73">
        <f>IF(Main[[#This Row],[Tech Start Date]]&lt;1/1/1990,"",IF(Main[[#This Row],[Class]]="C",WORKDAY(Main[[#This Row],[Tech Start Date]],9),IF(Main[[#This Row],[Class]]="B", WORKDAY(Main[[#This Row],[Tech Start Date]],6),IF(Main[[#This Row],[Class]]="A",WORKDAY(Main[[#This Row],[Tech Start Date]],2),""))))</f>
        <v>40947</v>
      </c>
      <c r="N1514" s="73">
        <f>IF(Main[[#This Row],[Tech Start Date]]&lt;1/1/1990,"",IF(Main[[#This Row],[Class]]="C",WORKDAY(Main[[#This Row],[Tech Start Date]],19),IF(Main[[#This Row],[Class]]="B", WORKDAY(Main[[#This Row],[Tech Start Date]],12),IF(Main[[#This Row],[Class]]="A",WORKDAY(Main[[#This Row],[Tech Start Date]],4),""))))</f>
        <v>40949</v>
      </c>
      <c r="O1514" s="73">
        <f>IF(Main[[#This Row],[Tech Start Date]]&lt;1/1/1990,"",IF(Main[[#This Row],[Class]]="C",WORKDAY(Main[[#This Row],[Tech Start Date]],23),IF(Main[[#This Row],[Class]]="B", WORKDAY(Main[[#This Row],[Tech Start Date]],15),IF(Main[[#This Row],[Class]]="A",WORKDAY(Main[[#This Row],[Tech Start Date]],5),""))))</f>
        <v>40952</v>
      </c>
      <c r="P1514" s="73">
        <f>IF(Main[[#This Row],[Tech Start Date]]&lt;1/1/1990,"",IF(Main[[#This Row],[Class]]="C",WORKDAY(Main[[#This Row],[Tech Start Date]],28),IF(Main[[#This Row],[Class]]="B", WORKDAY(Main[[#This Row],[Tech Start Date]],19),IF(Main[[#This Row],[Class]]="A",WORKDAY(Main[[#This Row],[Tech Start Date]],9),""))))</f>
        <v>40956</v>
      </c>
      <c r="Q1514" s="85">
        <v>40978</v>
      </c>
      <c r="R1514" s="112">
        <v>40954</v>
      </c>
      <c r="S1514" s="95" t="s">
        <v>11</v>
      </c>
      <c r="T1514" s="74" t="s">
        <v>3493</v>
      </c>
      <c r="U1514" s="95" t="s">
        <v>14</v>
      </c>
      <c r="V1514" s="95" t="s">
        <v>1911</v>
      </c>
      <c r="W1514" s="95" t="s">
        <v>1915</v>
      </c>
      <c r="X1514" s="95" t="s">
        <v>2791</v>
      </c>
      <c r="Y1514" s="72" t="s">
        <v>4</v>
      </c>
      <c r="Z1514" s="72" t="s">
        <v>2046</v>
      </c>
      <c r="AA1514" s="95" t="s">
        <v>2791</v>
      </c>
      <c r="AB1514" s="132"/>
      <c r="AC1514" s="132"/>
      <c r="AD1514" s="132"/>
    </row>
    <row r="1515" spans="1:30" ht="17.2" customHeight="1">
      <c r="A1515" s="64" t="str">
        <f>IF(priority(Main[[#This Row],[Comments]])&lt;&gt;0, priority(Main[[#This Row],[Comments]]),"")</f>
        <v/>
      </c>
      <c r="B1515" s="60" t="s">
        <v>3494</v>
      </c>
      <c r="C1515" s="72" t="s">
        <v>4</v>
      </c>
      <c r="D1515" s="59" t="s">
        <v>3495</v>
      </c>
      <c r="E1515" s="85">
        <v>40947.374143518522</v>
      </c>
      <c r="F1515" s="85"/>
      <c r="G1515" s="64" t="str">
        <f>IF(stdProdLT(Main[[#This Row],[Comments]])=0.1,"N/A",IF(stdProdLT(Main[[#This Row],[Comments]])=0,"",stdProdLT(Main[[#This Row],[Comments]])))</f>
        <v/>
      </c>
      <c r="H1515" s="94" t="str">
        <f>IF(OR(Main[[#This Row],[Std. Prod. Lead Time]]="N/A",Main[[#This Row],[Std. Prod. Lead Time]]=""), "",IF(AND(Main[[#This Row],[In Stock Date]]&lt;&gt;"",Main[[#This Row],[Revised Due Date]]&lt;&gt;"",Main[[#This Row],[In Stock Date]]&lt;&gt;""),Main[[#This Row],[In Stock Date]]-Main[[#This Row],[Revised Due Date]],""))</f>
        <v/>
      </c>
      <c r="I1515" s="101" t="s">
        <v>942</v>
      </c>
      <c r="J1515" s="95" t="s">
        <v>28</v>
      </c>
      <c r="K1515" s="95" t="s">
        <v>1917</v>
      </c>
      <c r="L1515" s="85">
        <v>40947</v>
      </c>
      <c r="M1515" s="73">
        <f>IF(Main[[#This Row],[Tech Start Date]]&lt;1/1/1990,"",IF(Main[[#This Row],[Class]]="C",WORKDAY(Main[[#This Row],[Tech Start Date]],9),IF(Main[[#This Row],[Class]]="B", WORKDAY(Main[[#This Row],[Tech Start Date]],6),IF(Main[[#This Row],[Class]]="A",WORKDAY(Main[[#This Row],[Tech Start Date]],2),""))))</f>
        <v>40955</v>
      </c>
      <c r="N1515" s="73">
        <f>IF(Main[[#This Row],[Tech Start Date]]&lt;1/1/1990,"",IF(Main[[#This Row],[Class]]="C",WORKDAY(Main[[#This Row],[Tech Start Date]],19),IF(Main[[#This Row],[Class]]="B", WORKDAY(Main[[#This Row],[Tech Start Date]],12),IF(Main[[#This Row],[Class]]="A",WORKDAY(Main[[#This Row],[Tech Start Date]],4),""))))</f>
        <v>40963</v>
      </c>
      <c r="O1515" s="73">
        <f>IF(Main[[#This Row],[Tech Start Date]]&lt;1/1/1990,"",IF(Main[[#This Row],[Class]]="C",WORKDAY(Main[[#This Row],[Tech Start Date]],23),IF(Main[[#This Row],[Class]]="B", WORKDAY(Main[[#This Row],[Tech Start Date]],15),IF(Main[[#This Row],[Class]]="A",WORKDAY(Main[[#This Row],[Tech Start Date]],5),""))))</f>
        <v>40968</v>
      </c>
      <c r="P1515" s="73">
        <f>IF(Main[[#This Row],[Tech Start Date]]&lt;1/1/1990,"",IF(Main[[#This Row],[Class]]="C",WORKDAY(Main[[#This Row],[Tech Start Date]],28),IF(Main[[#This Row],[Class]]="B", WORKDAY(Main[[#This Row],[Tech Start Date]],19),IF(Main[[#This Row],[Class]]="A",WORKDAY(Main[[#This Row],[Tech Start Date]],9),""))))</f>
        <v>40974</v>
      </c>
      <c r="Q1515" s="85"/>
      <c r="R1515" s="112">
        <v>40956</v>
      </c>
      <c r="S1515" s="95" t="s">
        <v>6</v>
      </c>
      <c r="T1515" s="74" t="s">
        <v>4</v>
      </c>
      <c r="U1515" s="95" t="s">
        <v>29</v>
      </c>
      <c r="V1515" s="95" t="s">
        <v>1911</v>
      </c>
      <c r="W1515" s="95" t="s">
        <v>1915</v>
      </c>
      <c r="X1515" s="95" t="s">
        <v>2046</v>
      </c>
      <c r="Y1515" s="72" t="s">
        <v>3126</v>
      </c>
      <c r="Z1515" s="72" t="s">
        <v>2046</v>
      </c>
      <c r="AA1515" s="95" t="s">
        <v>2046</v>
      </c>
      <c r="AB1515" s="132"/>
      <c r="AC1515" s="132"/>
      <c r="AD1515" s="132"/>
    </row>
    <row r="1516" spans="1:30" ht="17.2" customHeight="1">
      <c r="A1516" s="64" t="str">
        <f>IF(priority(Main[[#This Row],[Comments]])&lt;&gt;0, priority(Main[[#This Row],[Comments]]),"")</f>
        <v/>
      </c>
      <c r="B1516" s="60" t="s">
        <v>3497</v>
      </c>
      <c r="C1516" s="72" t="s">
        <v>122</v>
      </c>
      <c r="D1516" s="59" t="s">
        <v>3498</v>
      </c>
      <c r="E1516" s="85">
        <v>40946.693032407406</v>
      </c>
      <c r="F1516" s="85"/>
      <c r="G1516" s="64" t="str">
        <f>IF(stdProdLT(Main[[#This Row],[Comments]])=0.1,"N/A",IF(stdProdLT(Main[[#This Row],[Comments]])=0,"",stdProdLT(Main[[#This Row],[Comments]])))</f>
        <v/>
      </c>
      <c r="H1516" s="94" t="str">
        <f>IF(OR(Main[[#This Row],[Std. Prod. Lead Time]]="N/A",Main[[#This Row],[Std. Prod. Lead Time]]=""), "",IF(AND(Main[[#This Row],[In Stock Date]]&lt;&gt;"",Main[[#This Row],[Revised Due Date]]&lt;&gt;"",Main[[#This Row],[In Stock Date]]&lt;&gt;""),Main[[#This Row],[In Stock Date]]-Main[[#This Row],[Revised Due Date]],""))</f>
        <v/>
      </c>
      <c r="I1516" s="101" t="s">
        <v>561</v>
      </c>
      <c r="J1516" s="95" t="s">
        <v>21</v>
      </c>
      <c r="K1516" s="95" t="s">
        <v>1919</v>
      </c>
      <c r="L1516" s="85">
        <v>40948</v>
      </c>
      <c r="M1516" s="73">
        <f>IF(Main[[#This Row],[Tech Start Date]]&lt;1/1/1990,"",IF(Main[[#This Row],[Class]]="C",WORKDAY(Main[[#This Row],[Tech Start Date]],9),IF(Main[[#This Row],[Class]]="B", WORKDAY(Main[[#This Row],[Tech Start Date]],6),IF(Main[[#This Row],[Class]]="A",WORKDAY(Main[[#This Row],[Tech Start Date]],2),""))))</f>
        <v>40952</v>
      </c>
      <c r="N1516" s="73">
        <f>IF(Main[[#This Row],[Tech Start Date]]&lt;1/1/1990,"",IF(Main[[#This Row],[Class]]="C",WORKDAY(Main[[#This Row],[Tech Start Date]],19),IF(Main[[#This Row],[Class]]="B", WORKDAY(Main[[#This Row],[Tech Start Date]],12),IF(Main[[#This Row],[Class]]="A",WORKDAY(Main[[#This Row],[Tech Start Date]],4),""))))</f>
        <v>40954</v>
      </c>
      <c r="O1516" s="73">
        <f>IF(Main[[#This Row],[Tech Start Date]]&lt;1/1/1990,"",IF(Main[[#This Row],[Class]]="C",WORKDAY(Main[[#This Row],[Tech Start Date]],23),IF(Main[[#This Row],[Class]]="B", WORKDAY(Main[[#This Row],[Tech Start Date]],15),IF(Main[[#This Row],[Class]]="A",WORKDAY(Main[[#This Row],[Tech Start Date]],5),""))))</f>
        <v>40955</v>
      </c>
      <c r="P1516" s="73">
        <f>IF(Main[[#This Row],[Tech Start Date]]&lt;1/1/1990,"",IF(Main[[#This Row],[Class]]="C",WORKDAY(Main[[#This Row],[Tech Start Date]],28),IF(Main[[#This Row],[Class]]="B", WORKDAY(Main[[#This Row],[Tech Start Date]],19),IF(Main[[#This Row],[Class]]="A",WORKDAY(Main[[#This Row],[Tech Start Date]],9),""))))</f>
        <v>40961</v>
      </c>
      <c r="Q1516" s="85"/>
      <c r="R1516" s="112">
        <v>40959</v>
      </c>
      <c r="S1516" s="95" t="s">
        <v>17</v>
      </c>
      <c r="T1516" s="74" t="s">
        <v>4</v>
      </c>
      <c r="U1516" s="95" t="s">
        <v>29</v>
      </c>
      <c r="V1516" s="95" t="s">
        <v>1910</v>
      </c>
      <c r="W1516" s="95" t="s">
        <v>1912</v>
      </c>
      <c r="X1516" s="95" t="s">
        <v>2814</v>
      </c>
      <c r="Y1516" s="72" t="s">
        <v>2943</v>
      </c>
      <c r="Z1516" s="72" t="s">
        <v>129</v>
      </c>
      <c r="AA1516" s="95" t="s">
        <v>2814</v>
      </c>
      <c r="AB1516" s="132"/>
      <c r="AC1516" s="132"/>
      <c r="AD1516" s="132"/>
    </row>
    <row r="1517" spans="1:30" ht="17.2" customHeight="1">
      <c r="A1517" s="64" t="str">
        <f>IF(priority(Main[[#This Row],[Comments]])&lt;&gt;0, priority(Main[[#This Row],[Comments]]),"")</f>
        <v/>
      </c>
      <c r="B1517" s="60" t="s">
        <v>3225</v>
      </c>
      <c r="C1517" s="72" t="s">
        <v>3172</v>
      </c>
      <c r="D1517" s="59" t="s">
        <v>3226</v>
      </c>
      <c r="E1517" s="85"/>
      <c r="F1517" s="85">
        <v>41153</v>
      </c>
      <c r="G1517" s="64">
        <f>IF(stdProdLT(Main[[#This Row],[Comments]])=0.1,"N/A",IF(stdProdLT(Main[[#This Row],[Comments]])=0,"",stdProdLT(Main[[#This Row],[Comments]])))</f>
        <v>168</v>
      </c>
      <c r="H1517" s="94" t="str">
        <f>IF(OR(Main[[#This Row],[Std. Prod. Lead Time]]="N/A",Main[[#This Row],[Std. Prod. Lead Time]]=""), "",IF(AND(Main[[#This Row],[In Stock Date]]&lt;&gt;"",Main[[#This Row],[Revised Due Date]]&lt;&gt;"",Main[[#This Row],[In Stock Date]]&lt;&gt;""),Main[[#This Row],[In Stock Date]]-Main[[#This Row],[Revised Due Date]],""))</f>
        <v/>
      </c>
      <c r="I1517" s="101" t="s">
        <v>765</v>
      </c>
      <c r="J1517" s="95" t="s">
        <v>28</v>
      </c>
      <c r="K1517" s="95" t="s">
        <v>1917</v>
      </c>
      <c r="L1517" s="85">
        <v>40948</v>
      </c>
      <c r="M1517" s="73">
        <f>IF(Main[[#This Row],[Tech Start Date]]&lt;1/1/1990,"",IF(Main[[#This Row],[Class]]="C",WORKDAY(Main[[#This Row],[Tech Start Date]],9),IF(Main[[#This Row],[Class]]="B", WORKDAY(Main[[#This Row],[Tech Start Date]],6),IF(Main[[#This Row],[Class]]="A",WORKDAY(Main[[#This Row],[Tech Start Date]],2),""))))</f>
        <v>40956</v>
      </c>
      <c r="N1517" s="73">
        <f>IF(Main[[#This Row],[Tech Start Date]]&lt;1/1/1990,"",IF(Main[[#This Row],[Class]]="C",WORKDAY(Main[[#This Row],[Tech Start Date]],19),IF(Main[[#This Row],[Class]]="B", WORKDAY(Main[[#This Row],[Tech Start Date]],12),IF(Main[[#This Row],[Class]]="A",WORKDAY(Main[[#This Row],[Tech Start Date]],4),""))))</f>
        <v>40966</v>
      </c>
      <c r="O1517" s="73">
        <f>IF(Main[[#This Row],[Tech Start Date]]&lt;1/1/1990,"",IF(Main[[#This Row],[Class]]="C",WORKDAY(Main[[#This Row],[Tech Start Date]],23),IF(Main[[#This Row],[Class]]="B", WORKDAY(Main[[#This Row],[Tech Start Date]],15),IF(Main[[#This Row],[Class]]="A",WORKDAY(Main[[#This Row],[Tech Start Date]],5),""))))</f>
        <v>40969</v>
      </c>
      <c r="P1517" s="73">
        <f>IF(Main[[#This Row],[Tech Start Date]]&lt;1/1/1990,"",IF(Main[[#This Row],[Class]]="C",WORKDAY(Main[[#This Row],[Tech Start Date]],28),IF(Main[[#This Row],[Class]]="B", WORKDAY(Main[[#This Row],[Tech Start Date]],19),IF(Main[[#This Row],[Class]]="A",WORKDAY(Main[[#This Row],[Tech Start Date]],9),""))))</f>
        <v>40975</v>
      </c>
      <c r="Q1517" s="85">
        <v>40983</v>
      </c>
      <c r="R1517" s="112"/>
      <c r="S1517" s="95" t="s">
        <v>11</v>
      </c>
      <c r="T1517" s="74" t="s">
        <v>3668</v>
      </c>
      <c r="U1517" s="95" t="s">
        <v>14</v>
      </c>
      <c r="V1517" s="95" t="s">
        <v>1913</v>
      </c>
      <c r="W1517" s="95" t="s">
        <v>1916</v>
      </c>
      <c r="X1517" s="95" t="s">
        <v>2823</v>
      </c>
      <c r="Y1517" s="72" t="s">
        <v>2952</v>
      </c>
      <c r="Z1517" s="72" t="s">
        <v>530</v>
      </c>
      <c r="AA1517" s="95" t="s">
        <v>2823</v>
      </c>
      <c r="AB1517" s="132"/>
      <c r="AC1517" s="132"/>
      <c r="AD1517" s="132"/>
    </row>
    <row r="1518" spans="1:30" ht="17.2" customHeight="1">
      <c r="A1518" s="64" t="str">
        <f>IF(priority(Main[[#This Row],[Comments]])&lt;&gt;0, priority(Main[[#This Row],[Comments]]),"")</f>
        <v/>
      </c>
      <c r="B1518" s="60" t="s">
        <v>3672</v>
      </c>
      <c r="C1518" s="72" t="s">
        <v>4</v>
      </c>
      <c r="D1518" s="59" t="s">
        <v>3830</v>
      </c>
      <c r="E1518" s="85"/>
      <c r="F1518" s="85">
        <v>40959</v>
      </c>
      <c r="G1518" s="64" t="str">
        <f>IF(stdProdLT(Main[[#This Row],[Comments]])=0.1,"N/A",IF(stdProdLT(Main[[#This Row],[Comments]])=0,"",stdProdLT(Main[[#This Row],[Comments]])))</f>
        <v/>
      </c>
      <c r="H1518" s="94" t="str">
        <f>IF(OR(Main[[#This Row],[Std. Prod. Lead Time]]="N/A",Main[[#This Row],[Std. Prod. Lead Time]]=""), "",IF(AND(Main[[#This Row],[In Stock Date]]&lt;&gt;"",Main[[#This Row],[Revised Due Date]]&lt;&gt;"",Main[[#This Row],[In Stock Date]]&lt;&gt;""),Main[[#This Row],[In Stock Date]]-Main[[#This Row],[Revised Due Date]],""))</f>
        <v/>
      </c>
      <c r="I1518" s="101" t="s">
        <v>2037</v>
      </c>
      <c r="J1518" s="95" t="s">
        <v>28</v>
      </c>
      <c r="K1518" s="95" t="s">
        <v>1919</v>
      </c>
      <c r="L1518" s="85">
        <v>40955</v>
      </c>
      <c r="M1518" s="73">
        <f>IF(Main[[#This Row],[Tech Start Date]]&lt;1/1/1990,"",IF(Main[[#This Row],[Class]]="C",WORKDAY(Main[[#This Row],[Tech Start Date]],9),IF(Main[[#This Row],[Class]]="B", WORKDAY(Main[[#This Row],[Tech Start Date]],6),IF(Main[[#This Row],[Class]]="A",WORKDAY(Main[[#This Row],[Tech Start Date]],2),""))))</f>
        <v>40959</v>
      </c>
      <c r="N1518" s="73">
        <f>IF(Main[[#This Row],[Tech Start Date]]&lt;1/1/1990,"",IF(Main[[#This Row],[Class]]="C",WORKDAY(Main[[#This Row],[Tech Start Date]],19),IF(Main[[#This Row],[Class]]="B", WORKDAY(Main[[#This Row],[Tech Start Date]],12),IF(Main[[#This Row],[Class]]="A",WORKDAY(Main[[#This Row],[Tech Start Date]],4),""))))</f>
        <v>40961</v>
      </c>
      <c r="O1518" s="73">
        <f>IF(Main[[#This Row],[Tech Start Date]]&lt;1/1/1990,"",IF(Main[[#This Row],[Class]]="C",WORKDAY(Main[[#This Row],[Tech Start Date]],23),IF(Main[[#This Row],[Class]]="B", WORKDAY(Main[[#This Row],[Tech Start Date]],15),IF(Main[[#This Row],[Class]]="A",WORKDAY(Main[[#This Row],[Tech Start Date]],5),""))))</f>
        <v>40962</v>
      </c>
      <c r="P1518" s="73">
        <f>IF(Main[[#This Row],[Tech Start Date]]&lt;1/1/1990,"",IF(Main[[#This Row],[Class]]="C",WORKDAY(Main[[#This Row],[Tech Start Date]],28),IF(Main[[#This Row],[Class]]="B", WORKDAY(Main[[#This Row],[Tech Start Date]],19),IF(Main[[#This Row],[Class]]="A",WORKDAY(Main[[#This Row],[Tech Start Date]],9),""))))</f>
        <v>40968</v>
      </c>
      <c r="Q1518" s="85"/>
      <c r="R1518" s="112"/>
      <c r="S1518" s="95" t="s">
        <v>11</v>
      </c>
      <c r="T1518" s="74" t="s">
        <v>3673</v>
      </c>
      <c r="U1518" s="95" t="s">
        <v>14</v>
      </c>
      <c r="V1518" s="95" t="s">
        <v>1913</v>
      </c>
      <c r="W1518" s="95" t="s">
        <v>1918</v>
      </c>
      <c r="X1518" s="95" t="s">
        <v>50</v>
      </c>
      <c r="Y1518" s="72" t="s">
        <v>3675</v>
      </c>
      <c r="Z1518" s="72" t="s">
        <v>530</v>
      </c>
      <c r="AA1518" s="95" t="s">
        <v>3674</v>
      </c>
      <c r="AB1518" s="132"/>
      <c r="AC1518" s="132"/>
      <c r="AD1518" s="132"/>
    </row>
    <row r="1519" spans="1:30" ht="17.2" customHeight="1">
      <c r="A1519" s="64" t="str">
        <f>IF(priority(Main[[#This Row],[Comments]])&lt;&gt;0, priority(Main[[#This Row],[Comments]]),"")</f>
        <v/>
      </c>
      <c r="B1519" s="60" t="s">
        <v>3881</v>
      </c>
      <c r="C1519" s="72" t="s">
        <v>2615</v>
      </c>
      <c r="D1519" s="59" t="s">
        <v>3882</v>
      </c>
      <c r="E1519" s="85">
        <v>40987.69189814815</v>
      </c>
      <c r="F1519" s="85">
        <v>41120</v>
      </c>
      <c r="G1519" s="64" t="str">
        <f>IF(stdProdLT(Main[[#This Row],[Comments]])=0.1,"N/A",IF(stdProdLT(Main[[#This Row],[Comments]])=0,"",stdProdLT(Main[[#This Row],[Comments]])))</f>
        <v/>
      </c>
      <c r="H1519" s="94" t="str">
        <f>IF(OR(Main[[#This Row],[Std. Prod. Lead Time]]="N/A",Main[[#This Row],[Std. Prod. Lead Time]]=""), "",IF(AND(Main[[#This Row],[In Stock Date]]&lt;&gt;"",Main[[#This Row],[Revised Due Date]]&lt;&gt;"",Main[[#This Row],[In Stock Date]]&lt;&gt;""),Main[[#This Row],[In Stock Date]]-Main[[#This Row],[Revised Due Date]],""))</f>
        <v/>
      </c>
      <c r="I1519" s="101" t="s">
        <v>399</v>
      </c>
      <c r="J1519" s="95" t="s">
        <v>51</v>
      </c>
      <c r="K1519" s="95" t="s">
        <v>1919</v>
      </c>
      <c r="L1519" s="85"/>
      <c r="M1519" s="73" t="str">
        <f>IF(Main[[#This Row],[Tech Start Date]]&lt;1/1/1990,"",IF(Main[[#This Row],[Class]]="C",WORKDAY(Main[[#This Row],[Tech Start Date]],9),IF(Main[[#This Row],[Class]]="B", WORKDAY(Main[[#This Row],[Tech Start Date]],6),IF(Main[[#This Row],[Class]]="A",WORKDAY(Main[[#This Row],[Tech Start Date]],2),""))))</f>
        <v/>
      </c>
      <c r="N1519" s="73" t="str">
        <f>IF(Main[[#This Row],[Tech Start Date]]&lt;1/1/1990,"",IF(Main[[#This Row],[Class]]="C",WORKDAY(Main[[#This Row],[Tech Start Date]],19),IF(Main[[#This Row],[Class]]="B", WORKDAY(Main[[#This Row],[Tech Start Date]],12),IF(Main[[#This Row],[Class]]="A",WORKDAY(Main[[#This Row],[Tech Start Date]],4),""))))</f>
        <v/>
      </c>
      <c r="O1519" s="73" t="str">
        <f>IF(Main[[#This Row],[Tech Start Date]]&lt;1/1/1990,"",IF(Main[[#This Row],[Class]]="C",WORKDAY(Main[[#This Row],[Tech Start Date]],23),IF(Main[[#This Row],[Class]]="B", WORKDAY(Main[[#This Row],[Tech Start Date]],15),IF(Main[[#This Row],[Class]]="A",WORKDAY(Main[[#This Row],[Tech Start Date]],5),""))))</f>
        <v/>
      </c>
      <c r="P1519" s="73" t="str">
        <f>IF(Main[[#This Row],[Tech Start Date]]&lt;1/1/1990,"",IF(Main[[#This Row],[Class]]="C",WORKDAY(Main[[#This Row],[Tech Start Date]],28),IF(Main[[#This Row],[Class]]="B", WORKDAY(Main[[#This Row],[Tech Start Date]],19),IF(Main[[#This Row],[Class]]="A",WORKDAY(Main[[#This Row],[Tech Start Date]],9),""))))</f>
        <v/>
      </c>
      <c r="Q1519" s="85"/>
      <c r="R1519" s="112">
        <v>40995</v>
      </c>
      <c r="S1519" s="95" t="s">
        <v>11</v>
      </c>
      <c r="T1519" s="74" t="s">
        <v>4</v>
      </c>
      <c r="U1519" s="95" t="s">
        <v>29</v>
      </c>
      <c r="V1519" s="95" t="s">
        <v>1910</v>
      </c>
      <c r="W1519" s="95" t="s">
        <v>1916</v>
      </c>
      <c r="X1519" s="95" t="s">
        <v>399</v>
      </c>
      <c r="Y1519" s="72" t="s">
        <v>3884</v>
      </c>
      <c r="Z1519" s="72" t="s">
        <v>306</v>
      </c>
      <c r="AA1519" s="95" t="s">
        <v>3883</v>
      </c>
      <c r="AB1519" s="132">
        <v>40988</v>
      </c>
      <c r="AC1519" s="132">
        <v>40995</v>
      </c>
      <c r="AD1519" s="132"/>
    </row>
    <row r="1520" spans="1:30" ht="17.2" customHeight="1">
      <c r="A1520" s="64" t="str">
        <f>IF(priority(Main[[#This Row],[Comments]])&lt;&gt;0, priority(Main[[#This Row],[Comments]]),"")</f>
        <v/>
      </c>
      <c r="B1520" s="60" t="s">
        <v>3895</v>
      </c>
      <c r="C1520" s="72" t="s">
        <v>3896</v>
      </c>
      <c r="D1520" s="59" t="s">
        <v>3897</v>
      </c>
      <c r="E1520" s="85">
        <v>40987.418923611112</v>
      </c>
      <c r="F1520" s="85">
        <v>41075</v>
      </c>
      <c r="G1520" s="64" t="str">
        <f>IF(stdProdLT(Main[[#This Row],[Comments]])=0.1,"N/A",IF(stdProdLT(Main[[#This Row],[Comments]])=0,"",stdProdLT(Main[[#This Row],[Comments]])))</f>
        <v/>
      </c>
      <c r="H1520" s="94" t="str">
        <f>IF(OR(Main[[#This Row],[Std. Prod. Lead Time]]="N/A",Main[[#This Row],[Std. Prod. Lead Time]]=""), "",IF(AND(Main[[#This Row],[In Stock Date]]&lt;&gt;"",Main[[#This Row],[Revised Due Date]]&lt;&gt;"",Main[[#This Row],[In Stock Date]]&lt;&gt;""),Main[[#This Row],[In Stock Date]]-Main[[#This Row],[Revised Due Date]],""))</f>
        <v/>
      </c>
      <c r="I1520" s="101" t="s">
        <v>4</v>
      </c>
      <c r="J1520" s="95" t="s">
        <v>4</v>
      </c>
      <c r="K1520" s="95" t="s">
        <v>1917</v>
      </c>
      <c r="L1520" s="85"/>
      <c r="M1520" s="73" t="str">
        <f>IF(Main[[#This Row],[Tech Start Date]]&lt;1/1/1990,"",IF(Main[[#This Row],[Class]]="C",WORKDAY(Main[[#This Row],[Tech Start Date]],9),IF(Main[[#This Row],[Class]]="B", WORKDAY(Main[[#This Row],[Tech Start Date]],6),IF(Main[[#This Row],[Class]]="A",WORKDAY(Main[[#This Row],[Tech Start Date]],2),""))))</f>
        <v/>
      </c>
      <c r="N1520" s="73" t="str">
        <f>IF(Main[[#This Row],[Tech Start Date]]&lt;1/1/1990,"",IF(Main[[#This Row],[Class]]="C",WORKDAY(Main[[#This Row],[Tech Start Date]],19),IF(Main[[#This Row],[Class]]="B", WORKDAY(Main[[#This Row],[Tech Start Date]],12),IF(Main[[#This Row],[Class]]="A",WORKDAY(Main[[#This Row],[Tech Start Date]],4),""))))</f>
        <v/>
      </c>
      <c r="O1520" s="73" t="str">
        <f>IF(Main[[#This Row],[Tech Start Date]]&lt;1/1/1990,"",IF(Main[[#This Row],[Class]]="C",WORKDAY(Main[[#This Row],[Tech Start Date]],23),IF(Main[[#This Row],[Class]]="B", WORKDAY(Main[[#This Row],[Tech Start Date]],15),IF(Main[[#This Row],[Class]]="A",WORKDAY(Main[[#This Row],[Tech Start Date]],5),""))))</f>
        <v/>
      </c>
      <c r="P1520" s="73" t="str">
        <f>IF(Main[[#This Row],[Tech Start Date]]&lt;1/1/1990,"",IF(Main[[#This Row],[Class]]="C",WORKDAY(Main[[#This Row],[Tech Start Date]],28),IF(Main[[#This Row],[Class]]="B", WORKDAY(Main[[#This Row],[Tech Start Date]],19),IF(Main[[#This Row],[Class]]="A",WORKDAY(Main[[#This Row],[Tech Start Date]],9),""))))</f>
        <v/>
      </c>
      <c r="Q1520" s="85"/>
      <c r="R1520" s="112"/>
      <c r="S1520" s="95" t="s">
        <v>11</v>
      </c>
      <c r="T1520" s="74" t="s">
        <v>4</v>
      </c>
      <c r="U1520" s="95" t="s">
        <v>694</v>
      </c>
      <c r="V1520" s="95" t="s">
        <v>1910</v>
      </c>
      <c r="W1520" s="95" t="s">
        <v>1916</v>
      </c>
      <c r="X1520" s="95" t="s">
        <v>3898</v>
      </c>
      <c r="Y1520" s="72" t="s">
        <v>3899</v>
      </c>
      <c r="Z1520" s="72" t="s">
        <v>4</v>
      </c>
      <c r="AA1520" s="95" t="s">
        <v>2819</v>
      </c>
      <c r="AB1520" s="132"/>
      <c r="AC1520" s="132"/>
      <c r="AD1520" s="132"/>
    </row>
    <row r="1521" spans="1:30" ht="17.2" customHeight="1">
      <c r="A1521" s="64" t="str">
        <f>IF(priority(Main[[#This Row],[Comments]])&lt;&gt;0, priority(Main[[#This Row],[Comments]]),"")</f>
        <v/>
      </c>
      <c r="B1521" s="60" t="s">
        <v>3921</v>
      </c>
      <c r="C1521" s="72" t="s">
        <v>2615</v>
      </c>
      <c r="D1521" s="59" t="s">
        <v>3922</v>
      </c>
      <c r="E1521" s="85">
        <v>40987.688738425924</v>
      </c>
      <c r="F1521" s="85">
        <v>41120</v>
      </c>
      <c r="G1521" s="64" t="str">
        <f>IF(stdProdLT(Main[[#This Row],[Comments]])=0.1,"N/A",IF(stdProdLT(Main[[#This Row],[Comments]])=0,"",stdProdLT(Main[[#This Row],[Comments]])))</f>
        <v/>
      </c>
      <c r="H1521" s="94" t="str">
        <f>IF(OR(Main[[#This Row],[Std. Prod. Lead Time]]="N/A",Main[[#This Row],[Std. Prod. Lead Time]]=""), "",IF(AND(Main[[#This Row],[In Stock Date]]&lt;&gt;"",Main[[#This Row],[Revised Due Date]]&lt;&gt;"",Main[[#This Row],[In Stock Date]]&lt;&gt;""),Main[[#This Row],[In Stock Date]]-Main[[#This Row],[Revised Due Date]],""))</f>
        <v/>
      </c>
      <c r="I1521" s="101" t="s">
        <v>399</v>
      </c>
      <c r="J1521" s="95" t="s">
        <v>51</v>
      </c>
      <c r="K1521" s="95" t="s">
        <v>1919</v>
      </c>
      <c r="L1521" s="85"/>
      <c r="M1521" s="73" t="str">
        <f>IF(Main[[#This Row],[Tech Start Date]]&lt;1/1/1990,"",IF(Main[[#This Row],[Class]]="C",WORKDAY(Main[[#This Row],[Tech Start Date]],9),IF(Main[[#This Row],[Class]]="B", WORKDAY(Main[[#This Row],[Tech Start Date]],6),IF(Main[[#This Row],[Class]]="A",WORKDAY(Main[[#This Row],[Tech Start Date]],2),""))))</f>
        <v/>
      </c>
      <c r="N1521" s="73" t="str">
        <f>IF(Main[[#This Row],[Tech Start Date]]&lt;1/1/1990,"",IF(Main[[#This Row],[Class]]="C",WORKDAY(Main[[#This Row],[Tech Start Date]],19),IF(Main[[#This Row],[Class]]="B", WORKDAY(Main[[#This Row],[Tech Start Date]],12),IF(Main[[#This Row],[Class]]="A",WORKDAY(Main[[#This Row],[Tech Start Date]],4),""))))</f>
        <v/>
      </c>
      <c r="O1521" s="73" t="str">
        <f>IF(Main[[#This Row],[Tech Start Date]]&lt;1/1/1990,"",IF(Main[[#This Row],[Class]]="C",WORKDAY(Main[[#This Row],[Tech Start Date]],23),IF(Main[[#This Row],[Class]]="B", WORKDAY(Main[[#This Row],[Tech Start Date]],15),IF(Main[[#This Row],[Class]]="A",WORKDAY(Main[[#This Row],[Tech Start Date]],5),""))))</f>
        <v/>
      </c>
      <c r="P1521" s="73" t="str">
        <f>IF(Main[[#This Row],[Tech Start Date]]&lt;1/1/1990,"",IF(Main[[#This Row],[Class]]="C",WORKDAY(Main[[#This Row],[Tech Start Date]],28),IF(Main[[#This Row],[Class]]="B", WORKDAY(Main[[#This Row],[Tech Start Date]],19),IF(Main[[#This Row],[Class]]="A",WORKDAY(Main[[#This Row],[Tech Start Date]],9),""))))</f>
        <v/>
      </c>
      <c r="Q1521" s="85"/>
      <c r="R1521" s="112">
        <v>40995</v>
      </c>
      <c r="S1521" s="95" t="s">
        <v>11</v>
      </c>
      <c r="T1521" s="74" t="s">
        <v>4</v>
      </c>
      <c r="U1521" s="95" t="s">
        <v>29</v>
      </c>
      <c r="V1521" s="95" t="s">
        <v>1910</v>
      </c>
      <c r="W1521" s="95" t="s">
        <v>1916</v>
      </c>
      <c r="X1521" s="95" t="s">
        <v>399</v>
      </c>
      <c r="Y1521" s="72" t="s">
        <v>3884</v>
      </c>
      <c r="Z1521" s="72" t="s">
        <v>306</v>
      </c>
      <c r="AA1521" s="95" t="s">
        <v>3883</v>
      </c>
      <c r="AB1521" s="132">
        <v>40988</v>
      </c>
      <c r="AC1521" s="132">
        <v>40995</v>
      </c>
      <c r="AD1521" s="132"/>
    </row>
    <row r="1522" spans="1:30" ht="17.2" customHeight="1">
      <c r="A1522" s="64" t="str">
        <f>IF(priority(Main[[#This Row],[Comments]])&lt;&gt;0, priority(Main[[#This Row],[Comments]]),"")</f>
        <v/>
      </c>
      <c r="B1522" s="60" t="s">
        <v>3927</v>
      </c>
      <c r="C1522" s="72" t="s">
        <v>3928</v>
      </c>
      <c r="D1522" s="59" t="s">
        <v>3929</v>
      </c>
      <c r="E1522" s="85">
        <v>40987.198182870372</v>
      </c>
      <c r="F1522" s="85">
        <v>41062</v>
      </c>
      <c r="G1522" s="64">
        <f>IF(stdProdLT(Main[[#This Row],[Comments]])=0.1,"N/A",IF(stdProdLT(Main[[#This Row],[Comments]])=0,"",stdProdLT(Main[[#This Row],[Comments]])))</f>
        <v>126</v>
      </c>
      <c r="H1522" s="94" t="str">
        <f>IF(OR(Main[[#This Row],[Std. Prod. Lead Time]]="N/A",Main[[#This Row],[Std. Prod. Lead Time]]=""), "",IF(AND(Main[[#This Row],[In Stock Date]]&lt;&gt;"",Main[[#This Row],[Revised Due Date]]&lt;&gt;"",Main[[#This Row],[In Stock Date]]&lt;&gt;""),Main[[#This Row],[In Stock Date]]-Main[[#This Row],[Revised Due Date]],""))</f>
        <v/>
      </c>
      <c r="I1522" s="101" t="s">
        <v>4</v>
      </c>
      <c r="J1522" s="95" t="s">
        <v>4</v>
      </c>
      <c r="K1522" s="96" t="s">
        <v>4</v>
      </c>
      <c r="L1522" s="85"/>
      <c r="M1522" s="73" t="str">
        <f>IF(Main[[#This Row],[Tech Start Date]]&lt;1/1/1990,"",IF(Main[[#This Row],[Class]]="C",WORKDAY(Main[[#This Row],[Tech Start Date]],9),IF(Main[[#This Row],[Class]]="B", WORKDAY(Main[[#This Row],[Tech Start Date]],6),IF(Main[[#This Row],[Class]]="A",WORKDAY(Main[[#This Row],[Tech Start Date]],2),""))))</f>
        <v/>
      </c>
      <c r="N1522" s="73" t="str">
        <f>IF(Main[[#This Row],[Tech Start Date]]&lt;1/1/1990,"",IF(Main[[#This Row],[Class]]="C",WORKDAY(Main[[#This Row],[Tech Start Date]],19),IF(Main[[#This Row],[Class]]="B", WORKDAY(Main[[#This Row],[Tech Start Date]],12),IF(Main[[#This Row],[Class]]="A",WORKDAY(Main[[#This Row],[Tech Start Date]],4),""))))</f>
        <v/>
      </c>
      <c r="O1522" s="73" t="str">
        <f>IF(Main[[#This Row],[Tech Start Date]]&lt;1/1/1990,"",IF(Main[[#This Row],[Class]]="C",WORKDAY(Main[[#This Row],[Tech Start Date]],23),IF(Main[[#This Row],[Class]]="B", WORKDAY(Main[[#This Row],[Tech Start Date]],15),IF(Main[[#This Row],[Class]]="A",WORKDAY(Main[[#This Row],[Tech Start Date]],5),""))))</f>
        <v/>
      </c>
      <c r="P1522" s="73" t="str">
        <f>IF(Main[[#This Row],[Tech Start Date]]&lt;1/1/1990,"",IF(Main[[#This Row],[Class]]="C",WORKDAY(Main[[#This Row],[Tech Start Date]],28),IF(Main[[#This Row],[Class]]="B", WORKDAY(Main[[#This Row],[Tech Start Date]],19),IF(Main[[#This Row],[Class]]="A",WORKDAY(Main[[#This Row],[Tech Start Date]],9),""))))</f>
        <v/>
      </c>
      <c r="Q1522" s="85">
        <v>40991</v>
      </c>
      <c r="R1522" s="112"/>
      <c r="S1522" s="95" t="s">
        <v>11</v>
      </c>
      <c r="T1522" s="74" t="s">
        <v>3742</v>
      </c>
      <c r="U1522" s="95" t="s">
        <v>7</v>
      </c>
      <c r="V1522" s="95" t="s">
        <v>1910</v>
      </c>
      <c r="W1522" s="95" t="s">
        <v>1921</v>
      </c>
      <c r="X1522" s="95" t="s">
        <v>3907</v>
      </c>
      <c r="Y1522" s="72" t="s">
        <v>3908</v>
      </c>
      <c r="Z1522" s="72" t="s">
        <v>4</v>
      </c>
      <c r="AA1522" s="95" t="s">
        <v>3907</v>
      </c>
      <c r="AB1522" s="132"/>
      <c r="AC1522" s="132"/>
      <c r="AD1522" s="132"/>
    </row>
    <row r="1523" spans="1:30" ht="17.2" customHeight="1">
      <c r="A1523" s="64" t="str">
        <f>IF(priority(Main[[#This Row],[Comments]])&lt;&gt;0, priority(Main[[#This Row],[Comments]]),"")</f>
        <v/>
      </c>
      <c r="B1523" s="60" t="s">
        <v>3930</v>
      </c>
      <c r="C1523" s="72" t="s">
        <v>3928</v>
      </c>
      <c r="D1523" s="59" t="s">
        <v>3931</v>
      </c>
      <c r="E1523" s="85">
        <v>40987.199884259258</v>
      </c>
      <c r="F1523" s="85">
        <v>41073</v>
      </c>
      <c r="G1523" s="64">
        <f>IF(stdProdLT(Main[[#This Row],[Comments]])=0.1,"N/A",IF(stdProdLT(Main[[#This Row],[Comments]])=0,"",stdProdLT(Main[[#This Row],[Comments]])))</f>
        <v>126</v>
      </c>
      <c r="H1523" s="94" t="str">
        <f>IF(OR(Main[[#This Row],[Std. Prod. Lead Time]]="N/A",Main[[#This Row],[Std. Prod. Lead Time]]=""), "",IF(AND(Main[[#This Row],[In Stock Date]]&lt;&gt;"",Main[[#This Row],[Revised Due Date]]&lt;&gt;"",Main[[#This Row],[In Stock Date]]&lt;&gt;""),Main[[#This Row],[In Stock Date]]-Main[[#This Row],[Revised Due Date]],""))</f>
        <v/>
      </c>
      <c r="I1523" s="101" t="s">
        <v>4</v>
      </c>
      <c r="J1523" s="95" t="s">
        <v>4</v>
      </c>
      <c r="K1523" s="95" t="s">
        <v>4</v>
      </c>
      <c r="L1523" s="85"/>
      <c r="M1523" s="73" t="str">
        <f>IF(Main[[#This Row],[Tech Start Date]]&lt;1/1/1990,"",IF(Main[[#This Row],[Class]]="C",WORKDAY(Main[[#This Row],[Tech Start Date]],9),IF(Main[[#This Row],[Class]]="B", WORKDAY(Main[[#This Row],[Tech Start Date]],6),IF(Main[[#This Row],[Class]]="A",WORKDAY(Main[[#This Row],[Tech Start Date]],2),""))))</f>
        <v/>
      </c>
      <c r="N1523" s="73" t="str">
        <f>IF(Main[[#This Row],[Tech Start Date]]&lt;1/1/1990,"",IF(Main[[#This Row],[Class]]="C",WORKDAY(Main[[#This Row],[Tech Start Date]],19),IF(Main[[#This Row],[Class]]="B", WORKDAY(Main[[#This Row],[Tech Start Date]],12),IF(Main[[#This Row],[Class]]="A",WORKDAY(Main[[#This Row],[Tech Start Date]],4),""))))</f>
        <v/>
      </c>
      <c r="O1523" s="73" t="str">
        <f>IF(Main[[#This Row],[Tech Start Date]]&lt;1/1/1990,"",IF(Main[[#This Row],[Class]]="C",WORKDAY(Main[[#This Row],[Tech Start Date]],23),IF(Main[[#This Row],[Class]]="B", WORKDAY(Main[[#This Row],[Tech Start Date]],15),IF(Main[[#This Row],[Class]]="A",WORKDAY(Main[[#This Row],[Tech Start Date]],5),""))))</f>
        <v/>
      </c>
      <c r="P1523" s="73" t="str">
        <f>IF(Main[[#This Row],[Tech Start Date]]&lt;1/1/1990,"",IF(Main[[#This Row],[Class]]="C",WORKDAY(Main[[#This Row],[Tech Start Date]],28),IF(Main[[#This Row],[Class]]="B", WORKDAY(Main[[#This Row],[Tech Start Date]],19),IF(Main[[#This Row],[Class]]="A",WORKDAY(Main[[#This Row],[Tech Start Date]],9),""))))</f>
        <v/>
      </c>
      <c r="Q1523" s="85"/>
      <c r="R1523" s="112"/>
      <c r="S1523" s="95" t="s">
        <v>11</v>
      </c>
      <c r="T1523" s="74" t="s">
        <v>3742</v>
      </c>
      <c r="U1523" s="95" t="s">
        <v>7</v>
      </c>
      <c r="V1523" s="95" t="s">
        <v>1910</v>
      </c>
      <c r="W1523" s="95" t="s">
        <v>1921</v>
      </c>
      <c r="X1523" s="95" t="s">
        <v>3907</v>
      </c>
      <c r="Y1523" s="72" t="s">
        <v>3908</v>
      </c>
      <c r="Z1523" s="72" t="s">
        <v>4</v>
      </c>
      <c r="AA1523" s="95" t="s">
        <v>3907</v>
      </c>
      <c r="AB1523" s="132"/>
      <c r="AC1523" s="132"/>
      <c r="AD1523" s="132"/>
    </row>
    <row r="1524" spans="1:30" ht="17.2" customHeight="1">
      <c r="A1524" s="64" t="str">
        <f>IF(priority(Main[[#This Row],[Comments]])&lt;&gt;0, priority(Main[[#This Row],[Comments]]),"")</f>
        <v/>
      </c>
      <c r="B1524" s="60" t="s">
        <v>3932</v>
      </c>
      <c r="C1524" s="72" t="s">
        <v>3933</v>
      </c>
      <c r="D1524" s="59" t="s">
        <v>3934</v>
      </c>
      <c r="E1524" s="85">
        <v>40989.051828703705</v>
      </c>
      <c r="F1524" s="85">
        <v>41044</v>
      </c>
      <c r="G1524" s="64">
        <f>IF(stdProdLT(Main[[#This Row],[Comments]])=0.1,"N/A",IF(stdProdLT(Main[[#This Row],[Comments]])=0,"",stdProdLT(Main[[#This Row],[Comments]])))</f>
        <v>126</v>
      </c>
      <c r="H1524" s="94" t="str">
        <f>IF(OR(Main[[#This Row],[Std. Prod. Lead Time]]="N/A",Main[[#This Row],[Std. Prod. Lead Time]]=""), "",IF(AND(Main[[#This Row],[In Stock Date]]&lt;&gt;"",Main[[#This Row],[Revised Due Date]]&lt;&gt;"",Main[[#This Row],[In Stock Date]]&lt;&gt;""),Main[[#This Row],[In Stock Date]]-Main[[#This Row],[Revised Due Date]],""))</f>
        <v/>
      </c>
      <c r="I1524" s="101" t="s">
        <v>4</v>
      </c>
      <c r="J1524" s="95" t="s">
        <v>4</v>
      </c>
      <c r="K1524" s="96" t="s">
        <v>4</v>
      </c>
      <c r="L1524" s="85"/>
      <c r="M1524" s="73" t="str">
        <f>IF(Main[[#This Row],[Tech Start Date]]&lt;1/1/1990,"",IF(Main[[#This Row],[Class]]="C",WORKDAY(Main[[#This Row],[Tech Start Date]],9),IF(Main[[#This Row],[Class]]="B", WORKDAY(Main[[#This Row],[Tech Start Date]],6),IF(Main[[#This Row],[Class]]="A",WORKDAY(Main[[#This Row],[Tech Start Date]],2),""))))</f>
        <v/>
      </c>
      <c r="N1524" s="73" t="str">
        <f>IF(Main[[#This Row],[Tech Start Date]]&lt;1/1/1990,"",IF(Main[[#This Row],[Class]]="C",WORKDAY(Main[[#This Row],[Tech Start Date]],19),IF(Main[[#This Row],[Class]]="B", WORKDAY(Main[[#This Row],[Tech Start Date]],12),IF(Main[[#This Row],[Class]]="A",WORKDAY(Main[[#This Row],[Tech Start Date]],4),""))))</f>
        <v/>
      </c>
      <c r="O1524" s="73" t="str">
        <f>IF(Main[[#This Row],[Tech Start Date]]&lt;1/1/1990,"",IF(Main[[#This Row],[Class]]="C",WORKDAY(Main[[#This Row],[Tech Start Date]],23),IF(Main[[#This Row],[Class]]="B", WORKDAY(Main[[#This Row],[Tech Start Date]],15),IF(Main[[#This Row],[Class]]="A",WORKDAY(Main[[#This Row],[Tech Start Date]],5),""))))</f>
        <v/>
      </c>
      <c r="P1524" s="73" t="str">
        <f>IF(Main[[#This Row],[Tech Start Date]]&lt;1/1/1990,"",IF(Main[[#This Row],[Class]]="C",WORKDAY(Main[[#This Row],[Tech Start Date]],28),IF(Main[[#This Row],[Class]]="B", WORKDAY(Main[[#This Row],[Tech Start Date]],19),IF(Main[[#This Row],[Class]]="A",WORKDAY(Main[[#This Row],[Tech Start Date]],9),""))))</f>
        <v/>
      </c>
      <c r="Q1524" s="85">
        <v>40904</v>
      </c>
      <c r="R1524" s="112"/>
      <c r="S1524" s="95" t="s">
        <v>11</v>
      </c>
      <c r="T1524" s="74" t="s">
        <v>3742</v>
      </c>
      <c r="U1524" s="95" t="s">
        <v>7</v>
      </c>
      <c r="V1524" s="95" t="s">
        <v>1910</v>
      </c>
      <c r="W1524" s="95" t="s">
        <v>1915</v>
      </c>
      <c r="X1524" s="95" t="s">
        <v>3318</v>
      </c>
      <c r="Y1524" s="72" t="s">
        <v>4</v>
      </c>
      <c r="Z1524" s="72" t="s">
        <v>4</v>
      </c>
      <c r="AA1524" s="95" t="s">
        <v>3318</v>
      </c>
      <c r="AB1524" s="132"/>
      <c r="AC1524" s="132"/>
      <c r="AD1524" s="132"/>
    </row>
    <row r="1525" spans="1:30" ht="17.2" customHeight="1">
      <c r="A1525" s="64" t="str">
        <f>IF(priority(Main[[#This Row],[Comments]])&lt;&gt;0, priority(Main[[#This Row],[Comments]]),"")</f>
        <v/>
      </c>
      <c r="B1525" s="60" t="s">
        <v>3982</v>
      </c>
      <c r="C1525" s="72" t="s">
        <v>3983</v>
      </c>
      <c r="D1525" s="59" t="s">
        <v>3984</v>
      </c>
      <c r="E1525" s="85">
        <v>40987.484699074077</v>
      </c>
      <c r="F1525" s="85">
        <v>41075</v>
      </c>
      <c r="G1525" s="64" t="str">
        <f>IF(stdProdLT(Main[[#This Row],[Comments]])=0.1,"N/A",IF(stdProdLT(Main[[#This Row],[Comments]])=0,"",stdProdLT(Main[[#This Row],[Comments]])))</f>
        <v/>
      </c>
      <c r="H1525" s="94" t="str">
        <f>IF(OR(Main[[#This Row],[Std. Prod. Lead Time]]="N/A",Main[[#This Row],[Std. Prod. Lead Time]]=""), "",IF(AND(Main[[#This Row],[In Stock Date]]&lt;&gt;"",Main[[#This Row],[Revised Due Date]]&lt;&gt;"",Main[[#This Row],[In Stock Date]]&lt;&gt;""),Main[[#This Row],[In Stock Date]]-Main[[#This Row],[Revised Due Date]],""))</f>
        <v/>
      </c>
      <c r="I1525" s="101" t="s">
        <v>4</v>
      </c>
      <c r="J1525" s="95" t="s">
        <v>4</v>
      </c>
      <c r="K1525" s="95" t="s">
        <v>4</v>
      </c>
      <c r="L1525" s="85"/>
      <c r="M1525" s="73" t="str">
        <f>IF(Main[[#This Row],[Tech Start Date]]&lt;1/1/1990,"",IF(Main[[#This Row],[Class]]="C",WORKDAY(Main[[#This Row],[Tech Start Date]],9),IF(Main[[#This Row],[Class]]="B", WORKDAY(Main[[#This Row],[Tech Start Date]],6),IF(Main[[#This Row],[Class]]="A",WORKDAY(Main[[#This Row],[Tech Start Date]],2),""))))</f>
        <v/>
      </c>
      <c r="N1525" s="73" t="str">
        <f>IF(Main[[#This Row],[Tech Start Date]]&lt;1/1/1990,"",IF(Main[[#This Row],[Class]]="C",WORKDAY(Main[[#This Row],[Tech Start Date]],19),IF(Main[[#This Row],[Class]]="B", WORKDAY(Main[[#This Row],[Tech Start Date]],12),IF(Main[[#This Row],[Class]]="A",WORKDAY(Main[[#This Row],[Tech Start Date]],4),""))))</f>
        <v/>
      </c>
      <c r="O1525" s="73" t="str">
        <f>IF(Main[[#This Row],[Tech Start Date]]&lt;1/1/1990,"",IF(Main[[#This Row],[Class]]="C",WORKDAY(Main[[#This Row],[Tech Start Date]],23),IF(Main[[#This Row],[Class]]="B", WORKDAY(Main[[#This Row],[Tech Start Date]],15),IF(Main[[#This Row],[Class]]="A",WORKDAY(Main[[#This Row],[Tech Start Date]],5),""))))</f>
        <v/>
      </c>
      <c r="P1525" s="73" t="str">
        <f>IF(Main[[#This Row],[Tech Start Date]]&lt;1/1/1990,"",IF(Main[[#This Row],[Class]]="C",WORKDAY(Main[[#This Row],[Tech Start Date]],28),IF(Main[[#This Row],[Class]]="B", WORKDAY(Main[[#This Row],[Tech Start Date]],19),IF(Main[[#This Row],[Class]]="A",WORKDAY(Main[[#This Row],[Tech Start Date]],9),""))))</f>
        <v/>
      </c>
      <c r="Q1525" s="85"/>
      <c r="R1525" s="112"/>
      <c r="S1525" s="95" t="s">
        <v>11</v>
      </c>
      <c r="T1525" s="74" t="s">
        <v>4</v>
      </c>
      <c r="U1525" s="95" t="s">
        <v>694</v>
      </c>
      <c r="V1525" s="95" t="s">
        <v>1910</v>
      </c>
      <c r="W1525" s="95" t="s">
        <v>1916</v>
      </c>
      <c r="X1525" s="95" t="s">
        <v>3898</v>
      </c>
      <c r="Y1525" s="72" t="s">
        <v>3986</v>
      </c>
      <c r="Z1525" s="72" t="s">
        <v>4</v>
      </c>
      <c r="AA1525" s="95" t="s">
        <v>3985</v>
      </c>
      <c r="AB1525" s="132"/>
      <c r="AC1525" s="132"/>
      <c r="AD1525" s="132"/>
    </row>
    <row r="1526" spans="1:30" ht="17.2" customHeight="1">
      <c r="A1526" s="64" t="str">
        <f>IF(priority(Main[[#This Row],[Comments]])&lt;&gt;0, priority(Main[[#This Row],[Comments]]),"")</f>
        <v/>
      </c>
      <c r="B1526" s="60" t="s">
        <v>1655</v>
      </c>
      <c r="C1526" s="72" t="s">
        <v>122</v>
      </c>
      <c r="D1526" s="59" t="s">
        <v>2762</v>
      </c>
      <c r="E1526" s="85">
        <v>40959.441145833334</v>
      </c>
      <c r="F1526" s="85">
        <v>41244</v>
      </c>
      <c r="G1526" s="64">
        <f>IF(stdProdLT(Main[[#This Row],[Comments]])=0.1,"N/A",IF(stdProdLT(Main[[#This Row],[Comments]])=0,"",stdProdLT(Main[[#This Row],[Comments]])))</f>
        <v>126</v>
      </c>
      <c r="H1526" s="94" t="str">
        <f>IF(OR(Main[[#This Row],[Std. Prod. Lead Time]]="N/A",Main[[#This Row],[Std. Prod. Lead Time]]=""), "",IF(AND(Main[[#This Row],[In Stock Date]]&lt;&gt;"",Main[[#This Row],[Revised Due Date]]&lt;&gt;"",Main[[#This Row],[In Stock Date]]&lt;&gt;""),Main[[#This Row],[In Stock Date]]-Main[[#This Row],[Revised Due Date]],""))</f>
        <v/>
      </c>
      <c r="I1526" s="101" t="s">
        <v>4</v>
      </c>
      <c r="J1526" s="95" t="s">
        <v>28</v>
      </c>
      <c r="K1526" s="95" t="s">
        <v>1923</v>
      </c>
      <c r="L1526" s="85"/>
      <c r="M1526" s="73" t="str">
        <f>IF(Main[[#This Row],[Tech Start Date]]&lt;1/1/1990,"",IF(Main[[#This Row],[Class]]="C",WORKDAY(Main[[#This Row],[Tech Start Date]],9),IF(Main[[#This Row],[Class]]="B", WORKDAY(Main[[#This Row],[Tech Start Date]],6),IF(Main[[#This Row],[Class]]="A",WORKDAY(Main[[#This Row],[Tech Start Date]],2),""))))</f>
        <v/>
      </c>
      <c r="N1526" s="73" t="str">
        <f>IF(Main[[#This Row],[Tech Start Date]]&lt;1/1/1990,"",IF(Main[[#This Row],[Class]]="C",WORKDAY(Main[[#This Row],[Tech Start Date]],19),IF(Main[[#This Row],[Class]]="B", WORKDAY(Main[[#This Row],[Tech Start Date]],12),IF(Main[[#This Row],[Class]]="A",WORKDAY(Main[[#This Row],[Tech Start Date]],4),""))))</f>
        <v/>
      </c>
      <c r="O1526" s="73" t="str">
        <f>IF(Main[[#This Row],[Tech Start Date]]&lt;1/1/1990,"",IF(Main[[#This Row],[Class]]="C",WORKDAY(Main[[#This Row],[Tech Start Date]],23),IF(Main[[#This Row],[Class]]="B", WORKDAY(Main[[#This Row],[Tech Start Date]],15),IF(Main[[#This Row],[Class]]="A",WORKDAY(Main[[#This Row],[Tech Start Date]],5),""))))</f>
        <v/>
      </c>
      <c r="P1526" s="73" t="str">
        <f>IF(Main[[#This Row],[Tech Start Date]]&lt;1/1/1990,"",IF(Main[[#This Row],[Class]]="C",WORKDAY(Main[[#This Row],[Tech Start Date]],28),IF(Main[[#This Row],[Class]]="B", WORKDAY(Main[[#This Row],[Tech Start Date]],19),IF(Main[[#This Row],[Class]]="A",WORKDAY(Main[[#This Row],[Tech Start Date]],9),""))))</f>
        <v/>
      </c>
      <c r="Q1526" s="85">
        <v>40711</v>
      </c>
      <c r="R1526" s="112"/>
      <c r="S1526" s="95" t="s">
        <v>11</v>
      </c>
      <c r="T1526" s="74" t="s">
        <v>3612</v>
      </c>
      <c r="U1526" s="95" t="s">
        <v>694</v>
      </c>
      <c r="V1526" s="95" t="s">
        <v>1910</v>
      </c>
      <c r="W1526" s="95" t="s">
        <v>1912</v>
      </c>
      <c r="X1526" s="95" t="s">
        <v>2827</v>
      </c>
      <c r="Y1526" s="72" t="s">
        <v>3107</v>
      </c>
      <c r="Z1526" s="72" t="s">
        <v>129</v>
      </c>
      <c r="AA1526" s="95" t="s">
        <v>2827</v>
      </c>
      <c r="AB1526" s="132"/>
      <c r="AC1526" s="132"/>
      <c r="AD1526" s="132"/>
    </row>
    <row r="1527" spans="1:30" ht="17.2" customHeight="1">
      <c r="A1527" s="64" t="str">
        <f>IF(priority(Main[[#This Row],[Comments]])&lt;&gt;0, priority(Main[[#This Row],[Comments]]),"")</f>
        <v/>
      </c>
      <c r="B1527" s="60" t="s">
        <v>3995</v>
      </c>
      <c r="C1527" s="72" t="s">
        <v>2615</v>
      </c>
      <c r="D1527" s="59" t="s">
        <v>3996</v>
      </c>
      <c r="E1527" s="85">
        <v>40987.39303240741</v>
      </c>
      <c r="F1527" s="85">
        <v>41120</v>
      </c>
      <c r="G1527" s="64" t="str">
        <f>IF(stdProdLT(Main[[#This Row],[Comments]])=0.1,"N/A",IF(stdProdLT(Main[[#This Row],[Comments]])=0,"",stdProdLT(Main[[#This Row],[Comments]])))</f>
        <v/>
      </c>
      <c r="H1527" s="94" t="str">
        <f>IF(OR(Main[[#This Row],[Std. Prod. Lead Time]]="N/A",Main[[#This Row],[Std. Prod. Lead Time]]=""), "",IF(AND(Main[[#This Row],[In Stock Date]]&lt;&gt;"",Main[[#This Row],[Revised Due Date]]&lt;&gt;"",Main[[#This Row],[In Stock Date]]&lt;&gt;""),Main[[#This Row],[In Stock Date]]-Main[[#This Row],[Revised Due Date]],""))</f>
        <v/>
      </c>
      <c r="I1527" s="101" t="s">
        <v>4</v>
      </c>
      <c r="J1527" s="95" t="s">
        <v>4</v>
      </c>
      <c r="K1527" s="95" t="s">
        <v>4</v>
      </c>
      <c r="L1527" s="85"/>
      <c r="M1527" s="73" t="str">
        <f>IF(Main[[#This Row],[Tech Start Date]]&lt;1/1/1990,"",IF(Main[[#This Row],[Class]]="C",WORKDAY(Main[[#This Row],[Tech Start Date]],9),IF(Main[[#This Row],[Class]]="B", WORKDAY(Main[[#This Row],[Tech Start Date]],6),IF(Main[[#This Row],[Class]]="A",WORKDAY(Main[[#This Row],[Tech Start Date]],2),""))))</f>
        <v/>
      </c>
      <c r="N1527" s="73" t="str">
        <f>IF(Main[[#This Row],[Tech Start Date]]&lt;1/1/1990,"",IF(Main[[#This Row],[Class]]="C",WORKDAY(Main[[#This Row],[Tech Start Date]],19),IF(Main[[#This Row],[Class]]="B", WORKDAY(Main[[#This Row],[Tech Start Date]],12),IF(Main[[#This Row],[Class]]="A",WORKDAY(Main[[#This Row],[Tech Start Date]],4),""))))</f>
        <v/>
      </c>
      <c r="O1527" s="73" t="str">
        <f>IF(Main[[#This Row],[Tech Start Date]]&lt;1/1/1990,"",IF(Main[[#This Row],[Class]]="C",WORKDAY(Main[[#This Row],[Tech Start Date]],23),IF(Main[[#This Row],[Class]]="B", WORKDAY(Main[[#This Row],[Tech Start Date]],15),IF(Main[[#This Row],[Class]]="A",WORKDAY(Main[[#This Row],[Tech Start Date]],5),""))))</f>
        <v/>
      </c>
      <c r="P1527" s="73" t="str">
        <f>IF(Main[[#This Row],[Tech Start Date]]&lt;1/1/1990,"",IF(Main[[#This Row],[Class]]="C",WORKDAY(Main[[#This Row],[Tech Start Date]],28),IF(Main[[#This Row],[Class]]="B", WORKDAY(Main[[#This Row],[Tech Start Date]],19),IF(Main[[#This Row],[Class]]="A",WORKDAY(Main[[#This Row],[Tech Start Date]],9),""))))</f>
        <v/>
      </c>
      <c r="Q1527" s="85">
        <v>41014</v>
      </c>
      <c r="R1527" s="112"/>
      <c r="S1527" s="95" t="s">
        <v>11</v>
      </c>
      <c r="T1527" s="74" t="s">
        <v>4</v>
      </c>
      <c r="U1527" s="95" t="s">
        <v>29</v>
      </c>
      <c r="V1527" s="95" t="s">
        <v>1910</v>
      </c>
      <c r="W1527" s="95" t="s">
        <v>1918</v>
      </c>
      <c r="X1527" s="95" t="s">
        <v>2836</v>
      </c>
      <c r="Y1527" s="72" t="s">
        <v>2978</v>
      </c>
      <c r="Z1527" s="72" t="s">
        <v>4</v>
      </c>
      <c r="AA1527" s="95" t="s">
        <v>2836</v>
      </c>
      <c r="AB1527" s="132"/>
      <c r="AC1527" s="132"/>
      <c r="AD1527" s="132"/>
    </row>
    <row r="1528" spans="1:30" ht="17.2" customHeight="1">
      <c r="A1528" s="64" t="str">
        <f>IF(priority(Main[[#This Row],[Comments]])&lt;&gt;0, priority(Main[[#This Row],[Comments]]),"")</f>
        <v/>
      </c>
      <c r="B1528" s="60" t="s">
        <v>4002</v>
      </c>
      <c r="C1528" s="72" t="s">
        <v>3928</v>
      </c>
      <c r="D1528" s="59" t="s">
        <v>4003</v>
      </c>
      <c r="E1528" s="85">
        <v>40987.181539351855</v>
      </c>
      <c r="F1528" s="85">
        <v>41030</v>
      </c>
      <c r="G1528" s="64" t="str">
        <f>IF(stdProdLT(Main[[#This Row],[Comments]])=0.1,"N/A",IF(stdProdLT(Main[[#This Row],[Comments]])=0,"",stdProdLT(Main[[#This Row],[Comments]])))</f>
        <v/>
      </c>
      <c r="H1528" s="94" t="str">
        <f>IF(OR(Main[[#This Row],[Std. Prod. Lead Time]]="N/A",Main[[#This Row],[Std. Prod. Lead Time]]=""), "",IF(AND(Main[[#This Row],[In Stock Date]]&lt;&gt;"",Main[[#This Row],[Revised Due Date]]&lt;&gt;"",Main[[#This Row],[In Stock Date]]&lt;&gt;""),Main[[#This Row],[In Stock Date]]-Main[[#This Row],[Revised Due Date]],""))</f>
        <v/>
      </c>
      <c r="I1528" s="101" t="s">
        <v>4</v>
      </c>
      <c r="J1528" s="95" t="s">
        <v>4</v>
      </c>
      <c r="K1528" s="95" t="s">
        <v>4</v>
      </c>
      <c r="L1528" s="85"/>
      <c r="M1528" s="73" t="str">
        <f>IF(Main[[#This Row],[Tech Start Date]]&lt;1/1/1990,"",IF(Main[[#This Row],[Class]]="C",WORKDAY(Main[[#This Row],[Tech Start Date]],9),IF(Main[[#This Row],[Class]]="B", WORKDAY(Main[[#This Row],[Tech Start Date]],6),IF(Main[[#This Row],[Class]]="A",WORKDAY(Main[[#This Row],[Tech Start Date]],2),""))))</f>
        <v/>
      </c>
      <c r="N1528" s="73" t="str">
        <f>IF(Main[[#This Row],[Tech Start Date]]&lt;1/1/1990,"",IF(Main[[#This Row],[Class]]="C",WORKDAY(Main[[#This Row],[Tech Start Date]],19),IF(Main[[#This Row],[Class]]="B", WORKDAY(Main[[#This Row],[Tech Start Date]],12),IF(Main[[#This Row],[Class]]="A",WORKDAY(Main[[#This Row],[Tech Start Date]],4),""))))</f>
        <v/>
      </c>
      <c r="O1528" s="73" t="str">
        <f>IF(Main[[#This Row],[Tech Start Date]]&lt;1/1/1990,"",IF(Main[[#This Row],[Class]]="C",WORKDAY(Main[[#This Row],[Tech Start Date]],23),IF(Main[[#This Row],[Class]]="B", WORKDAY(Main[[#This Row],[Tech Start Date]],15),IF(Main[[#This Row],[Class]]="A",WORKDAY(Main[[#This Row],[Tech Start Date]],5),""))))</f>
        <v/>
      </c>
      <c r="P1528" s="73" t="str">
        <f>IF(Main[[#This Row],[Tech Start Date]]&lt;1/1/1990,"",IF(Main[[#This Row],[Class]]="C",WORKDAY(Main[[#This Row],[Tech Start Date]],28),IF(Main[[#This Row],[Class]]="B", WORKDAY(Main[[#This Row],[Tech Start Date]],19),IF(Main[[#This Row],[Class]]="A",WORKDAY(Main[[#This Row],[Tech Start Date]],9),""))))</f>
        <v/>
      </c>
      <c r="Q1528" s="85">
        <v>40991</v>
      </c>
      <c r="R1528" s="112"/>
      <c r="S1528" s="95" t="s">
        <v>11</v>
      </c>
      <c r="T1528" s="74" t="s">
        <v>4</v>
      </c>
      <c r="U1528" s="95" t="s">
        <v>7</v>
      </c>
      <c r="V1528" s="95" t="s">
        <v>1910</v>
      </c>
      <c r="W1528" s="95" t="s">
        <v>1921</v>
      </c>
      <c r="X1528" s="95" t="s">
        <v>3907</v>
      </c>
      <c r="Y1528" s="72" t="s">
        <v>3908</v>
      </c>
      <c r="Z1528" s="72" t="s">
        <v>4</v>
      </c>
      <c r="AA1528" s="95" t="s">
        <v>3907</v>
      </c>
      <c r="AB1528" s="132"/>
      <c r="AC1528" s="132"/>
      <c r="AD1528" s="132"/>
    </row>
    <row r="1529" spans="1:30" ht="17.2" customHeight="1">
      <c r="A1529" s="64" t="str">
        <f>IF(priority(Main[[#This Row],[Comments]])&lt;&gt;0, priority(Main[[#This Row],[Comments]]),"")</f>
        <v/>
      </c>
      <c r="B1529" s="60" t="s">
        <v>4004</v>
      </c>
      <c r="C1529" s="72" t="s">
        <v>2615</v>
      </c>
      <c r="D1529" s="59" t="s">
        <v>4005</v>
      </c>
      <c r="E1529" s="85">
        <v>40987.395775462966</v>
      </c>
      <c r="F1529" s="85"/>
      <c r="G1529" s="64" t="str">
        <f>IF(stdProdLT(Main[[#This Row],[Comments]])=0.1,"N/A",IF(stdProdLT(Main[[#This Row],[Comments]])=0,"",stdProdLT(Main[[#This Row],[Comments]])))</f>
        <v/>
      </c>
      <c r="H1529" s="94" t="str">
        <f>IF(OR(Main[[#This Row],[Std. Prod. Lead Time]]="N/A",Main[[#This Row],[Std. Prod. Lead Time]]=""), "",IF(AND(Main[[#This Row],[In Stock Date]]&lt;&gt;"",Main[[#This Row],[Revised Due Date]]&lt;&gt;"",Main[[#This Row],[In Stock Date]]&lt;&gt;""),Main[[#This Row],[In Stock Date]]-Main[[#This Row],[Revised Due Date]],""))</f>
        <v/>
      </c>
      <c r="I1529" s="101" t="s">
        <v>4</v>
      </c>
      <c r="J1529" s="95" t="s">
        <v>4</v>
      </c>
      <c r="K1529" s="95" t="s">
        <v>4</v>
      </c>
      <c r="L1529" s="85"/>
      <c r="M1529" s="73" t="str">
        <f>IF(Main[[#This Row],[Tech Start Date]]&lt;1/1/1990,"",IF(Main[[#This Row],[Class]]="C",WORKDAY(Main[[#This Row],[Tech Start Date]],9),IF(Main[[#This Row],[Class]]="B", WORKDAY(Main[[#This Row],[Tech Start Date]],6),IF(Main[[#This Row],[Class]]="A",WORKDAY(Main[[#This Row],[Tech Start Date]],2),""))))</f>
        <v/>
      </c>
      <c r="N1529" s="73" t="str">
        <f>IF(Main[[#This Row],[Tech Start Date]]&lt;1/1/1990,"",IF(Main[[#This Row],[Class]]="C",WORKDAY(Main[[#This Row],[Tech Start Date]],19),IF(Main[[#This Row],[Class]]="B", WORKDAY(Main[[#This Row],[Tech Start Date]],12),IF(Main[[#This Row],[Class]]="A",WORKDAY(Main[[#This Row],[Tech Start Date]],4),""))))</f>
        <v/>
      </c>
      <c r="O1529" s="73" t="str">
        <f>IF(Main[[#This Row],[Tech Start Date]]&lt;1/1/1990,"",IF(Main[[#This Row],[Class]]="C",WORKDAY(Main[[#This Row],[Tech Start Date]],23),IF(Main[[#This Row],[Class]]="B", WORKDAY(Main[[#This Row],[Tech Start Date]],15),IF(Main[[#This Row],[Class]]="A",WORKDAY(Main[[#This Row],[Tech Start Date]],5),""))))</f>
        <v/>
      </c>
      <c r="P1529" s="73" t="str">
        <f>IF(Main[[#This Row],[Tech Start Date]]&lt;1/1/1990,"",IF(Main[[#This Row],[Class]]="C",WORKDAY(Main[[#This Row],[Tech Start Date]],28),IF(Main[[#This Row],[Class]]="B", WORKDAY(Main[[#This Row],[Tech Start Date]],19),IF(Main[[#This Row],[Class]]="A",WORKDAY(Main[[#This Row],[Tech Start Date]],9),""))))</f>
        <v/>
      </c>
      <c r="Q1529" s="85"/>
      <c r="R1529" s="112"/>
      <c r="S1529" s="95" t="s">
        <v>11</v>
      </c>
      <c r="T1529" s="74" t="s">
        <v>4</v>
      </c>
      <c r="U1529" s="95" t="s">
        <v>29</v>
      </c>
      <c r="V1529" s="95" t="s">
        <v>1910</v>
      </c>
      <c r="W1529" s="95" t="s">
        <v>1918</v>
      </c>
      <c r="X1529" s="95" t="s">
        <v>2836</v>
      </c>
      <c r="Y1529" s="72" t="s">
        <v>2978</v>
      </c>
      <c r="Z1529" s="72" t="s">
        <v>4</v>
      </c>
      <c r="AA1529" s="95" t="s">
        <v>2836</v>
      </c>
      <c r="AB1529" s="132"/>
      <c r="AC1529" s="132"/>
      <c r="AD1529" s="132"/>
    </row>
    <row r="1530" spans="1:30" ht="17.2" customHeight="1">
      <c r="A1530" s="64" t="str">
        <f>IF(priority(Main[[#This Row],[Comments]])&lt;&gt;0, priority(Main[[#This Row],[Comments]]),"")</f>
        <v/>
      </c>
      <c r="B1530" s="60" t="s">
        <v>4015</v>
      </c>
      <c r="C1530" s="72" t="s">
        <v>2615</v>
      </c>
      <c r="D1530" s="59" t="s">
        <v>4016</v>
      </c>
      <c r="E1530" s="85">
        <v>40987.693449074075</v>
      </c>
      <c r="F1530" s="85"/>
      <c r="G1530" s="64" t="str">
        <f>IF(stdProdLT(Main[[#This Row],[Comments]])=0.1,"N/A",IF(stdProdLT(Main[[#This Row],[Comments]])=0,"",stdProdLT(Main[[#This Row],[Comments]])))</f>
        <v/>
      </c>
      <c r="H1530" s="94" t="str">
        <f>IF(OR(Main[[#This Row],[Std. Prod. Lead Time]]="N/A",Main[[#This Row],[Std. Prod. Lead Time]]=""), "",IF(AND(Main[[#This Row],[In Stock Date]]&lt;&gt;"",Main[[#This Row],[Revised Due Date]]&lt;&gt;"",Main[[#This Row],[In Stock Date]]&lt;&gt;""),Main[[#This Row],[In Stock Date]]-Main[[#This Row],[Revised Due Date]],""))</f>
        <v/>
      </c>
      <c r="I1530" s="101" t="s">
        <v>399</v>
      </c>
      <c r="J1530" s="95" t="s">
        <v>51</v>
      </c>
      <c r="K1530" s="95" t="s">
        <v>1919</v>
      </c>
      <c r="L1530" s="85"/>
      <c r="M1530" s="73" t="str">
        <f>IF(Main[[#This Row],[Tech Start Date]]&lt;1/1/1990,"",IF(Main[[#This Row],[Class]]="C",WORKDAY(Main[[#This Row],[Tech Start Date]],9),IF(Main[[#This Row],[Class]]="B", WORKDAY(Main[[#This Row],[Tech Start Date]],6),IF(Main[[#This Row],[Class]]="A",WORKDAY(Main[[#This Row],[Tech Start Date]],2),""))))</f>
        <v/>
      </c>
      <c r="N1530" s="73" t="str">
        <f>IF(Main[[#This Row],[Tech Start Date]]&lt;1/1/1990,"",IF(Main[[#This Row],[Class]]="C",WORKDAY(Main[[#This Row],[Tech Start Date]],19),IF(Main[[#This Row],[Class]]="B", WORKDAY(Main[[#This Row],[Tech Start Date]],12),IF(Main[[#This Row],[Class]]="A",WORKDAY(Main[[#This Row],[Tech Start Date]],4),""))))</f>
        <v/>
      </c>
      <c r="O1530" s="73" t="str">
        <f>IF(Main[[#This Row],[Tech Start Date]]&lt;1/1/1990,"",IF(Main[[#This Row],[Class]]="C",WORKDAY(Main[[#This Row],[Tech Start Date]],23),IF(Main[[#This Row],[Class]]="B", WORKDAY(Main[[#This Row],[Tech Start Date]],15),IF(Main[[#This Row],[Class]]="A",WORKDAY(Main[[#This Row],[Tech Start Date]],5),""))))</f>
        <v/>
      </c>
      <c r="P1530" s="73" t="str">
        <f>IF(Main[[#This Row],[Tech Start Date]]&lt;1/1/1990,"",IF(Main[[#This Row],[Class]]="C",WORKDAY(Main[[#This Row],[Tech Start Date]],28),IF(Main[[#This Row],[Class]]="B", WORKDAY(Main[[#This Row],[Tech Start Date]],19),IF(Main[[#This Row],[Class]]="A",WORKDAY(Main[[#This Row],[Tech Start Date]],9),""))))</f>
        <v/>
      </c>
      <c r="Q1530" s="85"/>
      <c r="R1530" s="112"/>
      <c r="S1530" s="95" t="s">
        <v>11</v>
      </c>
      <c r="T1530" s="74" t="s">
        <v>4</v>
      </c>
      <c r="U1530" s="95" t="s">
        <v>29</v>
      </c>
      <c r="V1530" s="95" t="s">
        <v>1910</v>
      </c>
      <c r="W1530" s="95" t="s">
        <v>1916</v>
      </c>
      <c r="X1530" s="95" t="s">
        <v>399</v>
      </c>
      <c r="Y1530" s="72" t="s">
        <v>3884</v>
      </c>
      <c r="Z1530" s="72" t="s">
        <v>306</v>
      </c>
      <c r="AA1530" s="95" t="s">
        <v>3883</v>
      </c>
      <c r="AB1530" s="132">
        <v>40988</v>
      </c>
      <c r="AC1530" s="132">
        <v>40995</v>
      </c>
      <c r="AD1530" s="132"/>
    </row>
    <row r="1531" spans="1:30" ht="17.2" customHeight="1">
      <c r="A1531" s="64" t="str">
        <f>IF(priority(Main[[#This Row],[Comments]])&lt;&gt;0, priority(Main[[#This Row],[Comments]]),"")</f>
        <v/>
      </c>
      <c r="B1531" s="60" t="s">
        <v>2536</v>
      </c>
      <c r="C1531" s="72" t="s">
        <v>2537</v>
      </c>
      <c r="D1531" s="59" t="s">
        <v>3652</v>
      </c>
      <c r="E1531" s="85">
        <v>40855.339328703703</v>
      </c>
      <c r="F1531" s="85">
        <v>40890</v>
      </c>
      <c r="G1531" s="64">
        <f>IF(stdProdLT(Main[[#This Row],[Comments]])=0.1,"N/A",IF(stdProdLT(Main[[#This Row],[Comments]])=0,"",stdProdLT(Main[[#This Row],[Comments]])))</f>
        <v>84</v>
      </c>
      <c r="H1531" s="94" t="str">
        <f>IF(OR(Main[[#This Row],[Std. Prod. Lead Time]]="N/A",Main[[#This Row],[Std. Prod. Lead Time]]=""), "",IF(AND(Main[[#This Row],[In Stock Date]]&lt;&gt;"",Main[[#This Row],[Revised Due Date]]&lt;&gt;"",Main[[#This Row],[In Stock Date]]&lt;&gt;""),Main[[#This Row],[In Stock Date]]-Main[[#This Row],[Revised Due Date]],""))</f>
        <v/>
      </c>
      <c r="I1531" s="101" t="s">
        <v>126</v>
      </c>
      <c r="J1531" s="95" t="s">
        <v>28</v>
      </c>
      <c r="K1531" s="95" t="s">
        <v>4</v>
      </c>
      <c r="L1531" s="85"/>
      <c r="M1531" s="73" t="str">
        <f>IF(Main[[#This Row],[Tech Start Date]]&lt;1/1/1990,"",IF(Main[[#This Row],[Class]]="C",WORKDAY(Main[[#This Row],[Tech Start Date]],9),IF(Main[[#This Row],[Class]]="B", WORKDAY(Main[[#This Row],[Tech Start Date]],6),IF(Main[[#This Row],[Class]]="A",WORKDAY(Main[[#This Row],[Tech Start Date]],2),""))))</f>
        <v/>
      </c>
      <c r="N1531" s="73" t="str">
        <f>IF(Main[[#This Row],[Tech Start Date]]&lt;1/1/1990,"",IF(Main[[#This Row],[Class]]="C",WORKDAY(Main[[#This Row],[Tech Start Date]],19),IF(Main[[#This Row],[Class]]="B", WORKDAY(Main[[#This Row],[Tech Start Date]],12),IF(Main[[#This Row],[Class]]="A",WORKDAY(Main[[#This Row],[Tech Start Date]],4),""))))</f>
        <v/>
      </c>
      <c r="O1531" s="73" t="str">
        <f>IF(Main[[#This Row],[Tech Start Date]]&lt;1/1/1990,"",IF(Main[[#This Row],[Class]]="C",WORKDAY(Main[[#This Row],[Tech Start Date]],23),IF(Main[[#This Row],[Class]]="B", WORKDAY(Main[[#This Row],[Tech Start Date]],15),IF(Main[[#This Row],[Class]]="A",WORKDAY(Main[[#This Row],[Tech Start Date]],5),""))))</f>
        <v/>
      </c>
      <c r="P1531" s="73" t="str">
        <f>IF(Main[[#This Row],[Tech Start Date]]&lt;1/1/1990,"",IF(Main[[#This Row],[Class]]="C",WORKDAY(Main[[#This Row],[Tech Start Date]],28),IF(Main[[#This Row],[Class]]="B", WORKDAY(Main[[#This Row],[Tech Start Date]],19),IF(Main[[#This Row],[Class]]="A",WORKDAY(Main[[#This Row],[Tech Start Date]],9),""))))</f>
        <v/>
      </c>
      <c r="Q1531" s="85">
        <v>40877</v>
      </c>
      <c r="R1531" s="112"/>
      <c r="S1531" s="95" t="s">
        <v>11</v>
      </c>
      <c r="T1531" s="74" t="s">
        <v>3653</v>
      </c>
      <c r="U1531" s="95" t="s">
        <v>534</v>
      </c>
      <c r="V1531" s="95" t="s">
        <v>1910</v>
      </c>
      <c r="W1531" s="95" t="s">
        <v>1924</v>
      </c>
      <c r="X1531" s="95" t="s">
        <v>2880</v>
      </c>
      <c r="Y1531" s="72" t="s">
        <v>3104</v>
      </c>
      <c r="Z1531" s="72" t="s">
        <v>4</v>
      </c>
      <c r="AA1531" s="95" t="s">
        <v>3414</v>
      </c>
      <c r="AB1531" s="132"/>
      <c r="AC1531" s="132"/>
      <c r="AD1531" s="132"/>
    </row>
    <row r="1532" spans="1:30" ht="17.2" customHeight="1">
      <c r="A1532" s="64" t="str">
        <f>IF(priority(Main[[#This Row],[Comments]])&lt;&gt;0, priority(Main[[#This Row],[Comments]]),"")</f>
        <v/>
      </c>
      <c r="B1532" s="60" t="s">
        <v>1881</v>
      </c>
      <c r="C1532" s="72" t="s">
        <v>939</v>
      </c>
      <c r="D1532" s="59" t="s">
        <v>2768</v>
      </c>
      <c r="E1532" s="85">
        <v>40617.624050925922</v>
      </c>
      <c r="F1532" s="85">
        <v>41180</v>
      </c>
      <c r="G1532" s="64">
        <f>IF(stdProdLT(Main[[#This Row],[Comments]])=0.1,"N/A",IF(stdProdLT(Main[[#This Row],[Comments]])=0,"",stdProdLT(Main[[#This Row],[Comments]])))</f>
        <v>112</v>
      </c>
      <c r="H1532" s="94" t="str">
        <f>IF(OR(Main[[#This Row],[Std. Prod. Lead Time]]="N/A",Main[[#This Row],[Std. Prod. Lead Time]]=""), "",IF(AND(Main[[#This Row],[In Stock Date]]&lt;&gt;"",Main[[#This Row],[Revised Due Date]]&lt;&gt;"",Main[[#This Row],[In Stock Date]]&lt;&gt;""),Main[[#This Row],[In Stock Date]]-Main[[#This Row],[Revised Due Date]],""))</f>
        <v/>
      </c>
      <c r="I1532" s="101" t="s">
        <v>561</v>
      </c>
      <c r="J1532" s="95" t="s">
        <v>28</v>
      </c>
      <c r="K1532" s="96" t="s">
        <v>1923</v>
      </c>
      <c r="L1532" s="85">
        <v>40666</v>
      </c>
      <c r="M1532" s="73">
        <f>IF(Main[[#This Row],[Tech Start Date]]&lt;1/1/1990,"",IF(Main[[#This Row],[Class]]="C",WORKDAY(Main[[#This Row],[Tech Start Date]],9),IF(Main[[#This Row],[Class]]="B", WORKDAY(Main[[#This Row],[Tech Start Date]],6),IF(Main[[#This Row],[Class]]="A",WORKDAY(Main[[#This Row],[Tech Start Date]],2),""))))</f>
        <v>40679</v>
      </c>
      <c r="N1532" s="73">
        <f>IF(Main[[#This Row],[Tech Start Date]]&lt;1/1/1990,"",IF(Main[[#This Row],[Class]]="C",WORKDAY(Main[[#This Row],[Tech Start Date]],19),IF(Main[[#This Row],[Class]]="B", WORKDAY(Main[[#This Row],[Tech Start Date]],12),IF(Main[[#This Row],[Class]]="A",WORKDAY(Main[[#This Row],[Tech Start Date]],4),""))))</f>
        <v>40693</v>
      </c>
      <c r="O1532" s="73">
        <f>IF(Main[[#This Row],[Tech Start Date]]&lt;1/1/1990,"",IF(Main[[#This Row],[Class]]="C",WORKDAY(Main[[#This Row],[Tech Start Date]],23),IF(Main[[#This Row],[Class]]="B", WORKDAY(Main[[#This Row],[Tech Start Date]],15),IF(Main[[#This Row],[Class]]="A",WORKDAY(Main[[#This Row],[Tech Start Date]],5),""))))</f>
        <v>40697</v>
      </c>
      <c r="P1532" s="73">
        <f>IF(Main[[#This Row],[Tech Start Date]]&lt;1/1/1990,"",IF(Main[[#This Row],[Class]]="C",WORKDAY(Main[[#This Row],[Tech Start Date]],28),IF(Main[[#This Row],[Class]]="B", WORKDAY(Main[[#This Row],[Tech Start Date]],19),IF(Main[[#This Row],[Class]]="A",WORKDAY(Main[[#This Row],[Tech Start Date]],9),""))))</f>
        <v>40704</v>
      </c>
      <c r="Q1532" s="85">
        <v>40767</v>
      </c>
      <c r="R1532" s="112"/>
      <c r="S1532" s="95" t="s">
        <v>11</v>
      </c>
      <c r="T1532" s="74" t="s">
        <v>4022</v>
      </c>
      <c r="U1532" s="95" t="s">
        <v>534</v>
      </c>
      <c r="V1532" s="95" t="s">
        <v>1910</v>
      </c>
      <c r="W1532" s="95" t="s">
        <v>1918</v>
      </c>
      <c r="X1532" s="95" t="s">
        <v>2895</v>
      </c>
      <c r="Y1532" s="72" t="s">
        <v>3122</v>
      </c>
      <c r="Z1532" s="72" t="s">
        <v>129</v>
      </c>
      <c r="AA1532" s="95" t="s">
        <v>2895</v>
      </c>
      <c r="AB1532" s="132"/>
      <c r="AC1532" s="132"/>
      <c r="AD1532" s="132"/>
    </row>
    <row r="1533" spans="1:30" ht="17.2" customHeight="1">
      <c r="A1533" s="64" t="str">
        <f>IF(priority(Main[[#This Row],[Comments]])&lt;&gt;0, priority(Main[[#This Row],[Comments]]),"")</f>
        <v/>
      </c>
      <c r="B1533" s="60" t="s">
        <v>1899</v>
      </c>
      <c r="C1533" s="72" t="s">
        <v>113</v>
      </c>
      <c r="D1533" s="59" t="s">
        <v>2769</v>
      </c>
      <c r="E1533" s="85">
        <v>40709.602083333331</v>
      </c>
      <c r="F1533" s="85">
        <v>41091</v>
      </c>
      <c r="G1533" s="64">
        <f>IF(stdProdLT(Main[[#This Row],[Comments]])=0.1,"N/A",IF(stdProdLT(Main[[#This Row],[Comments]])=0,"",stdProdLT(Main[[#This Row],[Comments]])))</f>
        <v>126</v>
      </c>
      <c r="H1533" s="94" t="str">
        <f>IF(OR(Main[[#This Row],[Std. Prod. Lead Time]]="N/A",Main[[#This Row],[Std. Prod. Lead Time]]=""), "",IF(AND(Main[[#This Row],[In Stock Date]]&lt;&gt;"",Main[[#This Row],[Revised Due Date]]&lt;&gt;"",Main[[#This Row],[In Stock Date]]&lt;&gt;""),Main[[#This Row],[In Stock Date]]-Main[[#This Row],[Revised Due Date]],""))</f>
        <v/>
      </c>
      <c r="I1533" s="101" t="s">
        <v>561</v>
      </c>
      <c r="J1533" s="95" t="s">
        <v>28</v>
      </c>
      <c r="K1533" s="95" t="s">
        <v>1923</v>
      </c>
      <c r="L1533" s="85">
        <v>40709</v>
      </c>
      <c r="M1533" s="73">
        <f>IF(Main[[#This Row],[Tech Start Date]]&lt;1/1/1990,"",IF(Main[[#This Row],[Class]]="C",WORKDAY(Main[[#This Row],[Tech Start Date]],9),IF(Main[[#This Row],[Class]]="B", WORKDAY(Main[[#This Row],[Tech Start Date]],6),IF(Main[[#This Row],[Class]]="A",WORKDAY(Main[[#This Row],[Tech Start Date]],2),""))))</f>
        <v>40722</v>
      </c>
      <c r="N1533" s="73">
        <f>IF(Main[[#This Row],[Tech Start Date]]&lt;1/1/1990,"",IF(Main[[#This Row],[Class]]="C",WORKDAY(Main[[#This Row],[Tech Start Date]],19),IF(Main[[#This Row],[Class]]="B", WORKDAY(Main[[#This Row],[Tech Start Date]],12),IF(Main[[#This Row],[Class]]="A",WORKDAY(Main[[#This Row],[Tech Start Date]],4),""))))</f>
        <v>40736</v>
      </c>
      <c r="O1533" s="73">
        <f>IF(Main[[#This Row],[Tech Start Date]]&lt;1/1/1990,"",IF(Main[[#This Row],[Class]]="C",WORKDAY(Main[[#This Row],[Tech Start Date]],23),IF(Main[[#This Row],[Class]]="B", WORKDAY(Main[[#This Row],[Tech Start Date]],15),IF(Main[[#This Row],[Class]]="A",WORKDAY(Main[[#This Row],[Tech Start Date]],5),""))))</f>
        <v>40742</v>
      </c>
      <c r="P1533" s="73">
        <f>IF(Main[[#This Row],[Tech Start Date]]&lt;1/1/1990,"",IF(Main[[#This Row],[Class]]="C",WORKDAY(Main[[#This Row],[Tech Start Date]],28),IF(Main[[#This Row],[Class]]="B", WORKDAY(Main[[#This Row],[Tech Start Date]],19),IF(Main[[#This Row],[Class]]="A",WORKDAY(Main[[#This Row],[Tech Start Date]],9),""))))</f>
        <v>40749</v>
      </c>
      <c r="Q1533" s="85"/>
      <c r="R1533" s="112"/>
      <c r="S1533" s="95" t="s">
        <v>11</v>
      </c>
      <c r="T1533" s="74" t="s">
        <v>4023</v>
      </c>
      <c r="U1533" s="95" t="s">
        <v>534</v>
      </c>
      <c r="V1533" s="95" t="s">
        <v>1910</v>
      </c>
      <c r="W1533" s="95" t="s">
        <v>1921</v>
      </c>
      <c r="X1533" s="95" t="s">
        <v>2808</v>
      </c>
      <c r="Y1533" s="72" t="s">
        <v>2912</v>
      </c>
      <c r="Z1533" s="72" t="s">
        <v>129</v>
      </c>
      <c r="AA1533" s="95" t="s">
        <v>2808</v>
      </c>
      <c r="AB1533" s="132"/>
      <c r="AC1533" s="132"/>
      <c r="AD1533" s="132"/>
    </row>
  </sheetData>
  <sheetProtection formatCells="0" formatColumns="0" formatRows="0" insertColumns="0" insertRows="0" insertHyperlinks="0" deleteColumns="0" deleteRows="0" selectLockedCells="1" sort="0" autoFilter="0" pivotTables="0"/>
  <dataConsolidate/>
  <mergeCells count="3">
    <mergeCell ref="A1:B1"/>
    <mergeCell ref="A2:B4"/>
    <mergeCell ref="C1:C4"/>
  </mergeCells>
  <conditionalFormatting sqref="B6:B1533">
    <cfRule type="expression" dxfId="5" priority="1457">
      <formula>atat($T6)=1</formula>
    </cfRule>
  </conditionalFormatting>
  <conditionalFormatting sqref="M6:P1533">
    <cfRule type="colorScale" priority="25">
      <colorScale>
        <cfvo type="num" val="TODAY()"/>
        <cfvo type="num" val="TODAY()+2"/>
        <cfvo type="num" val="TODAY()+4"/>
        <color rgb="FFD36767"/>
        <color rgb="FFFFFFD1"/>
        <color rgb="FFC0E391"/>
      </colorScale>
    </cfRule>
  </conditionalFormatting>
  <conditionalFormatting sqref="C6:R1048576">
    <cfRule type="expression" dxfId="4" priority="1642">
      <formula>OR($J6="Document Control", $J6="Quality")</formula>
    </cfRule>
  </conditionalFormatting>
  <conditionalFormatting sqref="C6:U1048576">
    <cfRule type="expression" dxfId="3" priority="1980">
      <formula>OR($U6="Design Hold", $U6="Define Requirements")</formula>
    </cfRule>
  </conditionalFormatting>
  <conditionalFormatting sqref="H6:H2000">
    <cfRule type="containsBlanks" priority="2" stopIfTrue="1">
      <formula>LEN(TRIM(H6))=0</formula>
    </cfRule>
    <cfRule type="cellIs" dxfId="2" priority="3" operator="greaterThan">
      <formula>$G6</formula>
    </cfRule>
    <cfRule type="cellIs" dxfId="1" priority="4" operator="lessThan">
      <formula>SUM($G6,-7)</formula>
    </cfRule>
    <cfRule type="cellIs" dxfId="0" priority="19" operator="between">
      <formula>SUM($G6,-7)</formula>
      <formula>$G6</formula>
    </cfRule>
  </conditionalFormatting>
  <printOptions horizontalCentered="1"/>
  <pageMargins left="0.25" right="0.05" top="0.82" bottom="0.3" header="0.12" footer="0.1"/>
  <pageSetup scale="87" fitToHeight="0" orientation="landscape" r:id="rId1"/>
  <headerFooter alignWithMargins="0">
    <oddHeader>&amp;L&amp;G&amp;R&amp;D</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moveWithCells="1">
              <from>
                <xdr:col>3</xdr:col>
                <xdr:colOff>133004</xdr:colOff>
                <xdr:row>0</xdr:row>
                <xdr:rowOff>66502</xdr:rowOff>
              </from>
              <to>
                <xdr:col>3</xdr:col>
                <xdr:colOff>2818015</xdr:colOff>
                <xdr:row>1</xdr:row>
                <xdr:rowOff>191193</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191193</xdr:colOff>
                <xdr:row>2</xdr:row>
                <xdr:rowOff>573578</xdr:rowOff>
              </from>
              <to>
                <xdr:col>3</xdr:col>
                <xdr:colOff>2377440</xdr:colOff>
                <xdr:row>3</xdr:row>
                <xdr:rowOff>41564</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191193</xdr:colOff>
                <xdr:row>2</xdr:row>
                <xdr:rowOff>182880</xdr:rowOff>
              </from>
              <to>
                <xdr:col>3</xdr:col>
                <xdr:colOff>2377440</xdr:colOff>
                <xdr:row>2</xdr:row>
                <xdr:rowOff>523702</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191193</xdr:colOff>
                <xdr:row>1</xdr:row>
                <xdr:rowOff>615142</xdr:rowOff>
              </from>
              <to>
                <xdr:col>3</xdr:col>
                <xdr:colOff>2377440</xdr:colOff>
                <xdr:row>2</xdr:row>
                <xdr:rowOff>141316</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191193</xdr:colOff>
                <xdr:row>1</xdr:row>
                <xdr:rowOff>241069</xdr:rowOff>
              </from>
              <to>
                <xdr:col>3</xdr:col>
                <xdr:colOff>2377440</xdr:colOff>
                <xdr:row>1</xdr:row>
                <xdr:rowOff>581891</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print="0" autoLine="0" listFillRange="B6:B2344" r:id="rId16">
            <anchor moveWithCells="1">
              <from>
                <xdr:col>2</xdr:col>
                <xdr:colOff>282633</xdr:colOff>
                <xdr:row>2</xdr:row>
                <xdr:rowOff>764771</xdr:rowOff>
              </from>
              <to>
                <xdr:col>2</xdr:col>
                <xdr:colOff>1122218</xdr:colOff>
                <xdr:row>3</xdr:row>
                <xdr:rowOff>157942</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1163782</xdr:colOff>
                <xdr:row>2</xdr:row>
                <xdr:rowOff>731520</xdr:rowOff>
              </from>
              <to>
                <xdr:col>2</xdr:col>
                <xdr:colOff>1546167</xdr:colOff>
                <xdr:row>3</xdr:row>
                <xdr:rowOff>174567</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print="0" autoFill="0" autoLine="0" r:id="rId20">
            <anchor moveWithCells="1">
              <from>
                <xdr:col>2</xdr:col>
                <xdr:colOff>133004</xdr:colOff>
                <xdr:row>1</xdr:row>
                <xdr:rowOff>149629</xdr:rowOff>
              </from>
              <to>
                <xdr:col>2</xdr:col>
                <xdr:colOff>1778924</xdr:colOff>
                <xdr:row>1</xdr:row>
                <xdr:rowOff>540327</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print="0" autoFill="0" autoLine="0" r:id="rId22">
            <anchor moveWithCells="1">
              <from>
                <xdr:col>2</xdr:col>
                <xdr:colOff>133004</xdr:colOff>
                <xdr:row>1</xdr:row>
                <xdr:rowOff>590204</xdr:rowOff>
              </from>
              <to>
                <xdr:col>2</xdr:col>
                <xdr:colOff>1778924</xdr:colOff>
                <xdr:row>2</xdr:row>
                <xdr:rowOff>157942</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print="0" autoFill="0" autoLine="0" r:id="rId24">
            <anchor moveWithCells="1">
              <from>
                <xdr:col>2</xdr:col>
                <xdr:colOff>133004</xdr:colOff>
                <xdr:row>2</xdr:row>
                <xdr:rowOff>207818</xdr:rowOff>
              </from>
              <to>
                <xdr:col>2</xdr:col>
                <xdr:colOff>1778924</xdr:colOff>
                <xdr:row>2</xdr:row>
                <xdr:rowOff>598516</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print="0" autoLine="0" r:id="rId26">
            <anchor moveWithCells="1">
              <from>
                <xdr:col>0</xdr:col>
                <xdr:colOff>133004</xdr:colOff>
                <xdr:row>1</xdr:row>
                <xdr:rowOff>498764</xdr:rowOff>
              </from>
              <to>
                <xdr:col>1</xdr:col>
                <xdr:colOff>573578</xdr:colOff>
                <xdr:row>2</xdr:row>
                <xdr:rowOff>141316</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print="0" autoLine="0" r:id="rId28">
            <anchor moveWithCells="1">
              <from>
                <xdr:col>0</xdr:col>
                <xdr:colOff>133004</xdr:colOff>
                <xdr:row>1</xdr:row>
                <xdr:rowOff>91440</xdr:rowOff>
              </from>
              <to>
                <xdr:col>1</xdr:col>
                <xdr:colOff>573578</xdr:colOff>
                <xdr:row>1</xdr:row>
                <xdr:rowOff>432262</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print="0" autoLine="0" r:id="rId30">
            <anchor>
              <from>
                <xdr:col>0</xdr:col>
                <xdr:colOff>66502</xdr:colOff>
                <xdr:row>2</xdr:row>
                <xdr:rowOff>207818</xdr:rowOff>
              </from>
              <to>
                <xdr:col>1</xdr:col>
                <xdr:colOff>706582</xdr:colOff>
                <xdr:row>2</xdr:row>
                <xdr:rowOff>573578</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print="0" autoLine="0" r:id="rId32">
            <anchor>
              <from>
                <xdr:col>0</xdr:col>
                <xdr:colOff>66502</xdr:colOff>
                <xdr:row>2</xdr:row>
                <xdr:rowOff>631767</xdr:rowOff>
              </from>
              <to>
                <xdr:col>1</xdr:col>
                <xdr:colOff>706582</xdr:colOff>
                <xdr:row>3</xdr:row>
                <xdr:rowOff>124691</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365760</xdr:colOff>
                <xdr:row>0</xdr:row>
                <xdr:rowOff>41564</xdr:rowOff>
              </from>
              <to>
                <xdr:col>2</xdr:col>
                <xdr:colOff>1546167</xdr:colOff>
                <xdr:row>1</xdr:row>
                <xdr:rowOff>108065</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print="0" autoLine="0" r:id="rId36">
            <anchor moveWithCells="1">
              <from>
                <xdr:col>3</xdr:col>
                <xdr:colOff>2427316</xdr:colOff>
                <xdr:row>1</xdr:row>
                <xdr:rowOff>249382</xdr:rowOff>
              </from>
              <to>
                <xdr:col>3</xdr:col>
                <xdr:colOff>2743200</xdr:colOff>
                <xdr:row>1</xdr:row>
                <xdr:rowOff>573578</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print="0" autoLine="0" r:id="rId38">
            <anchor moveWithCells="1">
              <from>
                <xdr:col>3</xdr:col>
                <xdr:colOff>2427316</xdr:colOff>
                <xdr:row>1</xdr:row>
                <xdr:rowOff>631767</xdr:rowOff>
              </from>
              <to>
                <xdr:col>3</xdr:col>
                <xdr:colOff>2743200</xdr:colOff>
                <xdr:row>2</xdr:row>
                <xdr:rowOff>133004</xdr:rowOff>
              </to>
            </anchor>
          </controlPr>
        </control>
      </mc:Choice>
      <mc:Fallback>
        <control shapeId="9978" r:id="rId37" name="fcSht"/>
      </mc:Fallback>
    </mc:AlternateContent>
    <mc:AlternateContent xmlns:mc="http://schemas.openxmlformats.org/markup-compatibility/2006">
      <mc:Choice Requires="x14">
        <control shapeId="9979" r:id="rId39" name="diSht">
          <controlPr defaultSize="0" print="0" autoLine="0" r:id="rId36">
            <anchor moveWithCells="1">
              <from>
                <xdr:col>3</xdr:col>
                <xdr:colOff>2427316</xdr:colOff>
                <xdr:row>2</xdr:row>
                <xdr:rowOff>191193</xdr:rowOff>
              </from>
              <to>
                <xdr:col>3</xdr:col>
                <xdr:colOff>2743200</xdr:colOff>
                <xdr:row>2</xdr:row>
                <xdr:rowOff>515389</xdr:rowOff>
              </to>
            </anchor>
          </controlPr>
        </control>
      </mc:Choice>
      <mc:Fallback>
        <control shapeId="9979" r:id="rId39" name="diSht"/>
      </mc:Fallback>
    </mc:AlternateContent>
    <mc:AlternateContent xmlns:mc="http://schemas.openxmlformats.org/markup-compatibility/2006">
      <mc:Choice Requires="x14">
        <control shapeId="9980" r:id="rId40" name="softSht">
          <controlPr defaultSize="0" print="0" autoLine="0" r:id="rId38">
            <anchor moveWithCells="1">
              <from>
                <xdr:col>3</xdr:col>
                <xdr:colOff>2427316</xdr:colOff>
                <xdr:row>2</xdr:row>
                <xdr:rowOff>581891</xdr:rowOff>
              </from>
              <to>
                <xdr:col>3</xdr:col>
                <xdr:colOff>2743200</xdr:colOff>
                <xdr:row>3</xdr:row>
                <xdr:rowOff>24938</xdr:rowOff>
              </to>
            </anchor>
          </controlPr>
        </control>
      </mc:Choice>
      <mc:Fallback>
        <control shapeId="9980" r:id="rId40" name="softSht"/>
      </mc:Fallback>
    </mc:AlternateContent>
  </controls>
  <tableParts count="1">
    <tablePart r:id="rId41"/>
  </tableParts>
  <extLst>
    <ext xmlns:x14="http://schemas.microsoft.com/office/spreadsheetml/2009/9/main" uri="{78C0D931-6437-407d-A8EE-F0AAD7539E65}">
      <x14:conditionalFormattings>
        <x14:conditionalFormatting xmlns:xm="http://schemas.microsoft.com/office/excel/2006/main">
          <x14:cfRule type="iconSet" priority="2144" id="{A1FC3F13-76EB-4633-85C9-6092B91F0CE3}">
            <x14:iconSet iconSet="3Symbols2" custom="1">
              <x14:cfvo type="percent">
                <xm:f>0</xm:f>
              </x14:cfvo>
              <x14:cfvo type="num">
                <xm:f>TODAY()</xm:f>
              </x14:cfvo>
              <x14:cfvo type="num">
                <xm:f>TODAY()+2</xm:f>
              </x14:cfvo>
              <x14:cfIcon iconSet="3Signs" iconId="0"/>
              <x14:cfIcon iconSet="3Symbols" iconId="1"/>
              <x14:cfIcon iconSet="NoIcons" iconId="0"/>
            </x14:iconSet>
          </x14:cfRule>
          <xm:sqref>R6:R1533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Y93"/>
  <sheetViews>
    <sheetView showGridLines="0" showRowColHeaders="0" zoomScale="70" zoomScaleNormal="70" workbookViewId="0">
      <selection activeCell="O16" sqref="O16"/>
    </sheetView>
  </sheetViews>
  <sheetFormatPr defaultColWidth="15.44140625" defaultRowHeight="17.2" customHeight="1"/>
  <cols>
    <col min="1" max="1" width="3.44140625" style="6" customWidth="1"/>
    <col min="2" max="2" width="5.77734375" style="6" customWidth="1"/>
    <col min="3" max="3" width="13.44140625" style="6" customWidth="1"/>
    <col min="4" max="6" width="20.21875" style="6" customWidth="1"/>
    <col min="7" max="7" width="20.21875" style="9" customWidth="1"/>
    <col min="8" max="8" width="28.33203125" style="9" customWidth="1"/>
    <col min="9" max="10" width="20.21875" style="9" customWidth="1"/>
    <col min="11" max="13" width="20.21875" style="6" customWidth="1"/>
    <col min="14" max="14" width="19.77734375" style="9" customWidth="1"/>
    <col min="15" max="17" width="20.33203125" style="4" customWidth="1"/>
    <col min="18" max="18" width="27.77734375" style="4" customWidth="1"/>
    <col min="19" max="26" width="15.44140625" style="4" customWidth="1"/>
    <col min="27" max="16384" width="15.44140625" style="4"/>
  </cols>
  <sheetData>
    <row r="1" spans="2:18" ht="15.05" customHeight="1" thickBot="1"/>
    <row r="2" spans="2:18" ht="54" customHeight="1" thickTop="1" thickBot="1">
      <c r="B2" s="168" t="s">
        <v>998</v>
      </c>
      <c r="C2" s="169"/>
      <c r="D2" s="169"/>
      <c r="E2" s="169"/>
      <c r="F2" s="169"/>
      <c r="G2" s="169"/>
      <c r="H2" s="169"/>
      <c r="I2" s="169"/>
      <c r="J2" s="169"/>
      <c r="K2" s="169"/>
      <c r="L2" s="169"/>
      <c r="M2" s="170"/>
      <c r="O2" s="174" t="s">
        <v>3503</v>
      </c>
      <c r="P2" s="175"/>
      <c r="Q2" s="174" t="s">
        <v>1940</v>
      </c>
      <c r="R2" s="175"/>
    </row>
    <row r="3" spans="2:18" s="7" customFormat="1" ht="19.5" customHeight="1" thickTop="1">
      <c r="B3" s="171" t="s">
        <v>982</v>
      </c>
      <c r="C3" s="23" t="s">
        <v>986</v>
      </c>
      <c r="D3" s="17" t="s">
        <v>11</v>
      </c>
      <c r="E3" s="18"/>
      <c r="F3" s="18"/>
      <c r="G3" s="18"/>
      <c r="H3" s="18"/>
      <c r="I3" s="18"/>
      <c r="J3" s="18"/>
      <c r="K3" s="18"/>
      <c r="L3" s="18"/>
      <c r="M3" s="19"/>
      <c r="N3" s="9"/>
      <c r="O3" s="176" t="s">
        <v>3724</v>
      </c>
      <c r="P3" s="176"/>
      <c r="Q3" s="176" t="s">
        <v>2641</v>
      </c>
      <c r="R3" s="176"/>
    </row>
    <row r="4" spans="2:18" s="7" customFormat="1" ht="19.5" customHeight="1">
      <c r="B4" s="172"/>
      <c r="C4" s="24" t="s">
        <v>1932</v>
      </c>
      <c r="D4" s="29" t="s">
        <v>1910</v>
      </c>
      <c r="E4" s="30"/>
      <c r="F4" s="30"/>
      <c r="G4" s="30"/>
      <c r="H4" s="30"/>
      <c r="I4" s="30"/>
      <c r="J4" s="30"/>
      <c r="K4" s="30"/>
      <c r="L4" s="30"/>
      <c r="M4" s="31"/>
      <c r="N4" s="9"/>
      <c r="O4" s="177"/>
      <c r="P4" s="177"/>
      <c r="Q4" s="177"/>
      <c r="R4" s="177"/>
    </row>
    <row r="5" spans="2:18" s="8" customFormat="1" ht="19.5" customHeight="1">
      <c r="B5" s="172"/>
      <c r="C5" s="24" t="s">
        <v>987</v>
      </c>
      <c r="D5" s="20">
        <v>1</v>
      </c>
      <c r="E5" s="21">
        <v>2</v>
      </c>
      <c r="F5" s="21">
        <v>3</v>
      </c>
      <c r="G5" s="21">
        <v>4</v>
      </c>
      <c r="H5" s="21">
        <v>5</v>
      </c>
      <c r="I5" s="21">
        <v>6</v>
      </c>
      <c r="J5" s="21">
        <v>7</v>
      </c>
      <c r="K5" s="21">
        <v>0</v>
      </c>
      <c r="L5" s="21">
        <v>0</v>
      </c>
      <c r="M5" s="22">
        <v>0</v>
      </c>
      <c r="N5" s="9"/>
      <c r="O5" s="177"/>
      <c r="P5" s="177"/>
      <c r="Q5" s="177"/>
      <c r="R5" s="177"/>
    </row>
    <row r="6" spans="2:18" ht="19.5" customHeight="1">
      <c r="B6" s="172"/>
      <c r="C6" s="24" t="s">
        <v>988</v>
      </c>
      <c r="D6" s="20" t="s">
        <v>7</v>
      </c>
      <c r="E6" s="21" t="s">
        <v>29</v>
      </c>
      <c r="F6" s="21" t="s">
        <v>534</v>
      </c>
      <c r="G6" s="21" t="s">
        <v>694</v>
      </c>
      <c r="H6" s="21"/>
      <c r="I6" s="21"/>
      <c r="J6" s="21"/>
      <c r="K6" s="21"/>
      <c r="L6" s="21"/>
      <c r="M6" s="22"/>
      <c r="O6" s="177"/>
      <c r="P6" s="177"/>
      <c r="Q6" s="177"/>
      <c r="R6" s="177"/>
    </row>
    <row r="7" spans="2:18" ht="19.5" customHeight="1" thickBot="1">
      <c r="B7" s="172"/>
      <c r="C7" s="24" t="s">
        <v>3135</v>
      </c>
      <c r="D7" s="27" t="s">
        <v>7</v>
      </c>
      <c r="E7" s="27" t="s">
        <v>29</v>
      </c>
      <c r="F7" s="27" t="s">
        <v>534</v>
      </c>
      <c r="G7" s="27" t="s">
        <v>694</v>
      </c>
      <c r="H7" s="27"/>
      <c r="I7" s="27"/>
      <c r="J7" s="27"/>
      <c r="K7" s="27"/>
      <c r="L7" s="27"/>
      <c r="M7" s="27"/>
      <c r="O7" s="177"/>
      <c r="P7" s="177"/>
      <c r="Q7" s="177"/>
      <c r="R7" s="177"/>
    </row>
    <row r="8" spans="2:18" ht="19.5" customHeight="1" thickTop="1" thickBot="1">
      <c r="B8" s="173"/>
      <c r="C8" s="25" t="s">
        <v>3136</v>
      </c>
      <c r="D8" s="28" t="s">
        <v>3180</v>
      </c>
      <c r="E8" s="28"/>
      <c r="F8" s="28"/>
      <c r="G8" s="28"/>
      <c r="H8" s="28"/>
      <c r="I8" s="28"/>
      <c r="J8" s="28"/>
      <c r="K8" s="28"/>
      <c r="L8" s="28"/>
      <c r="M8" s="28"/>
      <c r="O8" s="179" t="s">
        <v>2148</v>
      </c>
      <c r="P8" s="179"/>
      <c r="Q8" s="179" t="s">
        <v>3149</v>
      </c>
      <c r="R8" s="179"/>
    </row>
    <row r="9" spans="2:18" ht="19.5" customHeight="1" thickTop="1" thickBot="1">
      <c r="B9" s="171" t="s">
        <v>983</v>
      </c>
      <c r="C9" s="23" t="s">
        <v>989</v>
      </c>
      <c r="D9" s="17" t="s">
        <v>11</v>
      </c>
      <c r="E9" s="18"/>
      <c r="F9" s="18"/>
      <c r="G9" s="18"/>
      <c r="H9" s="18"/>
      <c r="I9" s="18"/>
      <c r="J9" s="18"/>
      <c r="K9" s="18"/>
      <c r="L9" s="18"/>
      <c r="M9" s="19"/>
      <c r="O9" s="178">
        <v>0</v>
      </c>
      <c r="P9" s="178"/>
      <c r="Q9" s="178" t="b">
        <v>1</v>
      </c>
      <c r="R9" s="178"/>
    </row>
    <row r="10" spans="2:18" s="7" customFormat="1" ht="19.5" customHeight="1" thickTop="1" thickBot="1">
      <c r="B10" s="172"/>
      <c r="C10" s="24" t="s">
        <v>1935</v>
      </c>
      <c r="D10" s="29" t="s">
        <v>1913</v>
      </c>
      <c r="E10" s="30" t="s">
        <v>1920</v>
      </c>
      <c r="F10" s="30"/>
      <c r="G10" s="30"/>
      <c r="H10" s="30"/>
      <c r="I10" s="30"/>
      <c r="J10" s="30"/>
      <c r="K10" s="30"/>
      <c r="L10" s="30"/>
      <c r="M10" s="31"/>
      <c r="N10" s="9"/>
      <c r="O10" s="179" t="s">
        <v>2257</v>
      </c>
      <c r="P10" s="179"/>
      <c r="Q10" s="179" t="s">
        <v>2258</v>
      </c>
      <c r="R10" s="179"/>
    </row>
    <row r="11" spans="2:18" ht="19.5" customHeight="1" thickTop="1" thickBot="1">
      <c r="B11" s="172"/>
      <c r="C11" s="24" t="s">
        <v>990</v>
      </c>
      <c r="D11" s="20">
        <v>1</v>
      </c>
      <c r="E11" s="21">
        <v>2</v>
      </c>
      <c r="F11" s="21">
        <v>3</v>
      </c>
      <c r="G11" s="21">
        <v>4</v>
      </c>
      <c r="H11" s="21">
        <v>5</v>
      </c>
      <c r="I11" s="21">
        <v>6</v>
      </c>
      <c r="J11" s="21">
        <v>7</v>
      </c>
      <c r="K11" s="21">
        <v>0</v>
      </c>
      <c r="L11" s="21">
        <v>0</v>
      </c>
      <c r="M11" s="22">
        <v>0</v>
      </c>
      <c r="O11" s="178" t="s">
        <v>86</v>
      </c>
      <c r="P11" s="178"/>
      <c r="Q11" s="178" t="s">
        <v>1919</v>
      </c>
      <c r="R11" s="178"/>
    </row>
    <row r="12" spans="2:18" ht="19.5" customHeight="1" thickTop="1" thickBot="1">
      <c r="B12" s="172"/>
      <c r="C12" s="24" t="s">
        <v>991</v>
      </c>
      <c r="D12" s="20" t="s">
        <v>7</v>
      </c>
      <c r="E12" s="21" t="s">
        <v>29</v>
      </c>
      <c r="F12" s="21" t="s">
        <v>534</v>
      </c>
      <c r="G12" s="21" t="s">
        <v>694</v>
      </c>
      <c r="H12" s="21"/>
      <c r="I12" s="21"/>
      <c r="J12" s="21"/>
      <c r="K12" s="21"/>
      <c r="L12" s="21"/>
      <c r="M12" s="22"/>
      <c r="O12" s="179" t="s">
        <v>3134</v>
      </c>
      <c r="P12" s="179"/>
      <c r="Q12" s="179" t="s">
        <v>3504</v>
      </c>
      <c r="R12" s="179"/>
    </row>
    <row r="13" spans="2:18" ht="19.5" customHeight="1" thickTop="1" thickBot="1">
      <c r="B13" s="172"/>
      <c r="C13" s="24" t="s">
        <v>3137</v>
      </c>
      <c r="D13" s="27"/>
      <c r="E13" s="27"/>
      <c r="F13" s="27"/>
      <c r="G13" s="27"/>
      <c r="H13" s="27"/>
      <c r="I13" s="27"/>
      <c r="J13" s="27"/>
      <c r="K13" s="27"/>
      <c r="L13" s="27"/>
      <c r="M13" s="27"/>
      <c r="O13" s="178"/>
      <c r="P13" s="178"/>
      <c r="Q13" s="178" t="s">
        <v>3746</v>
      </c>
      <c r="R13" s="178"/>
    </row>
    <row r="14" spans="2:18" ht="19.5" customHeight="1" thickTop="1" thickBot="1">
      <c r="B14" s="173"/>
      <c r="C14" s="25" t="s">
        <v>3138</v>
      </c>
      <c r="D14" s="28"/>
      <c r="E14" s="28"/>
      <c r="F14" s="28"/>
      <c r="G14" s="28"/>
      <c r="H14" s="28"/>
      <c r="I14" s="28"/>
      <c r="J14" s="28"/>
      <c r="K14" s="28"/>
      <c r="L14" s="28"/>
      <c r="M14" s="28"/>
      <c r="O14" s="179" t="s">
        <v>3744</v>
      </c>
      <c r="P14" s="179"/>
      <c r="Q14" s="7"/>
      <c r="R14" s="7"/>
    </row>
    <row r="15" spans="2:18" ht="19.5" customHeight="1" thickTop="1" thickBot="1">
      <c r="B15" s="171" t="s">
        <v>984</v>
      </c>
      <c r="C15" s="23" t="s">
        <v>992</v>
      </c>
      <c r="D15" s="17" t="s">
        <v>11</v>
      </c>
      <c r="E15" s="18"/>
      <c r="F15" s="18"/>
      <c r="G15" s="18"/>
      <c r="H15" s="18"/>
      <c r="I15" s="18"/>
      <c r="J15" s="18"/>
      <c r="K15" s="18"/>
      <c r="L15" s="18"/>
      <c r="M15" s="19"/>
      <c r="O15" s="178" t="s">
        <v>3859</v>
      </c>
      <c r="P15" s="178"/>
      <c r="Q15" s="7"/>
      <c r="R15" s="7"/>
    </row>
    <row r="16" spans="2:18" ht="19.5" customHeight="1" thickTop="1">
      <c r="B16" s="172"/>
      <c r="C16" s="24" t="s">
        <v>1934</v>
      </c>
      <c r="D16" s="29" t="s">
        <v>1911</v>
      </c>
      <c r="E16" s="30"/>
      <c r="F16" s="30"/>
      <c r="G16" s="30"/>
      <c r="H16" s="30"/>
      <c r="I16" s="30"/>
      <c r="J16" s="30"/>
      <c r="K16" s="30"/>
      <c r="L16" s="30"/>
      <c r="M16" s="31"/>
      <c r="O16" s="7"/>
      <c r="P16" s="7"/>
      <c r="Q16" s="7"/>
      <c r="R16" s="7"/>
    </row>
    <row r="17" spans="1:24" ht="19.5" customHeight="1">
      <c r="B17" s="172"/>
      <c r="C17" s="24" t="s">
        <v>993</v>
      </c>
      <c r="D17" s="20">
        <v>1</v>
      </c>
      <c r="E17" s="21">
        <v>2</v>
      </c>
      <c r="F17" s="21">
        <v>3</v>
      </c>
      <c r="G17" s="21">
        <v>4</v>
      </c>
      <c r="H17" s="21">
        <v>5</v>
      </c>
      <c r="I17" s="21">
        <v>6</v>
      </c>
      <c r="J17" s="21">
        <v>7</v>
      </c>
      <c r="K17" s="21">
        <v>0</v>
      </c>
      <c r="L17" s="21">
        <v>0</v>
      </c>
      <c r="M17" s="22">
        <v>0</v>
      </c>
      <c r="O17" s="7"/>
      <c r="P17" s="7"/>
      <c r="Q17" s="7"/>
      <c r="R17" s="7"/>
    </row>
    <row r="18" spans="1:24" ht="19.5" customHeight="1">
      <c r="B18" s="172"/>
      <c r="C18" s="24" t="s">
        <v>994</v>
      </c>
      <c r="D18" s="20" t="s">
        <v>7</v>
      </c>
      <c r="E18" s="21" t="s">
        <v>29</v>
      </c>
      <c r="F18" s="21" t="s">
        <v>534</v>
      </c>
      <c r="G18" s="21" t="s">
        <v>694</v>
      </c>
      <c r="H18" s="21"/>
      <c r="I18" s="21"/>
      <c r="J18" s="21"/>
      <c r="K18" s="21"/>
      <c r="L18" s="21"/>
      <c r="M18" s="22"/>
    </row>
    <row r="19" spans="1:24" ht="19.5" customHeight="1">
      <c r="B19" s="172"/>
      <c r="C19" s="24" t="s">
        <v>3139</v>
      </c>
      <c r="D19" s="27" t="s">
        <v>7</v>
      </c>
      <c r="E19" s="27" t="s">
        <v>29</v>
      </c>
      <c r="F19" s="27" t="s">
        <v>534</v>
      </c>
      <c r="G19" s="27" t="s">
        <v>694</v>
      </c>
      <c r="H19" s="27"/>
      <c r="I19" s="27"/>
      <c r="J19" s="27"/>
      <c r="K19" s="27"/>
      <c r="L19" s="27"/>
      <c r="M19" s="27"/>
    </row>
    <row r="20" spans="1:24" ht="19.5" customHeight="1" thickBot="1">
      <c r="B20" s="173"/>
      <c r="C20" s="25" t="s">
        <v>3140</v>
      </c>
      <c r="D20" s="28"/>
      <c r="E20" s="28"/>
      <c r="F20" s="28"/>
      <c r="G20" s="28"/>
      <c r="H20" s="28"/>
      <c r="I20" s="28"/>
      <c r="J20" s="28"/>
      <c r="K20" s="28"/>
      <c r="L20" s="28"/>
      <c r="M20" s="28"/>
    </row>
    <row r="21" spans="1:24" ht="19.5" customHeight="1" thickTop="1">
      <c r="B21" s="171" t="s">
        <v>985</v>
      </c>
      <c r="C21" s="23" t="s">
        <v>995</v>
      </c>
      <c r="D21" s="17" t="s">
        <v>11</v>
      </c>
      <c r="E21" s="18"/>
      <c r="F21" s="18"/>
      <c r="G21" s="18"/>
      <c r="H21" s="18"/>
      <c r="I21" s="18"/>
      <c r="J21" s="18"/>
      <c r="K21" s="18"/>
      <c r="L21" s="18"/>
      <c r="M21" s="19"/>
    </row>
    <row r="22" spans="1:24" ht="19.5" customHeight="1">
      <c r="B22" s="172"/>
      <c r="C22" s="24" t="s">
        <v>1933</v>
      </c>
      <c r="D22" s="29" t="s">
        <v>1925</v>
      </c>
      <c r="E22" s="30"/>
      <c r="F22" s="30"/>
      <c r="G22" s="30"/>
      <c r="H22" s="30"/>
      <c r="I22" s="30"/>
      <c r="J22" s="30"/>
      <c r="K22" s="30"/>
      <c r="L22" s="30"/>
      <c r="M22" s="31"/>
    </row>
    <row r="23" spans="1:24" ht="19.5" customHeight="1">
      <c r="B23" s="172"/>
      <c r="C23" s="24" t="s">
        <v>996</v>
      </c>
      <c r="D23" s="20">
        <v>1</v>
      </c>
      <c r="E23" s="21">
        <v>2</v>
      </c>
      <c r="F23" s="21">
        <v>3</v>
      </c>
      <c r="G23" s="21">
        <v>4</v>
      </c>
      <c r="H23" s="21">
        <v>5</v>
      </c>
      <c r="I23" s="21">
        <v>6</v>
      </c>
      <c r="J23" s="21">
        <v>7</v>
      </c>
      <c r="K23" s="21">
        <v>0</v>
      </c>
      <c r="L23" s="21">
        <v>0</v>
      </c>
      <c r="M23" s="22">
        <v>0</v>
      </c>
    </row>
    <row r="24" spans="1:24" ht="19.5" customHeight="1">
      <c r="B24" s="172"/>
      <c r="C24" s="24" t="s">
        <v>997</v>
      </c>
      <c r="D24" s="20" t="s">
        <v>7</v>
      </c>
      <c r="E24" s="21" t="s">
        <v>29</v>
      </c>
      <c r="F24" s="21" t="s">
        <v>534</v>
      </c>
      <c r="G24" s="21" t="s">
        <v>694</v>
      </c>
      <c r="H24" s="21"/>
      <c r="I24" s="21"/>
      <c r="J24" s="21"/>
      <c r="K24" s="21"/>
      <c r="L24" s="21"/>
      <c r="M24" s="22"/>
    </row>
    <row r="25" spans="1:24" ht="19.5" customHeight="1">
      <c r="B25" s="172"/>
      <c r="C25" s="24" t="s">
        <v>3141</v>
      </c>
      <c r="D25" s="27"/>
      <c r="E25" s="27"/>
      <c r="F25" s="27"/>
      <c r="G25" s="27"/>
      <c r="H25" s="27"/>
      <c r="I25" s="27"/>
      <c r="J25" s="27"/>
      <c r="K25" s="27"/>
      <c r="L25" s="27"/>
      <c r="M25" s="27"/>
    </row>
    <row r="26" spans="1:24" ht="19.5" customHeight="1" thickBot="1">
      <c r="B26" s="173"/>
      <c r="C26" s="25" t="s">
        <v>3142</v>
      </c>
      <c r="D26" s="28"/>
      <c r="E26" s="28"/>
      <c r="F26" s="28"/>
      <c r="G26" s="28"/>
      <c r="H26" s="28"/>
      <c r="I26" s="28"/>
      <c r="J26" s="28"/>
      <c r="K26" s="28"/>
      <c r="L26" s="28"/>
      <c r="M26" s="28"/>
    </row>
    <row r="27" spans="1:24" ht="35.200000000000003" customHeight="1" thickTop="1" thickBot="1">
      <c r="C27" s="162" t="s">
        <v>976</v>
      </c>
      <c r="D27" s="163"/>
      <c r="E27" s="163"/>
      <c r="F27" s="164"/>
      <c r="G27" s="162" t="s">
        <v>981</v>
      </c>
      <c r="H27" s="163"/>
      <c r="I27" s="163"/>
      <c r="J27" s="163"/>
      <c r="K27" s="165" t="s">
        <v>1926</v>
      </c>
      <c r="L27" s="166"/>
      <c r="M27" s="166"/>
      <c r="N27" s="166"/>
      <c r="O27" s="167"/>
    </row>
    <row r="28" spans="1:24" s="11" customFormat="1" ht="20.95" thickTop="1">
      <c r="A28" s="10"/>
      <c r="B28" s="10"/>
      <c r="C28" s="13" t="s">
        <v>982</v>
      </c>
      <c r="D28" s="13" t="s">
        <v>983</v>
      </c>
      <c r="E28" s="13" t="s">
        <v>984</v>
      </c>
      <c r="F28" s="13" t="s">
        <v>999</v>
      </c>
      <c r="G28" s="16" t="s">
        <v>1001</v>
      </c>
      <c r="H28" s="14" t="s">
        <v>967</v>
      </c>
      <c r="I28" s="14" t="s">
        <v>3</v>
      </c>
      <c r="J28" s="15" t="s">
        <v>1007</v>
      </c>
      <c r="K28" s="26" t="s">
        <v>966</v>
      </c>
      <c r="L28" s="12" t="s">
        <v>964</v>
      </c>
      <c r="M28" s="12" t="s">
        <v>965</v>
      </c>
      <c r="N28" s="12" t="s">
        <v>977</v>
      </c>
      <c r="O28" s="12" t="s">
        <v>978</v>
      </c>
      <c r="X28" s="4"/>
    </row>
    <row r="29" spans="1:24" ht="17.2" customHeight="1">
      <c r="C29" s="2" t="s">
        <v>877</v>
      </c>
      <c r="D29" s="2" t="s">
        <v>1969</v>
      </c>
      <c r="E29" s="2" t="s">
        <v>956</v>
      </c>
      <c r="F29" s="12" t="s">
        <v>2204</v>
      </c>
      <c r="G29" t="s">
        <v>3228</v>
      </c>
      <c r="H29" s="2" t="s">
        <v>11</v>
      </c>
      <c r="I29" s="2" t="s">
        <v>14</v>
      </c>
      <c r="J29" s="12" t="s">
        <v>1918</v>
      </c>
      <c r="K29" s="12" t="s">
        <v>1919</v>
      </c>
      <c r="L29" s="12">
        <v>2</v>
      </c>
      <c r="M29" s="12">
        <v>4</v>
      </c>
      <c r="N29" s="12">
        <v>5</v>
      </c>
      <c r="O29" s="12">
        <v>9</v>
      </c>
      <c r="X29" s="11"/>
    </row>
    <row r="30" spans="1:24" ht="17.2" customHeight="1">
      <c r="C30" s="2" t="s">
        <v>50</v>
      </c>
      <c r="D30" s="2" t="s">
        <v>971</v>
      </c>
      <c r="E30" s="2" t="s">
        <v>50</v>
      </c>
      <c r="F30" s="12" t="s">
        <v>2006</v>
      </c>
      <c r="G30" t="s">
        <v>2591</v>
      </c>
      <c r="H30" s="2" t="s">
        <v>17</v>
      </c>
      <c r="I30" s="2" t="s">
        <v>979</v>
      </c>
      <c r="J30" s="12" t="s">
        <v>1916</v>
      </c>
      <c r="K30" s="12" t="s">
        <v>1917</v>
      </c>
      <c r="L30" s="12">
        <v>6</v>
      </c>
      <c r="M30" s="12">
        <v>12</v>
      </c>
      <c r="N30" s="12">
        <v>15</v>
      </c>
      <c r="O30" s="12">
        <v>19</v>
      </c>
    </row>
    <row r="31" spans="1:24" ht="17.2" customHeight="1">
      <c r="C31" s="2" t="s">
        <v>968</v>
      </c>
      <c r="D31" s="2" t="s">
        <v>2044</v>
      </c>
      <c r="E31" s="2" t="s">
        <v>2609</v>
      </c>
      <c r="F31" s="12" t="s">
        <v>306</v>
      </c>
      <c r="G31" t="s">
        <v>2019</v>
      </c>
      <c r="H31" s="2" t="s">
        <v>411</v>
      </c>
      <c r="I31" s="3" t="s">
        <v>12</v>
      </c>
      <c r="J31" s="12" t="s">
        <v>1924</v>
      </c>
      <c r="K31" s="12" t="s">
        <v>1923</v>
      </c>
      <c r="L31" s="12">
        <v>9</v>
      </c>
      <c r="M31" s="12">
        <v>19</v>
      </c>
      <c r="N31" s="12">
        <v>23</v>
      </c>
      <c r="O31" s="12">
        <v>28</v>
      </c>
    </row>
    <row r="32" spans="1:24" ht="17.2" customHeight="1">
      <c r="C32" s="2" t="s">
        <v>306</v>
      </c>
      <c r="D32" s="2" t="s">
        <v>239</v>
      </c>
      <c r="E32" s="2" t="s">
        <v>306</v>
      </c>
      <c r="F32" s="12" t="s">
        <v>2199</v>
      </c>
      <c r="G32" t="s">
        <v>75</v>
      </c>
      <c r="H32" s="2" t="s">
        <v>6</v>
      </c>
      <c r="I32" s="2" t="s">
        <v>694</v>
      </c>
      <c r="J32" s="12" t="s">
        <v>1912</v>
      </c>
      <c r="K32" s="12" t="s">
        <v>1922</v>
      </c>
      <c r="L32" s="12">
        <v>15</v>
      </c>
      <c r="M32" s="12">
        <v>19</v>
      </c>
      <c r="N32" s="12">
        <v>35</v>
      </c>
      <c r="O32" s="12">
        <v>60</v>
      </c>
    </row>
    <row r="33" spans="3:14" ht="17.2" customHeight="1">
      <c r="C33" s="2" t="s">
        <v>44</v>
      </c>
      <c r="D33" s="2" t="s">
        <v>2037</v>
      </c>
      <c r="E33" s="2" t="s">
        <v>399</v>
      </c>
      <c r="F33" s="12" t="s">
        <v>399</v>
      </c>
      <c r="G33" t="s">
        <v>1971</v>
      </c>
      <c r="H33" s="3" t="s">
        <v>296</v>
      </c>
      <c r="I33" s="2" t="s">
        <v>534</v>
      </c>
      <c r="J33" s="12" t="s">
        <v>1914</v>
      </c>
      <c r="K33" s="9"/>
      <c r="L33" s="4"/>
      <c r="M33" s="4"/>
      <c r="N33" s="4"/>
    </row>
    <row r="34" spans="3:14" ht="17.2" customHeight="1">
      <c r="C34" s="2" t="s">
        <v>399</v>
      </c>
      <c r="D34" s="2" t="s">
        <v>81</v>
      </c>
      <c r="E34" s="2" t="s">
        <v>417</v>
      </c>
      <c r="F34" s="39" t="s">
        <v>946</v>
      </c>
      <c r="G34" t="s">
        <v>70</v>
      </c>
      <c r="H34" s="2" t="s">
        <v>318</v>
      </c>
      <c r="I34" s="2" t="s">
        <v>103</v>
      </c>
      <c r="J34" s="12" t="s">
        <v>1915</v>
      </c>
      <c r="K34" s="9"/>
      <c r="L34" s="4"/>
      <c r="M34" s="4"/>
      <c r="N34" s="4"/>
    </row>
    <row r="35" spans="3:14" ht="17.2" customHeight="1">
      <c r="C35" s="2" t="s">
        <v>417</v>
      </c>
      <c r="D35" s="2" t="s">
        <v>50</v>
      </c>
      <c r="E35" s="2" t="s">
        <v>2242</v>
      </c>
      <c r="F35" s="39" t="s">
        <v>102</v>
      </c>
      <c r="G35" t="s">
        <v>2205</v>
      </c>
      <c r="H35" s="2" t="s">
        <v>23</v>
      </c>
      <c r="I35" s="2" t="s">
        <v>7</v>
      </c>
      <c r="J35" s="12" t="s">
        <v>1921</v>
      </c>
      <c r="K35" s="9"/>
      <c r="L35" s="4"/>
      <c r="M35" s="4"/>
      <c r="N35" s="4"/>
    </row>
    <row r="36" spans="3:14" ht="17.2" customHeight="1">
      <c r="C36" s="2" t="s">
        <v>907</v>
      </c>
      <c r="D36" s="2" t="s">
        <v>745</v>
      </c>
      <c r="E36" s="2" t="s">
        <v>946</v>
      </c>
      <c r="F36" s="40" t="s">
        <v>2201</v>
      </c>
      <c r="G36" t="s">
        <v>51</v>
      </c>
      <c r="H36" s="2" t="s">
        <v>49</v>
      </c>
      <c r="I36" s="2" t="s">
        <v>29</v>
      </c>
      <c r="K36" s="9"/>
      <c r="L36" s="4"/>
      <c r="M36" s="4"/>
      <c r="N36" s="4"/>
    </row>
    <row r="37" spans="3:14" ht="17.2" customHeight="1">
      <c r="C37" s="2" t="s">
        <v>561</v>
      </c>
      <c r="D37" s="2" t="s">
        <v>968</v>
      </c>
      <c r="E37" s="2" t="s">
        <v>942</v>
      </c>
      <c r="F37" s="40" t="s">
        <v>922</v>
      </c>
      <c r="G37" t="s">
        <v>980</v>
      </c>
      <c r="K37" s="9"/>
      <c r="L37" s="4"/>
      <c r="M37" s="4"/>
      <c r="N37" s="4"/>
    </row>
    <row r="38" spans="3:14" ht="17.2" customHeight="1">
      <c r="C38" s="2" t="s">
        <v>102</v>
      </c>
      <c r="D38" s="2" t="s">
        <v>883</v>
      </c>
      <c r="E38" s="2" t="s">
        <v>102</v>
      </c>
      <c r="F38" s="40" t="s">
        <v>2007</v>
      </c>
      <c r="G38" t="s">
        <v>52</v>
      </c>
      <c r="H38" s="5"/>
      <c r="K38" s="9"/>
      <c r="L38" s="4"/>
      <c r="M38" s="4"/>
      <c r="N38" s="4"/>
    </row>
    <row r="39" spans="3:14" ht="17.2" customHeight="1">
      <c r="C39" s="2" t="s">
        <v>708</v>
      </c>
      <c r="D39" s="2" t="s">
        <v>306</v>
      </c>
      <c r="E39" s="2" t="s">
        <v>940</v>
      </c>
      <c r="F39" s="58" t="s">
        <v>2011</v>
      </c>
      <c r="G39" t="s">
        <v>21</v>
      </c>
      <c r="K39" s="9"/>
      <c r="L39" s="4"/>
      <c r="M39" s="4"/>
      <c r="N39" s="4"/>
    </row>
    <row r="40" spans="3:14" ht="17.2" customHeight="1">
      <c r="C40" s="2" t="s">
        <v>2201</v>
      </c>
      <c r="D40" s="2" t="s">
        <v>44</v>
      </c>
      <c r="E40" s="2" t="s">
        <v>2201</v>
      </c>
      <c r="F40" s="4"/>
      <c r="G40" t="s">
        <v>28</v>
      </c>
      <c r="K40" s="9"/>
      <c r="L40" s="4"/>
      <c r="M40" s="4"/>
      <c r="N40" s="4"/>
    </row>
    <row r="41" spans="3:14" ht="17.2" customHeight="1">
      <c r="C41" s="2" t="s">
        <v>889</v>
      </c>
      <c r="D41" s="2" t="s">
        <v>2018</v>
      </c>
      <c r="E41" s="2" t="s">
        <v>889</v>
      </c>
      <c r="K41" s="9"/>
      <c r="L41" s="4"/>
      <c r="M41" s="4"/>
      <c r="N41" s="4"/>
    </row>
    <row r="42" spans="3:14" ht="17.2" customHeight="1">
      <c r="C42" s="2" t="s">
        <v>2045</v>
      </c>
      <c r="D42" s="2" t="s">
        <v>399</v>
      </c>
      <c r="E42" s="2" t="s">
        <v>108</v>
      </c>
      <c r="K42" s="9"/>
      <c r="L42" s="4"/>
      <c r="M42" s="4"/>
      <c r="N42" s="4"/>
    </row>
    <row r="43" spans="3:14" ht="17.2" customHeight="1">
      <c r="C43" s="2" t="s">
        <v>126</v>
      </c>
      <c r="D43" s="2" t="s">
        <v>415</v>
      </c>
      <c r="E43" s="34" t="s">
        <v>975</v>
      </c>
      <c r="K43" s="9"/>
    </row>
    <row r="44" spans="3:14" ht="17.2" customHeight="1">
      <c r="C44" s="2" t="s">
        <v>129</v>
      </c>
      <c r="D44" s="2" t="s">
        <v>417</v>
      </c>
      <c r="E44" s="34" t="s">
        <v>941</v>
      </c>
      <c r="K44" s="9"/>
    </row>
    <row r="45" spans="3:14" ht="17.2" customHeight="1">
      <c r="C45" s="2" t="s">
        <v>922</v>
      </c>
      <c r="D45" s="2" t="s">
        <v>972</v>
      </c>
      <c r="E45" s="34" t="s">
        <v>2046</v>
      </c>
      <c r="J45" s="5"/>
      <c r="K45" s="9"/>
    </row>
    <row r="46" spans="3:14" ht="17.2" customHeight="1">
      <c r="C46" s="2" t="s">
        <v>894</v>
      </c>
      <c r="D46" s="2" t="s">
        <v>163</v>
      </c>
      <c r="E46" s="34" t="s">
        <v>969</v>
      </c>
      <c r="H46" s="1"/>
      <c r="I46" s="5"/>
      <c r="J46" s="5"/>
      <c r="K46" s="9"/>
    </row>
    <row r="47" spans="3:14" ht="17.2" customHeight="1">
      <c r="C47" s="2" t="s">
        <v>431</v>
      </c>
      <c r="D47" s="2" t="s">
        <v>130</v>
      </c>
      <c r="E47" s="4"/>
      <c r="H47" s="1"/>
    </row>
    <row r="48" spans="3:14" ht="17.2" customHeight="1">
      <c r="C48" s="2" t="s">
        <v>912</v>
      </c>
      <c r="D48" s="2" t="s">
        <v>102</v>
      </c>
      <c r="H48" s="1"/>
    </row>
    <row r="49" spans="3:25" ht="17.2" customHeight="1">
      <c r="C49" s="2" t="s">
        <v>2611</v>
      </c>
      <c r="D49" s="2" t="s">
        <v>65</v>
      </c>
      <c r="H49" s="1"/>
    </row>
    <row r="50" spans="3:25" ht="17.2" customHeight="1">
      <c r="C50" s="2" t="s">
        <v>937</v>
      </c>
      <c r="D50" s="2" t="s">
        <v>2201</v>
      </c>
      <c r="H50" s="1"/>
    </row>
    <row r="51" spans="3:25" ht="17.2" customHeight="1">
      <c r="C51" s="2" t="s">
        <v>969</v>
      </c>
      <c r="D51" s="2" t="s">
        <v>2045</v>
      </c>
      <c r="G51" s="5"/>
      <c r="H51" s="1"/>
      <c r="N51" s="1"/>
      <c r="O51" s="1"/>
    </row>
    <row r="52" spans="3:25" ht="17.2" customHeight="1">
      <c r="C52" s="2" t="s">
        <v>886</v>
      </c>
      <c r="D52" s="2" t="s">
        <v>652</v>
      </c>
      <c r="H52" s="1"/>
      <c r="L52" s="1"/>
      <c r="M52" s="1"/>
      <c r="N52" s="1"/>
      <c r="O52" s="1"/>
    </row>
    <row r="53" spans="3:25" ht="17.2" customHeight="1">
      <c r="C53" s="34" t="s">
        <v>970</v>
      </c>
      <c r="D53" s="2" t="s">
        <v>852</v>
      </c>
      <c r="H53" s="1"/>
      <c r="J53" s="1"/>
      <c r="L53" s="1"/>
      <c r="M53" s="1"/>
      <c r="N53" s="1"/>
      <c r="O53" s="1"/>
    </row>
    <row r="54" spans="3:25" ht="17.2" customHeight="1">
      <c r="C54" s="4"/>
      <c r="D54" s="2" t="s">
        <v>3713</v>
      </c>
      <c r="H54" s="1"/>
      <c r="I54" s="1"/>
      <c r="J54" s="1"/>
      <c r="L54" s="1"/>
      <c r="M54" s="1"/>
      <c r="N54" s="1"/>
      <c r="O54" s="1"/>
      <c r="P54" s="1"/>
      <c r="Q54" s="1"/>
      <c r="R54" s="1"/>
      <c r="S54" s="1"/>
      <c r="T54" s="1"/>
      <c r="U54" s="1"/>
      <c r="V54" s="1"/>
      <c r="W54" s="1"/>
      <c r="X54" s="1"/>
      <c r="Y54" s="1"/>
    </row>
    <row r="55" spans="3:25" ht="17.2" customHeight="1">
      <c r="D55" s="2" t="s">
        <v>3479</v>
      </c>
      <c r="H55" s="1"/>
      <c r="I55" s="1"/>
      <c r="J55" s="1"/>
      <c r="K55" s="1"/>
      <c r="L55" s="1"/>
      <c r="M55" s="1"/>
      <c r="N55" s="1"/>
      <c r="O55" s="1"/>
      <c r="P55" s="1"/>
      <c r="Q55" s="1"/>
      <c r="R55" s="1"/>
      <c r="S55" s="1"/>
      <c r="T55" s="1"/>
      <c r="U55" s="1"/>
      <c r="V55" s="1"/>
      <c r="W55" s="1"/>
      <c r="X55" s="1"/>
      <c r="Y55" s="1"/>
    </row>
    <row r="56" spans="3:25" ht="17.2" customHeight="1">
      <c r="D56" s="2" t="s">
        <v>30</v>
      </c>
      <c r="H56" s="1"/>
      <c r="I56" s="1"/>
      <c r="J56" s="1"/>
      <c r="K56" s="1"/>
      <c r="L56" s="1"/>
      <c r="M56" s="1"/>
      <c r="N56" s="1"/>
      <c r="O56" s="1"/>
      <c r="P56" s="1"/>
      <c r="Q56" s="1"/>
      <c r="R56" s="1"/>
      <c r="S56" s="1"/>
      <c r="T56" s="1"/>
      <c r="U56" s="1"/>
      <c r="V56" s="1"/>
      <c r="W56" s="1"/>
      <c r="X56" s="1"/>
      <c r="Y56" s="1"/>
    </row>
    <row r="57" spans="3:25" ht="17.2" customHeight="1">
      <c r="D57" s="2" t="s">
        <v>894</v>
      </c>
      <c r="H57" s="1"/>
      <c r="I57" s="1"/>
      <c r="J57" s="1"/>
      <c r="K57" s="1"/>
      <c r="L57" s="1"/>
      <c r="M57" s="1"/>
      <c r="N57" s="1"/>
      <c r="O57" s="1"/>
      <c r="P57" s="1"/>
      <c r="Q57" s="1"/>
      <c r="R57" s="1"/>
      <c r="S57" s="1"/>
      <c r="T57" s="1"/>
      <c r="U57" s="1"/>
      <c r="V57" s="1"/>
      <c r="W57" s="1"/>
      <c r="X57" s="1"/>
      <c r="Y57" s="1"/>
    </row>
    <row r="58" spans="3:25" ht="17.2" customHeight="1">
      <c r="D58" s="2" t="s">
        <v>530</v>
      </c>
      <c r="H58" s="1"/>
      <c r="I58" s="1"/>
      <c r="J58" s="1"/>
      <c r="K58" s="1"/>
      <c r="L58" s="1"/>
      <c r="M58" s="1"/>
      <c r="N58" s="1"/>
      <c r="O58" s="1"/>
      <c r="P58" s="1"/>
      <c r="Q58" s="1"/>
      <c r="R58" s="1"/>
      <c r="S58" s="1"/>
      <c r="T58" s="1"/>
      <c r="U58" s="1"/>
      <c r="V58" s="1"/>
      <c r="W58" s="1"/>
      <c r="X58" s="1"/>
      <c r="Y58" s="1"/>
    </row>
    <row r="59" spans="3:25" ht="17.2" customHeight="1">
      <c r="D59" s="2" t="s">
        <v>431</v>
      </c>
      <c r="G59" s="1"/>
      <c r="H59" s="1"/>
      <c r="I59" s="1"/>
      <c r="J59" s="1"/>
      <c r="K59" s="1"/>
      <c r="L59" s="1"/>
      <c r="M59" s="1"/>
      <c r="N59" s="1"/>
      <c r="O59" s="1"/>
      <c r="P59" s="1"/>
      <c r="Q59" s="1"/>
      <c r="R59" s="1"/>
      <c r="S59" s="1"/>
      <c r="T59" s="1"/>
      <c r="U59" s="1"/>
      <c r="V59" s="1"/>
      <c r="W59" s="1"/>
      <c r="X59" s="1"/>
      <c r="Y59" s="1"/>
    </row>
    <row r="60" spans="3:25" ht="17.2" customHeight="1">
      <c r="D60" s="2" t="s">
        <v>74</v>
      </c>
      <c r="G60" s="1"/>
      <c r="H60" s="1"/>
      <c r="I60" s="1"/>
      <c r="J60" s="1"/>
      <c r="K60" s="1"/>
      <c r="L60" s="1"/>
      <c r="M60" s="1"/>
      <c r="N60" s="1"/>
      <c r="O60" s="1"/>
      <c r="P60" s="1"/>
      <c r="Q60" s="1"/>
      <c r="R60" s="1"/>
      <c r="S60" s="1"/>
      <c r="T60" s="1"/>
      <c r="U60" s="1"/>
      <c r="V60" s="1"/>
      <c r="W60" s="1"/>
      <c r="X60" s="1"/>
      <c r="Y60" s="1"/>
    </row>
    <row r="61" spans="3:25" ht="17.2" customHeight="1">
      <c r="D61" s="2" t="s">
        <v>898</v>
      </c>
      <c r="G61" s="1"/>
      <c r="H61" s="1"/>
      <c r="I61" s="1"/>
      <c r="J61" s="1"/>
      <c r="K61" s="1"/>
      <c r="L61" s="1"/>
      <c r="M61" s="1"/>
      <c r="N61" s="1"/>
      <c r="O61" s="1"/>
      <c r="P61" s="1"/>
      <c r="Q61" s="1"/>
      <c r="R61" s="1"/>
      <c r="S61" s="1"/>
      <c r="T61" s="1"/>
      <c r="U61" s="1"/>
      <c r="V61" s="1"/>
      <c r="W61" s="1"/>
      <c r="X61" s="1"/>
      <c r="Y61" s="1"/>
    </row>
    <row r="62" spans="3:25" ht="17.2" customHeight="1">
      <c r="D62" s="2" t="s">
        <v>2036</v>
      </c>
      <c r="G62" s="1"/>
      <c r="H62" s="1"/>
      <c r="I62" s="1"/>
      <c r="J62" s="1"/>
      <c r="K62" s="1"/>
      <c r="L62" s="1"/>
      <c r="M62" s="1"/>
      <c r="N62" s="1"/>
      <c r="O62" s="1"/>
      <c r="P62" s="1"/>
      <c r="Q62" s="1"/>
      <c r="R62" s="1"/>
      <c r="S62" s="1"/>
      <c r="T62" s="1"/>
      <c r="U62" s="1"/>
      <c r="V62" s="1"/>
      <c r="W62" s="1"/>
      <c r="X62" s="1"/>
      <c r="Y62" s="1"/>
    </row>
    <row r="63" spans="3:25" ht="17.2" customHeight="1">
      <c r="D63" s="2" t="s">
        <v>272</v>
      </c>
      <c r="G63" s="1"/>
      <c r="H63" s="1"/>
      <c r="I63" s="1"/>
      <c r="J63" s="1"/>
      <c r="K63" s="1"/>
      <c r="L63" s="1"/>
      <c r="M63" s="1"/>
      <c r="N63" s="1"/>
      <c r="O63" s="1"/>
      <c r="P63" s="1"/>
      <c r="Q63" s="1"/>
      <c r="R63" s="1"/>
      <c r="S63" s="1"/>
      <c r="T63" s="1"/>
      <c r="U63" s="1"/>
      <c r="V63" s="1"/>
      <c r="W63" s="1"/>
      <c r="X63" s="1"/>
      <c r="Y63" s="1"/>
    </row>
    <row r="64" spans="3:25" ht="17.2" customHeight="1">
      <c r="D64" s="2" t="s">
        <v>973</v>
      </c>
      <c r="F64" s="1"/>
      <c r="G64" s="1"/>
      <c r="H64" s="1"/>
      <c r="I64" s="1"/>
      <c r="J64" s="1"/>
      <c r="K64" s="1"/>
      <c r="L64" s="1"/>
      <c r="M64" s="1"/>
      <c r="N64" s="1"/>
      <c r="O64" s="1"/>
      <c r="P64" s="1"/>
      <c r="Q64" s="1"/>
      <c r="R64" s="1"/>
      <c r="S64" s="1"/>
      <c r="T64" s="1"/>
      <c r="U64" s="1"/>
      <c r="V64" s="1"/>
      <c r="W64" s="1"/>
      <c r="X64" s="1"/>
      <c r="Y64" s="1"/>
    </row>
    <row r="65" spans="4:25" ht="17.2" customHeight="1">
      <c r="D65" s="2" t="s">
        <v>553</v>
      </c>
      <c r="F65" s="1"/>
      <c r="G65" s="1"/>
      <c r="H65" s="1"/>
      <c r="I65" s="1"/>
      <c r="J65" s="1"/>
      <c r="K65" s="1"/>
      <c r="L65" s="1"/>
      <c r="M65" s="1"/>
      <c r="N65" s="1"/>
      <c r="O65" s="1"/>
      <c r="P65" s="1"/>
      <c r="Q65" s="1"/>
      <c r="R65" s="1"/>
      <c r="S65" s="1"/>
      <c r="T65" s="1"/>
      <c r="U65" s="1"/>
      <c r="V65" s="1"/>
      <c r="W65" s="1"/>
      <c r="X65" s="1"/>
      <c r="Y65" s="1"/>
    </row>
    <row r="66" spans="4:25" ht="17.2" customHeight="1">
      <c r="D66" s="34" t="s">
        <v>489</v>
      </c>
      <c r="F66" s="1"/>
      <c r="G66" s="1"/>
      <c r="H66" s="1"/>
      <c r="I66" s="1"/>
      <c r="J66" s="1"/>
      <c r="K66" s="1"/>
      <c r="L66" s="1"/>
      <c r="M66" s="1"/>
      <c r="N66" s="1"/>
      <c r="O66" s="1"/>
      <c r="P66" s="1"/>
      <c r="Q66" s="1"/>
      <c r="R66" s="1"/>
      <c r="S66" s="1"/>
      <c r="T66" s="1"/>
      <c r="U66" s="1"/>
      <c r="V66" s="1"/>
      <c r="W66" s="1"/>
      <c r="X66" s="1"/>
      <c r="Y66" s="1"/>
    </row>
    <row r="67" spans="4:25" ht="17.2" customHeight="1">
      <c r="D67" s="34" t="s">
        <v>765</v>
      </c>
      <c r="F67" s="1"/>
      <c r="G67" s="1"/>
      <c r="H67" s="1"/>
      <c r="I67" s="1"/>
      <c r="J67" s="1"/>
      <c r="K67" s="1"/>
      <c r="L67" s="1"/>
      <c r="M67" s="1"/>
      <c r="N67" s="1"/>
      <c r="O67" s="1"/>
      <c r="P67" s="1"/>
      <c r="Q67" s="1"/>
      <c r="R67" s="1"/>
      <c r="S67" s="1"/>
      <c r="T67" s="1"/>
      <c r="U67" s="1"/>
      <c r="V67" s="1"/>
      <c r="W67" s="1"/>
      <c r="X67" s="1"/>
      <c r="Y67" s="1"/>
    </row>
    <row r="68" spans="4:25" ht="17.2" customHeight="1">
      <c r="D68" s="34" t="s">
        <v>429</v>
      </c>
      <c r="F68" s="1"/>
      <c r="G68" s="1"/>
      <c r="H68" s="1"/>
      <c r="I68" s="1"/>
      <c r="J68" s="1"/>
      <c r="K68" s="1"/>
      <c r="L68" s="1"/>
      <c r="M68" s="1"/>
      <c r="N68" s="1"/>
      <c r="O68" s="1"/>
      <c r="P68" s="1"/>
      <c r="Q68" s="1"/>
      <c r="R68" s="1"/>
      <c r="S68" s="1"/>
      <c r="T68" s="1"/>
      <c r="U68" s="1"/>
      <c r="V68" s="1"/>
      <c r="W68" s="1"/>
      <c r="X68" s="1"/>
      <c r="Y68" s="1"/>
    </row>
    <row r="69" spans="4:25" ht="17.2" customHeight="1">
      <c r="D69" s="34" t="s">
        <v>974</v>
      </c>
      <c r="F69" s="1"/>
      <c r="G69" s="1"/>
      <c r="H69" s="1"/>
      <c r="I69" s="1"/>
      <c r="J69" s="1"/>
      <c r="K69" s="1"/>
      <c r="L69" s="1"/>
      <c r="M69" s="1"/>
      <c r="N69" s="1"/>
      <c r="O69" s="1"/>
      <c r="P69" s="1"/>
      <c r="Q69" s="1"/>
      <c r="R69" s="1"/>
      <c r="S69" s="1"/>
      <c r="T69" s="1"/>
      <c r="U69" s="1"/>
      <c r="V69" s="1"/>
      <c r="W69" s="1"/>
      <c r="X69" s="1"/>
      <c r="Y69" s="1"/>
    </row>
    <row r="70" spans="4:25" ht="17.2" customHeight="1">
      <c r="D70" s="34" t="s">
        <v>69</v>
      </c>
      <c r="F70" s="1"/>
      <c r="G70" s="1"/>
      <c r="H70" s="1"/>
      <c r="I70" s="1"/>
      <c r="J70" s="1"/>
      <c r="K70" s="1"/>
      <c r="L70" s="1"/>
      <c r="M70" s="1"/>
      <c r="N70" s="1"/>
      <c r="O70" s="1"/>
      <c r="P70" s="1"/>
      <c r="Q70" s="1"/>
      <c r="R70" s="1"/>
      <c r="S70" s="1"/>
      <c r="T70" s="1"/>
      <c r="U70" s="1"/>
      <c r="V70" s="1"/>
      <c r="W70" s="1"/>
      <c r="X70" s="1"/>
      <c r="Y70" s="1"/>
    </row>
    <row r="71" spans="4:25" ht="17.2" customHeight="1">
      <c r="D71" s="34" t="s">
        <v>970</v>
      </c>
      <c r="F71" s="1"/>
      <c r="G71" s="1"/>
      <c r="H71" s="1"/>
      <c r="I71" s="1"/>
      <c r="J71" s="1"/>
      <c r="K71" s="1"/>
      <c r="L71" s="1"/>
      <c r="M71" s="1"/>
      <c r="N71" s="1"/>
      <c r="O71" s="1"/>
      <c r="P71" s="1"/>
      <c r="Q71" s="1"/>
      <c r="R71" s="1"/>
      <c r="S71" s="1"/>
      <c r="T71" s="1"/>
      <c r="U71" s="1"/>
      <c r="V71" s="1"/>
      <c r="W71" s="1"/>
      <c r="X71" s="1"/>
      <c r="Y71" s="1"/>
    </row>
    <row r="72" spans="4:25" ht="17.2" customHeight="1">
      <c r="D72" s="34" t="s">
        <v>370</v>
      </c>
      <c r="F72" s="1"/>
      <c r="G72" s="1"/>
      <c r="H72" s="1"/>
      <c r="I72" s="1"/>
      <c r="J72" s="1"/>
      <c r="K72" s="1"/>
      <c r="L72" s="1"/>
      <c r="M72" s="1"/>
      <c r="N72" s="1"/>
      <c r="O72" s="1"/>
      <c r="P72" s="1"/>
      <c r="Q72" s="1"/>
      <c r="R72" s="1"/>
      <c r="S72" s="1"/>
      <c r="T72" s="1"/>
      <c r="U72" s="1"/>
      <c r="V72" s="1"/>
      <c r="W72" s="1"/>
      <c r="X72" s="1"/>
      <c r="Y72" s="1"/>
    </row>
    <row r="73" spans="4:25" ht="17.2" customHeight="1">
      <c r="D73" s="34" t="s">
        <v>171</v>
      </c>
      <c r="F73" s="1"/>
      <c r="G73" s="1"/>
      <c r="H73" s="1"/>
      <c r="I73" s="1"/>
      <c r="J73" s="1"/>
      <c r="K73" s="1"/>
      <c r="L73" s="1"/>
      <c r="M73" s="1"/>
      <c r="N73" s="1"/>
      <c r="O73" s="1"/>
      <c r="P73" s="1"/>
      <c r="Q73" s="1"/>
      <c r="R73" s="1"/>
      <c r="S73" s="1"/>
      <c r="T73" s="1"/>
      <c r="U73" s="1"/>
      <c r="V73" s="1"/>
      <c r="W73" s="1"/>
      <c r="X73" s="1"/>
      <c r="Y73" s="1"/>
    </row>
    <row r="74" spans="4:25" ht="17.2" customHeight="1">
      <c r="D74" s="4"/>
      <c r="F74" s="1"/>
      <c r="G74" s="1"/>
      <c r="H74" s="1"/>
      <c r="I74" s="1"/>
      <c r="J74" s="1"/>
      <c r="K74" s="1"/>
      <c r="L74" s="1"/>
      <c r="M74" s="1"/>
      <c r="N74" s="1"/>
      <c r="O74" s="1"/>
      <c r="P74" s="1"/>
      <c r="Q74" s="1"/>
      <c r="R74" s="1"/>
      <c r="S74" s="1"/>
      <c r="T74" s="1"/>
      <c r="U74" s="1"/>
      <c r="V74" s="1"/>
      <c r="W74" s="1"/>
      <c r="X74" s="1"/>
      <c r="Y74" s="1"/>
    </row>
    <row r="75" spans="4:25" ht="17.2" customHeight="1">
      <c r="F75" s="1"/>
      <c r="G75" s="1"/>
      <c r="H75" s="1"/>
      <c r="I75" s="1"/>
      <c r="J75" s="1"/>
      <c r="K75" s="1"/>
      <c r="L75" s="1"/>
      <c r="M75" s="1"/>
      <c r="N75" s="1"/>
      <c r="O75" s="1"/>
      <c r="P75" s="1"/>
      <c r="Q75" s="1"/>
      <c r="R75" s="1"/>
      <c r="S75" s="1"/>
      <c r="T75" s="1"/>
      <c r="U75" s="1"/>
      <c r="V75" s="1"/>
      <c r="W75" s="1"/>
      <c r="X75" s="1"/>
      <c r="Y75" s="1"/>
    </row>
    <row r="76" spans="4:25" ht="17.2" customHeight="1">
      <c r="F76" s="1"/>
      <c r="G76" s="1"/>
      <c r="I76" s="1"/>
      <c r="J76" s="1"/>
      <c r="K76" s="1"/>
      <c r="L76" s="1"/>
      <c r="M76" s="1"/>
      <c r="N76" s="1"/>
      <c r="O76" s="1"/>
      <c r="P76" s="1"/>
      <c r="Q76" s="1"/>
      <c r="R76" s="1"/>
      <c r="S76" s="1"/>
      <c r="T76" s="1"/>
      <c r="U76" s="1"/>
      <c r="V76" s="1"/>
      <c r="W76" s="1"/>
      <c r="X76" s="1"/>
      <c r="Y76" s="1"/>
    </row>
    <row r="77" spans="4:25" ht="17.2" customHeight="1">
      <c r="F77" s="1"/>
      <c r="G77" s="1"/>
      <c r="I77" s="1"/>
      <c r="J77" s="1"/>
      <c r="K77" s="1"/>
      <c r="L77" s="1"/>
      <c r="M77" s="1"/>
      <c r="N77" s="1"/>
      <c r="O77" s="1"/>
      <c r="P77" s="1"/>
      <c r="Q77" s="1"/>
      <c r="R77" s="1"/>
      <c r="S77" s="1"/>
      <c r="T77" s="1"/>
      <c r="U77" s="1"/>
      <c r="V77" s="1"/>
      <c r="W77" s="1"/>
      <c r="X77" s="1"/>
      <c r="Y77" s="1"/>
    </row>
    <row r="78" spans="4:25" ht="17.2" customHeight="1">
      <c r="F78" s="1"/>
      <c r="G78" s="1"/>
      <c r="I78" s="1"/>
      <c r="J78" s="1"/>
      <c r="K78" s="1"/>
      <c r="L78" s="1"/>
      <c r="M78" s="1"/>
      <c r="N78" s="1"/>
      <c r="O78" s="1"/>
      <c r="P78" s="1"/>
      <c r="Q78" s="1"/>
      <c r="R78" s="1"/>
      <c r="S78" s="1"/>
      <c r="T78" s="1"/>
      <c r="U78" s="1"/>
      <c r="V78" s="1"/>
      <c r="W78" s="1"/>
      <c r="X78" s="1"/>
      <c r="Y78" s="1"/>
    </row>
    <row r="79" spans="4:25" ht="17.2" customHeight="1">
      <c r="F79" s="1"/>
      <c r="G79" s="1"/>
      <c r="I79" s="1"/>
      <c r="J79" s="1"/>
      <c r="K79" s="1"/>
      <c r="L79" s="1"/>
      <c r="M79" s="1"/>
      <c r="N79" s="1"/>
      <c r="O79" s="1"/>
      <c r="P79" s="1"/>
      <c r="Q79" s="1"/>
      <c r="R79" s="1"/>
      <c r="S79" s="1"/>
      <c r="T79" s="1"/>
      <c r="U79" s="1"/>
      <c r="V79" s="1"/>
      <c r="W79" s="1"/>
      <c r="X79" s="1"/>
      <c r="Y79" s="1"/>
    </row>
    <row r="80" spans="4:25" ht="17.2" customHeight="1">
      <c r="F80" s="1"/>
      <c r="G80" s="1"/>
      <c r="I80" s="1"/>
      <c r="J80" s="1"/>
      <c r="K80" s="1"/>
      <c r="L80" s="1"/>
      <c r="M80" s="1"/>
      <c r="N80" s="1"/>
      <c r="O80" s="1"/>
      <c r="P80" s="1"/>
      <c r="Q80" s="1"/>
      <c r="R80" s="1"/>
      <c r="S80" s="1"/>
      <c r="T80" s="1"/>
      <c r="U80" s="1"/>
      <c r="V80" s="1"/>
      <c r="W80" s="1"/>
      <c r="X80" s="1"/>
      <c r="Y80" s="1"/>
    </row>
    <row r="81" spans="6:25" ht="17.2" customHeight="1">
      <c r="F81" s="1"/>
      <c r="G81" s="1"/>
      <c r="I81" s="1"/>
      <c r="J81" s="1"/>
      <c r="K81" s="1"/>
      <c r="L81" s="1"/>
      <c r="M81" s="1"/>
      <c r="P81" s="1"/>
      <c r="Q81" s="1"/>
      <c r="R81" s="1"/>
      <c r="S81" s="1"/>
      <c r="T81" s="1"/>
      <c r="U81" s="1"/>
      <c r="V81" s="1"/>
      <c r="W81" s="1"/>
      <c r="X81" s="1"/>
      <c r="Y81" s="1"/>
    </row>
    <row r="82" spans="6:25" ht="17.2" customHeight="1">
      <c r="F82" s="1"/>
      <c r="G82" s="1"/>
      <c r="I82" s="1"/>
      <c r="J82" s="1"/>
      <c r="K82" s="1"/>
      <c r="P82" s="1"/>
      <c r="Q82" s="1"/>
      <c r="R82" s="1"/>
      <c r="S82" s="1"/>
      <c r="T82" s="1"/>
      <c r="U82" s="1"/>
      <c r="V82" s="1"/>
      <c r="W82" s="1"/>
      <c r="X82" s="1"/>
      <c r="Y82" s="1"/>
    </row>
    <row r="83" spans="6:25" ht="17.2" customHeight="1">
      <c r="F83" s="1"/>
      <c r="G83" s="1"/>
      <c r="I83" s="1"/>
      <c r="K83" s="1"/>
      <c r="P83" s="1"/>
      <c r="Q83" s="1"/>
      <c r="R83" s="1"/>
      <c r="S83" s="1"/>
      <c r="T83" s="1"/>
      <c r="U83" s="1"/>
      <c r="V83" s="1"/>
      <c r="W83" s="1"/>
      <c r="X83" s="1"/>
      <c r="Y83" s="1"/>
    </row>
    <row r="84" spans="6:25" ht="17.2" customHeight="1">
      <c r="F84" s="1"/>
      <c r="G84" s="1"/>
      <c r="K84" s="1"/>
    </row>
    <row r="85" spans="6:25" ht="17.2" customHeight="1">
      <c r="F85" s="1"/>
      <c r="G85" s="1"/>
    </row>
    <row r="86" spans="6:25" ht="17.2" customHeight="1">
      <c r="F86" s="1"/>
      <c r="G86" s="1"/>
    </row>
    <row r="87" spans="6:25" ht="17.2" customHeight="1">
      <c r="F87" s="1"/>
      <c r="G87" s="1"/>
    </row>
    <row r="88" spans="6:25" ht="17.2" customHeight="1">
      <c r="F88" s="1"/>
      <c r="G88" s="1"/>
    </row>
    <row r="89" spans="6:25" ht="17.2" customHeight="1">
      <c r="F89" s="1"/>
    </row>
    <row r="90" spans="6:25" ht="17.2" customHeight="1">
      <c r="F90" s="1"/>
    </row>
    <row r="91" spans="6:25" ht="17.2" customHeight="1">
      <c r="F91" s="1"/>
    </row>
    <row r="92" spans="6:25" ht="17.2" customHeight="1">
      <c r="F92" s="1"/>
    </row>
    <row r="93" spans="6:25" ht="17.2" customHeight="1">
      <c r="F93" s="1"/>
    </row>
  </sheetData>
  <dataConsolidate/>
  <mergeCells count="26">
    <mergeCell ref="O14:P14"/>
    <mergeCell ref="O15:P15"/>
    <mergeCell ref="Q2:R2"/>
    <mergeCell ref="Q3:R7"/>
    <mergeCell ref="Q10:R10"/>
    <mergeCell ref="Q12:R12"/>
    <mergeCell ref="Q13:R13"/>
    <mergeCell ref="Q11:R11"/>
    <mergeCell ref="Q8:R8"/>
    <mergeCell ref="Q9:R9"/>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s>
  <pageMargins left="0.7" right="0.7" top="0.75" bottom="0.75" header="0.3" footer="0.3"/>
  <pageSetup paperSize="3" orientation="portrait" verticalDpi="300" r:id="rId1"/>
  <legacyDrawing r:id="rId2"/>
  <tableParts count="9">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C44" sqref="C44"/>
    </sheetView>
  </sheetViews>
  <sheetFormatPr defaultColWidth="15.88671875" defaultRowHeight="20.149999999999999" customHeight="1"/>
  <cols>
    <col min="1" max="1" width="8.21875" style="32" customWidth="1"/>
    <col min="2" max="2" width="20.44140625" style="32" customWidth="1"/>
    <col min="3" max="3" width="64.33203125" style="32" customWidth="1"/>
    <col min="4" max="4" width="37.21875" style="32" customWidth="1"/>
    <col min="5" max="7" width="15.88671875" style="32"/>
    <col min="8" max="8" width="16.6640625" style="33" customWidth="1"/>
    <col min="9" max="16384" width="15.88671875" style="32"/>
  </cols>
  <sheetData>
    <row r="1" spans="1:8" s="34" customFormat="1" ht="29.95" customHeight="1">
      <c r="A1" s="36" t="s">
        <v>967</v>
      </c>
      <c r="B1" s="36" t="s">
        <v>1936</v>
      </c>
      <c r="C1" s="36" t="s">
        <v>0</v>
      </c>
      <c r="D1" s="36" t="s">
        <v>2</v>
      </c>
      <c r="E1" s="36" t="s">
        <v>1937</v>
      </c>
      <c r="F1" s="36" t="s">
        <v>1909</v>
      </c>
      <c r="G1" s="36" t="s">
        <v>1938</v>
      </c>
      <c r="H1" s="37" t="s">
        <v>1939</v>
      </c>
    </row>
    <row r="2" spans="1:8" ht="14.4">
      <c r="A2" s="38"/>
      <c r="B2" s="38"/>
      <c r="C2" s="35"/>
      <c r="D2" s="35"/>
    </row>
    <row r="3" spans="1:8" ht="20.149999999999999" customHeight="1">
      <c r="A3" s="38"/>
      <c r="B3" s="38"/>
      <c r="C3" s="35"/>
      <c r="D3" s="35"/>
    </row>
    <row r="4" spans="1:8" ht="20.149999999999999" customHeight="1">
      <c r="A4" s="38"/>
      <c r="B4" s="38"/>
      <c r="C4" s="35"/>
      <c r="D4" s="35"/>
    </row>
    <row r="5" spans="1:8" ht="20.149999999999999" customHeight="1">
      <c r="A5" s="38"/>
      <c r="B5" s="38"/>
      <c r="C5" s="35"/>
      <c r="D5" s="35"/>
    </row>
    <row r="6" spans="1:8" ht="20.149999999999999" customHeight="1">
      <c r="A6" s="38"/>
      <c r="B6" s="38"/>
      <c r="C6" s="35"/>
      <c r="D6" s="35"/>
    </row>
    <row r="7" spans="1:8" ht="20.149999999999999" customHeight="1">
      <c r="A7" s="38"/>
      <c r="B7" s="38"/>
      <c r="C7" s="35"/>
      <c r="D7" s="35"/>
    </row>
    <row r="8" spans="1:8" ht="20.149999999999999" customHeight="1">
      <c r="A8" s="38"/>
      <c r="B8" s="38"/>
      <c r="C8" s="35"/>
      <c r="D8" s="35"/>
    </row>
    <row r="9" spans="1:8" ht="20.149999999999999" customHeight="1">
      <c r="A9" s="38"/>
      <c r="B9" s="38"/>
      <c r="C9" s="35"/>
      <c r="D9" s="35"/>
    </row>
    <row r="10" spans="1:8" ht="20.149999999999999" customHeight="1">
      <c r="A10" s="38"/>
      <c r="B10" s="38"/>
      <c r="C10" s="35"/>
      <c r="D10" s="35"/>
    </row>
    <row r="11" spans="1:8" ht="20.149999999999999" customHeight="1">
      <c r="A11" s="38"/>
      <c r="B11" s="38"/>
      <c r="C11" s="35"/>
      <c r="D11" s="35"/>
    </row>
    <row r="12" spans="1:8" ht="20.149999999999999" customHeight="1">
      <c r="A12" s="38"/>
      <c r="B12" s="38"/>
      <c r="C12" s="35"/>
      <c r="D12" s="35"/>
    </row>
    <row r="13" spans="1:8" ht="20.149999999999999" customHeight="1">
      <c r="A13" s="38"/>
      <c r="B13" s="38"/>
      <c r="C13" s="35"/>
      <c r="D13" s="35"/>
    </row>
    <row r="14" spans="1:8" ht="20.149999999999999" customHeight="1">
      <c r="A14" s="38"/>
      <c r="B14" s="38"/>
      <c r="C14" s="35"/>
      <c r="D14" s="35"/>
    </row>
    <row r="15" spans="1:8" ht="20.149999999999999" customHeight="1">
      <c r="A15" s="38"/>
      <c r="B15" s="38"/>
      <c r="C15" s="35"/>
      <c r="D15" s="35"/>
    </row>
    <row r="16" spans="1:8" ht="20.149999999999999" customHeight="1">
      <c r="A16" s="38"/>
      <c r="B16" s="38"/>
      <c r="C16" s="35"/>
      <c r="D16" s="35"/>
    </row>
    <row r="17" spans="1:4" ht="20.149999999999999" customHeight="1">
      <c r="A17" s="38"/>
      <c r="B17" s="38"/>
      <c r="C17" s="35"/>
      <c r="D17" s="35"/>
    </row>
    <row r="18" spans="1:4" ht="20.149999999999999" customHeight="1">
      <c r="C18" s="35"/>
      <c r="D18" s="35"/>
    </row>
    <row r="19" spans="1:4" ht="20.149999999999999" customHeight="1">
      <c r="C19" s="35"/>
      <c r="D19" s="35"/>
    </row>
    <row r="20" spans="1:4" ht="20.149999999999999" customHeight="1">
      <c r="C20" s="35"/>
      <c r="D20" s="35"/>
    </row>
    <row r="21" spans="1:4" ht="20.149999999999999" customHeight="1">
      <c r="C21" s="35"/>
      <c r="D21" s="35"/>
    </row>
  </sheetData>
  <dataConsolidate/>
  <pageMargins left="0.7" right="0.7" top="0.75" bottom="0.75" header="0.3" footer="0.3"/>
  <pageSetup paperSize="3"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workbookViewId="0"/>
  </sheetViews>
  <sheetFormatPr defaultColWidth="15.88671875" defaultRowHeight="20.149999999999999" customHeight="1"/>
  <cols>
    <col min="1" max="1" width="8.21875" style="32" customWidth="1"/>
    <col min="2" max="2" width="20.44140625" style="32" customWidth="1"/>
    <col min="3" max="3" width="79.6640625" style="32" customWidth="1"/>
    <col min="4" max="16384" width="15.88671875" style="32"/>
  </cols>
  <sheetData>
    <row r="1" spans="1:3" s="34" customFormat="1" ht="29.95" customHeight="1">
      <c r="A1" s="36" t="s">
        <v>967</v>
      </c>
      <c r="B1" s="36" t="s">
        <v>1936</v>
      </c>
      <c r="C1" s="36" t="s">
        <v>2</v>
      </c>
    </row>
    <row r="2" spans="1:3" ht="20.149999999999999" customHeight="1">
      <c r="A2" s="38"/>
      <c r="B2" s="38"/>
      <c r="C2" s="35"/>
    </row>
    <row r="3" spans="1:3" ht="20.149999999999999" customHeight="1">
      <c r="A3" s="38"/>
      <c r="B3" s="38"/>
      <c r="C3" s="35"/>
    </row>
    <row r="4" spans="1:3" ht="20.149999999999999" customHeight="1">
      <c r="A4" s="38"/>
      <c r="B4" s="38"/>
      <c r="C4" s="35"/>
    </row>
    <row r="5" spans="1:3" ht="20.149999999999999" customHeight="1">
      <c r="A5" s="38"/>
      <c r="B5" s="38"/>
      <c r="C5" s="35"/>
    </row>
    <row r="6" spans="1:3" ht="20.149999999999999" customHeight="1">
      <c r="A6" s="38"/>
      <c r="B6" s="38"/>
      <c r="C6" s="35"/>
    </row>
    <row r="7" spans="1:3" ht="20.149999999999999" customHeight="1">
      <c r="A7" s="38"/>
      <c r="B7" s="38"/>
      <c r="C7" s="35"/>
    </row>
    <row r="8" spans="1:3" ht="20.149999999999999" customHeight="1">
      <c r="A8" s="38"/>
      <c r="B8" s="38"/>
      <c r="C8" s="35"/>
    </row>
    <row r="9" spans="1:3" ht="20.149999999999999" customHeight="1">
      <c r="A9" s="38"/>
      <c r="B9" s="38"/>
      <c r="C9" s="35"/>
    </row>
    <row r="10" spans="1:3" ht="20.149999999999999" customHeight="1">
      <c r="A10" s="38"/>
      <c r="B10" s="38"/>
      <c r="C10" s="35"/>
    </row>
    <row r="11" spans="1:3" ht="20.149999999999999" customHeight="1">
      <c r="A11" s="38"/>
      <c r="B11" s="38"/>
      <c r="C11" s="35"/>
    </row>
    <row r="12" spans="1:3" ht="20.149999999999999" customHeight="1">
      <c r="A12" s="38"/>
      <c r="B12" s="38"/>
      <c r="C12" s="35"/>
    </row>
    <row r="13" spans="1:3" ht="20.149999999999999" customHeight="1">
      <c r="A13" s="38"/>
      <c r="B13" s="38"/>
      <c r="C13" s="35"/>
    </row>
    <row r="14" spans="1:3" ht="20.149999999999999" customHeight="1">
      <c r="A14" s="38"/>
      <c r="B14" s="38"/>
      <c r="C14" s="35"/>
    </row>
    <row r="15" spans="1:3" ht="20.149999999999999" customHeight="1">
      <c r="A15" s="38"/>
      <c r="B15" s="38"/>
      <c r="C15" s="35"/>
    </row>
    <row r="16" spans="1:3" ht="20.149999999999999" customHeight="1">
      <c r="A16" s="38"/>
      <c r="B16" s="38"/>
      <c r="C16" s="35"/>
    </row>
    <row r="17" spans="1:3" ht="20.149999999999999" customHeight="1">
      <c r="A17" s="38"/>
      <c r="B17" s="38"/>
      <c r="C17" s="35"/>
    </row>
    <row r="18" spans="1:3" ht="20.149999999999999" customHeight="1">
      <c r="A18" s="38"/>
      <c r="B18" s="38"/>
      <c r="C18" s="35"/>
    </row>
    <row r="19" spans="1:3" ht="20.149999999999999" customHeight="1">
      <c r="C19" s="35"/>
    </row>
    <row r="20" spans="1:3" ht="20.149999999999999" customHeight="1">
      <c r="C20" s="35"/>
    </row>
    <row r="21" spans="1:3" ht="20.149999999999999" customHeight="1">
      <c r="C21" s="35"/>
    </row>
    <row r="22" spans="1:3" ht="20.149999999999999" customHeight="1">
      <c r="C22" s="35"/>
    </row>
  </sheetData>
  <dataConsolidate/>
  <pageMargins left="0.7" right="0.7" top="0.75" bottom="0.75" header="0.3" footer="0.3"/>
  <pageSetup paperSize="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view="pageLayout" zoomScaleNormal="100" workbookViewId="0">
      <selection activeCell="H1" activeCellId="1" sqref="A1:E1048576 H1:H1048576"/>
    </sheetView>
  </sheetViews>
  <sheetFormatPr defaultColWidth="9" defaultRowHeight="15.9" customHeight="1"/>
  <cols>
    <col min="1" max="1" width="3.109375" style="42" customWidth="1"/>
    <col min="2" max="2" width="8.109375" style="42" customWidth="1"/>
    <col min="3" max="3" width="14.6640625" style="42" customWidth="1"/>
    <col min="4" max="4" width="32.109375" style="42" customWidth="1"/>
    <col min="5" max="5" width="10" style="128" bestFit="1" customWidth="1"/>
    <col min="6" max="6" width="19.88671875" style="42" customWidth="1"/>
    <col min="7" max="7" width="19.33203125" style="42" customWidth="1"/>
    <col min="8" max="8" width="10.33203125" style="128" customWidth="1"/>
    <col min="9" max="10" width="9" style="42"/>
    <col min="11" max="11" width="0" style="42" hidden="1" customWidth="1"/>
    <col min="12" max="16384" width="9" style="42"/>
  </cols>
  <sheetData>
    <row r="1" spans="1:8" ht="80.2" customHeight="1">
      <c r="A1" s="180" t="s">
        <v>3737</v>
      </c>
      <c r="B1" s="180"/>
      <c r="C1" s="180"/>
      <c r="D1" s="180"/>
      <c r="E1" s="180"/>
      <c r="F1" s="41"/>
    </row>
    <row r="2" spans="1:8" ht="33.75" customHeight="1">
      <c r="A2" s="12" t="s">
        <v>1963</v>
      </c>
      <c r="B2" s="12" t="s">
        <v>963</v>
      </c>
      <c r="C2" s="12" t="s">
        <v>1002</v>
      </c>
      <c r="D2" s="12" t="s">
        <v>0</v>
      </c>
      <c r="E2" s="86" t="s">
        <v>1964</v>
      </c>
      <c r="F2" s="12" t="s">
        <v>1909</v>
      </c>
      <c r="G2" s="12" t="s">
        <v>1962</v>
      </c>
      <c r="H2" s="86" t="s">
        <v>3738</v>
      </c>
    </row>
    <row r="3" spans="1:8" ht="15.9" customHeight="1">
      <c r="A3" s="102"/>
      <c r="B3" s="102"/>
      <c r="C3" s="102"/>
      <c r="D3" s="110"/>
      <c r="E3" s="111"/>
      <c r="F3" s="102"/>
      <c r="G3" s="102"/>
      <c r="H3" s="111"/>
    </row>
  </sheetData>
  <dataConsolidate/>
  <mergeCells count="1">
    <mergeCell ref="A1:E1"/>
  </mergeCells>
  <conditionalFormatting sqref="A3:H500">
    <cfRule type="expression" dxfId="44" priority="1">
      <formula>OR($F3="Document Control",$F3="Quality")</formula>
    </cfRule>
  </conditionalFormatting>
  <printOptions horizontalCentered="1"/>
  <pageMargins left="0.1" right="0.15" top="0.3" bottom="0.6" header="0.15"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D67F2"/>
  </sheetPr>
  <dimension ref="A1:H3"/>
  <sheetViews>
    <sheetView showGridLines="0" zoomScaleNormal="100" workbookViewId="0">
      <selection activeCell="A3" sqref="A3:H3"/>
    </sheetView>
  </sheetViews>
  <sheetFormatPr defaultColWidth="9" defaultRowHeight="15.9" customHeight="1"/>
  <cols>
    <col min="1" max="1" width="4.109375" style="126" customWidth="1"/>
    <col min="2" max="2" width="8.109375" style="42" customWidth="1"/>
    <col min="3" max="3" width="14.6640625" style="42" customWidth="1"/>
    <col min="4" max="4" width="32.109375" style="42" customWidth="1"/>
    <col min="5" max="5" width="10" style="128" bestFit="1" customWidth="1"/>
    <col min="6" max="6" width="19.88671875" style="42" customWidth="1"/>
    <col min="7" max="7" width="20" style="42" customWidth="1"/>
    <col min="8" max="8" width="10" style="128" customWidth="1"/>
    <col min="9" max="16384" width="9" style="42"/>
  </cols>
  <sheetData>
    <row r="1" spans="1:8" ht="63.85" customHeight="1">
      <c r="A1" s="180" t="s">
        <v>3745</v>
      </c>
      <c r="B1" s="180"/>
      <c r="C1" s="180"/>
      <c r="D1" s="180"/>
      <c r="E1" s="180"/>
      <c r="F1" s="41"/>
    </row>
    <row r="2" spans="1:8" ht="31.6" customHeight="1">
      <c r="A2" s="127" t="s">
        <v>1963</v>
      </c>
      <c r="B2" s="12" t="s">
        <v>963</v>
      </c>
      <c r="C2" s="130" t="s">
        <v>1002</v>
      </c>
      <c r="D2" s="130" t="s">
        <v>0</v>
      </c>
      <c r="E2" s="129" t="s">
        <v>3723</v>
      </c>
      <c r="F2" s="12" t="s">
        <v>1909</v>
      </c>
      <c r="G2" s="130" t="s">
        <v>1962</v>
      </c>
      <c r="H2" s="129" t="s">
        <v>3738</v>
      </c>
    </row>
    <row r="3" spans="1:8" ht="15.9" customHeight="1">
      <c r="A3" s="127"/>
      <c r="B3" s="12"/>
      <c r="C3" s="102"/>
      <c r="D3" s="110"/>
      <c r="E3" s="86"/>
      <c r="F3" s="102"/>
      <c r="G3" s="102"/>
      <c r="H3" s="86"/>
    </row>
  </sheetData>
  <dataConsolidate/>
  <mergeCells count="1">
    <mergeCell ref="A1:E1"/>
  </mergeCells>
  <conditionalFormatting sqref="A3:H500">
    <cfRule type="expression" dxfId="43" priority="1">
      <formula>OR($F3="Document Control",$F3="Quality")</formula>
    </cfRule>
  </conditionalFormatting>
  <printOptions horizontalCentered="1"/>
  <pageMargins left="0.15" right="0.15" top="0.45" bottom="0.5" header="0" footer="0.05"/>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4.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Intro Checker</vt:lpstr>
      <vt:lpstr>RTA Manager</vt:lpstr>
      <vt:lpstr>Settings</vt:lpstr>
      <vt:lpstr>RTAimport</vt:lpstr>
      <vt:lpstr>PriorityLoad</vt:lpstr>
      <vt:lpstr>Report_reportMain</vt:lpstr>
      <vt:lpstr>Report_reportBlue</vt:lpstr>
      <vt:lpstr>Sheet1</vt:lpstr>
      <vt:lpstr>aisHide</vt:lpstr>
      <vt:lpstr>Report_reportBlue!ATTRclass</vt:lpstr>
      <vt:lpstr>ATTRclass</vt:lpstr>
      <vt:lpstr>BuildNum</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my_Version</vt:lpstr>
      <vt:lpstr>nameQuery</vt:lpstr>
      <vt:lpstr>PMcode</vt:lpstr>
      <vt:lpstr>PMgroup</vt:lpstr>
      <vt:lpstr>PMgroupDelim</vt:lpstr>
      <vt:lpstr>PMlab</vt:lpstr>
      <vt:lpstr>PMstate</vt:lpstr>
      <vt:lpstr>PMThide</vt:lpstr>
      <vt:lpstr>PMtype</vt:lpstr>
      <vt:lpstr>'RTA Manager'!Print_Area</vt:lpstr>
      <vt:lpstr>reportBlue</vt:lpstr>
      <vt:lpstr>reportFormat</vt:lpstr>
      <vt:lpstr>reportMain</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lpstr>TSGhide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2012-03-02T16:40:55Z</cp:lastPrinted>
  <dcterms:created xsi:type="dcterms:W3CDTF">2011-06-24T10:58:18Z</dcterms:created>
  <dcterms:modified xsi:type="dcterms:W3CDTF">2012-03-21T15:10:27Z</dcterms:modified>
</cp:coreProperties>
</file>