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kasparrufibach\data\"/>
    </mc:Choice>
  </mc:AlternateContent>
  <xr:revisionPtr revIDLastSave="0" documentId="13_ncr:1_{5512FF29-0B2E-403C-80D6-5C4492F2B97D}" xr6:coauthVersionLast="47" xr6:coauthVersionMax="47" xr10:uidLastSave="{00000000-0000-0000-0000-000000000000}"/>
  <bookViews>
    <workbookView xWindow="-110" yWindow="-110" windowWidth="38620" windowHeight="21100" tabRatio="61" xr2:uid="{00000000-000D-0000-FFFF-FFFF00000000}"/>
  </bookViews>
  <sheets>
    <sheet name="Tabelle1" sheetId="1" r:id="rId1"/>
  </sheets>
  <definedNames>
    <definedName name="_xlnm._FilterDatabase" localSheetId="0" hidden="1">Tabelle1!$A$1:$M$133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20" i="1"/>
  <c r="B23" i="1"/>
  <c r="B17" i="1" l="1"/>
  <c r="B6" i="1" l="1"/>
  <c r="B19" i="1" l="1"/>
  <c r="B7" i="1" l="1"/>
  <c r="B26" i="1" l="1"/>
  <c r="B16" i="1" l="1"/>
  <c r="B18" i="1" l="1"/>
  <c r="B8" i="1" l="1"/>
  <c r="B9" i="1" l="1"/>
  <c r="B15" i="1" l="1"/>
  <c r="B10" i="1" l="1"/>
  <c r="B22" i="1" l="1"/>
  <c r="B11" i="1" l="1"/>
  <c r="B13" i="1"/>
  <c r="B24" i="1" l="1"/>
  <c r="B14" i="1" l="1"/>
  <c r="B21" i="1" l="1"/>
  <c r="B12" i="1" l="1"/>
  <c r="B25" i="1"/>
</calcChain>
</file>

<file path=xl/sharedStrings.xml><?xml version="1.0" encoding="utf-8"?>
<sst xmlns="http://schemas.openxmlformats.org/spreadsheetml/2006/main" count="123" uniqueCount="98">
  <si>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</si>
  <si>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</si>
  <si>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</si>
  <si>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</si>
  <si>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</si>
  <si>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</si>
  <si>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</si>
  <si>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</si>
  <si>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</si>
  <si>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</si>
  <si>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</si>
  <si>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</si>
  <si>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</si>
  <si>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</si>
  <si>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</si>
  <si>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</si>
  <si>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</si>
  <si>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</si>
  <si>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</si>
  <si>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</si>
  <si>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</si>
  <si>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</si>
  <si>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</si>
  <si>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</si>
  <si>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</si>
  <si>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</si>
  <si>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</si>
  <si>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</si>
  <si>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</si>
  <si>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</si>
  <si>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</si>
  <si>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</si>
  <si>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</si>
  <si>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</si>
  <si>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</si>
  <si>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</si>
  <si>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</si>
  <si>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</si>
  <si>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</si>
  <si>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</si>
  <si>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</si>
  <si>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</si>
  <si>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</si>
  <si>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</si>
  <si>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</si>
  <si>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</si>
  <si>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</si>
  <si>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</si>
  <si>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</si>
  <si>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</si>
  <si>
    <t>Impact of Cross-over in the Evaluation of Overall Survival in cancer RCTs</t>
  </si>
  <si>
    <t>files/talks/20231012_Rufibach_Lungevity_crossover.pdf</t>
  </si>
  <si>
    <t>Italian Biostatistics Group (IBIG)</t>
  </si>
  <si>
    <t>files/talks/20231023_Rufibach_IBIG_SAVVY.pdf</t>
  </si>
  <si>
    <t>Stop the abuse: A plea for a more principled approach to the analysis of time-to-event endpoints with competing risks, with a focus on analysis of Aes</t>
  </si>
  <si>
    <t>files/talks/20210211_DCTs_estimands.pdf</t>
  </si>
  <si>
    <t>How can the estimand framework support decentralized trials?</t>
  </si>
  <si>
    <t>ASA/LUNGevity Foundation/FDA Statistical Forum</t>
  </si>
  <si>
    <t>files/talks/20211216_Rufibach_complex_journeys.pdf</t>
  </si>
  <si>
    <t>Answering Old Questions with New Tools: Application of the ICH E9 Addendum in Oncology</t>
  </si>
  <si>
    <t>Royal Statistical Society Session on Design for Medical and Clinical studies</t>
  </si>
  <si>
    <t>Follow-up time in clinical trials with a time-to-event endpoint: Redefining the question(s)</t>
  </si>
  <si>
    <t>files/talks/20150616_3arm_designs_ROeS_Milan.pdf</t>
  </si>
  <si>
    <t>Joint Meeting of the International Biometric Society Austro-Swiss and Italian Regions, Milan, Italy</t>
  </si>
  <si>
    <t>Evaluation of possible designs for a three-arm clinical trial: Comparing a closed-testing design to potential alternatives.</t>
  </si>
  <si>
    <t>https://theeffectivestatistician.com/welcome-to-the-effective-statistician-conference-2024/</t>
  </si>
  <si>
    <t>files/talks/20201220_Vienna_Rufibach_multistate.pdf</t>
  </si>
  <si>
    <t>Vienna Biometric Section</t>
  </si>
  <si>
    <t>Use of multistate models to improve decision-making in clinical trials</t>
  </si>
  <si>
    <t>files/talks/20240215_Rufibach_Futility.pdf</t>
  </si>
  <si>
    <t>Futility analyses - a strategic tool in drug development and not futile at all!</t>
  </si>
  <si>
    <t>Annual meeting of the Danish Society for Biopharmaceutical Statistics</t>
  </si>
  <si>
    <t>Estimands, target trial emulation, and use of external control data</t>
  </si>
  <si>
    <t>files/talks/20240523_Rufibach_trial_emulation_handout.pdf</t>
  </si>
  <si>
    <t>https://arxiv.org/abs/2208.06707</t>
  </si>
  <si>
    <t>2-hour training for clinical reviewers: Implications of the ICH E9 estimand addendum on how we develop, run, and analyse clinical trials</t>
  </si>
  <si>
    <t>files/talks/20210519_ANVISA_estimands.pdf</t>
  </si>
  <si>
    <t>Seminar of Brazilian Health Regulatory Agency (Anvisa)</t>
  </si>
  <si>
    <t>https://www.youtube.com/watch?v=chUufn9OqOw</t>
  </si>
  <si>
    <t>PSI conference 2024, Amsterdam</t>
  </si>
  <si>
    <t>Implementation of statistical innovation in a pharmaceutical company</t>
  </si>
  <si>
    <t>files/talks/20240619_PSI_Rufibach_innovation.pdf</t>
  </si>
  <si>
    <t>BayesPharma 2019, Lyon</t>
  </si>
  <si>
    <t>Bayesian Predictive Power: Theory, challenges in implementations and perspectives</t>
  </si>
  <si>
    <t>http://www.bayes-pharma.org/wp-content/uploads/2019/06/Session-4.1-Kaspar-Rufibach.pdf</t>
  </si>
  <si>
    <t>9th EFSPI regulatory statistics workshop</t>
  </si>
  <si>
    <t>CLL11 -- a trial tailored to answer questions from many stakeholders efficiently</t>
  </si>
  <si>
    <t>files/talks/20240911_Rufibach_EFSPI_CLL11.pdf</t>
  </si>
  <si>
    <t>Effective Statistician Conference 2024 (2)</t>
  </si>
  <si>
    <t>Effective Statistician Conference 2024 (1)</t>
  </si>
  <si>
    <t>What is the biggest contribution of statisticians to drug development?</t>
  </si>
  <si>
    <t>files/talks/20241107_EffStat_value.pdf</t>
  </si>
  <si>
    <t>files/talks/20241119_Rufibach_PSI_causal.pdf</t>
  </si>
  <si>
    <t>Joint PSI/EFSPI Causal Inference SIG Webinar</t>
  </si>
  <si>
    <t>Opportunities in applying a causal inference framework during the analysis of an RCT</t>
  </si>
  <si>
    <t>Statistical Methods Forum of the Mayo Clinic</t>
  </si>
  <si>
    <t>Estimands: a genuine step forward in designing, running, analyzing, and communicating clinical trials</t>
  </si>
  <si>
    <t>files/talks/20250123_Rufibach_Mayo_estimands.pdf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</si>
</sst>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rxiv.org/abs/2208.06707" TargetMode="External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pane ySplit="1" topLeftCell="A2" activePane="bottomLeft" state="frozen"/>
      <selection activeCell="C1" sqref="C1"/>
      <selection pane="bottomLeft" activeCell="E3" sqref="E3"/>
    </sheetView>
  </sheetViews>
  <sheetFormatPr defaultColWidth="11.54296875" defaultRowHeight="10" x14ac:dyDescent="0.25"/>
  <cols>
    <col min="1" max="1" width="9" style="1" bestFit="1" customWidth="1"/>
    <col min="2" max="2" width="8.7265625" style="2" bestFit="1" customWidth="1"/>
    <col min="3" max="3" width="73.1796875" style="1" bestFit="1" customWidth="1"/>
    <col min="4" max="4" width="78.453125" style="1" bestFit="1" customWidth="1"/>
    <col min="5" max="5" width="55.26953125" style="2" bestFit="1" customWidth="1"/>
    <col min="6" max="6" width="48.54296875" style="2" customWidth="1"/>
    <col min="7" max="7" width="8.26953125" style="2" bestFit="1" customWidth="1"/>
    <col min="8" max="8" width="5.1796875" style="2" bestFit="1" customWidth="1"/>
    <col min="9" max="9" width="4.1796875" style="2" bestFit="1" customWidth="1"/>
    <col min="10" max="10" width="4.7265625" style="2" bestFit="1" customWidth="1"/>
    <col min="11" max="11" width="6" style="2" bestFit="1" customWidth="1"/>
    <col min="12" max="12" width="6.54296875" style="2" bestFit="1" customWidth="1"/>
    <col min="13" max="13" width="29" style="1" customWidth="1"/>
    <col min="14" max="14" width="36.7265625" style="2" customWidth="1"/>
    <col min="15" max="16384" width="11.54296875" style="1"/>
  </cols>
  <sheetData>
    <row r="1" spans="1:14" x14ac:dyDescent="0.25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x14ac:dyDescent="0.25">
      <c r="A2" s="1" t="s">
        <v>16</v>
      </c>
      <c r="B2" s="2" t="str">
        <f>"23.01.2025"</f>
        <v>23.01.2025</v>
      </c>
      <c r="C2" s="1" t="s">
        <v>95</v>
      </c>
      <c r="D2" s="1" t="s">
        <v>96</v>
      </c>
      <c r="E2" s="2" t="s">
        <v>97</v>
      </c>
    </row>
    <row r="3" spans="1:14" x14ac:dyDescent="0.25">
      <c r="A3" s="1" t="s">
        <v>16</v>
      </c>
      <c r="B3" s="2" t="str">
        <f>"19.11.2024"</f>
        <v>19.11.2024</v>
      </c>
      <c r="C3" s="1" t="s">
        <v>93</v>
      </c>
      <c r="D3" s="1" t="s">
        <v>94</v>
      </c>
      <c r="E3" s="2" t="s">
        <v>92</v>
      </c>
    </row>
    <row r="4" spans="1:14" ht="12.5" x14ac:dyDescent="0.25">
      <c r="A4" s="1" t="s">
        <v>16</v>
      </c>
      <c r="B4" s="3" t="str">
        <f>"07.11.2024"</f>
        <v>07.11.2024</v>
      </c>
      <c r="C4" s="1" t="s">
        <v>88</v>
      </c>
      <c r="D4" s="1" t="s">
        <v>90</v>
      </c>
      <c r="E4" s="2" t="s">
        <v>91</v>
      </c>
      <c r="K4" s="5"/>
    </row>
    <row r="5" spans="1:14" x14ac:dyDescent="0.25">
      <c r="A5" s="1" t="s">
        <v>16</v>
      </c>
      <c r="B5" s="2" t="str">
        <f>"11.09.2024"</f>
        <v>11.09.2024</v>
      </c>
      <c r="C5" s="1" t="s">
        <v>85</v>
      </c>
      <c r="D5" s="1" t="s">
        <v>86</v>
      </c>
      <c r="E5" s="2" t="s">
        <v>87</v>
      </c>
    </row>
    <row r="6" spans="1:14" ht="12.5" x14ac:dyDescent="0.25">
      <c r="A6" s="1" t="s">
        <v>16</v>
      </c>
      <c r="B6" s="2" t="str">
        <f>"23.05.2024"</f>
        <v>23.05.2024</v>
      </c>
      <c r="C6" s="1" t="s">
        <v>71</v>
      </c>
      <c r="D6" s="1" t="s">
        <v>72</v>
      </c>
      <c r="E6" s="2" t="s">
        <v>73</v>
      </c>
      <c r="F6" s="4" t="s">
        <v>74</v>
      </c>
    </row>
    <row r="7" spans="1:14" ht="140" x14ac:dyDescent="0.25">
      <c r="A7" s="1" t="s">
        <v>16</v>
      </c>
      <c r="B7" s="2" t="str">
        <f>"15.02.2024"</f>
        <v>15.02.2024</v>
      </c>
      <c r="C7" s="1" t="s">
        <v>89</v>
      </c>
      <c r="D7" s="1" t="s">
        <v>70</v>
      </c>
      <c r="E7" s="2" t="s">
        <v>69</v>
      </c>
      <c r="K7" s="2" t="s">
        <v>65</v>
      </c>
    </row>
    <row r="8" spans="1:14" ht="20" x14ac:dyDescent="0.25">
      <c r="A8" s="1" t="s">
        <v>16</v>
      </c>
      <c r="B8" s="3" t="str">
        <f>"23.10.2023"</f>
        <v>23.10.2023</v>
      </c>
      <c r="C8" s="1" t="s">
        <v>52</v>
      </c>
      <c r="D8" s="1" t="s">
        <v>29</v>
      </c>
      <c r="E8" s="2" t="s">
        <v>53</v>
      </c>
    </row>
    <row r="9" spans="1:14" x14ac:dyDescent="0.25">
      <c r="A9" s="1" t="s">
        <v>16</v>
      </c>
      <c r="B9" s="2" t="str">
        <f>"12.10.2023"</f>
        <v>12.10.2023</v>
      </c>
      <c r="C9" s="1" t="s">
        <v>57</v>
      </c>
      <c r="D9" s="1" t="s">
        <v>50</v>
      </c>
      <c r="E9" s="2" t="s">
        <v>51</v>
      </c>
    </row>
    <row r="10" spans="1:14" x14ac:dyDescent="0.25">
      <c r="A10" s="1" t="s">
        <v>16</v>
      </c>
      <c r="B10" s="2" t="str">
        <f>"18.09.2023"</f>
        <v>18.09.2023</v>
      </c>
      <c r="C10" s="1" t="s">
        <v>44</v>
      </c>
      <c r="D10" s="1" t="s">
        <v>45</v>
      </c>
      <c r="E10" s="2" t="s">
        <v>46</v>
      </c>
    </row>
    <row r="11" spans="1:14" ht="20" x14ac:dyDescent="0.25">
      <c r="A11" s="1" t="s">
        <v>16</v>
      </c>
      <c r="B11" s="3" t="str">
        <f>"30.08.2023"</f>
        <v>30.08.2023</v>
      </c>
      <c r="C11" s="1" t="s">
        <v>26</v>
      </c>
      <c r="D11" s="1" t="s">
        <v>54</v>
      </c>
      <c r="E11" s="2" t="s">
        <v>30</v>
      </c>
      <c r="M11" s="1" t="s">
        <v>39</v>
      </c>
      <c r="N11" s="2" t="s">
        <v>40</v>
      </c>
    </row>
    <row r="12" spans="1:14" x14ac:dyDescent="0.25">
      <c r="A12" s="1" t="s">
        <v>16</v>
      </c>
      <c r="B12" s="3" t="str">
        <f>"09.08.2023"</f>
        <v>09.08.2023</v>
      </c>
      <c r="C12" s="1" t="s">
        <v>14</v>
      </c>
      <c r="D12" s="1" t="s">
        <v>15</v>
      </c>
      <c r="E12" s="2" t="s">
        <v>17</v>
      </c>
    </row>
    <row r="13" spans="1:14" ht="40" x14ac:dyDescent="0.25">
      <c r="A13" s="1" t="s">
        <v>16</v>
      </c>
      <c r="B13" s="3" t="str">
        <f>"12.04.2023"</f>
        <v>12.04.2023</v>
      </c>
      <c r="C13" s="1" t="s">
        <v>33</v>
      </c>
      <c r="D13" s="1" t="s">
        <v>32</v>
      </c>
      <c r="E13" s="4" t="s">
        <v>31</v>
      </c>
      <c r="M13" s="1" t="s">
        <v>31</v>
      </c>
      <c r="N13" s="2" t="s">
        <v>43</v>
      </c>
    </row>
    <row r="14" spans="1:14" ht="20" x14ac:dyDescent="0.25">
      <c r="A14" s="1" t="s">
        <v>16</v>
      </c>
      <c r="B14" s="2" t="str">
        <f>"08.08.2022"</f>
        <v>08.08.2022</v>
      </c>
      <c r="C14" s="1" t="s">
        <v>34</v>
      </c>
      <c r="D14" s="1" t="s">
        <v>23</v>
      </c>
      <c r="E14" s="2" t="s">
        <v>24</v>
      </c>
    </row>
    <row r="15" spans="1:14" x14ac:dyDescent="0.25">
      <c r="A15" s="1" t="s">
        <v>16</v>
      </c>
      <c r="B15" s="2" t="str">
        <f>"22.02.2022"</f>
        <v>22.02.2022</v>
      </c>
      <c r="C15" s="1" t="s">
        <v>47</v>
      </c>
      <c r="D15" s="1" t="s">
        <v>48</v>
      </c>
      <c r="E15" s="2" t="s">
        <v>49</v>
      </c>
    </row>
    <row r="16" spans="1:14" x14ac:dyDescent="0.25">
      <c r="A16" s="1" t="s">
        <v>16</v>
      </c>
      <c r="B16" s="2" t="str">
        <f>"16.12.2021"</f>
        <v>16.12.2021</v>
      </c>
      <c r="C16" s="1" t="s">
        <v>60</v>
      </c>
      <c r="D16" s="1" t="s">
        <v>59</v>
      </c>
      <c r="E16" s="2" t="s">
        <v>58</v>
      </c>
    </row>
    <row r="17" spans="1:14" ht="20" x14ac:dyDescent="0.25">
      <c r="A17" s="1" t="s">
        <v>16</v>
      </c>
      <c r="B17" s="2" t="str">
        <f>"19.05.2021"</f>
        <v>19.05.2021</v>
      </c>
      <c r="C17" s="1" t="s">
        <v>77</v>
      </c>
      <c r="D17" s="1" t="s">
        <v>75</v>
      </c>
      <c r="E17" s="2" t="s">
        <v>76</v>
      </c>
      <c r="M17" s="1" t="s">
        <v>78</v>
      </c>
    </row>
    <row r="18" spans="1:14" x14ac:dyDescent="0.25">
      <c r="A18" s="1" t="s">
        <v>16</v>
      </c>
      <c r="B18" s="3" t="str">
        <f>"11.02.2021"</f>
        <v>11.02.2021</v>
      </c>
      <c r="C18" s="1" t="s">
        <v>57</v>
      </c>
      <c r="D18" s="1" t="s">
        <v>56</v>
      </c>
      <c r="E18" s="2" t="s">
        <v>55</v>
      </c>
    </row>
    <row r="19" spans="1:14" x14ac:dyDescent="0.25">
      <c r="A19" s="1" t="s">
        <v>16</v>
      </c>
      <c r="B19" s="2" t="str">
        <f>"20.12.2020"</f>
        <v>20.12.2020</v>
      </c>
      <c r="C19" s="1" t="s">
        <v>67</v>
      </c>
      <c r="D19" s="1" t="s">
        <v>68</v>
      </c>
      <c r="E19" s="2" t="s">
        <v>66</v>
      </c>
    </row>
    <row r="20" spans="1:14" ht="20" x14ac:dyDescent="0.25">
      <c r="A20" s="1" t="s">
        <v>16</v>
      </c>
      <c r="B20" s="3" t="str">
        <f>"23.05.2019"</f>
        <v>23.05.2019</v>
      </c>
      <c r="C20" s="1" t="s">
        <v>82</v>
      </c>
      <c r="D20" s="1" t="s">
        <v>83</v>
      </c>
      <c r="E20" s="2" t="s">
        <v>84</v>
      </c>
    </row>
    <row r="21" spans="1:14" x14ac:dyDescent="0.25">
      <c r="A21" s="1" t="s">
        <v>16</v>
      </c>
      <c r="B21" s="3" t="str">
        <f>"10.09.2018"</f>
        <v>10.09.2018</v>
      </c>
      <c r="C21" s="1" t="s">
        <v>22</v>
      </c>
      <c r="D21" s="1" t="s">
        <v>21</v>
      </c>
      <c r="E21" s="2" t="s">
        <v>20</v>
      </c>
    </row>
    <row r="22" spans="1:14" x14ac:dyDescent="0.25">
      <c r="A22" s="1" t="s">
        <v>16</v>
      </c>
      <c r="B22" s="3" t="str">
        <f>"28.04.2016"</f>
        <v>28.04.2016</v>
      </c>
      <c r="C22" s="1" t="s">
        <v>38</v>
      </c>
      <c r="D22" s="1" t="s">
        <v>36</v>
      </c>
      <c r="E22" s="2" t="s">
        <v>37</v>
      </c>
    </row>
    <row r="23" spans="1:14" ht="20" x14ac:dyDescent="0.25">
      <c r="A23" s="1" t="s">
        <v>18</v>
      </c>
      <c r="B23" s="3" t="str">
        <f>"19.06.2024"</f>
        <v>19.06.2024</v>
      </c>
      <c r="C23" s="1" t="s">
        <v>79</v>
      </c>
      <c r="D23" s="1" t="s">
        <v>80</v>
      </c>
      <c r="E23" s="2" t="s">
        <v>81</v>
      </c>
    </row>
    <row r="24" spans="1:14" ht="20" x14ac:dyDescent="0.25">
      <c r="A24" s="1" t="s">
        <v>18</v>
      </c>
      <c r="B24" s="3" t="str">
        <f>"28.08.2023"</f>
        <v>28.08.2023</v>
      </c>
      <c r="C24" s="1" t="s">
        <v>35</v>
      </c>
      <c r="D24" s="1" t="s">
        <v>28</v>
      </c>
      <c r="E24" s="2" t="s">
        <v>25</v>
      </c>
      <c r="M24" s="1" t="s">
        <v>41</v>
      </c>
      <c r="N24" s="2" t="s">
        <v>42</v>
      </c>
    </row>
    <row r="25" spans="1:14" ht="20" x14ac:dyDescent="0.25">
      <c r="A25" s="1" t="s">
        <v>18</v>
      </c>
      <c r="B25" s="3" t="str">
        <f>"22.08.2022                         "</f>
        <v xml:space="preserve">22.08.2022                         </v>
      </c>
      <c r="C25" s="1" t="s">
        <v>27</v>
      </c>
      <c r="D25" s="1" t="s">
        <v>61</v>
      </c>
      <c r="E25" s="2" t="s">
        <v>19</v>
      </c>
    </row>
    <row r="26" spans="1:14" ht="20" x14ac:dyDescent="0.25">
      <c r="A26" s="1" t="s">
        <v>18</v>
      </c>
      <c r="B26" s="3" t="str">
        <f>"16.06.2015"</f>
        <v>16.06.2015</v>
      </c>
      <c r="C26" s="1" t="s">
        <v>63</v>
      </c>
      <c r="D26" s="1" t="s">
        <v>64</v>
      </c>
      <c r="E26" s="2" t="s">
        <v>62</v>
      </c>
    </row>
  </sheetData>
  <sheetProtection selectLockedCells="1" selectUnlockedCells="1"/>
  <sortState xmlns:xlrd2="http://schemas.microsoft.com/office/spreadsheetml/2017/richdata2" ref="A6:N24">
    <sortCondition descending="1" ref="A6:A24"/>
    <sortCondition descending="1" ref="B6:B24"/>
  </sortState>
  <hyperlinks>
    <hyperlink ref="E13" r:id="rId1" location="quantification-of-risk-ask-the-right-questions-or-time-to-apply-the-estimand-framework-to-safety" xr:uid="{00000000-0004-0000-0000-000000000000}"/>
    <hyperlink ref="F6" r:id="rId2" xr:uid="{00000000-0004-0000-0000-00000100000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3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2025-01-23T22:26:09Z</dcterms:modified>
</cp:coreProperties>
</file>