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2056" windowHeight="9192"/>
  </bookViews>
  <sheets>
    <sheet name="1.28" sheetId="1" r:id="rId1"/>
    <sheet name="1.29" sheetId="2" r:id="rId2"/>
    <sheet name="1.30" sheetId="3" r:id="rId3"/>
    <sheet name="1.31" sheetId="4" r:id="rId4"/>
    <sheet name="2.1" sheetId="5" r:id="rId5"/>
    <sheet name="2.2" sheetId="6" r:id="rId6"/>
    <sheet name="2.3" sheetId="7" r:id="rId7"/>
    <sheet name="2.4" sheetId="8" r:id="rId8"/>
    <sheet name="2.5" sheetId="9" r:id="rId9"/>
    <sheet name="2.6" sheetId="10" r:id="rId10"/>
    <sheet name="2.6~7" sheetId="11" r:id="rId11"/>
    <sheet name="결산" sheetId="12" r:id="rId12"/>
  </sheets>
  <definedNames>
    <definedName name="_xlnm._FilterDatabase" localSheetId="0" hidden="1">'1.28'!$A$5:$A$9</definedName>
    <definedName name="_xlnm._FilterDatabase" localSheetId="1" hidden="1">'1.29'!$A$5:$A$9</definedName>
    <definedName name="_xlnm._FilterDatabase" localSheetId="2" hidden="1">'1.30'!$A$5:$A$9</definedName>
  </definedNames>
  <calcPr calcId="125725"/>
</workbook>
</file>

<file path=xl/calcChain.xml><?xml version="1.0" encoding="utf-8"?>
<calcChain xmlns="http://schemas.openxmlformats.org/spreadsheetml/2006/main">
  <c r="B5" i="12"/>
  <c r="A14" i="11"/>
  <c r="A12"/>
  <c r="A14" i="7"/>
  <c r="A12"/>
  <c r="A14" i="6"/>
  <c r="A16" s="1"/>
  <c r="A12"/>
  <c r="A16" i="5"/>
  <c r="A14"/>
  <c r="A12"/>
  <c r="B3" i="12" s="1"/>
  <c r="A16" i="4"/>
  <c r="A14"/>
  <c r="A12"/>
  <c r="A16" i="3"/>
  <c r="A14"/>
  <c r="A12"/>
  <c r="A14" i="2"/>
  <c r="A12"/>
  <c r="A16" s="1"/>
  <c r="A14" i="1"/>
  <c r="A12"/>
  <c r="A16" s="1"/>
  <c r="B7" i="12" l="1"/>
  <c r="A16" i="11"/>
  <c r="A16" i="7"/>
</calcChain>
</file>

<file path=xl/sharedStrings.xml><?xml version="1.0" encoding="utf-8"?>
<sst xmlns="http://schemas.openxmlformats.org/spreadsheetml/2006/main" count="156" uniqueCount="89">
  <si>
    <r>
      <t xml:space="preserve">1월 28일 목요일 </t>
    </r>
    <r>
      <rPr>
        <u/>
        <sz val="18"/>
        <color theme="1"/>
        <rFont val="HY수평선M"/>
        <family val="1"/>
        <charset val="129"/>
      </rPr>
      <t>(간사이 공항 → 교토 숙소 → 니조 성 → 야사카 신사)</t>
    </r>
    <phoneticPr fontId="1" type="noConversion"/>
  </si>
  <si>
    <t>입장료</t>
    <phoneticPr fontId="1" type="noConversion"/>
  </si>
  <si>
    <t>교통비</t>
    <phoneticPr fontId="1" type="noConversion"/>
  </si>
  <si>
    <t>장소</t>
    <phoneticPr fontId="1" type="noConversion"/>
  </si>
  <si>
    <t>시간</t>
    <phoneticPr fontId="1" type="noConversion"/>
  </si>
  <si>
    <t>인천 공항</t>
    <phoneticPr fontId="1" type="noConversion"/>
  </si>
  <si>
    <t>인천 공항</t>
    <phoneticPr fontId="1" type="noConversion"/>
  </si>
  <si>
    <t>간사이 공항</t>
    <phoneticPr fontId="1" type="noConversion"/>
  </si>
  <si>
    <t>니조 성</t>
    <phoneticPr fontId="1" type="noConversion"/>
  </si>
  <si>
    <t>이동경로</t>
    <phoneticPr fontId="1" type="noConversion"/>
  </si>
  <si>
    <t>7:00 집합</t>
    <phoneticPr fontId="1" type="noConversion"/>
  </si>
  <si>
    <t>12:25 도착</t>
    <phoneticPr fontId="1" type="noConversion"/>
  </si>
  <si>
    <t>비행기
(10:25 출발)</t>
    <phoneticPr fontId="1" type="noConversion"/>
  </si>
  <si>
    <t>도보</t>
    <phoneticPr fontId="1" type="noConversion"/>
  </si>
  <si>
    <t>전철+도보</t>
    <phoneticPr fontId="1" type="noConversion"/>
  </si>
  <si>
    <t>전철</t>
    <phoneticPr fontId="1" type="noConversion"/>
  </si>
  <si>
    <t>총 입장료</t>
    <phoneticPr fontId="1" type="noConversion"/>
  </si>
  <si>
    <t>총 교통비</t>
    <phoneticPr fontId="1" type="noConversion"/>
  </si>
  <si>
    <t>입장료+교통비</t>
    <phoneticPr fontId="1" type="noConversion"/>
  </si>
  <si>
    <t>입장료+교통비</t>
    <phoneticPr fontId="1" type="noConversion"/>
  </si>
  <si>
    <t>교토 숙소</t>
    <phoneticPr fontId="1" type="noConversion"/>
  </si>
  <si>
    <t>교토 숙소</t>
    <phoneticPr fontId="1" type="noConversion"/>
  </si>
  <si>
    <t>오사카성</t>
    <phoneticPr fontId="1" type="noConversion"/>
  </si>
  <si>
    <t>신세카이</t>
    <phoneticPr fontId="1" type="noConversion"/>
  </si>
  <si>
    <t>도톤보리
리버크루즈</t>
    <phoneticPr fontId="1" type="noConversion"/>
  </si>
  <si>
    <t>우메다
관람차
스카이빌딩</t>
    <phoneticPr fontId="1" type="noConversion"/>
  </si>
  <si>
    <t>나니와노유
온천</t>
    <phoneticPr fontId="1" type="noConversion"/>
  </si>
  <si>
    <t>7:30 출발</t>
    <phoneticPr fontId="1" type="noConversion"/>
  </si>
  <si>
    <t>9:00-11:00</t>
    <phoneticPr fontId="1" type="noConversion"/>
  </si>
  <si>
    <t>12:00-15:00</t>
    <phoneticPr fontId="1" type="noConversion"/>
  </si>
  <si>
    <t>15:00-18:00</t>
    <phoneticPr fontId="1" type="noConversion"/>
  </si>
  <si>
    <t>18:00-19:00</t>
    <phoneticPr fontId="1" type="noConversion"/>
  </si>
  <si>
    <t>19:30-22:30</t>
    <phoneticPr fontId="1" type="noConversion"/>
  </si>
  <si>
    <t>22:30 이후</t>
    <phoneticPr fontId="1" type="noConversion"/>
  </si>
  <si>
    <r>
      <t xml:space="preserve">1월 29일 금요일 </t>
    </r>
    <r>
      <rPr>
        <u/>
        <sz val="18"/>
        <color theme="1"/>
        <rFont val="HY수평선M"/>
        <family val="1"/>
        <charset val="129"/>
      </rPr>
      <t>(오사카 여행)</t>
    </r>
    <phoneticPr fontId="1" type="noConversion"/>
  </si>
  <si>
    <t>후시미이나리</t>
    <phoneticPr fontId="1" type="noConversion"/>
  </si>
  <si>
    <t>기요미즈데라</t>
    <phoneticPr fontId="1" type="noConversion"/>
  </si>
  <si>
    <t>난젠지</t>
    <phoneticPr fontId="1" type="noConversion"/>
  </si>
  <si>
    <t>은각사</t>
    <phoneticPr fontId="1" type="noConversion"/>
  </si>
  <si>
    <t>입장료+교통비
+교토버스패스</t>
    <phoneticPr fontId="1" type="noConversion"/>
  </si>
  <si>
    <t>입장료+교통비
+오사카주유패스</t>
    <phoneticPr fontId="1" type="noConversion"/>
  </si>
  <si>
    <t>난젠지 산몬</t>
    <phoneticPr fontId="1" type="noConversion"/>
  </si>
  <si>
    <t>난젠인</t>
    <phoneticPr fontId="1" type="noConversion"/>
  </si>
  <si>
    <t>나라</t>
    <phoneticPr fontId="1" type="noConversion"/>
  </si>
  <si>
    <t>쿄애니 본사</t>
    <phoneticPr fontId="1" type="noConversion"/>
  </si>
  <si>
    <t>버스</t>
    <phoneticPr fontId="1" type="noConversion"/>
  </si>
  <si>
    <t>버스+도보</t>
    <phoneticPr fontId="1" type="noConversion"/>
  </si>
  <si>
    <r>
      <t xml:space="preserve">1월 30일 토요일 </t>
    </r>
    <r>
      <rPr>
        <u/>
        <sz val="18"/>
        <color theme="1"/>
        <rFont val="HY수평선M"/>
        <family val="1"/>
        <charset val="129"/>
      </rPr>
      <t>(교토 동부 여행)</t>
    </r>
    <phoneticPr fontId="1" type="noConversion"/>
  </si>
  <si>
    <r>
      <t xml:space="preserve">1월 31일 일요일 </t>
    </r>
    <r>
      <rPr>
        <u/>
        <sz val="18"/>
        <color theme="1"/>
        <rFont val="HY수평선M"/>
        <family val="1"/>
        <charset val="129"/>
      </rPr>
      <t>(쿄애니 본사 → 나라)</t>
    </r>
    <phoneticPr fontId="1" type="noConversion"/>
  </si>
  <si>
    <r>
      <t xml:space="preserve"> 2월 1일 월요일 </t>
    </r>
    <r>
      <rPr>
        <u/>
        <sz val="18"/>
        <color theme="1"/>
        <rFont val="HY수평선M"/>
        <family val="1"/>
        <charset val="129"/>
      </rPr>
      <t>(교토 서부 여행)</t>
    </r>
    <phoneticPr fontId="1" type="noConversion"/>
  </si>
  <si>
    <t>아라시야마</t>
    <phoneticPr fontId="1" type="noConversion"/>
  </si>
  <si>
    <t>치쿠린</t>
    <phoneticPr fontId="1" type="noConversion"/>
  </si>
  <si>
    <r>
      <t xml:space="preserve"> 2월 2일 화요일 </t>
    </r>
    <r>
      <rPr>
        <u/>
        <sz val="18"/>
        <color theme="1"/>
        <rFont val="HY수평선M"/>
        <family val="1"/>
        <charset val="129"/>
      </rPr>
      <t>(도쿄 가는 날)</t>
    </r>
    <phoneticPr fontId="1" type="noConversion"/>
  </si>
  <si>
    <t>11:00
(체크 아웃)</t>
    <phoneticPr fontId="1" type="noConversion"/>
  </si>
  <si>
    <t>신칸센 탑승</t>
    <phoneticPr fontId="1" type="noConversion"/>
  </si>
  <si>
    <t>도쿄 숙소</t>
    <phoneticPr fontId="1" type="noConversion"/>
  </si>
  <si>
    <t>12:00 쯤</t>
    <phoneticPr fontId="1" type="noConversion"/>
  </si>
  <si>
    <t>아키하바라</t>
    <phoneticPr fontId="1" type="noConversion"/>
  </si>
  <si>
    <t>아키하바라
숙소 주변
구경</t>
    <phoneticPr fontId="1" type="noConversion"/>
  </si>
  <si>
    <r>
      <t xml:space="preserve"> 2월 3일 수요일 </t>
    </r>
    <r>
      <rPr>
        <u/>
        <sz val="18"/>
        <color theme="1"/>
        <rFont val="HY수평선M"/>
        <family val="1"/>
        <charset val="129"/>
      </rPr>
      <t>(도쿄 여행)</t>
    </r>
    <phoneticPr fontId="1" type="noConversion"/>
  </si>
  <si>
    <t>15:00 쯤 도착</t>
    <phoneticPr fontId="1" type="noConversion"/>
  </si>
  <si>
    <t>도쿄 숙소
(1/3rd Residence Tokyo Serviced Apartments)</t>
    <phoneticPr fontId="1" type="noConversion"/>
  </si>
  <si>
    <t>Dozen Ryokan (체크인)
→ Shoubuan</t>
    <phoneticPr fontId="1" type="noConversion"/>
  </si>
  <si>
    <t>메이지 신궁</t>
    <phoneticPr fontId="1" type="noConversion"/>
  </si>
  <si>
    <t>요요기</t>
    <phoneticPr fontId="1" type="noConversion"/>
  </si>
  <si>
    <t>하라주쿠</t>
    <phoneticPr fontId="1" type="noConversion"/>
  </si>
  <si>
    <t>시부야</t>
    <phoneticPr fontId="1" type="noConversion"/>
  </si>
  <si>
    <t>에비스</t>
    <phoneticPr fontId="1" type="noConversion"/>
  </si>
  <si>
    <r>
      <t xml:space="preserve"> 2월 4일 목요일 </t>
    </r>
    <r>
      <rPr>
        <u/>
        <sz val="18"/>
        <color theme="1"/>
        <rFont val="HY수평선M"/>
        <family val="1"/>
        <charset val="129"/>
      </rPr>
      <t>(도쿄 자유 여행)</t>
    </r>
    <phoneticPr fontId="1" type="noConversion"/>
  </si>
  <si>
    <r>
      <t xml:space="preserve"> 2월 6일 토요일 </t>
    </r>
    <r>
      <rPr>
        <u/>
        <sz val="18"/>
        <color theme="1"/>
        <rFont val="HY수평선M"/>
        <family val="1"/>
        <charset val="129"/>
      </rPr>
      <t>(도쿄 자유 여행)</t>
    </r>
    <phoneticPr fontId="1" type="noConversion"/>
  </si>
  <si>
    <r>
      <t xml:space="preserve"> 2월 5일 금요일 </t>
    </r>
    <r>
      <rPr>
        <u/>
        <sz val="18"/>
        <color theme="1"/>
        <rFont val="HY수평선M"/>
        <family val="1"/>
        <charset val="129"/>
      </rPr>
      <t>(도쿄 자유 여행)</t>
    </r>
    <phoneticPr fontId="1" type="noConversion"/>
  </si>
  <si>
    <t>하네다 공항</t>
    <phoneticPr fontId="1" type="noConversion"/>
  </si>
  <si>
    <r>
      <t xml:space="preserve"> 2월 6~7일 </t>
    </r>
    <r>
      <rPr>
        <u/>
        <sz val="18"/>
        <color theme="1"/>
        <rFont val="HY수평선M"/>
        <family val="1"/>
        <charset val="129"/>
      </rPr>
      <t>(귀가)</t>
    </r>
    <phoneticPr fontId="1" type="noConversion"/>
  </si>
  <si>
    <t>전철</t>
    <phoneticPr fontId="1" type="noConversion"/>
  </si>
  <si>
    <t>총 입장료 (패스 제외)</t>
    <phoneticPr fontId="1" type="noConversion"/>
  </si>
  <si>
    <t>총 교통비 (패스 제외)</t>
    <phoneticPr fontId="1" type="noConversion"/>
  </si>
  <si>
    <t>체크인 후 
교토 숙소이동
(Shoubuan Machiya Residence Inn)</t>
    <phoneticPr fontId="1" type="noConversion"/>
  </si>
  <si>
    <t>야사카 신사</t>
    <phoneticPr fontId="1" type="noConversion"/>
  </si>
  <si>
    <t>교토 숙소</t>
    <phoneticPr fontId="1" type="noConversion"/>
  </si>
  <si>
    <t>적당히 되는 대로 이동</t>
    <phoneticPr fontId="1" type="noConversion"/>
  </si>
  <si>
    <r>
      <rPr>
        <b/>
        <sz val="18"/>
        <color theme="1"/>
        <rFont val="맑은 고딕"/>
        <family val="3"/>
        <charset val="129"/>
        <scheme val="minor"/>
      </rPr>
      <t>1.</t>
    </r>
    <r>
      <rPr>
        <sz val="16"/>
        <color theme="1"/>
        <rFont val="맑은 고딕"/>
        <family val="3"/>
        <charset val="129"/>
        <scheme val="minor"/>
      </rPr>
      <t xml:space="preserve"> 2월 4일 ~ 2월 6일의 도쿄 자유여행 구간의 비용은
   일체 포함하지 않았다.
</t>
    </r>
    <r>
      <rPr>
        <b/>
        <sz val="16"/>
        <color theme="1"/>
        <rFont val="맑은 고딕"/>
        <family val="3"/>
        <charset val="129"/>
        <scheme val="minor"/>
      </rPr>
      <t xml:space="preserve">2. </t>
    </r>
    <r>
      <rPr>
        <sz val="16"/>
        <color theme="1"/>
        <rFont val="맑은 고딕"/>
        <family val="3"/>
        <charset val="129"/>
        <scheme val="minor"/>
      </rPr>
      <t xml:space="preserve">패스 값만 계산하면 3300엔이다.
   (오사카 주유패스 2300엔, 교토 버스패스 500엔x2)
</t>
    </r>
    <r>
      <rPr>
        <b/>
        <sz val="16"/>
        <color theme="1"/>
        <rFont val="맑은 고딕"/>
        <family val="3"/>
        <charset val="129"/>
        <scheme val="minor"/>
      </rPr>
      <t>3.</t>
    </r>
    <r>
      <rPr>
        <sz val="16"/>
        <color theme="1"/>
        <rFont val="맑은 고딕"/>
        <family val="3"/>
        <charset val="129"/>
        <scheme val="minor"/>
      </rPr>
      <t xml:space="preserve"> 순수히 1월 28일 ~ 2월 3일 구간의 입장료 및 교통비만
   계산한 것이기 때문에 식비, 군것질비, 쇼핑(굿즈)비는
   포함이 전혀 되어있지 않다.
</t>
    </r>
    <r>
      <rPr>
        <b/>
        <sz val="16"/>
        <color theme="1"/>
        <rFont val="맑은 고딕"/>
        <family val="3"/>
        <charset val="129"/>
        <scheme val="minor"/>
      </rPr>
      <t>4.</t>
    </r>
    <r>
      <rPr>
        <sz val="16"/>
        <color theme="1"/>
        <rFont val="맑은 고딕"/>
        <family val="3"/>
        <charset val="129"/>
        <scheme val="minor"/>
      </rPr>
      <t xml:space="preserve"> 계속 수정 될 것이고, 자세한 교통 경로와 기타 중요 사항은 
   다른 문서에 적을 예정이다.</t>
    </r>
    <phoneticPr fontId="1" type="noConversion"/>
  </si>
  <si>
    <t>텐류지
(8:30~17:30)</t>
    <phoneticPr fontId="1" type="noConversion"/>
  </si>
  <si>
    <t>금각사
(9:00~17:00)</t>
    <phoneticPr fontId="1" type="noConversion"/>
  </si>
  <si>
    <t>7:00 쯤</t>
    <phoneticPr fontId="1" type="noConversion"/>
  </si>
  <si>
    <t>2월 6일
22:30-23:20</t>
    <phoneticPr fontId="1" type="noConversion"/>
  </si>
  <si>
    <t>비행기
(2월 7일
2:00 출발)</t>
    <phoneticPr fontId="1" type="noConversion"/>
  </si>
  <si>
    <t>6:40 출발</t>
    <phoneticPr fontId="1" type="noConversion"/>
  </si>
  <si>
    <t>신칸센</t>
    <phoneticPr fontId="1" type="noConversion"/>
  </si>
  <si>
    <t>총 입장료+교통비+패스값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</si>
</sst>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[$¥-411]#,##0"/>
  </numFmts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8"/>
      <color theme="1"/>
      <name val="HY태백B"/>
      <family val="1"/>
      <charset val="129"/>
    </font>
    <font>
      <u/>
      <sz val="18"/>
      <color theme="1"/>
      <name val="HY수평선M"/>
      <family val="1"/>
      <charset val="129"/>
    </font>
    <font>
      <sz val="11"/>
      <color theme="1"/>
      <name val="맑은 고딕"/>
      <family val="2"/>
      <charset val="129"/>
    </font>
    <font>
      <sz val="11"/>
      <color theme="1"/>
      <name val="HY나무L"/>
      <family val="1"/>
      <charset val="129"/>
    </font>
    <font>
      <b/>
      <sz val="14"/>
      <color theme="1"/>
      <name val="HY나무B"/>
      <family val="1"/>
      <charset val="129"/>
    </font>
    <font>
      <b/>
      <sz val="14"/>
      <color theme="5"/>
      <name val="HY나무B"/>
      <family val="1"/>
      <charset val="129"/>
    </font>
    <font>
      <b/>
      <sz val="14"/>
      <color theme="3"/>
      <name val="HY나무B"/>
      <family val="1"/>
      <charset val="129"/>
    </font>
    <font>
      <b/>
      <u/>
      <sz val="14"/>
      <color theme="1"/>
      <name val="HY나무B"/>
      <family val="1"/>
      <charset val="129"/>
    </font>
    <font>
      <sz val="12"/>
      <color theme="1"/>
      <name val="HY나무L"/>
      <family val="1"/>
      <charset val="129"/>
    </font>
    <font>
      <b/>
      <sz val="14"/>
      <color theme="5"/>
      <name val="맑은 고딕"/>
      <family val="3"/>
      <charset val="129"/>
      <scheme val="major"/>
    </font>
    <font>
      <b/>
      <sz val="14"/>
      <color theme="3"/>
      <name val="맑은 고딕"/>
      <family val="3"/>
      <charset val="129"/>
      <scheme val="major"/>
    </font>
    <font>
      <sz val="11"/>
      <color theme="1"/>
      <name val="HY나무B"/>
      <family val="1"/>
      <charset val="129"/>
    </font>
    <font>
      <sz val="14"/>
      <color theme="5"/>
      <name val="HY나무L"/>
      <family val="1"/>
      <charset val="129"/>
    </font>
    <font>
      <sz val="14"/>
      <color theme="3"/>
      <name val="HY나무L"/>
      <family val="1"/>
      <charset val="129"/>
    </font>
    <font>
      <sz val="11"/>
      <color theme="5"/>
      <name val="맑은 고딕"/>
      <family val="3"/>
      <charset val="129"/>
    </font>
    <font>
      <sz val="11"/>
      <color theme="3"/>
      <name val="맑은 고딕"/>
      <family val="3"/>
      <charset val="129"/>
    </font>
    <font>
      <b/>
      <sz val="11"/>
      <color theme="1"/>
      <name val="HY나무L"/>
      <family val="1"/>
      <charset val="129"/>
    </font>
    <font>
      <b/>
      <sz val="11"/>
      <color theme="5"/>
      <name val="맑은 고딕"/>
      <family val="3"/>
      <charset val="129"/>
    </font>
    <font>
      <b/>
      <sz val="11"/>
      <color theme="3"/>
      <name val="맑은 고딕"/>
      <family val="3"/>
      <charset val="129"/>
    </font>
    <font>
      <b/>
      <sz val="11"/>
      <color theme="5"/>
      <name val="HY나무L"/>
      <family val="1"/>
      <charset val="129"/>
    </font>
    <font>
      <b/>
      <sz val="11"/>
      <color theme="3"/>
      <name val="HY나무L"/>
      <family val="1"/>
      <charset val="129"/>
    </font>
    <font>
      <b/>
      <sz val="11"/>
      <color theme="1"/>
      <name val="맑은 고딕"/>
      <family val="3"/>
      <charset val="129"/>
    </font>
    <font>
      <sz val="26"/>
      <color theme="1"/>
      <name val="맑은 고딕"/>
      <family val="2"/>
      <charset val="129"/>
      <scheme val="minor"/>
    </font>
    <font>
      <b/>
      <sz val="26"/>
      <color theme="5"/>
      <name val="HY나무L"/>
      <family val="1"/>
      <charset val="129"/>
    </font>
    <font>
      <b/>
      <sz val="26"/>
      <color theme="5"/>
      <name val="맑은 고딕"/>
      <family val="3"/>
      <charset val="129"/>
    </font>
    <font>
      <b/>
      <sz val="26"/>
      <color theme="3"/>
      <name val="HY나무L"/>
      <family val="1"/>
      <charset val="129"/>
    </font>
    <font>
      <b/>
      <sz val="26"/>
      <color theme="3"/>
      <name val="맑은 고딕"/>
      <family val="3"/>
      <charset val="129"/>
    </font>
    <font>
      <b/>
      <sz val="26"/>
      <color theme="1"/>
      <name val="HY나무L"/>
      <family val="1"/>
      <charset val="129"/>
    </font>
    <font>
      <b/>
      <sz val="26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7" fontId="17" fillId="0" borderId="0" xfId="0" applyNumberFormat="1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7" fontId="20" fillId="3" borderId="9" xfId="0" applyNumberFormat="1" applyFont="1" applyFill="1" applyBorder="1" applyAlignment="1">
      <alignment horizontal="center" vertical="center"/>
    </xf>
    <xf numFmtId="177" fontId="21" fillId="2" borderId="9" xfId="0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177" fontId="24" fillId="4" borderId="9" xfId="0" applyNumberFormat="1" applyFont="1" applyFill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177" fontId="9" fillId="0" borderId="12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177" fontId="18" fillId="0" borderId="7" xfId="0" applyNumberFormat="1" applyFont="1" applyBorder="1" applyAlignment="1">
      <alignment vertical="center"/>
    </xf>
    <xf numFmtId="177" fontId="17" fillId="0" borderId="0" xfId="0" applyNumberFormat="1" applyFont="1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 wrapText="1"/>
    </xf>
    <xf numFmtId="20" fontId="6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0" fontId="26" fillId="3" borderId="10" xfId="0" applyFont="1" applyFill="1" applyBorder="1" applyAlignment="1">
      <alignment horizontal="center" vertical="center"/>
    </xf>
    <xf numFmtId="177" fontId="27" fillId="3" borderId="9" xfId="0" applyNumberFormat="1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177" fontId="29" fillId="2" borderId="9" xfId="0" applyNumberFormat="1" applyFont="1" applyFill="1" applyBorder="1" applyAlignment="1">
      <alignment horizontal="center" vertical="center"/>
    </xf>
    <xf numFmtId="0" fontId="30" fillId="4" borderId="10" xfId="0" applyFont="1" applyFill="1" applyBorder="1" applyAlignment="1">
      <alignment horizontal="center" vertical="center"/>
    </xf>
    <xf numFmtId="177" fontId="31" fillId="4" borderId="9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12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20" fontId="11" fillId="0" borderId="14" xfId="0" applyNumberFormat="1" applyFont="1" applyBorder="1" applyAlignment="1">
      <alignment horizontal="center" vertical="center"/>
    </xf>
    <xf numFmtId="20" fontId="11" fillId="0" borderId="14" xfId="0" applyNumberFormat="1" applyFont="1" applyBorder="1" applyAlignment="1">
      <alignment horizontal="center" vertical="center" wrapText="1"/>
    </xf>
    <xf numFmtId="20" fontId="6" fillId="0" borderId="14" xfId="0" applyNumberFormat="1" applyFont="1" applyBorder="1" applyAlignment="1">
      <alignment horizontal="center" vertical="center"/>
    </xf>
    <xf numFmtId="20" fontId="6" fillId="0" borderId="14" xfId="0" applyNumberFormat="1" applyFont="1" applyBorder="1" applyAlignment="1">
      <alignment horizontal="center" vertical="center" wrapText="1"/>
    </xf>
    <xf numFmtId="20" fontId="6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77" fontId="13" fillId="0" borderId="8" xfId="0" applyNumberFormat="1" applyFont="1" applyBorder="1" applyAlignment="1">
      <alignment horizontal="center" vertical="center"/>
    </xf>
    <xf numFmtId="177" fontId="17" fillId="0" borderId="5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20" fontId="6" fillId="0" borderId="15" xfId="0" applyNumberFormat="1" applyFont="1" applyBorder="1" applyAlignment="1">
      <alignment horizontal="center" vertical="center" wrapText="1"/>
    </xf>
    <xf numFmtId="20" fontId="11" fillId="0" borderId="15" xfId="0" applyNumberFormat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33" fillId="0" borderId="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0" fontId="32" fillId="0" borderId="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">
    <cellStyle name="표준" xfId="0" builtinId="0"/>
  </cellStyles>
  <dxfs count="19"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"/>
  <sheetViews>
    <sheetView tabSelected="1" zoomScaleNormal="100" workbookViewId="0">
      <selection activeCell="P8" sqref="P8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8984375" bestFit="1" customWidth="1"/>
    <col min="6" max="6" width="21" customWidth="1"/>
    <col min="8" max="8" width="8.5" bestFit="1" customWidth="1"/>
    <col min="9" max="9" width="9.5" bestFit="1" customWidth="1"/>
    <col min="10" max="10" width="12.8984375" bestFit="1" customWidth="1"/>
    <col min="12" max="12" width="9.19921875" bestFit="1" customWidth="1"/>
  </cols>
  <sheetData>
    <row r="1" spans="1:21" ht="18" customHeight="1" thickTop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21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21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21" ht="18.600000000000001" thickTop="1" thickBot="1"/>
    <row r="5" spans="1:21" s="16" customFormat="1" ht="92.4" customHeight="1" thickTop="1" thickBot="1">
      <c r="A5" s="56" t="s">
        <v>3</v>
      </c>
      <c r="B5" s="57" t="s">
        <v>6</v>
      </c>
      <c r="C5" s="57"/>
      <c r="D5" s="57" t="s">
        <v>7</v>
      </c>
      <c r="E5" s="57"/>
      <c r="F5" s="58" t="s">
        <v>76</v>
      </c>
      <c r="G5" s="57"/>
      <c r="H5" s="57" t="s">
        <v>8</v>
      </c>
      <c r="I5" s="57"/>
      <c r="J5" s="57" t="s">
        <v>77</v>
      </c>
      <c r="K5" s="59"/>
      <c r="L5" s="61" t="s">
        <v>78</v>
      </c>
      <c r="M5" s="12"/>
      <c r="N5" s="12"/>
      <c r="O5" s="12"/>
      <c r="P5" s="12"/>
      <c r="Q5" s="12"/>
      <c r="R5" s="12"/>
      <c r="S5" s="12"/>
      <c r="T5" s="12"/>
      <c r="U5" s="15"/>
    </row>
    <row r="6" spans="1:21" s="16" customFormat="1" ht="49.95" customHeight="1">
      <c r="A6" s="34" t="s">
        <v>4</v>
      </c>
      <c r="B6" s="28" t="s">
        <v>10</v>
      </c>
      <c r="C6" s="29"/>
      <c r="D6" s="28" t="s">
        <v>11</v>
      </c>
      <c r="E6" s="29"/>
      <c r="F6" s="79" t="s">
        <v>79</v>
      </c>
      <c r="G6" s="79"/>
      <c r="H6" s="79"/>
      <c r="I6" s="79"/>
      <c r="J6" s="79"/>
      <c r="K6" s="79"/>
      <c r="L6" s="80"/>
      <c r="O6" s="13"/>
      <c r="P6" s="13"/>
      <c r="Q6" s="13"/>
      <c r="R6" s="13"/>
      <c r="S6" s="13"/>
      <c r="T6" s="13"/>
    </row>
    <row r="7" spans="1:21" s="14" customFormat="1" ht="49.95" customHeight="1">
      <c r="A7" s="35" t="s">
        <v>1</v>
      </c>
      <c r="B7" s="41"/>
      <c r="C7" s="41"/>
      <c r="D7" s="41"/>
      <c r="E7" s="41"/>
      <c r="F7" s="41"/>
      <c r="G7" s="41"/>
      <c r="H7" s="41">
        <v>600</v>
      </c>
      <c r="I7" s="41"/>
      <c r="J7" s="41">
        <v>0</v>
      </c>
      <c r="K7" s="41"/>
      <c r="L7" s="54"/>
      <c r="O7" s="18"/>
      <c r="P7" s="18"/>
      <c r="Q7" s="18"/>
      <c r="R7" s="18"/>
      <c r="S7" s="18"/>
      <c r="T7" s="17"/>
    </row>
    <row r="8" spans="1:21" s="16" customFormat="1" ht="49.95" customHeight="1">
      <c r="A8" s="34" t="s">
        <v>9</v>
      </c>
      <c r="B8" s="29"/>
      <c r="C8" s="31" t="s">
        <v>12</v>
      </c>
      <c r="D8" s="29"/>
      <c r="E8" s="29" t="s">
        <v>15</v>
      </c>
      <c r="F8" s="31" t="s">
        <v>62</v>
      </c>
      <c r="G8" s="29" t="s">
        <v>13</v>
      </c>
      <c r="H8" s="29"/>
      <c r="I8" s="29" t="s">
        <v>14</v>
      </c>
      <c r="J8" s="29"/>
      <c r="K8" s="29" t="s">
        <v>13</v>
      </c>
      <c r="L8" s="63"/>
      <c r="O8" s="13"/>
      <c r="P8" s="13"/>
      <c r="Q8" s="13"/>
      <c r="R8" s="13"/>
      <c r="S8" s="13"/>
      <c r="T8" s="13"/>
    </row>
    <row r="9" spans="1:21" s="21" customFormat="1" ht="46.2" customHeight="1" thickBot="1">
      <c r="A9" s="36" t="s">
        <v>2</v>
      </c>
      <c r="B9" s="33"/>
      <c r="C9" s="33"/>
      <c r="D9" s="33"/>
      <c r="E9" s="33">
        <v>3400</v>
      </c>
      <c r="F9" s="33"/>
      <c r="G9" s="33"/>
      <c r="H9" s="33"/>
      <c r="I9" s="33">
        <v>210</v>
      </c>
      <c r="J9" s="33"/>
      <c r="K9" s="33"/>
      <c r="L9" s="64"/>
      <c r="O9" s="19"/>
      <c r="P9" s="19"/>
      <c r="Q9" s="19"/>
      <c r="R9" s="19"/>
      <c r="S9" s="19"/>
      <c r="T9" s="20"/>
    </row>
    <row r="10" spans="1:21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1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 ht="18" thickBot="1">
      <c r="A12" s="22">
        <f>SUM(B7:J7)</f>
        <v>600</v>
      </c>
      <c r="B12" s="18"/>
    </row>
    <row r="13" spans="1:21" ht="18" thickTop="1">
      <c r="A13" s="25" t="s">
        <v>17</v>
      </c>
      <c r="B13" s="13"/>
    </row>
    <row r="14" spans="1:21" ht="18" thickBot="1">
      <c r="A14" s="23">
        <f>SUM(B9:K9)</f>
        <v>3610</v>
      </c>
      <c r="B14" s="19"/>
      <c r="C14" s="19"/>
    </row>
    <row r="15" spans="1:21" ht="18" thickTop="1">
      <c r="A15" s="26" t="s">
        <v>19</v>
      </c>
    </row>
    <row r="16" spans="1:21" ht="18" thickBot="1">
      <c r="A16" s="27">
        <f>$A$12+$A$14</f>
        <v>4210</v>
      </c>
    </row>
    <row r="17" ht="18" thickTop="1"/>
  </sheetData>
  <mergeCells count="2">
    <mergeCell ref="A1:K3"/>
    <mergeCell ref="F6:L6"/>
  </mergeCells>
  <phoneticPr fontId="1" type="noConversion"/>
  <conditionalFormatting sqref="A7:XFD7">
    <cfRule type="cellIs" dxfId="18" priority="3" operator="greaterThan">
      <formula>0</formula>
    </cfRule>
  </conditionalFormatting>
  <conditionalFormatting sqref="A9:XFD9">
    <cfRule type="cellIs" priority="2" operator="greaterThan">
      <formula>0</formula>
    </cfRule>
    <cfRule type="cellIs" dxfId="1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K3"/>
    </sheetView>
  </sheetViews>
  <sheetFormatPr defaultRowHeight="17.399999999999999"/>
  <sheetData>
    <row r="1" spans="1:11" ht="18" thickTop="1">
      <c r="A1" s="3" t="s">
        <v>69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18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ht="18" thickTop="1"/>
  </sheetData>
  <mergeCells count="1">
    <mergeCell ref="A1:K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L8" sqref="L8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296875" bestFit="1" customWidth="1"/>
    <col min="5" max="5" width="11.59765625" customWidth="1"/>
    <col min="6" max="6" width="13.69921875" bestFit="1" customWidth="1"/>
    <col min="7" max="7" width="12.5" customWidth="1"/>
    <col min="8" max="8" width="10.09765625" bestFit="1" customWidth="1"/>
    <col min="9" max="9" width="9.09765625" customWidth="1"/>
    <col min="10" max="10" width="7.3984375" bestFit="1" customWidth="1"/>
    <col min="12" max="12" width="10.5" bestFit="1" customWidth="1"/>
    <col min="14" max="14" width="9.8984375" bestFit="1" customWidth="1"/>
  </cols>
  <sheetData>
    <row r="1" spans="1:36" ht="18" customHeight="1" thickTop="1">
      <c r="A1" s="3" t="s">
        <v>72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55</v>
      </c>
      <c r="C5" s="57"/>
      <c r="D5" s="57" t="s">
        <v>57</v>
      </c>
      <c r="E5" s="57"/>
      <c r="F5" s="57" t="s">
        <v>71</v>
      </c>
      <c r="G5" s="57"/>
      <c r="H5" s="68" t="s">
        <v>5</v>
      </c>
      <c r="I5" s="42"/>
      <c r="J5" s="42"/>
      <c r="K5" s="44"/>
      <c r="L5" s="42"/>
      <c r="M5" s="28"/>
      <c r="N5" s="43"/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28"/>
      <c r="C6" s="29"/>
      <c r="D6" s="28"/>
      <c r="E6" s="31" t="s">
        <v>84</v>
      </c>
      <c r="F6" s="29"/>
      <c r="G6" s="29"/>
      <c r="H6" s="53"/>
      <c r="I6" s="29"/>
      <c r="J6" s="29"/>
      <c r="K6" s="29"/>
      <c r="L6" s="29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/>
      <c r="E7" s="41"/>
      <c r="F7" s="41"/>
      <c r="G7" s="41"/>
      <c r="H7" s="65"/>
      <c r="I7" s="41"/>
      <c r="J7" s="41"/>
      <c r="K7" s="41"/>
      <c r="L7" s="41"/>
      <c r="M7" s="41"/>
      <c r="N7" s="41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29"/>
      <c r="E8" s="29" t="s">
        <v>73</v>
      </c>
      <c r="F8" s="29"/>
      <c r="G8" s="31" t="s">
        <v>85</v>
      </c>
      <c r="H8" s="53"/>
      <c r="I8" s="29"/>
      <c r="J8" s="29"/>
      <c r="K8" s="29"/>
      <c r="L8" s="29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/>
      <c r="D9" s="33"/>
      <c r="E9" s="33">
        <v>580</v>
      </c>
      <c r="F9" s="33"/>
      <c r="G9" s="33"/>
      <c r="H9" s="5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580</v>
      </c>
      <c r="B14" s="19"/>
      <c r="C14" s="19"/>
    </row>
    <row r="15" spans="1:36" ht="18" thickTop="1">
      <c r="A15" s="39" t="s">
        <v>18</v>
      </c>
    </row>
    <row r="16" spans="1:36" ht="18" thickBot="1">
      <c r="A16" s="27">
        <f>$A$12+$A$14</f>
        <v>580</v>
      </c>
    </row>
    <row r="17" ht="18" thickTop="1"/>
  </sheetData>
  <mergeCells count="1">
    <mergeCell ref="A1:K3"/>
  </mergeCells>
  <phoneticPr fontId="1" type="noConversion"/>
  <conditionalFormatting sqref="A7:XFD7">
    <cfRule type="cellIs" dxfId="6" priority="3" operator="greaterThan">
      <formula>0</formula>
    </cfRule>
  </conditionalFormatting>
  <conditionalFormatting sqref="A9:XFD9">
    <cfRule type="cellIs" dxfId="5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11"/>
  <sheetViews>
    <sheetView topLeftCell="B1" workbookViewId="0">
      <selection activeCell="B18" sqref="B18"/>
    </sheetView>
  </sheetViews>
  <sheetFormatPr defaultRowHeight="17.399999999999999"/>
  <cols>
    <col min="1" max="1" width="14.09765625" bestFit="1" customWidth="1"/>
    <col min="2" max="2" width="66.09765625" customWidth="1"/>
    <col min="11" max="11" width="16.3984375" customWidth="1"/>
  </cols>
  <sheetData>
    <row r="1" spans="2:11" ht="18" thickBot="1"/>
    <row r="2" spans="2:11" s="46" customFormat="1" ht="40.200000000000003" thickTop="1">
      <c r="B2" s="47" t="s">
        <v>74</v>
      </c>
      <c r="D2" s="70" t="s">
        <v>80</v>
      </c>
      <c r="E2" s="71"/>
      <c r="F2" s="71"/>
      <c r="G2" s="71"/>
      <c r="H2" s="71"/>
      <c r="I2" s="71"/>
      <c r="J2" s="71"/>
      <c r="K2" s="72"/>
    </row>
    <row r="3" spans="2:11" s="46" customFormat="1" ht="40.200000000000003" thickBot="1">
      <c r="B3" s="48">
        <f>SUM('1.28'!A12,'1.29'!A12,'1.30'!A12,'1.31'!A12,'2.1'!A12,'2.2'!A12,'2.3'!A12,'2.4'!A12,'2.5'!A12,'2.6'!A12,'2.6~7'!A12)</f>
        <v>3600</v>
      </c>
      <c r="D3" s="73"/>
      <c r="E3" s="74"/>
      <c r="F3" s="74"/>
      <c r="G3" s="74"/>
      <c r="H3" s="74"/>
      <c r="I3" s="74"/>
      <c r="J3" s="74"/>
      <c r="K3" s="75"/>
    </row>
    <row r="4" spans="2:11" s="46" customFormat="1" ht="40.200000000000003" thickTop="1">
      <c r="B4" s="49" t="s">
        <v>75</v>
      </c>
      <c r="D4" s="73"/>
      <c r="E4" s="74"/>
      <c r="F4" s="74"/>
      <c r="G4" s="74"/>
      <c r="H4" s="74"/>
      <c r="I4" s="74"/>
      <c r="J4" s="74"/>
      <c r="K4" s="75"/>
    </row>
    <row r="5" spans="2:11" s="46" customFormat="1" ht="40.200000000000003" thickBot="1">
      <c r="B5" s="50">
        <f>SUM('1.28'!A14,'1.29'!A14,'1.30'!A14,'1.31'!A14,'2.1'!A14,'2.2'!A14,'2.3'!A14,'2.4'!A14,'2.5'!A14,'2.6'!A14,'2.6~7'!A14)</f>
        <v>22090</v>
      </c>
      <c r="D5" s="73"/>
      <c r="E5" s="74"/>
      <c r="F5" s="74"/>
      <c r="G5" s="74"/>
      <c r="H5" s="74"/>
      <c r="I5" s="74"/>
      <c r="J5" s="74"/>
      <c r="K5" s="75"/>
    </row>
    <row r="6" spans="2:11" s="46" customFormat="1" ht="40.200000000000003" thickTop="1">
      <c r="B6" s="51" t="s">
        <v>88</v>
      </c>
      <c r="D6" s="73"/>
      <c r="E6" s="74"/>
      <c r="F6" s="74"/>
      <c r="G6" s="74"/>
      <c r="H6" s="74"/>
      <c r="I6" s="74"/>
      <c r="J6" s="74"/>
      <c r="K6" s="75"/>
    </row>
    <row r="7" spans="2:11" s="46" customFormat="1" ht="40.200000000000003" thickBot="1">
      <c r="B7" s="52">
        <f>SUM('1.28'!A16,'1.29'!A16,'1.30'!A16,'1.31'!A16,'2.1'!A16,'2.2'!A16,'2.3'!A16,'2.4'!A16,'2.5'!A16,'2.6'!A16,'2.6~7'!A16)</f>
        <v>28990</v>
      </c>
      <c r="D7" s="76"/>
      <c r="E7" s="77"/>
      <c r="F7" s="77"/>
      <c r="G7" s="77"/>
      <c r="H7" s="77"/>
      <c r="I7" s="77"/>
      <c r="J7" s="77"/>
      <c r="K7" s="78"/>
    </row>
    <row r="8" spans="2:11" ht="18" thickTop="1"/>
    <row r="9" spans="2:11">
      <c r="B9" s="69"/>
    </row>
    <row r="10" spans="2:11">
      <c r="B10" s="69"/>
    </row>
    <row r="11" spans="2:11">
      <c r="B11" s="69"/>
    </row>
  </sheetData>
  <mergeCells count="1">
    <mergeCell ref="D2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"/>
  <sheetViews>
    <sheetView zoomScaleNormal="100" workbookViewId="0">
      <selection activeCell="H8" sqref="H8"/>
    </sheetView>
  </sheetViews>
  <sheetFormatPr defaultRowHeight="17.399999999999999"/>
  <cols>
    <col min="1" max="1" width="16.19921875" bestFit="1" customWidth="1"/>
    <col min="2" max="2" width="10.69921875" bestFit="1" customWidth="1"/>
    <col min="3" max="3" width="10.296875" bestFit="1" customWidth="1"/>
    <col min="4" max="4" width="12.8984375" bestFit="1" customWidth="1"/>
    <col min="6" max="6" width="10.296875" bestFit="1" customWidth="1"/>
    <col min="8" max="8" width="11.5" bestFit="1" customWidth="1"/>
    <col min="9" max="9" width="9.5" bestFit="1" customWidth="1"/>
    <col min="10" max="10" width="11.5" bestFit="1" customWidth="1"/>
    <col min="12" max="12" width="10.5" bestFit="1" customWidth="1"/>
    <col min="14" max="14" width="9.8984375" bestFit="1" customWidth="1"/>
  </cols>
  <sheetData>
    <row r="1" spans="1:36" ht="18" customHeight="1" thickTop="1">
      <c r="A1" s="3" t="s">
        <v>34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20</v>
      </c>
      <c r="C5" s="57"/>
      <c r="D5" s="57" t="s">
        <v>22</v>
      </c>
      <c r="E5" s="57"/>
      <c r="F5" s="57" t="s">
        <v>23</v>
      </c>
      <c r="G5" s="57"/>
      <c r="H5" s="58" t="s">
        <v>24</v>
      </c>
      <c r="I5" s="57"/>
      <c r="J5" s="58" t="s">
        <v>25</v>
      </c>
      <c r="K5" s="59"/>
      <c r="L5" s="60" t="s">
        <v>26</v>
      </c>
      <c r="M5" s="59"/>
      <c r="N5" s="61" t="s">
        <v>21</v>
      </c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28" t="s">
        <v>27</v>
      </c>
      <c r="C6" s="29"/>
      <c r="D6" s="28" t="s">
        <v>28</v>
      </c>
      <c r="E6" s="29"/>
      <c r="F6" s="29" t="s">
        <v>29</v>
      </c>
      <c r="G6" s="29"/>
      <c r="H6" s="29" t="s">
        <v>30</v>
      </c>
      <c r="I6" s="29"/>
      <c r="J6" s="29" t="s">
        <v>31</v>
      </c>
      <c r="K6" s="29"/>
      <c r="L6" s="29" t="s">
        <v>32</v>
      </c>
      <c r="M6" s="29"/>
      <c r="N6" s="53" t="s">
        <v>33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45"/>
      <c r="N7" s="54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29"/>
      <c r="E8" s="29"/>
      <c r="F8" s="29"/>
      <c r="G8" s="29"/>
      <c r="H8" s="29"/>
      <c r="I8" s="29"/>
      <c r="J8" s="29"/>
      <c r="K8" s="29"/>
      <c r="L8" s="29"/>
      <c r="M8" s="29"/>
      <c r="N8" s="5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>
        <v>800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55">
        <v>610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1410</v>
      </c>
      <c r="B14" s="19"/>
      <c r="C14" s="19"/>
    </row>
    <row r="15" spans="1:36" ht="30" customHeight="1" thickTop="1">
      <c r="A15" s="39" t="s">
        <v>40</v>
      </c>
    </row>
    <row r="16" spans="1:36" ht="18" thickBot="1">
      <c r="A16" s="27">
        <f>$A$12+$A$14+2300</f>
        <v>3710</v>
      </c>
    </row>
    <row r="17" ht="18" thickTop="1"/>
  </sheetData>
  <mergeCells count="2">
    <mergeCell ref="A1:K3"/>
    <mergeCell ref="B7:L7"/>
  </mergeCells>
  <phoneticPr fontId="1" type="noConversion"/>
  <conditionalFormatting sqref="A7:B7 M7:XFD7">
    <cfRule type="cellIs" dxfId="16" priority="3" operator="greaterThan">
      <formula>0</formula>
    </cfRule>
  </conditionalFormatting>
  <conditionalFormatting sqref="A9:XFD9">
    <cfRule type="cellIs" dxfId="15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C16" sqref="C16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8984375" bestFit="1" customWidth="1"/>
    <col min="6" max="6" width="13.69921875" bestFit="1" customWidth="1"/>
    <col min="8" max="8" width="7.3984375" bestFit="1" customWidth="1"/>
    <col min="9" max="9" width="9.09765625" customWidth="1"/>
    <col min="10" max="10" width="7.3984375" bestFit="1" customWidth="1"/>
    <col min="12" max="12" width="10.5" bestFit="1" customWidth="1"/>
    <col min="13" max="13" width="9.5" bestFit="1" customWidth="1"/>
    <col min="14" max="14" width="9.8984375" bestFit="1" customWidth="1"/>
  </cols>
  <sheetData>
    <row r="1" spans="1:36" ht="18" customHeight="1" thickTop="1">
      <c r="A1" s="3" t="s">
        <v>47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21</v>
      </c>
      <c r="C5" s="57"/>
      <c r="D5" s="57" t="s">
        <v>35</v>
      </c>
      <c r="E5" s="57"/>
      <c r="F5" s="57" t="s">
        <v>36</v>
      </c>
      <c r="G5" s="57"/>
      <c r="H5" s="58" t="s">
        <v>37</v>
      </c>
      <c r="I5" s="58" t="s">
        <v>41</v>
      </c>
      <c r="J5" s="58" t="s">
        <v>42</v>
      </c>
      <c r="K5" s="66"/>
      <c r="L5" s="58" t="s">
        <v>38</v>
      </c>
      <c r="M5" s="59"/>
      <c r="N5" s="67" t="s">
        <v>20</v>
      </c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28"/>
      <c r="C6" s="29"/>
      <c r="D6" s="28"/>
      <c r="E6" s="29"/>
      <c r="F6" s="29"/>
      <c r="G6" s="29"/>
      <c r="H6" s="29"/>
      <c r="I6" s="29"/>
      <c r="J6" s="29"/>
      <c r="K6" s="29"/>
      <c r="L6" s="29"/>
      <c r="M6" s="29"/>
      <c r="N6" s="5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>
        <v>0</v>
      </c>
      <c r="E7" s="41"/>
      <c r="F7" s="41">
        <v>300</v>
      </c>
      <c r="G7" s="41"/>
      <c r="H7" s="41">
        <v>500</v>
      </c>
      <c r="I7" s="41">
        <v>500</v>
      </c>
      <c r="J7" s="41">
        <v>300</v>
      </c>
      <c r="K7" s="41"/>
      <c r="L7" s="41">
        <v>500</v>
      </c>
      <c r="M7" s="41"/>
      <c r="N7" s="65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 t="s">
        <v>46</v>
      </c>
      <c r="D8" s="29"/>
      <c r="E8" s="29" t="s">
        <v>46</v>
      </c>
      <c r="F8" s="29"/>
      <c r="G8" s="29" t="s">
        <v>46</v>
      </c>
      <c r="H8" s="29"/>
      <c r="I8" s="29"/>
      <c r="J8" s="29"/>
      <c r="K8" s="29" t="s">
        <v>45</v>
      </c>
      <c r="L8" s="29"/>
      <c r="M8" s="29" t="s">
        <v>46</v>
      </c>
      <c r="N8" s="5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55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2100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0</v>
      </c>
      <c r="B14" s="19"/>
      <c r="C14" s="19"/>
    </row>
    <row r="15" spans="1:36" ht="30" customHeight="1" thickTop="1">
      <c r="A15" s="39" t="s">
        <v>39</v>
      </c>
    </row>
    <row r="16" spans="1:36" ht="18" thickBot="1">
      <c r="A16" s="27">
        <f>$A$12+$A$14+500</f>
        <v>2600</v>
      </c>
    </row>
    <row r="17" ht="18" thickTop="1"/>
  </sheetData>
  <mergeCells count="1">
    <mergeCell ref="A1:K3"/>
  </mergeCells>
  <phoneticPr fontId="1" type="noConversion"/>
  <conditionalFormatting sqref="A7:XFD7">
    <cfRule type="cellIs" dxfId="13" priority="4" operator="greaterThan">
      <formula>0</formula>
    </cfRule>
  </conditionalFormatting>
  <conditionalFormatting sqref="A9:XFD9">
    <cfRule type="cellIs" dxfId="14" priority="2" operator="greaterThan">
      <formula>0</formula>
    </cfRule>
    <cfRule type="cellIs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G10" sqref="G10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296875" bestFit="1" customWidth="1"/>
    <col min="6" max="6" width="13.69921875" bestFit="1" customWidth="1"/>
    <col min="8" max="8" width="10.09765625" bestFit="1" customWidth="1"/>
    <col min="9" max="9" width="9.09765625" customWidth="1"/>
    <col min="10" max="10" width="7.3984375" bestFit="1" customWidth="1"/>
    <col min="12" max="12" width="10.5" bestFit="1" customWidth="1"/>
    <col min="14" max="14" width="9.8984375" bestFit="1" customWidth="1"/>
  </cols>
  <sheetData>
    <row r="1" spans="1:36" ht="18" customHeight="1" thickTop="1">
      <c r="A1" s="3" t="s">
        <v>48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21</v>
      </c>
      <c r="C5" s="57"/>
      <c r="D5" s="57" t="s">
        <v>44</v>
      </c>
      <c r="E5" s="57"/>
      <c r="F5" s="57" t="s">
        <v>43</v>
      </c>
      <c r="G5" s="57"/>
      <c r="H5" s="68" t="s">
        <v>21</v>
      </c>
      <c r="I5" s="42"/>
      <c r="J5" s="42"/>
      <c r="K5" s="44"/>
      <c r="L5" s="42"/>
      <c r="M5" s="28"/>
      <c r="N5" s="43"/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28"/>
      <c r="C6" s="29"/>
      <c r="D6" s="28"/>
      <c r="E6" s="29"/>
      <c r="F6" s="29"/>
      <c r="G6" s="29"/>
      <c r="H6" s="53"/>
      <c r="I6" s="29"/>
      <c r="J6" s="29"/>
      <c r="K6" s="29"/>
      <c r="L6" s="29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>
        <v>0</v>
      </c>
      <c r="E7" s="41"/>
      <c r="F7" s="41">
        <v>0</v>
      </c>
      <c r="G7" s="41"/>
      <c r="H7" s="65"/>
      <c r="I7" s="41"/>
      <c r="J7" s="41"/>
      <c r="K7" s="41"/>
      <c r="L7" s="41"/>
      <c r="M7" s="41"/>
      <c r="N7" s="41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29"/>
      <c r="E8" s="29"/>
      <c r="F8" s="29"/>
      <c r="G8" s="29"/>
      <c r="H8" s="53"/>
      <c r="I8" s="29"/>
      <c r="J8" s="29"/>
      <c r="K8" s="29"/>
      <c r="L8" s="29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>
        <v>470</v>
      </c>
      <c r="D9" s="33"/>
      <c r="E9" s="33">
        <v>580</v>
      </c>
      <c r="F9" s="33"/>
      <c r="G9" s="33">
        <v>850</v>
      </c>
      <c r="H9" s="5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1900</v>
      </c>
      <c r="B14" s="19"/>
      <c r="C14" s="19"/>
    </row>
    <row r="15" spans="1:36" ht="18" thickTop="1">
      <c r="A15" s="39" t="s">
        <v>18</v>
      </c>
    </row>
    <row r="16" spans="1:36" ht="18" thickBot="1">
      <c r="A16" s="27">
        <f>$A$12+$A$14</f>
        <v>1900</v>
      </c>
    </row>
    <row r="17" ht="18" thickTop="1"/>
  </sheetData>
  <mergeCells count="1">
    <mergeCell ref="A1:K3"/>
  </mergeCells>
  <phoneticPr fontId="1" type="noConversion"/>
  <conditionalFormatting sqref="A7:XFD7">
    <cfRule type="cellIs" dxfId="12" priority="3" operator="greaterThan">
      <formula>0</formula>
    </cfRule>
  </conditionalFormatting>
  <conditionalFormatting sqref="A9:XFD9">
    <cfRule type="cellIs" dxfId="11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A9" sqref="A9:XFD9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296875" bestFit="1" customWidth="1"/>
    <col min="6" max="6" width="13.69921875" bestFit="1" customWidth="1"/>
    <col min="8" max="8" width="11.5" customWidth="1"/>
    <col min="9" max="9" width="9.09765625" customWidth="1"/>
    <col min="10" max="10" width="7.3984375" bestFit="1" customWidth="1"/>
    <col min="12" max="12" width="10.5" bestFit="1" customWidth="1"/>
    <col min="14" max="14" width="9.8984375" bestFit="1" customWidth="1"/>
  </cols>
  <sheetData>
    <row r="1" spans="1:36" ht="18" customHeight="1" thickTop="1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21</v>
      </c>
      <c r="C5" s="57"/>
      <c r="D5" s="58" t="s">
        <v>82</v>
      </c>
      <c r="E5" s="57"/>
      <c r="F5" s="57" t="s">
        <v>50</v>
      </c>
      <c r="G5" s="57"/>
      <c r="H5" s="58" t="s">
        <v>81</v>
      </c>
      <c r="I5" s="58"/>
      <c r="J5" s="58" t="s">
        <v>51</v>
      </c>
      <c r="K5" s="66"/>
      <c r="L5" s="68" t="s">
        <v>21</v>
      </c>
      <c r="M5" s="28"/>
      <c r="N5" s="43"/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28"/>
      <c r="C6" s="29"/>
      <c r="D6" s="28"/>
      <c r="E6" s="29"/>
      <c r="F6" s="29"/>
      <c r="G6" s="29"/>
      <c r="H6" s="29"/>
      <c r="I6" s="29"/>
      <c r="J6" s="29"/>
      <c r="K6" s="29"/>
      <c r="L6" s="53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>
        <v>400</v>
      </c>
      <c r="E7" s="41"/>
      <c r="F7" s="41">
        <v>0</v>
      </c>
      <c r="G7" s="41"/>
      <c r="H7" s="41">
        <v>500</v>
      </c>
      <c r="I7" s="41"/>
      <c r="J7" s="41">
        <v>0</v>
      </c>
      <c r="K7" s="41"/>
      <c r="L7" s="65"/>
      <c r="M7" s="41"/>
      <c r="N7" s="41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29"/>
      <c r="E8" s="29"/>
      <c r="F8" s="29"/>
      <c r="G8" s="29"/>
      <c r="H8" s="29"/>
      <c r="I8" s="29"/>
      <c r="J8" s="29"/>
      <c r="K8" s="29"/>
      <c r="L8" s="53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5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900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0</v>
      </c>
      <c r="B14" s="19"/>
      <c r="C14" s="19"/>
    </row>
    <row r="15" spans="1:36" ht="30" customHeight="1" thickTop="1">
      <c r="A15" s="39" t="s">
        <v>39</v>
      </c>
    </row>
    <row r="16" spans="1:36" ht="18" thickBot="1">
      <c r="A16" s="27">
        <f>$A$12+$A$14+500</f>
        <v>1400</v>
      </c>
    </row>
    <row r="17" ht="18" thickTop="1"/>
  </sheetData>
  <mergeCells count="1">
    <mergeCell ref="A1:K3"/>
  </mergeCells>
  <phoneticPr fontId="1" type="noConversion"/>
  <conditionalFormatting sqref="A7:XFD7">
    <cfRule type="cellIs" dxfId="10" priority="3" operator="greaterThan">
      <formula>0</formula>
    </cfRule>
  </conditionalFormatting>
  <conditionalFormatting sqref="A9:XFD9">
    <cfRule type="cellIs" dxfId="9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M9" sqref="M9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296875" bestFit="1" customWidth="1"/>
    <col min="6" max="6" width="16.69921875" customWidth="1"/>
    <col min="8" max="8" width="11.5" bestFit="1" customWidth="1"/>
    <col min="9" max="9" width="9.09765625" customWidth="1"/>
    <col min="10" max="10" width="7.3984375" bestFit="1" customWidth="1"/>
    <col min="12" max="12" width="10.5" bestFit="1" customWidth="1"/>
    <col min="14" max="14" width="9.8984375" bestFit="1" customWidth="1"/>
  </cols>
  <sheetData>
    <row r="1" spans="1:36" ht="18" customHeight="1" thickTop="1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21</v>
      </c>
      <c r="C5" s="57"/>
      <c r="D5" s="57" t="s">
        <v>54</v>
      </c>
      <c r="E5" s="57"/>
      <c r="F5" s="58" t="s">
        <v>61</v>
      </c>
      <c r="G5" s="57"/>
      <c r="H5" s="68" t="s">
        <v>58</v>
      </c>
      <c r="I5" s="42"/>
      <c r="J5" s="42"/>
      <c r="K5" s="44"/>
      <c r="L5" s="42"/>
      <c r="M5" s="28"/>
      <c r="N5" s="43"/>
      <c r="O5" s="12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43" t="s">
        <v>53</v>
      </c>
      <c r="C6" s="29"/>
      <c r="D6" s="28" t="s">
        <v>56</v>
      </c>
      <c r="E6" s="29"/>
      <c r="F6" s="29" t="s">
        <v>60</v>
      </c>
      <c r="G6" s="29"/>
      <c r="H6" s="53"/>
      <c r="I6" s="29"/>
      <c r="J6" s="29"/>
      <c r="K6" s="29"/>
      <c r="L6" s="29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/>
      <c r="E7" s="41"/>
      <c r="F7" s="41"/>
      <c r="G7" s="41"/>
      <c r="H7" s="65"/>
      <c r="I7" s="41"/>
      <c r="J7" s="41"/>
      <c r="K7" s="41"/>
      <c r="L7" s="41"/>
      <c r="M7" s="41"/>
      <c r="N7" s="41"/>
      <c r="O7" s="18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29"/>
      <c r="E8" s="29" t="s">
        <v>87</v>
      </c>
      <c r="F8" s="29"/>
      <c r="G8" s="29"/>
      <c r="H8" s="53"/>
      <c r="I8" s="29"/>
      <c r="J8" s="29"/>
      <c r="K8" s="29"/>
      <c r="L8" s="29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2"/>
      <c r="C9" s="37">
        <v>13940</v>
      </c>
      <c r="D9" s="37"/>
      <c r="E9" s="37"/>
      <c r="F9" s="40"/>
      <c r="G9" s="33"/>
      <c r="H9" s="5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13940</v>
      </c>
      <c r="B14" s="19"/>
      <c r="C14" s="19"/>
    </row>
    <row r="15" spans="1:36" ht="18" thickTop="1">
      <c r="A15" s="39" t="s">
        <v>18</v>
      </c>
    </row>
    <row r="16" spans="1:36" ht="18" thickBot="1">
      <c r="A16" s="27">
        <f>$A$12+$A$14</f>
        <v>13940</v>
      </c>
    </row>
    <row r="17" ht="18" thickTop="1"/>
  </sheetData>
  <mergeCells count="2">
    <mergeCell ref="A1:K3"/>
    <mergeCell ref="C9:E9"/>
  </mergeCells>
  <phoneticPr fontId="1" type="noConversion"/>
  <conditionalFormatting sqref="A7:XFD7">
    <cfRule type="cellIs" dxfId="3" priority="5" operator="greaterThan">
      <formula>0</formula>
    </cfRule>
  </conditionalFormatting>
  <conditionalFormatting sqref="A9:B9 F9:XFD9">
    <cfRule type="cellIs" dxfId="2" priority="3" operator="greaterThan">
      <formula>0</formula>
    </cfRule>
    <cfRule type="cellIs" priority="4" operator="greaterThan">
      <formula>0</formula>
    </cfRule>
  </conditionalFormatting>
  <conditionalFormatting sqref="B9:A9">
    <cfRule type="cellIs" dxfId="0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selection activeCell="J7" sqref="J7"/>
    </sheetView>
  </sheetViews>
  <sheetFormatPr defaultRowHeight="17.399999999999999"/>
  <cols>
    <col min="1" max="1" width="14.09765625" bestFit="1" customWidth="1"/>
    <col min="2" max="2" width="10.69921875" bestFit="1" customWidth="1"/>
    <col min="3" max="3" width="10.296875" bestFit="1" customWidth="1"/>
    <col min="4" max="4" width="12.296875" bestFit="1" customWidth="1"/>
    <col min="6" max="6" width="9.3984375" bestFit="1" customWidth="1"/>
    <col min="8" max="8" width="7.3984375" bestFit="1" customWidth="1"/>
    <col min="9" max="9" width="9.09765625" customWidth="1"/>
    <col min="10" max="10" width="7.3984375" bestFit="1" customWidth="1"/>
    <col min="12" max="12" width="10.09765625" bestFit="1" customWidth="1"/>
    <col min="14" max="14" width="9.8984375" bestFit="1" customWidth="1"/>
  </cols>
  <sheetData>
    <row r="1" spans="1:36" ht="18" customHeight="1" thickTop="1">
      <c r="A1" s="3" t="s">
        <v>59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6" ht="17.399999999999999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36" ht="18" customHeight="1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36" ht="18.600000000000001" thickTop="1" thickBot="1"/>
    <row r="5" spans="1:36" s="16" customFormat="1" ht="92.4" customHeight="1" thickTop="1" thickBot="1">
      <c r="A5" s="56" t="s">
        <v>3</v>
      </c>
      <c r="B5" s="57" t="s">
        <v>55</v>
      </c>
      <c r="C5" s="57"/>
      <c r="D5" s="57" t="s">
        <v>63</v>
      </c>
      <c r="E5" s="57" t="s">
        <v>64</v>
      </c>
      <c r="F5" s="58" t="s">
        <v>65</v>
      </c>
      <c r="G5" s="57"/>
      <c r="H5" s="58" t="s">
        <v>66</v>
      </c>
      <c r="I5" s="58"/>
      <c r="J5" s="58" t="s">
        <v>67</v>
      </c>
      <c r="K5" s="66"/>
      <c r="L5" s="68" t="s">
        <v>55</v>
      </c>
      <c r="M5" s="28"/>
      <c r="N5" s="43"/>
      <c r="O5" s="28"/>
      <c r="P5" s="12"/>
      <c r="Q5" s="12"/>
      <c r="R5" s="12"/>
      <c r="S5" s="12"/>
      <c r="T5" s="12"/>
      <c r="U5" s="15"/>
    </row>
    <row r="6" spans="1:36" s="16" customFormat="1" ht="49.95" customHeight="1">
      <c r="A6" s="34" t="s">
        <v>4</v>
      </c>
      <c r="B6" s="43" t="s">
        <v>86</v>
      </c>
      <c r="C6" s="29" t="s">
        <v>83</v>
      </c>
      <c r="D6" s="28"/>
      <c r="E6" s="29"/>
      <c r="F6" s="29"/>
      <c r="G6" s="29"/>
      <c r="H6" s="29"/>
      <c r="I6" s="29"/>
      <c r="J6" s="29"/>
      <c r="K6" s="29"/>
      <c r="L6" s="53"/>
      <c r="M6" s="29"/>
      <c r="N6" s="29"/>
      <c r="O6" s="2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36" s="14" customFormat="1" ht="49.95" customHeight="1">
      <c r="A7" s="35" t="s">
        <v>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65"/>
      <c r="M7" s="41"/>
      <c r="N7" s="41"/>
      <c r="O7" s="41"/>
      <c r="P7" s="18"/>
      <c r="Q7" s="18"/>
      <c r="R7" s="18"/>
      <c r="S7" s="18"/>
      <c r="T7" s="17"/>
    </row>
    <row r="8" spans="1:36" s="16" customFormat="1" ht="49.95" customHeight="1">
      <c r="A8" s="34" t="s">
        <v>9</v>
      </c>
      <c r="B8" s="29"/>
      <c r="C8" s="31"/>
      <c r="D8" s="62" t="s">
        <v>13</v>
      </c>
      <c r="E8" s="62"/>
      <c r="F8" s="62"/>
      <c r="G8" s="29"/>
      <c r="H8" s="29"/>
      <c r="I8" s="29"/>
      <c r="J8" s="29"/>
      <c r="K8" s="29"/>
      <c r="L8" s="53"/>
      <c r="M8" s="29"/>
      <c r="N8" s="29"/>
      <c r="O8" s="29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36" s="21" customFormat="1" ht="46.2" customHeight="1" thickBot="1">
      <c r="A9" s="36" t="s">
        <v>2</v>
      </c>
      <c r="B9" s="33"/>
      <c r="C9" s="33">
        <v>170</v>
      </c>
      <c r="D9" s="33"/>
      <c r="E9" s="33"/>
      <c r="F9" s="33"/>
      <c r="G9" s="33">
        <v>140</v>
      </c>
      <c r="H9" s="33"/>
      <c r="I9" s="33">
        <v>140</v>
      </c>
      <c r="J9" s="33"/>
      <c r="K9" s="33">
        <v>200</v>
      </c>
      <c r="L9" s="5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ht="22.2" thickTop="1" thickBo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6" ht="18" thickTop="1">
      <c r="A11" s="24" t="s">
        <v>16</v>
      </c>
      <c r="B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ht="18" thickBot="1">
      <c r="A12" s="22">
        <f>SUM(7:7)</f>
        <v>0</v>
      </c>
      <c r="B12" s="18"/>
    </row>
    <row r="13" spans="1:36" ht="18" thickTop="1">
      <c r="A13" s="25" t="s">
        <v>17</v>
      </c>
      <c r="B13" s="13"/>
    </row>
    <row r="14" spans="1:36" ht="18" thickBot="1">
      <c r="A14" s="23">
        <f>SUM(9:9)</f>
        <v>650</v>
      </c>
      <c r="B14" s="19"/>
      <c r="C14" s="19"/>
    </row>
    <row r="15" spans="1:36" ht="18" thickTop="1">
      <c r="A15" s="39" t="s">
        <v>18</v>
      </c>
    </row>
    <row r="16" spans="1:36" ht="18" thickBot="1">
      <c r="A16" s="27">
        <f>$A$12+$A$14</f>
        <v>650</v>
      </c>
    </row>
    <row r="17" ht="18" thickTop="1"/>
  </sheetData>
  <mergeCells count="2">
    <mergeCell ref="A1:K3"/>
    <mergeCell ref="D8:F8"/>
  </mergeCells>
  <phoneticPr fontId="1" type="noConversion"/>
  <conditionalFormatting sqref="A7:XFD7">
    <cfRule type="cellIs" dxfId="8" priority="3" operator="greaterThan">
      <formula>0</formula>
    </cfRule>
  </conditionalFormatting>
  <conditionalFormatting sqref="A9:XFD9">
    <cfRule type="cellIs" dxfId="7" priority="1" operator="greaterThan">
      <formula>0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E26" sqref="E26"/>
    </sheetView>
  </sheetViews>
  <sheetFormatPr defaultRowHeight="17.399999999999999"/>
  <sheetData>
    <row r="1" spans="1:11" ht="18" thickTop="1">
      <c r="A1" s="3" t="s">
        <v>68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18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ht="18" thickTop="1"/>
  </sheetData>
  <mergeCells count="1">
    <mergeCell ref="A1:K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K3"/>
    </sheetView>
  </sheetViews>
  <sheetFormatPr defaultRowHeight="17.399999999999999"/>
  <sheetData>
    <row r="1" spans="1:11" ht="18" thickTop="1">
      <c r="A1" s="3" t="s">
        <v>70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18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ht="18" thickTop="1"/>
  </sheetData>
  <mergeCells count="1">
    <mergeCell ref="A1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1.28</vt:lpstr>
      <vt:lpstr>1.29</vt:lpstr>
      <vt:lpstr>1.30</vt:lpstr>
      <vt:lpstr>1.31</vt:lpstr>
      <vt:lpstr>2.1</vt:lpstr>
      <vt:lpstr>2.2</vt:lpstr>
      <vt:lpstr>2.3</vt:lpstr>
      <vt:lpstr>2.4</vt:lpstr>
      <vt:lpstr>2.5</vt:lpstr>
      <vt:lpstr>2.6</vt:lpstr>
      <vt:lpstr>2.6~7</vt:lpstr>
      <vt:lpstr>결산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김규연</dc:creator>
  <cp:lastModifiedBy>김규연</cp:lastModifiedBy>
  <dcterms:created xsi:type="dcterms:W3CDTF">2016-01-17T05:59:31Z</dcterms:created>
  <dcterms:modified xsi:type="dcterms:W3CDTF">2016-01-17T10:08:42Z</dcterms:modified>
</cp:coreProperties>
</file>