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zrulamir/www/nmcore/db/"/>
    </mc:Choice>
  </mc:AlternateContent>
  <bookViews>
    <workbookView xWindow="0" yWindow="460" windowWidth="25600" windowHeight="14620" tabRatio="500" firstSheet="17" activeTab="27"/>
  </bookViews>
  <sheets>
    <sheet name="Gender" sheetId="2" r:id="rId1"/>
    <sheet name="Patienttype" sheetId="3" r:id="rId2"/>
    <sheet name="Nationality" sheetId="4" r:id="rId3"/>
    <sheet name="Religion" sheetId="5" r:id="rId4"/>
    <sheet name="Marital" sheetId="6" r:id="rId5"/>
    <sheet name="Bloodtype" sheetId="7" r:id="rId6"/>
    <sheet name="State" sheetId="8" r:id="rId7"/>
    <sheet name="designation" sheetId="9" r:id="rId8"/>
    <sheet name="Rnstat" sheetId="10" r:id="rId9"/>
    <sheet name="Patientstat" sheetId="11" r:id="rId10"/>
    <sheet name="Treatmentstat" sheetId="12" r:id="rId11"/>
    <sheet name="Discipline" sheetId="13" r:id="rId12"/>
    <sheet name="Chargegroup" sheetId="14" r:id="rId13"/>
    <sheet name="Billingstat" sheetId="15" r:id="rId14"/>
    <sheet name="Billitemstat" sheetId="16" r:id="rId15"/>
    <sheet name="Postat" sheetId="17" r:id="rId16"/>
    <sheet name="Drugprocedure" sheetId="18" r:id="rId17"/>
    <sheet name="Labresultstat" sheetId="19" r:id="rId18"/>
    <sheet name="Labattachmentstat" sheetId="20" r:id="rId19"/>
    <sheet name="Pricetype" sheetId="21" r:id="rId20"/>
    <sheet name="Treatmentnodetype" sheetId="22" r:id="rId21"/>
    <sheet name="Workorder" sheetId="23" r:id="rId22"/>
    <sheet name="Workflowtemplate" sheetId="24" r:id="rId23"/>
    <sheet name="Workflowtemplateitem" sheetId="25" r:id="rId24"/>
    <sheet name="Workflowstat" sheetId="26" r:id="rId25"/>
    <sheet name="Role" sheetId="28" r:id="rId26"/>
    <sheet name="Userstat" sheetId="29" r:id="rId27"/>
    <sheet name="Department" sheetId="30" r:id="rId2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0" l="1"/>
  <c r="D2" i="29"/>
  <c r="D1" i="29"/>
  <c r="D2" i="28"/>
  <c r="D3" i="28"/>
  <c r="D4" i="28"/>
  <c r="D5" i="28"/>
  <c r="D6" i="28"/>
  <c r="D7" i="28"/>
  <c r="D1" i="28"/>
  <c r="E2" i="25"/>
  <c r="E3" i="25"/>
  <c r="E4" i="25"/>
  <c r="E1" i="25"/>
  <c r="D1" i="24"/>
  <c r="D2" i="23"/>
  <c r="D3" i="23"/>
  <c r="D4" i="23"/>
  <c r="D5" i="23"/>
  <c r="D6" i="23"/>
  <c r="D7" i="23"/>
  <c r="D8" i="23"/>
  <c r="D1" i="23"/>
  <c r="D2" i="22"/>
  <c r="D3" i="22"/>
  <c r="D1" i="22"/>
  <c r="D2" i="21"/>
  <c r="D3" i="21"/>
  <c r="D1" i="21"/>
  <c r="D2" i="20"/>
  <c r="D1" i="20"/>
  <c r="D2" i="19"/>
  <c r="D1" i="19"/>
  <c r="D2" i="18"/>
  <c r="D3" i="18"/>
  <c r="D1" i="18"/>
  <c r="D2" i="17"/>
  <c r="D1" i="17"/>
  <c r="D2" i="16"/>
  <c r="D3" i="16"/>
  <c r="D4" i="16"/>
  <c r="D1" i="16"/>
  <c r="D2" i="15"/>
  <c r="D3" i="15"/>
  <c r="D4" i="15"/>
  <c r="D1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1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1" i="13"/>
  <c r="D2" i="12"/>
  <c r="D3" i="12"/>
  <c r="D1" i="12"/>
  <c r="D2" i="11"/>
  <c r="D1" i="11"/>
  <c r="D2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D2" i="7"/>
  <c r="D3" i="7"/>
  <c r="D4" i="7"/>
  <c r="D5" i="7"/>
  <c r="D6" i="7"/>
  <c r="D7" i="7"/>
  <c r="D1" i="7"/>
  <c r="D2" i="6"/>
  <c r="D3" i="6"/>
  <c r="D4" i="6"/>
  <c r="D5" i="6"/>
  <c r="D1" i="6"/>
  <c r="D2" i="5"/>
  <c r="D3" i="5"/>
  <c r="D4" i="5"/>
  <c r="D5" i="5"/>
  <c r="D6" i="5"/>
  <c r="D7" i="5"/>
  <c r="D1" i="5"/>
  <c r="D2" i="4"/>
  <c r="D3" i="4"/>
  <c r="D4" i="4"/>
  <c r="D1" i="4"/>
  <c r="D2" i="3"/>
  <c r="D3" i="3"/>
  <c r="D4" i="3"/>
  <c r="D1" i="3"/>
  <c r="D2" i="2"/>
  <c r="D3" i="2"/>
  <c r="D1" i="2"/>
</calcChain>
</file>

<file path=xl/sharedStrings.xml><?xml version="1.0" encoding="utf-8"?>
<sst xmlns="http://schemas.openxmlformats.org/spreadsheetml/2006/main" count="449" uniqueCount="325">
  <si>
    <t>CC</t>
  </si>
  <si>
    <t>M</t>
  </si>
  <si>
    <t>MALE</t>
  </si>
  <si>
    <t>F</t>
  </si>
  <si>
    <t>FEMALE</t>
  </si>
  <si>
    <t>U</t>
  </si>
  <si>
    <t>UNKNOWN</t>
  </si>
  <si>
    <t>OP</t>
  </si>
  <si>
    <t>Out Patient</t>
  </si>
  <si>
    <t>IP</t>
  </si>
  <si>
    <t>In Patient</t>
  </si>
  <si>
    <t>AE</t>
  </si>
  <si>
    <t>Emergency</t>
  </si>
  <si>
    <t>RT</t>
  </si>
  <si>
    <t>Retails</t>
  </si>
  <si>
    <t>MY</t>
  </si>
  <si>
    <t>Malaysian</t>
  </si>
  <si>
    <t>TR</t>
  </si>
  <si>
    <t>Temporary Residents</t>
  </si>
  <si>
    <t>PR</t>
  </si>
  <si>
    <t>Permanent Residents</t>
  </si>
  <si>
    <t>ETC</t>
  </si>
  <si>
    <t>Others</t>
  </si>
  <si>
    <t>MS</t>
  </si>
  <si>
    <t>Muslim</t>
  </si>
  <si>
    <t>BD</t>
  </si>
  <si>
    <t>Buddha</t>
  </si>
  <si>
    <t>HD</t>
  </si>
  <si>
    <t>Hindu</t>
  </si>
  <si>
    <t>SK</t>
  </si>
  <si>
    <t>Sikhism</t>
  </si>
  <si>
    <t>AT</t>
  </si>
  <si>
    <t xml:space="preserve">Atheists </t>
  </si>
  <si>
    <t>K</t>
  </si>
  <si>
    <t>Christian</t>
  </si>
  <si>
    <t>D</t>
  </si>
  <si>
    <t>S</t>
  </si>
  <si>
    <t>Single</t>
  </si>
  <si>
    <t>Married</t>
  </si>
  <si>
    <t>NIL</t>
  </si>
  <si>
    <t>Unknown</t>
  </si>
  <si>
    <t>WD</t>
  </si>
  <si>
    <t>Widow</t>
  </si>
  <si>
    <t>WW</t>
  </si>
  <si>
    <t>Widower</t>
  </si>
  <si>
    <t>O-</t>
  </si>
  <si>
    <t>O- NEGATIVE</t>
  </si>
  <si>
    <t>O+</t>
  </si>
  <si>
    <t>O+ POSITIVE</t>
  </si>
  <si>
    <t>A+</t>
  </si>
  <si>
    <t>A+ POSITIVE</t>
  </si>
  <si>
    <t>B-</t>
  </si>
  <si>
    <t>B- NEGATIVE</t>
  </si>
  <si>
    <t>A-</t>
  </si>
  <si>
    <t>A- NEGATIVE</t>
  </si>
  <si>
    <t>B+</t>
  </si>
  <si>
    <t>B+ POSITIVE</t>
  </si>
  <si>
    <t>UNSPECIFIED</t>
  </si>
  <si>
    <t>KELANTAN</t>
  </si>
  <si>
    <t>KEDAH</t>
  </si>
  <si>
    <t>KUALA LUMPUR</t>
  </si>
  <si>
    <t>JOHOR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</si>
  <si>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</si>
  <si>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</si>
  <si>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</si>
  <si>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</si>
  <si>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</si>
  <si>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</si>
  <si>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</si>
  <si>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</si>
  <si>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</si>
  <si>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</si>
  <si>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AMERICA</t>
  </si>
  <si>
    <t>AUSTRALIA</t>
  </si>
  <si>
    <t>BANGLADESH</t>
  </si>
  <si>
    <t>BURMA</t>
  </si>
  <si>
    <t>CHINA</t>
  </si>
  <si>
    <t>PHILIPPINES</t>
  </si>
  <si>
    <t>INDONESIA</t>
  </si>
  <si>
    <t>JAPAN</t>
  </si>
  <si>
    <t>CAMBODIA</t>
  </si>
  <si>
    <t>KOREA</t>
  </si>
  <si>
    <t>PAKISTAN</t>
  </si>
  <si>
    <t>SINGAPORE</t>
  </si>
  <si>
    <t>THAILAND</t>
  </si>
  <si>
    <t>UNITED KINGDOM</t>
  </si>
  <si>
    <t>OTHERS</t>
  </si>
  <si>
    <t>INDIA</t>
  </si>
  <si>
    <t>en</t>
  </si>
  <si>
    <t>Encik</t>
  </si>
  <si>
    <t>cik</t>
  </si>
  <si>
    <t>Cik</t>
  </si>
  <si>
    <t>tn</t>
  </si>
  <si>
    <t>Tuan</t>
  </si>
  <si>
    <t>pn</t>
  </si>
  <si>
    <t>Puan</t>
  </si>
  <si>
    <t>hj</t>
  </si>
  <si>
    <t>Haji</t>
  </si>
  <si>
    <t>hjh</t>
  </si>
  <si>
    <t>Hajah</t>
  </si>
  <si>
    <t>dto</t>
  </si>
  <si>
    <t>dtk</t>
  </si>
  <si>
    <t>Datuk</t>
  </si>
  <si>
    <t>dtkseri</t>
  </si>
  <si>
    <t>Datuk Seri</t>
  </si>
  <si>
    <t>dtn</t>
  </si>
  <si>
    <t>Datin</t>
  </si>
  <si>
    <t>dtnseri</t>
  </si>
  <si>
    <t>Datin Seri</t>
  </si>
  <si>
    <t>tun</t>
  </si>
  <si>
    <t>Tun</t>
  </si>
  <si>
    <t>tsri</t>
  </si>
  <si>
    <t>Tan Sri</t>
  </si>
  <si>
    <t>prof</t>
  </si>
  <si>
    <t>Prof.</t>
  </si>
  <si>
    <t>profm</t>
  </si>
  <si>
    <t>Prof. Madya</t>
  </si>
  <si>
    <t>dr</t>
  </si>
  <si>
    <t>Dr.</t>
  </si>
  <si>
    <t>Dato</t>
  </si>
  <si>
    <t>A</t>
  </si>
  <si>
    <t>Active</t>
  </si>
  <si>
    <t>X</t>
  </si>
  <si>
    <t>Archive</t>
  </si>
  <si>
    <t>I</t>
  </si>
  <si>
    <t>Inactive</t>
  </si>
  <si>
    <t>N</t>
  </si>
  <si>
    <t>New</t>
  </si>
  <si>
    <t>C</t>
  </si>
  <si>
    <t>Completed</t>
  </si>
  <si>
    <t>B</t>
  </si>
  <si>
    <t>Brough In Dead</t>
  </si>
  <si>
    <t>MEDICAL</t>
  </si>
  <si>
    <t>SURGICAL</t>
  </si>
  <si>
    <t>OBSTETRIC</t>
  </si>
  <si>
    <t>PAEDIATRIC</t>
  </si>
  <si>
    <t>INFANT</t>
  </si>
  <si>
    <t>UNCLASSIFIED</t>
  </si>
  <si>
    <t>GYNAECOLOGY</t>
  </si>
  <si>
    <t>ORTHOPAEDIC</t>
  </si>
  <si>
    <t>ENT</t>
  </si>
  <si>
    <t>OPHTALMOLOGY</t>
  </si>
  <si>
    <t>PLASTIC SURGERY</t>
  </si>
  <si>
    <t>DENTAL</t>
  </si>
  <si>
    <t>NEUROSURGEON</t>
  </si>
  <si>
    <t>ANESTHESIOLOGY</t>
  </si>
  <si>
    <t>PSYCHIATRIC</t>
  </si>
  <si>
    <t>RADIOLOGY</t>
  </si>
  <si>
    <t>GENERAL SURGEON</t>
  </si>
  <si>
    <t>OBSTETRIC &amp; GYNECOLOGY</t>
  </si>
  <si>
    <t>MO</t>
  </si>
  <si>
    <t>Medical Officer</t>
  </si>
  <si>
    <t>CARDIOLOGY</t>
  </si>
  <si>
    <t>UROLOGY</t>
  </si>
  <si>
    <t>PROCEDURE CHARGES</t>
  </si>
  <si>
    <t>CSSD CHARGES</t>
  </si>
  <si>
    <t>OPERATION CHARGES</t>
  </si>
  <si>
    <t>CONSULTATION FEES</t>
  </si>
  <si>
    <t>ENDOSCOPIC EXAMINATION</t>
  </si>
  <si>
    <t>LABORATORY TESTS</t>
  </si>
  <si>
    <t>ULTRASOUND CHARGES</t>
  </si>
  <si>
    <t>WARD TESTS</t>
  </si>
  <si>
    <t>RADIOLOGY CHARGES</t>
  </si>
  <si>
    <t>HOUSE CALL FEE</t>
  </si>
  <si>
    <t>AMBULANCE CHARGES</t>
  </si>
  <si>
    <t>NURSING CHARGES</t>
  </si>
  <si>
    <t>HAEMODIALYSIS CHARGES</t>
  </si>
  <si>
    <t>NURSERY CHARGES</t>
  </si>
  <si>
    <t>LABOUR ROOM CHARGES</t>
  </si>
  <si>
    <t>MISCELLANEOUS CHARGES</t>
  </si>
  <si>
    <t>CSSD-ORTHO</t>
  </si>
  <si>
    <t>OT NURSING</t>
  </si>
  <si>
    <t>D&amp;C PACKAGE</t>
  </si>
  <si>
    <t>PHYSIOTHERAPY CHARGES</t>
  </si>
  <si>
    <t>PHARMACEUTICAL CHARGES</t>
  </si>
  <si>
    <t>ROUNDING</t>
  </si>
  <si>
    <t>K.DELV</t>
  </si>
  <si>
    <t>DELIVERY PACKAGE</t>
  </si>
  <si>
    <t>K.CIRC</t>
  </si>
  <si>
    <t>CIRCUMCISION PACKAGE</t>
  </si>
  <si>
    <t>K.IUCD</t>
  </si>
  <si>
    <t>IUCD PACKAGE</t>
  </si>
  <si>
    <t>K.MC01</t>
  </si>
  <si>
    <t>PRE-EMPLOYMENT M/CHK</t>
  </si>
  <si>
    <t>K.MC02</t>
  </si>
  <si>
    <t>SENIOR CITIZEN PCKG</t>
  </si>
  <si>
    <t>K.MC03</t>
  </si>
  <si>
    <t>EXEC M/CHCK - MO</t>
  </si>
  <si>
    <t>K.MC04</t>
  </si>
  <si>
    <t>COLLEGE ENTRANCE M/C</t>
  </si>
  <si>
    <t>K.MC05</t>
  </si>
  <si>
    <t>HAJJ/UMRAH M/CHK</t>
  </si>
  <si>
    <t>K.MC06</t>
  </si>
  <si>
    <t>EXEC M/CHK - SPCLST</t>
  </si>
  <si>
    <t>K.OG01</t>
  </si>
  <si>
    <t>ANTENATAL EXAM 1ST</t>
  </si>
  <si>
    <t>K.MC07</t>
  </si>
  <si>
    <t>FULL EXEC M/CHK-SPCL</t>
  </si>
  <si>
    <t>K.OG02</t>
  </si>
  <si>
    <t>ANTENATAL EXAM 2ND</t>
  </si>
  <si>
    <t>K.OG03</t>
  </si>
  <si>
    <t>ANTENATAL EXAM SUBSQ</t>
  </si>
  <si>
    <t>K.MC08</t>
  </si>
  <si>
    <t>FEMALE MEDICAL EXAM</t>
  </si>
  <si>
    <t>K.DLCS</t>
  </si>
  <si>
    <t>DELVRY LSCS SPI EMER</t>
  </si>
  <si>
    <t>K.DLGA</t>
  </si>
  <si>
    <t>DELVRY LSCS EMERGCY</t>
  </si>
  <si>
    <t>K.IMMU</t>
  </si>
  <si>
    <t>IMMUNIZATION PACKAGE</t>
  </si>
  <si>
    <t>K.DLEA</t>
  </si>
  <si>
    <t>DELVRY LSCS ELECTIVE</t>
  </si>
  <si>
    <t>K.DLES</t>
  </si>
  <si>
    <t>DELVRY LSCS SPNAL EL</t>
  </si>
  <si>
    <t>K.DLEE</t>
  </si>
  <si>
    <t>HERNIOPLASTY PACKAGE</t>
  </si>
  <si>
    <t>K.CIRS</t>
  </si>
  <si>
    <t>CIRCUM SEDATION PCKG</t>
  </si>
  <si>
    <t>DEP</t>
  </si>
  <si>
    <t>DEPOSIT</t>
  </si>
  <si>
    <t>REG3</t>
  </si>
  <si>
    <t>ADMISSION FEE</t>
  </si>
  <si>
    <t>REG1</t>
  </si>
  <si>
    <t>REGISTRATION FEE 1ST</t>
  </si>
  <si>
    <t>REG2</t>
  </si>
  <si>
    <t>REGISTRATION FEE SUB</t>
  </si>
  <si>
    <t>TAX</t>
  </si>
  <si>
    <t>MEDICAL SUPPLIES</t>
  </si>
  <si>
    <t>INTERNAL FIXATION</t>
  </si>
  <si>
    <t>EXTERNAL FIXATION</t>
  </si>
  <si>
    <t>AMEX</t>
  </si>
  <si>
    <t>CHEQUE</t>
  </si>
  <si>
    <t>POUT</t>
  </si>
  <si>
    <t>PAY 0UT</t>
  </si>
  <si>
    <t>ANAESTHETIST FEE</t>
  </si>
  <si>
    <t>ROOM CHARGES</t>
  </si>
  <si>
    <t>ROOM CHARGE</t>
  </si>
  <si>
    <t>CASH</t>
  </si>
  <si>
    <t>CASH PAYMENT</t>
  </si>
  <si>
    <t>CREDIT CARD</t>
  </si>
  <si>
    <t>DB</t>
  </si>
  <si>
    <t>DEBIT CARD/BANKCARD</t>
  </si>
  <si>
    <t>MEDICAL CHECKUP</t>
  </si>
  <si>
    <t>MEDICAL EXAMINATION</t>
  </si>
  <si>
    <t>TAKE HOME DRUGS</t>
  </si>
  <si>
    <t>ANAESTHETIC ASSESMENT</t>
  </si>
  <si>
    <t>OPERATING THEATRE</t>
  </si>
  <si>
    <t>DEBIT FROM SN</t>
  </si>
  <si>
    <t>DEBIT TO SN</t>
  </si>
  <si>
    <t>DISCOUNT</t>
  </si>
  <si>
    <t>XX</t>
  </si>
  <si>
    <t>A/R LEDGER</t>
  </si>
  <si>
    <t>KBMC</t>
  </si>
  <si>
    <t>EXP-</t>
  </si>
  <si>
    <t>PATLEDGER</t>
  </si>
  <si>
    <t>PATIENT LEDGER</t>
  </si>
  <si>
    <t>XXS</t>
  </si>
  <si>
    <t>A/R LEDGER (S)</t>
  </si>
  <si>
    <t>DIFF</t>
  </si>
  <si>
    <t>A/R DIFF</t>
  </si>
  <si>
    <t>DTDL</t>
  </si>
  <si>
    <t>DEBIT TO DEBTOR LEDGER</t>
  </si>
  <si>
    <t>DRAW BLOOD</t>
  </si>
  <si>
    <t>COLLECT URINE</t>
  </si>
  <si>
    <t>REP</t>
  </si>
  <si>
    <t>MEDICAL REPORT</t>
  </si>
  <si>
    <t>IBG</t>
  </si>
  <si>
    <t>Inter-Bank GIRO (IBG) Transfer</t>
  </si>
  <si>
    <t>Cancelled</t>
  </si>
  <si>
    <t>R</t>
  </si>
  <si>
    <t>Void</t>
  </si>
  <si>
    <t>Clear</t>
  </si>
  <si>
    <t>Suspend</t>
  </si>
  <si>
    <t>O</t>
  </si>
  <si>
    <t>Order</t>
  </si>
  <si>
    <t>Acquired</t>
  </si>
  <si>
    <t>Selepas Makan</t>
  </si>
  <si>
    <t>Sebelum Makan</t>
  </si>
  <si>
    <t>V</t>
  </si>
  <si>
    <t>Valid</t>
  </si>
  <si>
    <t>Invalid</t>
  </si>
  <si>
    <t>W</t>
  </si>
  <si>
    <t>Warehouse</t>
  </si>
  <si>
    <t>General</t>
  </si>
  <si>
    <t>Lab Report</t>
  </si>
  <si>
    <t>HOPI</t>
  </si>
  <si>
    <t>H</t>
  </si>
  <si>
    <t>Nursing Note</t>
  </si>
  <si>
    <t>L</t>
  </si>
  <si>
    <t>Lab Note</t>
  </si>
  <si>
    <t>Registration</t>
  </si>
  <si>
    <t>Triage</t>
  </si>
  <si>
    <t>Doctor Consultation</t>
  </si>
  <si>
    <t>Pharmacy</t>
  </si>
  <si>
    <t>Lab</t>
  </si>
  <si>
    <t>REG</t>
  </si>
  <si>
    <t>TRI</t>
  </si>
  <si>
    <t>DOC</t>
  </si>
  <si>
    <t>MOF</t>
  </si>
  <si>
    <t>PHA</t>
  </si>
  <si>
    <t>LAB</t>
  </si>
  <si>
    <t>TRM</t>
  </si>
  <si>
    <t>Treatment Room</t>
  </si>
  <si>
    <t>BIL</t>
  </si>
  <si>
    <t>Billing</t>
  </si>
  <si>
    <t>DEF</t>
  </si>
  <si>
    <t>Default Template</t>
  </si>
  <si>
    <t>Workflowstat.create( id: 1, code: 'N', name: 'New', disabled: false)</t>
  </si>
  <si>
    <t>Workflowstat.create( id: 2, code: 'C', name: 'Completed', disabled: false)</t>
  </si>
  <si>
    <t>SYS</t>
  </si>
  <si>
    <t>System Admin</t>
  </si>
  <si>
    <t>ADM</t>
  </si>
  <si>
    <t>Administrator</t>
  </si>
  <si>
    <t>MD</t>
  </si>
  <si>
    <t>Medical Doctor</t>
  </si>
  <si>
    <t>Cashier</t>
  </si>
  <si>
    <t>CS</t>
  </si>
  <si>
    <t>PH</t>
  </si>
  <si>
    <t>Pharmacist</t>
  </si>
  <si>
    <t>CL</t>
  </si>
  <si>
    <t>Clerk</t>
  </si>
  <si>
    <t>NR</t>
  </si>
  <si>
    <t>Staff Nurse</t>
  </si>
  <si>
    <t>Disabled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</si>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</sst>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4" max="4" width="52.1640625" bestFit="1" customWidth="1"/>
  </cols>
  <sheetData>
    <row r="1" spans="1:4" x14ac:dyDescent="0.2">
      <c r="A1">
        <v>1</v>
      </c>
      <c r="B1" t="s">
        <v>1</v>
      </c>
      <c r="C1" t="s">
        <v>2</v>
      </c>
      <c r="D1" s="1" t="str">
        <f>CONCATENATE("Gender.create( id: ",A1,", code: '",B1,"', name: '",C1,"', disabled: false)")</f>
        <v>Gender.create( id: 1, code: 'M', name: 'MALE', disabled: false)</v>
      </c>
    </row>
    <row r="2" spans="1:4" x14ac:dyDescent="0.2">
      <c r="A2">
        <v>2</v>
      </c>
      <c r="B2" t="s">
        <v>3</v>
      </c>
      <c r="C2" t="s">
        <v>4</v>
      </c>
      <c r="D2" s="1" t="str">
        <f t="shared" ref="D2:D3" si="0">CONCATENATE("Gender.create( id: ",A2,", code: '",B2,"', name: '",C2,"', disabled: false)")</f>
        <v>Gender.create( id: 2, code: 'F', name: 'FEMALE', disabled: false)</v>
      </c>
    </row>
    <row r="3" spans="1:4" x14ac:dyDescent="0.2">
      <c r="A3">
        <v>3</v>
      </c>
      <c r="B3" t="s">
        <v>5</v>
      </c>
      <c r="C3" t="s">
        <v>6</v>
      </c>
      <c r="D3" s="1" t="str">
        <f t="shared" si="0"/>
        <v>Gender.create( id: 3, code: 'U', name: 'UNKNOWN', disabled: false)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CONCATENATE("Patientstat.create( id: ",A1,", code: '",B1,"', name: '",C1,"', disabled: false)")</f>
        <v>Patientstat.create( id: 1, code: 'A', name: 'Active', disabled: false)</v>
      </c>
    </row>
    <row r="2" spans="1:4" x14ac:dyDescent="0.2">
      <c r="A2">
        <v>2</v>
      </c>
      <c r="B2" t="s">
        <v>124</v>
      </c>
      <c r="C2" t="s">
        <v>125</v>
      </c>
      <c r="D2" t="str">
        <f>CONCATENATE("Patientstat.create( id: ",A2,", code: '",B2,"', name: '",C2,"', disabled: false)")</f>
        <v>Patientstat.create( id: 2, code: 'I', name: 'Inactive', disabled: false)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CONCATENATE("Treatmentstat.create( id: ",A1,", code: '",B1,"', name: '",C1,"', disabled: false)")</f>
        <v>Treatmentstat.create(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3" si="0">CONCATENATE("Treatmentstat.create( id: ",A2,", code: '",B2,"', name: '",C2,"', disabled: false)")</f>
        <v>Treatmentstat.create( id: 2, code: 'C', name: 'Completed', disabled: false)</v>
      </c>
    </row>
    <row r="3" spans="1:4" x14ac:dyDescent="0.2">
      <c r="A3">
        <v>3</v>
      </c>
      <c r="B3" t="s">
        <v>130</v>
      </c>
      <c r="C3" t="s">
        <v>131</v>
      </c>
      <c r="D3" t="str">
        <f t="shared" si="0"/>
        <v>Treatmentstat.create( id: 3, code: 'B', name: 'Brough In Dead', disabled: false)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132</v>
      </c>
      <c r="C1" t="s">
        <v>132</v>
      </c>
      <c r="D1" t="str">
        <f>CONCATENATE("Discipline.create( id: ",A1,", code: '",B1,"', name: '",C1,"', disabled: false)")</f>
        <v>Discipline.create( id: 1, code: 'MEDICAL', name: 'MEDICAL', disabled: false)</v>
      </c>
    </row>
    <row r="2" spans="1:4" x14ac:dyDescent="0.2">
      <c r="A2">
        <v>2</v>
      </c>
      <c r="B2" t="s">
        <v>133</v>
      </c>
      <c r="C2" t="s">
        <v>133</v>
      </c>
      <c r="D2" t="str">
        <f t="shared" ref="D2:D21" si="0">CONCATENATE("Discipline.create( id: ",A2,", code: '",B2,"', name: '",C2,"', disabled: false)")</f>
        <v>Discipline.create( id: 2, code: 'SURGICAL', name: 'SURGICAL', disabled: false)</v>
      </c>
    </row>
    <row r="3" spans="1:4" x14ac:dyDescent="0.2">
      <c r="A3">
        <v>3</v>
      </c>
      <c r="B3" t="s">
        <v>134</v>
      </c>
      <c r="C3" t="s">
        <v>134</v>
      </c>
      <c r="D3" t="str">
        <f t="shared" si="0"/>
        <v>Discipline.create( id: 3, code: 'OBSTETRIC', name: 'OBSTETRIC', disabled: false)</v>
      </c>
    </row>
    <row r="4" spans="1:4" x14ac:dyDescent="0.2">
      <c r="A4">
        <v>4</v>
      </c>
      <c r="B4" t="s">
        <v>135</v>
      </c>
      <c r="C4" t="s">
        <v>135</v>
      </c>
      <c r="D4" t="str">
        <f t="shared" si="0"/>
        <v>Discipline.create( id: 4, code: 'PAEDIATRIC', name: 'PAEDIATRIC', disabled: false)</v>
      </c>
    </row>
    <row r="5" spans="1:4" x14ac:dyDescent="0.2">
      <c r="A5">
        <v>5</v>
      </c>
      <c r="B5" t="s">
        <v>136</v>
      </c>
      <c r="C5" t="s">
        <v>136</v>
      </c>
      <c r="D5" t="str">
        <f t="shared" si="0"/>
        <v>Discipline.create( id: 5, code: 'INFANT', name: 'INFANT', disabled: false)</v>
      </c>
    </row>
    <row r="6" spans="1:4" x14ac:dyDescent="0.2">
      <c r="A6">
        <v>6</v>
      </c>
      <c r="B6" t="s">
        <v>137</v>
      </c>
      <c r="C6" t="s">
        <v>137</v>
      </c>
      <c r="D6" t="str">
        <f t="shared" si="0"/>
        <v>Discipline.create( id: 6, code: 'UNCLASSIFIED', name: 'UNCLASSIFIED', disabled: false)</v>
      </c>
    </row>
    <row r="7" spans="1:4" x14ac:dyDescent="0.2">
      <c r="A7">
        <v>7</v>
      </c>
      <c r="B7" t="s">
        <v>138</v>
      </c>
      <c r="C7" t="s">
        <v>138</v>
      </c>
      <c r="D7" t="str">
        <f t="shared" si="0"/>
        <v>Discipline.create( id: 7, code: 'GYNAECOLOGY', name: 'GYNAECOLOGY', disabled: false)</v>
      </c>
    </row>
    <row r="8" spans="1:4" x14ac:dyDescent="0.2">
      <c r="A8">
        <v>8</v>
      </c>
      <c r="B8" t="s">
        <v>139</v>
      </c>
      <c r="C8" t="s">
        <v>139</v>
      </c>
      <c r="D8" t="str">
        <f t="shared" si="0"/>
        <v>Discipline.create( id: 8, code: 'ORTHOPAEDIC', name: 'ORTHOPAEDIC', disabled: false)</v>
      </c>
    </row>
    <row r="9" spans="1:4" x14ac:dyDescent="0.2">
      <c r="A9">
        <v>9</v>
      </c>
      <c r="B9" t="s">
        <v>140</v>
      </c>
      <c r="C9" t="s">
        <v>140</v>
      </c>
      <c r="D9" t="str">
        <f t="shared" si="0"/>
        <v>Discipline.create( id: 9, code: 'ENT', name: 'ENT', disabled: false)</v>
      </c>
    </row>
    <row r="10" spans="1:4" x14ac:dyDescent="0.2">
      <c r="A10">
        <v>10</v>
      </c>
      <c r="B10" t="s">
        <v>141</v>
      </c>
      <c r="C10" t="s">
        <v>141</v>
      </c>
      <c r="D10" t="str">
        <f t="shared" si="0"/>
        <v>Discipline.create( id: 10, code: 'OPHTALMOLOGY', name: 'OPHTALMOLOGY', disabled: false)</v>
      </c>
    </row>
    <row r="11" spans="1:4" x14ac:dyDescent="0.2">
      <c r="A11">
        <v>11</v>
      </c>
      <c r="B11" t="s">
        <v>142</v>
      </c>
      <c r="C11" t="s">
        <v>142</v>
      </c>
      <c r="D11" t="str">
        <f t="shared" si="0"/>
        <v>Discipline.create( id: 11, code: 'PLASTIC SURGERY', name: 'PLASTIC SURGERY', disabled: false)</v>
      </c>
    </row>
    <row r="12" spans="1:4" x14ac:dyDescent="0.2">
      <c r="A12">
        <v>12</v>
      </c>
      <c r="B12" t="s">
        <v>143</v>
      </c>
      <c r="C12" t="s">
        <v>143</v>
      </c>
      <c r="D12" t="str">
        <f t="shared" si="0"/>
        <v>Discipline.create( id: 12, code: 'DENTAL', name: 'DENTAL', disabled: false)</v>
      </c>
    </row>
    <row r="13" spans="1:4" x14ac:dyDescent="0.2">
      <c r="A13">
        <v>13</v>
      </c>
      <c r="B13" t="s">
        <v>144</v>
      </c>
      <c r="C13" t="s">
        <v>144</v>
      </c>
      <c r="D13" t="str">
        <f t="shared" si="0"/>
        <v>Discipline.create( id: 13, code: 'NEUROSURGEON', name: 'NEUROSURGEON', disabled: false)</v>
      </c>
    </row>
    <row r="14" spans="1:4" x14ac:dyDescent="0.2">
      <c r="A14">
        <v>14</v>
      </c>
      <c r="B14" t="s">
        <v>145</v>
      </c>
      <c r="C14" t="s">
        <v>145</v>
      </c>
      <c r="D14" t="str">
        <f t="shared" si="0"/>
        <v>Discipline.create( id: 14, code: 'ANESTHESIOLOGY', name: 'ANESTHESIOLOGY', disabled: false)</v>
      </c>
    </row>
    <row r="15" spans="1:4" x14ac:dyDescent="0.2">
      <c r="A15">
        <v>15</v>
      </c>
      <c r="B15" t="s">
        <v>146</v>
      </c>
      <c r="C15" t="s">
        <v>146</v>
      </c>
      <c r="D15" t="str">
        <f t="shared" si="0"/>
        <v>Discipline.create( id: 15, code: 'PSYCHIATRIC', name: 'PSYCHIATRIC', disabled: false)</v>
      </c>
    </row>
    <row r="16" spans="1:4" x14ac:dyDescent="0.2">
      <c r="A16">
        <v>16</v>
      </c>
      <c r="B16" t="s">
        <v>147</v>
      </c>
      <c r="C16" t="s">
        <v>147</v>
      </c>
      <c r="D16" t="str">
        <f t="shared" si="0"/>
        <v>Discipline.create( id: 16, code: 'RADIOLOGY', name: 'RADIOLOGY', disabled: false)</v>
      </c>
    </row>
    <row r="17" spans="1:4" x14ac:dyDescent="0.2">
      <c r="A17">
        <v>17</v>
      </c>
      <c r="B17" t="s">
        <v>148</v>
      </c>
      <c r="C17" t="s">
        <v>148</v>
      </c>
      <c r="D17" t="str">
        <f t="shared" si="0"/>
        <v>Discipline.create( id: 17, code: 'GENERAL SURGEON', name: 'GENERAL SURGEON', disabled: false)</v>
      </c>
    </row>
    <row r="18" spans="1:4" x14ac:dyDescent="0.2">
      <c r="A18">
        <v>18</v>
      </c>
      <c r="B18" t="s">
        <v>149</v>
      </c>
      <c r="C18" t="s">
        <v>149</v>
      </c>
      <c r="D18" t="str">
        <f t="shared" si="0"/>
        <v>Discipline.create( id: 18, code: 'OBSTETRIC &amp; GYNECOLOGY', name: 'OBSTETRIC &amp; GYNECOLOGY', disabled: false)</v>
      </c>
    </row>
    <row r="19" spans="1:4" x14ac:dyDescent="0.2">
      <c r="A19">
        <v>19</v>
      </c>
      <c r="B19" t="s">
        <v>150</v>
      </c>
      <c r="C19" t="s">
        <v>151</v>
      </c>
      <c r="D19" t="str">
        <f t="shared" si="0"/>
        <v>Discipline.create( id: 19, code: 'MO', name: 'Medical Officer', disabled: false)</v>
      </c>
    </row>
    <row r="20" spans="1:4" x14ac:dyDescent="0.2">
      <c r="A20">
        <v>20</v>
      </c>
      <c r="B20" t="s">
        <v>152</v>
      </c>
      <c r="C20" t="s">
        <v>152</v>
      </c>
      <c r="D20" t="str">
        <f t="shared" si="0"/>
        <v>Discipline.create( id: 20, code: 'CARDIOLOGY', name: 'CARDIOLOGY', disabled: false)</v>
      </c>
    </row>
    <row r="21" spans="1:4" x14ac:dyDescent="0.2">
      <c r="A21">
        <v>21</v>
      </c>
      <c r="B21" t="s">
        <v>153</v>
      </c>
      <c r="C21" t="s">
        <v>153</v>
      </c>
      <c r="D21" t="str">
        <f t="shared" si="0"/>
        <v>Discipline.create( id: 21, code: 'UROLOGY', name: 'UROLOGY', disabled: false)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22</v>
      </c>
      <c r="B1" t="s">
        <v>154</v>
      </c>
      <c r="C1" t="s">
        <v>154</v>
      </c>
      <c r="D1" t="str">
        <f>CONCATENATE("Chargegroup.create( id: ",A1,", code: '",B1,"', name: '",C1,"', disabled: false)")</f>
        <v>Chargegroup.create( id: 22, code: 'PROCEDURE CHARGES', name: 'PROCEDURE CHARGES', disabled: false)</v>
      </c>
    </row>
    <row r="2" spans="1:4" x14ac:dyDescent="0.2">
      <c r="A2">
        <v>23</v>
      </c>
      <c r="B2" t="s">
        <v>155</v>
      </c>
      <c r="C2" t="s">
        <v>155</v>
      </c>
      <c r="D2" t="str">
        <f t="shared" ref="D2:D65" si="0">CONCATENATE("Chargegroup.create( id: ",A2,", code: '",B2,"', name: '",C2,"', disabled: false)")</f>
        <v>Chargegroup.create( id: 23, code: 'CSSD CHARGES', name: 'CSSD CHARGES', disabled: false)</v>
      </c>
    </row>
    <row r="3" spans="1:4" x14ac:dyDescent="0.2">
      <c r="A3">
        <v>24</v>
      </c>
      <c r="B3" t="s">
        <v>156</v>
      </c>
      <c r="C3" t="s">
        <v>156</v>
      </c>
      <c r="D3" t="str">
        <f t="shared" si="0"/>
        <v>Chargegroup.create( id: 24, code: 'OPERATION CHARGES', name: 'OPERATION CHARGES', disabled: false)</v>
      </c>
    </row>
    <row r="4" spans="1:4" x14ac:dyDescent="0.2">
      <c r="A4">
        <v>25</v>
      </c>
      <c r="B4" t="s">
        <v>157</v>
      </c>
      <c r="C4" t="s">
        <v>157</v>
      </c>
      <c r="D4" t="str">
        <f t="shared" si="0"/>
        <v>Chargegroup.create( id: 25, code: 'CONSULTATION FEES', name: 'CONSULTATION FEES', disabled: false)</v>
      </c>
    </row>
    <row r="5" spans="1:4" x14ac:dyDescent="0.2">
      <c r="A5">
        <v>26</v>
      </c>
      <c r="B5" t="s">
        <v>158</v>
      </c>
      <c r="C5" t="s">
        <v>158</v>
      </c>
      <c r="D5" t="str">
        <f t="shared" si="0"/>
        <v>Chargegroup.create( id: 26, code: 'ENDOSCOPIC EXAMINATION', name: 'ENDOSCOPIC EXAMINATION', disabled: false)</v>
      </c>
    </row>
    <row r="6" spans="1:4" x14ac:dyDescent="0.2">
      <c r="A6">
        <v>27</v>
      </c>
      <c r="B6" t="s">
        <v>159</v>
      </c>
      <c r="C6" t="s">
        <v>159</v>
      </c>
      <c r="D6" t="str">
        <f t="shared" si="0"/>
        <v>Chargegroup.create( id: 27, code: 'LABORATORY TESTS', name: 'LABORATORY TESTS', disabled: false)</v>
      </c>
    </row>
    <row r="7" spans="1:4" x14ac:dyDescent="0.2">
      <c r="A7">
        <v>28</v>
      </c>
      <c r="B7" t="s">
        <v>160</v>
      </c>
      <c r="C7" t="s">
        <v>160</v>
      </c>
      <c r="D7" t="str">
        <f t="shared" si="0"/>
        <v>Chargegroup.create( id: 28, code: 'ULTRASOUND CHARGES', name: 'ULTRASOUND CHARGES', disabled: false)</v>
      </c>
    </row>
    <row r="8" spans="1:4" x14ac:dyDescent="0.2">
      <c r="A8">
        <v>29</v>
      </c>
      <c r="B8" t="s">
        <v>161</v>
      </c>
      <c r="C8" t="s">
        <v>161</v>
      </c>
      <c r="D8" t="str">
        <f t="shared" si="0"/>
        <v>Chargegroup.create( id: 29, code: 'WARD TESTS', name: 'WARD TESTS', disabled: false)</v>
      </c>
    </row>
    <row r="9" spans="1:4" x14ac:dyDescent="0.2">
      <c r="A9">
        <v>30</v>
      </c>
      <c r="B9" t="s">
        <v>162</v>
      </c>
      <c r="C9" t="s">
        <v>162</v>
      </c>
      <c r="D9" t="str">
        <f t="shared" si="0"/>
        <v>Chargegroup.create( id: 30, code: 'RADIOLOGY CHARGES', name: 'RADIOLOGY CHARGES', disabled: false)</v>
      </c>
    </row>
    <row r="10" spans="1:4" x14ac:dyDescent="0.2">
      <c r="A10">
        <v>32</v>
      </c>
      <c r="B10" t="s">
        <v>163</v>
      </c>
      <c r="C10" t="s">
        <v>163</v>
      </c>
      <c r="D10" t="str">
        <f t="shared" si="0"/>
        <v>Chargegroup.create( id: 32, code: 'HOUSE CALL FEE', name: 'HOUSE CALL FEE', disabled: false)</v>
      </c>
    </row>
    <row r="11" spans="1:4" x14ac:dyDescent="0.2">
      <c r="A11">
        <v>33</v>
      </c>
      <c r="B11" t="s">
        <v>164</v>
      </c>
      <c r="C11" t="s">
        <v>164</v>
      </c>
      <c r="D11" t="str">
        <f t="shared" si="0"/>
        <v>Chargegroup.create( id: 33, code: 'AMBULANCE CHARGES', name: 'AMBULANCE CHARGES', disabled: false)</v>
      </c>
    </row>
    <row r="12" spans="1:4" x14ac:dyDescent="0.2">
      <c r="A12">
        <v>34</v>
      </c>
      <c r="B12" t="s">
        <v>165</v>
      </c>
      <c r="C12" t="s">
        <v>165</v>
      </c>
      <c r="D12" t="str">
        <f t="shared" si="0"/>
        <v>Chargegroup.create( id: 34, code: 'NURSING CHARGES', name: 'NURSING CHARGES', disabled: false)</v>
      </c>
    </row>
    <row r="13" spans="1:4" x14ac:dyDescent="0.2">
      <c r="A13">
        <v>35</v>
      </c>
      <c r="B13" t="s">
        <v>166</v>
      </c>
      <c r="C13" t="s">
        <v>166</v>
      </c>
      <c r="D13" t="str">
        <f t="shared" si="0"/>
        <v>Chargegroup.create( id: 35, code: 'HAEMODIALYSIS CHARGES', name: 'HAEMODIALYSIS CHARGES', disabled: false)</v>
      </c>
    </row>
    <row r="14" spans="1:4" x14ac:dyDescent="0.2">
      <c r="A14">
        <v>36</v>
      </c>
      <c r="B14" t="s">
        <v>167</v>
      </c>
      <c r="C14" t="s">
        <v>167</v>
      </c>
      <c r="D14" t="str">
        <f t="shared" si="0"/>
        <v>Chargegroup.create( id: 36, code: 'NURSERY CHARGES', name: 'NURSERY CHARGES', disabled: false)</v>
      </c>
    </row>
    <row r="15" spans="1:4" x14ac:dyDescent="0.2">
      <c r="A15">
        <v>37</v>
      </c>
      <c r="B15" t="s">
        <v>168</v>
      </c>
      <c r="C15" t="s">
        <v>168</v>
      </c>
      <c r="D15" t="str">
        <f t="shared" si="0"/>
        <v>Chargegroup.create( id: 37, code: 'LABOUR ROOM CHARGES', name: 'LABOUR ROOM CHARGES', disabled: false)</v>
      </c>
    </row>
    <row r="16" spans="1:4" x14ac:dyDescent="0.2">
      <c r="A16">
        <v>38</v>
      </c>
      <c r="B16" t="s">
        <v>169</v>
      </c>
      <c r="C16" t="s">
        <v>169</v>
      </c>
      <c r="D16" t="str">
        <f t="shared" si="0"/>
        <v>Chargegroup.create( id: 38, code: 'MISCELLANEOUS CHARGES', name: 'MISCELLANEOUS CHARGES', disabled: false)</v>
      </c>
    </row>
    <row r="17" spans="1:4" x14ac:dyDescent="0.2">
      <c r="A17">
        <v>39</v>
      </c>
      <c r="B17" t="s">
        <v>170</v>
      </c>
      <c r="C17" t="s">
        <v>170</v>
      </c>
      <c r="D17" t="str">
        <f t="shared" si="0"/>
        <v>Chargegroup.create( id: 39, code: 'CSSD-ORTHO', name: 'CSSD-ORTHO', disabled: false)</v>
      </c>
    </row>
    <row r="18" spans="1:4" x14ac:dyDescent="0.2">
      <c r="A18">
        <v>40</v>
      </c>
      <c r="B18" t="s">
        <v>171</v>
      </c>
      <c r="C18" t="s">
        <v>171</v>
      </c>
      <c r="D18" t="str">
        <f t="shared" si="0"/>
        <v>Chargegroup.create( id: 40, code: 'OT NURSING', name: 'OT NURSING', disabled: false)</v>
      </c>
    </row>
    <row r="19" spans="1:4" x14ac:dyDescent="0.2">
      <c r="A19">
        <v>41</v>
      </c>
      <c r="B19" t="s">
        <v>172</v>
      </c>
      <c r="C19" t="s">
        <v>172</v>
      </c>
      <c r="D19" t="str">
        <f t="shared" si="0"/>
        <v>Chargegroup.create( id: 41, code: 'D&amp;C PACKAGE', name: 'D&amp;C PACKAGE', disabled: false)</v>
      </c>
    </row>
    <row r="20" spans="1:4" x14ac:dyDescent="0.2">
      <c r="A20">
        <v>42</v>
      </c>
      <c r="B20" t="s">
        <v>173</v>
      </c>
      <c r="C20" t="s">
        <v>173</v>
      </c>
      <c r="D20" t="str">
        <f t="shared" si="0"/>
        <v>Chargegroup.create( id: 42, code: 'PHYSIOTHERAPY CHARGES', name: 'PHYSIOTHERAPY CHARGES', disabled: false)</v>
      </c>
    </row>
    <row r="21" spans="1:4" x14ac:dyDescent="0.2">
      <c r="A21">
        <v>43</v>
      </c>
      <c r="B21" t="s">
        <v>174</v>
      </c>
      <c r="C21" t="s">
        <v>174</v>
      </c>
      <c r="D21" t="str">
        <f t="shared" si="0"/>
        <v>Chargegroup.create( id: 43, code: 'PHARMACEUTICAL CHARGES', name: 'PHARMACEUTICAL CHARGES', disabled: false)</v>
      </c>
    </row>
    <row r="22" spans="1:4" x14ac:dyDescent="0.2">
      <c r="A22">
        <v>44</v>
      </c>
      <c r="B22" t="s">
        <v>175</v>
      </c>
      <c r="C22" t="s">
        <v>175</v>
      </c>
      <c r="D22" t="str">
        <f t="shared" si="0"/>
        <v>Chargegroup.create( id: 44, code: 'ROUNDING', name: 'ROUNDING', disabled: false)</v>
      </c>
    </row>
    <row r="23" spans="1:4" x14ac:dyDescent="0.2">
      <c r="A23">
        <v>47</v>
      </c>
      <c r="B23" t="s">
        <v>176</v>
      </c>
      <c r="C23" t="s">
        <v>177</v>
      </c>
      <c r="D23" t="str">
        <f t="shared" si="0"/>
        <v>Chargegroup.create( id: 47, code: 'K.DELV', name: 'DELIVERY PACKAGE', disabled: false)</v>
      </c>
    </row>
    <row r="24" spans="1:4" x14ac:dyDescent="0.2">
      <c r="A24">
        <v>48</v>
      </c>
      <c r="B24" t="s">
        <v>178</v>
      </c>
      <c r="C24" t="s">
        <v>179</v>
      </c>
      <c r="D24" t="str">
        <f t="shared" si="0"/>
        <v>Chargegroup.create( id: 48, code: 'K.CIRC', name: 'CIRCUMCISION PACKAGE', disabled: false)</v>
      </c>
    </row>
    <row r="25" spans="1:4" x14ac:dyDescent="0.2">
      <c r="A25">
        <v>49</v>
      </c>
      <c r="B25" t="s">
        <v>180</v>
      </c>
      <c r="C25" t="s">
        <v>181</v>
      </c>
      <c r="D25" t="str">
        <f t="shared" si="0"/>
        <v>Chargegroup.create( id: 49, code: 'K.IUCD', name: 'IUCD PACKAGE', disabled: false)</v>
      </c>
    </row>
    <row r="26" spans="1:4" x14ac:dyDescent="0.2">
      <c r="A26">
        <v>50</v>
      </c>
      <c r="B26" t="s">
        <v>182</v>
      </c>
      <c r="C26" t="s">
        <v>183</v>
      </c>
      <c r="D26" t="str">
        <f t="shared" si="0"/>
        <v>Chargegroup.create( id: 50, code: 'K.MC01', name: 'PRE-EMPLOYMENT M/CHK', disabled: false)</v>
      </c>
    </row>
    <row r="27" spans="1:4" x14ac:dyDescent="0.2">
      <c r="A27">
        <v>51</v>
      </c>
      <c r="B27" t="s">
        <v>184</v>
      </c>
      <c r="C27" t="s">
        <v>185</v>
      </c>
      <c r="D27" t="str">
        <f t="shared" si="0"/>
        <v>Chargegroup.create( id: 51, code: 'K.MC02', name: 'SENIOR CITIZEN PCKG', disabled: false)</v>
      </c>
    </row>
    <row r="28" spans="1:4" x14ac:dyDescent="0.2">
      <c r="A28">
        <v>52</v>
      </c>
      <c r="B28" t="s">
        <v>186</v>
      </c>
      <c r="C28" t="s">
        <v>187</v>
      </c>
      <c r="D28" t="str">
        <f t="shared" si="0"/>
        <v>Chargegroup.create( id: 52, code: 'K.MC03', name: 'EXEC M/CHCK - MO', disabled: false)</v>
      </c>
    </row>
    <row r="29" spans="1:4" x14ac:dyDescent="0.2">
      <c r="A29">
        <v>53</v>
      </c>
      <c r="B29" t="s">
        <v>188</v>
      </c>
      <c r="C29" t="s">
        <v>189</v>
      </c>
      <c r="D29" t="str">
        <f t="shared" si="0"/>
        <v>Chargegroup.create( id: 53, code: 'K.MC04', name: 'COLLEGE ENTRANCE M/C', disabled: false)</v>
      </c>
    </row>
    <row r="30" spans="1:4" x14ac:dyDescent="0.2">
      <c r="A30">
        <v>54</v>
      </c>
      <c r="B30" t="s">
        <v>190</v>
      </c>
      <c r="C30" t="s">
        <v>191</v>
      </c>
      <c r="D30" t="str">
        <f t="shared" si="0"/>
        <v>Chargegroup.create( id: 54, code: 'K.MC05', name: 'HAJJ/UMRAH M/CHK', disabled: false)</v>
      </c>
    </row>
    <row r="31" spans="1:4" x14ac:dyDescent="0.2">
      <c r="A31">
        <v>55</v>
      </c>
      <c r="B31" t="s">
        <v>192</v>
      </c>
      <c r="C31" t="s">
        <v>193</v>
      </c>
      <c r="D31" t="str">
        <f t="shared" si="0"/>
        <v>Chargegroup.create( id: 55, code: 'K.MC06', name: 'EXEC M/CHK - SPCLST', disabled: false)</v>
      </c>
    </row>
    <row r="32" spans="1:4" x14ac:dyDescent="0.2">
      <c r="A32">
        <v>56</v>
      </c>
      <c r="B32" t="s">
        <v>194</v>
      </c>
      <c r="C32" t="s">
        <v>195</v>
      </c>
      <c r="D32" t="str">
        <f t="shared" si="0"/>
        <v>Chargegroup.create( id: 56, code: 'K.OG01', name: 'ANTENATAL EXAM 1ST', disabled: false)</v>
      </c>
    </row>
    <row r="33" spans="1:4" x14ac:dyDescent="0.2">
      <c r="A33">
        <v>57</v>
      </c>
      <c r="B33" t="s">
        <v>196</v>
      </c>
      <c r="C33" t="s">
        <v>197</v>
      </c>
      <c r="D33" t="str">
        <f t="shared" si="0"/>
        <v>Chargegroup.create( id: 57, code: 'K.MC07', name: 'FULL EXEC M/CHK-SPCL', disabled: false)</v>
      </c>
    </row>
    <row r="34" spans="1:4" x14ac:dyDescent="0.2">
      <c r="A34">
        <v>58</v>
      </c>
      <c r="B34" t="s">
        <v>198</v>
      </c>
      <c r="C34" t="s">
        <v>199</v>
      </c>
      <c r="D34" t="str">
        <f t="shared" si="0"/>
        <v>Chargegroup.create( id: 58, code: 'K.OG02', name: 'ANTENATAL EXAM 2ND', disabled: false)</v>
      </c>
    </row>
    <row r="35" spans="1:4" x14ac:dyDescent="0.2">
      <c r="A35">
        <v>59</v>
      </c>
      <c r="B35" t="s">
        <v>200</v>
      </c>
      <c r="C35" t="s">
        <v>201</v>
      </c>
      <c r="D35" t="str">
        <f t="shared" si="0"/>
        <v>Chargegroup.create( id: 59, code: 'K.OG03', name: 'ANTENATAL EXAM SUBSQ', disabled: false)</v>
      </c>
    </row>
    <row r="36" spans="1:4" x14ac:dyDescent="0.2">
      <c r="A36">
        <v>60</v>
      </c>
      <c r="B36" t="s">
        <v>202</v>
      </c>
      <c r="C36" t="s">
        <v>203</v>
      </c>
      <c r="D36" t="str">
        <f t="shared" si="0"/>
        <v>Chargegroup.create( id: 60, code: 'K.MC08', name: 'FEMALE MEDICAL EXAM', disabled: false)</v>
      </c>
    </row>
    <row r="37" spans="1:4" x14ac:dyDescent="0.2">
      <c r="A37">
        <v>61</v>
      </c>
      <c r="B37" t="s">
        <v>204</v>
      </c>
      <c r="C37" t="s">
        <v>205</v>
      </c>
      <c r="D37" t="str">
        <f t="shared" si="0"/>
        <v>Chargegroup.create( id: 61, code: 'K.DLCS', name: 'DELVRY LSCS SPI EMER', disabled: false)</v>
      </c>
    </row>
    <row r="38" spans="1:4" x14ac:dyDescent="0.2">
      <c r="A38">
        <v>62</v>
      </c>
      <c r="B38" t="s">
        <v>206</v>
      </c>
      <c r="C38" t="s">
        <v>207</v>
      </c>
      <c r="D38" t="str">
        <f t="shared" si="0"/>
        <v>Chargegroup.create( id: 62, code: 'K.DLGA', name: 'DELVRY LSCS EMERGCY', disabled: false)</v>
      </c>
    </row>
    <row r="39" spans="1:4" x14ac:dyDescent="0.2">
      <c r="A39">
        <v>63</v>
      </c>
      <c r="B39" t="s">
        <v>208</v>
      </c>
      <c r="C39" t="s">
        <v>209</v>
      </c>
      <c r="D39" t="str">
        <f t="shared" si="0"/>
        <v>Chargegroup.create( id: 63, code: 'K.IMMU', name: 'IMMUNIZATION PACKAGE', disabled: false)</v>
      </c>
    </row>
    <row r="40" spans="1:4" x14ac:dyDescent="0.2">
      <c r="A40">
        <v>64</v>
      </c>
      <c r="B40" t="s">
        <v>210</v>
      </c>
      <c r="C40" t="s">
        <v>211</v>
      </c>
      <c r="D40" t="str">
        <f t="shared" si="0"/>
        <v>Chargegroup.create( id: 64, code: 'K.DLEA', name: 'DELVRY LSCS ELECTIVE', disabled: false)</v>
      </c>
    </row>
    <row r="41" spans="1:4" x14ac:dyDescent="0.2">
      <c r="A41">
        <v>65</v>
      </c>
      <c r="B41" t="s">
        <v>212</v>
      </c>
      <c r="C41" t="s">
        <v>213</v>
      </c>
      <c r="D41" t="str">
        <f t="shared" si="0"/>
        <v>Chargegroup.create( id: 65, code: 'K.DLES', name: 'DELVRY LSCS SPNAL EL', disabled: false)</v>
      </c>
    </row>
    <row r="42" spans="1:4" x14ac:dyDescent="0.2">
      <c r="A42">
        <v>66</v>
      </c>
      <c r="B42" t="s">
        <v>214</v>
      </c>
      <c r="C42" t="s">
        <v>215</v>
      </c>
      <c r="D42" t="str">
        <f t="shared" si="0"/>
        <v>Chargegroup.create( id: 66, code: 'K.DLEE', name: 'HERNIOPLASTY PACKAGE', disabled: false)</v>
      </c>
    </row>
    <row r="43" spans="1:4" x14ac:dyDescent="0.2">
      <c r="A43">
        <v>67</v>
      </c>
      <c r="B43" t="s">
        <v>216</v>
      </c>
      <c r="C43" t="s">
        <v>217</v>
      </c>
      <c r="D43" t="str">
        <f t="shared" si="0"/>
        <v>Chargegroup.create( id: 67, code: 'K.CIRS', name: 'CIRCUM SEDATION PCKG', disabled: false)</v>
      </c>
    </row>
    <row r="44" spans="1:4" x14ac:dyDescent="0.2">
      <c r="A44">
        <v>68</v>
      </c>
      <c r="B44" t="s">
        <v>218</v>
      </c>
      <c r="C44" t="s">
        <v>219</v>
      </c>
      <c r="D44" t="str">
        <f t="shared" si="0"/>
        <v>Chargegroup.create( id: 68, code: 'DEP', name: 'DEPOSIT', disabled: false)</v>
      </c>
    </row>
    <row r="45" spans="1:4" x14ac:dyDescent="0.2">
      <c r="A45">
        <v>69</v>
      </c>
      <c r="B45" t="s">
        <v>220</v>
      </c>
      <c r="C45" t="s">
        <v>221</v>
      </c>
      <c r="D45" t="str">
        <f t="shared" si="0"/>
        <v>Chargegroup.create( id: 69, code: 'REG3', name: 'ADMISSION FEE', disabled: false)</v>
      </c>
    </row>
    <row r="46" spans="1:4" x14ac:dyDescent="0.2">
      <c r="A46">
        <v>70</v>
      </c>
      <c r="B46" t="s">
        <v>222</v>
      </c>
      <c r="C46" t="s">
        <v>223</v>
      </c>
      <c r="D46" t="str">
        <f t="shared" si="0"/>
        <v>Chargegroup.create( id: 70, code: 'REG1', name: 'REGISTRATION FEE 1ST', disabled: false)</v>
      </c>
    </row>
    <row r="47" spans="1:4" x14ac:dyDescent="0.2">
      <c r="A47">
        <v>71</v>
      </c>
      <c r="B47" t="s">
        <v>224</v>
      </c>
      <c r="C47" t="s">
        <v>225</v>
      </c>
      <c r="D47" t="str">
        <f t="shared" si="0"/>
        <v>Chargegroup.create( id: 71, code: 'REG2', name: 'REGISTRATION FEE SUB', disabled: false)</v>
      </c>
    </row>
    <row r="48" spans="1:4" x14ac:dyDescent="0.2">
      <c r="A48">
        <v>72</v>
      </c>
      <c r="B48" t="s">
        <v>226</v>
      </c>
      <c r="C48" t="s">
        <v>226</v>
      </c>
      <c r="D48" t="str">
        <f t="shared" si="0"/>
        <v>Chargegroup.create( id: 72, code: 'TAX', name: 'TAX', disabled: false)</v>
      </c>
    </row>
    <row r="49" spans="1:4" x14ac:dyDescent="0.2">
      <c r="A49">
        <v>45</v>
      </c>
      <c r="B49" t="s">
        <v>227</v>
      </c>
      <c r="C49" t="s">
        <v>227</v>
      </c>
      <c r="D49" t="str">
        <f t="shared" si="0"/>
        <v>Chargegroup.create( id: 45, code: 'MEDICAL SUPPLIES', name: 'MEDICAL SUPPLIES', disabled: false)</v>
      </c>
    </row>
    <row r="50" spans="1:4" x14ac:dyDescent="0.2">
      <c r="A50">
        <v>74</v>
      </c>
      <c r="B50" t="s">
        <v>228</v>
      </c>
      <c r="C50" t="s">
        <v>228</v>
      </c>
      <c r="D50" t="str">
        <f t="shared" si="0"/>
        <v>Chargegroup.create( id: 74, code: 'INTERNAL FIXATION', name: 'INTERNAL FIXATION', disabled: false)</v>
      </c>
    </row>
    <row r="51" spans="1:4" x14ac:dyDescent="0.2">
      <c r="A51">
        <v>75</v>
      </c>
      <c r="B51" t="s">
        <v>229</v>
      </c>
      <c r="C51" t="s">
        <v>229</v>
      </c>
      <c r="D51" t="str">
        <f t="shared" si="0"/>
        <v>Chargegroup.create( id: 75, code: 'EXTERNAL FIXATION', name: 'EXTERNAL FIXATION', disabled: false)</v>
      </c>
    </row>
    <row r="52" spans="1:4" x14ac:dyDescent="0.2">
      <c r="A52">
        <v>77</v>
      </c>
      <c r="B52" t="s">
        <v>230</v>
      </c>
      <c r="C52" t="s">
        <v>230</v>
      </c>
      <c r="D52" t="str">
        <f t="shared" si="0"/>
        <v>Chargegroup.create( id: 77, code: 'AMEX', name: 'AMEX', disabled: false)</v>
      </c>
    </row>
    <row r="53" spans="1:4" x14ac:dyDescent="0.2">
      <c r="A53">
        <v>82</v>
      </c>
      <c r="B53" t="s">
        <v>231</v>
      </c>
      <c r="C53" t="s">
        <v>231</v>
      </c>
      <c r="D53" t="str">
        <f t="shared" si="0"/>
        <v>Chargegroup.create( id: 82, code: 'CHEQUE', name: 'CHEQUE', disabled: false)</v>
      </c>
    </row>
    <row r="54" spans="1:4" x14ac:dyDescent="0.2">
      <c r="A54">
        <v>83</v>
      </c>
      <c r="B54" t="s">
        <v>232</v>
      </c>
      <c r="C54" t="s">
        <v>233</v>
      </c>
      <c r="D54" t="str">
        <f t="shared" si="0"/>
        <v>Chargegroup.create( id: 83, code: 'POUT', name: 'PAY 0UT', disabled: false)</v>
      </c>
    </row>
    <row r="55" spans="1:4" x14ac:dyDescent="0.2">
      <c r="A55">
        <v>76</v>
      </c>
      <c r="B55" t="s">
        <v>234</v>
      </c>
      <c r="C55" t="s">
        <v>234</v>
      </c>
      <c r="D55" t="str">
        <f t="shared" si="0"/>
        <v>Chargegroup.create( id: 76, code: 'ANAESTHETIST FEE', name: 'ANAESTHETIST FEE', disabled: false)</v>
      </c>
    </row>
    <row r="56" spans="1:4" x14ac:dyDescent="0.2">
      <c r="A56">
        <v>31</v>
      </c>
      <c r="B56" t="s">
        <v>235</v>
      </c>
      <c r="C56" t="s">
        <v>236</v>
      </c>
      <c r="D56" t="str">
        <f t="shared" si="0"/>
        <v>Chargegroup.create( id: 31, code: 'ROOM CHARGES', name: 'ROOM CHARGE', disabled: false)</v>
      </c>
    </row>
    <row r="57" spans="1:4" x14ac:dyDescent="0.2">
      <c r="A57">
        <v>78</v>
      </c>
      <c r="B57" t="s">
        <v>237</v>
      </c>
      <c r="C57" t="s">
        <v>238</v>
      </c>
      <c r="D57" t="str">
        <f t="shared" si="0"/>
        <v>Chargegroup.create( id: 78, code: 'CASH', name: 'CASH PAYMENT', disabled: false)</v>
      </c>
    </row>
    <row r="58" spans="1:4" x14ac:dyDescent="0.2">
      <c r="A58">
        <v>79</v>
      </c>
      <c r="B58" t="s">
        <v>0</v>
      </c>
      <c r="C58" t="s">
        <v>239</v>
      </c>
      <c r="D58" t="str">
        <f t="shared" si="0"/>
        <v>Chargegroup.create( id: 79, code: 'CC', name: 'CREDIT CARD', disabled: false)</v>
      </c>
    </row>
    <row r="59" spans="1:4" x14ac:dyDescent="0.2">
      <c r="A59">
        <v>81</v>
      </c>
      <c r="B59" t="s">
        <v>240</v>
      </c>
      <c r="C59" t="s">
        <v>241</v>
      </c>
      <c r="D59" t="str">
        <f t="shared" si="0"/>
        <v>Chargegroup.create( id: 81, code: 'DB', name: 'DEBIT CARD/BANKCARD', disabled: false)</v>
      </c>
    </row>
    <row r="60" spans="1:4" x14ac:dyDescent="0.2">
      <c r="A60">
        <v>84</v>
      </c>
      <c r="B60" t="s">
        <v>242</v>
      </c>
      <c r="C60" t="s">
        <v>243</v>
      </c>
      <c r="D60" t="str">
        <f t="shared" si="0"/>
        <v>Chargegroup.create( id: 84, code: 'MEDICAL CHECKUP', name: 'MEDICAL EXAMINATION', disabled: false)</v>
      </c>
    </row>
    <row r="61" spans="1:4" x14ac:dyDescent="0.2">
      <c r="A61">
        <v>85</v>
      </c>
      <c r="B61" t="s">
        <v>244</v>
      </c>
      <c r="C61" t="s">
        <v>244</v>
      </c>
      <c r="D61" t="str">
        <f t="shared" si="0"/>
        <v>Chargegroup.create( id: 85, code: 'TAKE HOME DRUGS', name: 'TAKE HOME DRUGS', disabled: false)</v>
      </c>
    </row>
    <row r="62" spans="1:4" x14ac:dyDescent="0.2">
      <c r="A62">
        <v>86</v>
      </c>
      <c r="B62" t="s">
        <v>245</v>
      </c>
      <c r="C62" t="s">
        <v>245</v>
      </c>
      <c r="D62" t="str">
        <f t="shared" si="0"/>
        <v>Chargegroup.create( id: 86, code: 'ANAESTHETIC ASSESMENT', name: 'ANAESTHETIC ASSESMENT', disabled: false)</v>
      </c>
    </row>
    <row r="63" spans="1:4" x14ac:dyDescent="0.2">
      <c r="A63">
        <v>87</v>
      </c>
      <c r="B63" t="s">
        <v>246</v>
      </c>
      <c r="C63" t="s">
        <v>246</v>
      </c>
      <c r="D63" t="str">
        <f t="shared" si="0"/>
        <v>Chargegroup.create( id: 87, code: 'OPERATING THEATRE', name: 'OPERATING THEATRE', disabled: false)</v>
      </c>
    </row>
    <row r="64" spans="1:4" x14ac:dyDescent="0.2">
      <c r="A64">
        <v>88</v>
      </c>
      <c r="B64" t="s">
        <v>247</v>
      </c>
      <c r="C64" t="s">
        <v>247</v>
      </c>
      <c r="D64" t="str">
        <f t="shared" si="0"/>
        <v>Chargegroup.create( id: 88, code: 'DEBIT FROM SN', name: 'DEBIT FROM SN', disabled: false)</v>
      </c>
    </row>
    <row r="65" spans="1:4" x14ac:dyDescent="0.2">
      <c r="A65">
        <v>89</v>
      </c>
      <c r="B65" t="s">
        <v>248</v>
      </c>
      <c r="C65" t="s">
        <v>248</v>
      </c>
      <c r="D65" t="str">
        <f t="shared" si="0"/>
        <v>Chargegroup.create( id: 89, code: 'DEBIT TO SN', name: 'DEBIT TO SN', disabled: false)</v>
      </c>
    </row>
    <row r="66" spans="1:4" x14ac:dyDescent="0.2">
      <c r="A66">
        <v>90</v>
      </c>
      <c r="B66" t="s">
        <v>249</v>
      </c>
      <c r="C66" t="s">
        <v>249</v>
      </c>
      <c r="D66" t="str">
        <f t="shared" ref="D66:D76" si="1">CONCATENATE("Chargegroup.create( id: ",A66,", code: '",B66,"', name: '",C66,"', disabled: false)")</f>
        <v>Chargegroup.create( id: 90, code: 'DISCOUNT', name: 'DISCOUNT', disabled: false)</v>
      </c>
    </row>
    <row r="67" spans="1:4" x14ac:dyDescent="0.2">
      <c r="A67">
        <v>91</v>
      </c>
      <c r="B67" t="s">
        <v>250</v>
      </c>
      <c r="C67" t="s">
        <v>251</v>
      </c>
      <c r="D67" t="str">
        <f t="shared" si="1"/>
        <v>Chargegroup.create( id: 91, code: 'XX', name: 'A/R LEDGER', disabled: false)</v>
      </c>
    </row>
    <row r="68" spans="1:4" x14ac:dyDescent="0.2">
      <c r="A68">
        <v>92</v>
      </c>
      <c r="B68" t="s">
        <v>252</v>
      </c>
      <c r="C68" t="s">
        <v>253</v>
      </c>
      <c r="D68" t="str">
        <f t="shared" si="1"/>
        <v>Chargegroup.create( id: 92, code: 'KBMC', name: 'EXP-', disabled: false)</v>
      </c>
    </row>
    <row r="69" spans="1:4" x14ac:dyDescent="0.2">
      <c r="A69">
        <v>93</v>
      </c>
      <c r="B69" t="s">
        <v>254</v>
      </c>
      <c r="C69" t="s">
        <v>255</v>
      </c>
      <c r="D69" t="str">
        <f t="shared" si="1"/>
        <v>Chargegroup.create( id: 93, code: 'PATLEDGER', name: 'PATIENT LEDGER', disabled: false)</v>
      </c>
    </row>
    <row r="70" spans="1:4" x14ac:dyDescent="0.2">
      <c r="A70">
        <v>94</v>
      </c>
      <c r="B70" t="s">
        <v>256</v>
      </c>
      <c r="C70" t="s">
        <v>257</v>
      </c>
      <c r="D70" t="str">
        <f t="shared" si="1"/>
        <v>Chargegroup.create( id: 94, code: 'XXS', name: 'A/R LEDGER (S)', disabled: false)</v>
      </c>
    </row>
    <row r="71" spans="1:4" x14ac:dyDescent="0.2">
      <c r="A71">
        <v>95</v>
      </c>
      <c r="B71" t="s">
        <v>258</v>
      </c>
      <c r="C71" t="s">
        <v>259</v>
      </c>
      <c r="D71" t="str">
        <f t="shared" si="1"/>
        <v>Chargegroup.create( id: 95, code: 'DIFF', name: 'A/R DIFF', disabled: false)</v>
      </c>
    </row>
    <row r="72" spans="1:4" x14ac:dyDescent="0.2">
      <c r="A72">
        <v>96</v>
      </c>
      <c r="B72" t="s">
        <v>260</v>
      </c>
      <c r="C72" t="s">
        <v>261</v>
      </c>
      <c r="D72" t="str">
        <f t="shared" si="1"/>
        <v>Chargegroup.create( id: 96, code: 'DTDL', name: 'DEBIT TO DEBTOR LEDGER', disabled: false)</v>
      </c>
    </row>
    <row r="73" spans="1:4" x14ac:dyDescent="0.2">
      <c r="A73">
        <v>97</v>
      </c>
      <c r="B73" t="s">
        <v>262</v>
      </c>
      <c r="C73" t="s">
        <v>262</v>
      </c>
      <c r="D73" t="str">
        <f t="shared" si="1"/>
        <v>Chargegroup.create( id: 97, code: 'DRAW BLOOD', name: 'DRAW BLOOD', disabled: false)</v>
      </c>
    </row>
    <row r="74" spans="1:4" x14ac:dyDescent="0.2">
      <c r="A74">
        <v>98</v>
      </c>
      <c r="B74" t="s">
        <v>263</v>
      </c>
      <c r="C74" t="s">
        <v>263</v>
      </c>
      <c r="D74" t="str">
        <f t="shared" si="1"/>
        <v>Chargegroup.create( id: 98, code: 'COLLECT URINE', name: 'COLLECT URINE', disabled: false)</v>
      </c>
    </row>
    <row r="75" spans="1:4" x14ac:dyDescent="0.2">
      <c r="A75">
        <v>73</v>
      </c>
      <c r="B75" t="s">
        <v>264</v>
      </c>
      <c r="C75" t="s">
        <v>265</v>
      </c>
      <c r="D75" t="str">
        <f t="shared" si="1"/>
        <v>Chargegroup.create( id: 73, code: 'REP', name: 'MEDICAL REPORT', disabled: false)</v>
      </c>
    </row>
    <row r="76" spans="1:4" x14ac:dyDescent="0.2">
      <c r="A76">
        <v>100</v>
      </c>
      <c r="B76" t="s">
        <v>266</v>
      </c>
      <c r="C76" t="s">
        <v>267</v>
      </c>
      <c r="D76" t="str">
        <f t="shared" si="1"/>
        <v>Chargegroup.create( id: 100, code: 'IBG', name: 'Inter-Bank GIRO (IBG) Transfer', disabled: false)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CONCATENATE("Billingstat.create( id: ",A1,", code: '",B1,"', name: '",C1,"', disabled: false)")</f>
        <v>Billingstat.create(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4" si="0">CONCATENATE("Billingstat.create( id: ",A2,", code: '",B2,"', name: '",C2,"', disabled: false)")</f>
        <v>Billingstat.create( id: 2, code: 'C', name: 'Completed', disabled: false)</v>
      </c>
    </row>
    <row r="3" spans="1:4" x14ac:dyDescent="0.2">
      <c r="A3">
        <v>3</v>
      </c>
      <c r="B3" t="s">
        <v>122</v>
      </c>
      <c r="C3" t="s">
        <v>268</v>
      </c>
      <c r="D3" t="str">
        <f t="shared" si="0"/>
        <v>Billingstat.create( id: 3, code: 'X', name: 'Cancelled', disabled: false)</v>
      </c>
    </row>
    <row r="4" spans="1:4" x14ac:dyDescent="0.2">
      <c r="A4">
        <v>4</v>
      </c>
      <c r="B4" t="s">
        <v>269</v>
      </c>
      <c r="C4" t="s">
        <v>123</v>
      </c>
      <c r="D4" t="str">
        <f t="shared" si="0"/>
        <v>Billingstat.create( id: 4, code: 'R', name: 'Archive', disabled: false)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CONCATENATE("Billitemstat.create( id: ",A1,", code: '",B1,"', name: '",C1,"', disabled: false)")</f>
        <v>Billitemstat.create( id: 1, code: 'A', name: 'Active', disabled: false)</v>
      </c>
    </row>
    <row r="2" spans="1:4" x14ac:dyDescent="0.2">
      <c r="A2">
        <v>2</v>
      </c>
      <c r="B2" t="s">
        <v>124</v>
      </c>
      <c r="C2" t="s">
        <v>270</v>
      </c>
      <c r="D2" t="str">
        <f t="shared" ref="D2:D4" si="0">CONCATENATE("Billitemstat.create( id: ",A2,", code: '",B2,"', name: '",C2,"', disabled: false)")</f>
        <v>Billitemstat.create( id: 2, code: 'I', name: 'Void', disabled: false)</v>
      </c>
    </row>
    <row r="3" spans="1:4" x14ac:dyDescent="0.2">
      <c r="A3">
        <v>3</v>
      </c>
      <c r="B3" t="s">
        <v>128</v>
      </c>
      <c r="C3" t="s">
        <v>271</v>
      </c>
      <c r="D3" t="str">
        <f t="shared" si="0"/>
        <v>Billitemstat.create( id: 3, code: 'C', name: 'Clear', disabled: false)</v>
      </c>
    </row>
    <row r="4" spans="1:4" x14ac:dyDescent="0.2">
      <c r="A4">
        <v>4</v>
      </c>
      <c r="B4" t="s">
        <v>36</v>
      </c>
      <c r="C4" t="s">
        <v>272</v>
      </c>
      <c r="D4" t="str">
        <f t="shared" si="0"/>
        <v>Billitemstat.create( id: 4, code: 'S', name: 'Suspend', disabled: false)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CONCATENATE("Postat.create( id: ",A1,", code: '",B1,"', name: '",C1,"', disabled: false)")</f>
        <v>Postat.create( id: 1, code: 'O', name: 'Order', disabled: false)</v>
      </c>
    </row>
    <row r="2" spans="1:4" x14ac:dyDescent="0.2">
      <c r="A2">
        <v>2</v>
      </c>
      <c r="B2" t="s">
        <v>120</v>
      </c>
      <c r="C2" t="s">
        <v>275</v>
      </c>
      <c r="D2" t="str">
        <f>CONCATENATE("Postat.create( id: ",A2,", code: '",B2,"', name: '",C2,"', disabled: false)")</f>
        <v>Postat.create( id: 2, code: 'A', name: 'Acquired', disabled: false)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276</v>
      </c>
      <c r="D1" t="str">
        <f>CONCATENATE("Drugprocedure.create( id: ",A1,", code: '",B1,"', name: '",C1,"', disabled: false)")</f>
        <v>Drugprocedure.create( id: 1, code: 'A', name: 'Selepas Makan', disabled: false)</v>
      </c>
    </row>
    <row r="2" spans="1:4" x14ac:dyDescent="0.2">
      <c r="A2">
        <v>2</v>
      </c>
      <c r="B2" t="s">
        <v>130</v>
      </c>
      <c r="C2" t="s">
        <v>277</v>
      </c>
      <c r="D2" t="str">
        <f t="shared" ref="D2:D3" si="0">CONCATENATE("Drugprocedure.create( id: ",A2,", code: '",B2,"', name: '",C2,"', disabled: false)")</f>
        <v>Drugprocedure.create( id: 2, code: 'B', name: 'Sebelum Makan', disabled: false)</v>
      </c>
    </row>
    <row r="3" spans="1:4" x14ac:dyDescent="0.2">
      <c r="A3">
        <v>3</v>
      </c>
      <c r="B3" t="s">
        <v>128</v>
      </c>
      <c r="D3" t="str">
        <f t="shared" si="0"/>
        <v>Drugprocedure.create( id: 3, code: 'C', name: '', disabled: false)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sqref="A1:D2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CONCATENATE("Labresultstat.create( id: ",A1,", code: '",B1,"', name: '",C1,"', disabled: false)")</f>
        <v>Labresultstat.create(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>CONCATENATE("Labresultstat.create( id: ",A2,", code: '",B2,"', name: '",C2,"', disabled: false)")</f>
        <v>Labresultstat.create( id: 2, code: 'C', name: 'Completed', disabled: false)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278</v>
      </c>
      <c r="C1" t="s">
        <v>279</v>
      </c>
      <c r="D1" t="str">
        <f>CONCATENATE("Labattachmentstat.create( id: ",A1,", code: '",B1,"', name: '",C1,"', disabled: false)")</f>
        <v>Labattachmentstat.create( id: 1, code: 'V', name: 'Valid', disabled: false)</v>
      </c>
    </row>
    <row r="2" spans="1:4" x14ac:dyDescent="0.2">
      <c r="A2">
        <v>2</v>
      </c>
      <c r="B2" t="s">
        <v>124</v>
      </c>
      <c r="C2" t="s">
        <v>280</v>
      </c>
      <c r="D2" t="str">
        <f>CONCATENATE("Labattachmentstat.create( id: ",A2,", code: '",B2,"', name: '",C2,"', disabled: false)")</f>
        <v>Labattachmentstat.create( id: 2, code: 'I', name: 'Invalid', disabled: false)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zoomScale="150" zoomScaleNormal="150" zoomScalePageLayoutView="150" workbookViewId="0">
      <selection activeCell="D1" sqref="D1"/>
    </sheetView>
  </sheetViews>
  <sheetFormatPr baseColWidth="10" defaultRowHeight="16" x14ac:dyDescent="0.2"/>
  <cols>
    <col min="4" max="4" width="59.83203125" bestFit="1" customWidth="1"/>
  </cols>
  <sheetData>
    <row r="1" spans="1:4" x14ac:dyDescent="0.2">
      <c r="A1">
        <v>1</v>
      </c>
      <c r="B1" t="s">
        <v>7</v>
      </c>
      <c r="C1" t="s">
        <v>8</v>
      </c>
      <c r="D1" t="str">
        <f>CONCATENATE("Patienttype.create( id: ",A1,", code: '",B1,"', name: '",C1,"', disabled: false)")</f>
        <v>Patienttype.create( id: 1, code: 'OP', name: 'Out Patient', disabled: false)</v>
      </c>
    </row>
    <row r="2" spans="1:4" x14ac:dyDescent="0.2">
      <c r="A2">
        <v>2</v>
      </c>
      <c r="B2" t="s">
        <v>9</v>
      </c>
      <c r="C2" t="s">
        <v>10</v>
      </c>
      <c r="D2" t="str">
        <f t="shared" ref="D2:D4" si="0">CONCATENATE("Patienttype.create( id: ",A2,", code: '",B2,"', name: '",C2,"', disabled: false)")</f>
        <v>Patienttype.create( id: 2, code: 'IP', name: 'In Patient', disabled: false)</v>
      </c>
    </row>
    <row r="3" spans="1:4" x14ac:dyDescent="0.2">
      <c r="A3">
        <v>3</v>
      </c>
      <c r="B3" t="s">
        <v>11</v>
      </c>
      <c r="C3" t="s">
        <v>12</v>
      </c>
      <c r="D3" t="str">
        <f t="shared" si="0"/>
        <v>Patienttype.create( id: 3, code: 'AE', name: 'Emergency', disabled: false)</v>
      </c>
    </row>
    <row r="4" spans="1:4" x14ac:dyDescent="0.2">
      <c r="A4">
        <v>4</v>
      </c>
      <c r="B4" t="s">
        <v>13</v>
      </c>
      <c r="C4" t="s">
        <v>14</v>
      </c>
      <c r="D4" t="str">
        <f t="shared" si="0"/>
        <v>Patienttype.create( id: 4, code: 'RT', name: 'Retails', disabled: false)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281</v>
      </c>
      <c r="C1" t="s">
        <v>282</v>
      </c>
      <c r="D1" t="str">
        <f>CONCATENATE("Pricetype.create( id: ",A1,", code: '",B1,"', name: '",C1,"', disabled: false)")</f>
        <v>Pricetype.create( id: 1, code: 'W', name: 'Warehouse', disabled: false)</v>
      </c>
    </row>
    <row r="2" spans="1:4" x14ac:dyDescent="0.2">
      <c r="A2">
        <v>2</v>
      </c>
      <c r="B2" t="s">
        <v>122</v>
      </c>
      <c r="C2" t="s">
        <v>283</v>
      </c>
      <c r="D2" t="str">
        <f t="shared" ref="D2:D3" si="0">CONCATENATE("Pricetype.create( id: ",A2,", code: '",B2,"', name: '",C2,"', disabled: false)")</f>
        <v>Pricetype.create( id: 2, code: 'X', name: 'General', disabled: false)</v>
      </c>
    </row>
    <row r="3" spans="1:4" x14ac:dyDescent="0.2">
      <c r="A3">
        <v>4</v>
      </c>
      <c r="B3" t="s">
        <v>269</v>
      </c>
      <c r="C3" t="s">
        <v>284</v>
      </c>
      <c r="D3" t="str">
        <f t="shared" si="0"/>
        <v>Pricetype.create( id: 4, code: 'R', name: 'Lab Report', disabled: false)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286</v>
      </c>
      <c r="C1" t="s">
        <v>285</v>
      </c>
      <c r="D1" t="str">
        <f>CONCATENATE("Treatmentnotetype.create( id: ",A1,", code: '",B1,"', name: '",C1,"', disabled: false)")</f>
        <v>Treatmentnotetype.create( id: 1, code: 'H', name: 'HOPI', disabled: false)</v>
      </c>
    </row>
    <row r="2" spans="1:4" x14ac:dyDescent="0.2">
      <c r="A2">
        <v>2</v>
      </c>
      <c r="B2" t="s">
        <v>126</v>
      </c>
      <c r="C2" t="s">
        <v>287</v>
      </c>
      <c r="D2" t="str">
        <f t="shared" ref="D2:D3" si="0">CONCATENATE("Treatmentnotetype.create( id: ",A2,", code: '",B2,"', name: '",C2,"', disabled: false)")</f>
        <v>Treatmentnotetype.create( id: 2, code: 'N', name: 'Nursing Note', disabled: false)</v>
      </c>
    </row>
    <row r="3" spans="1:4" x14ac:dyDescent="0.2">
      <c r="A3">
        <v>3</v>
      </c>
      <c r="B3" t="s">
        <v>288</v>
      </c>
      <c r="C3" t="s">
        <v>289</v>
      </c>
      <c r="D3" t="str">
        <f t="shared" si="0"/>
        <v>Treatmentnotetype.create( id: 3, code: 'L', name: 'Lab Note', disabled: false)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Ruler="0" zoomScale="140" zoomScaleNormal="140" zoomScalePageLayoutView="140" workbookViewId="0">
      <selection activeCell="D1" sqref="D1"/>
    </sheetView>
  </sheetViews>
  <sheetFormatPr baseColWidth="10" defaultRowHeight="16" x14ac:dyDescent="0.2"/>
  <cols>
    <col min="3" max="3" width="17.5" bestFit="1" customWidth="1"/>
  </cols>
  <sheetData>
    <row r="1" spans="1:4" x14ac:dyDescent="0.2">
      <c r="A1">
        <v>1</v>
      </c>
      <c r="B1" t="s">
        <v>295</v>
      </c>
      <c r="C1" t="s">
        <v>290</v>
      </c>
      <c r="D1" t="str">
        <f>CONCATENATE("Workorder.create( id: ",A1,", code: '",B1,"', name: '",C1,"', disabled: false)")</f>
        <v>Workorder.create( id: 1, code: 'REG', name: 'Registration', disabled: false)</v>
      </c>
    </row>
    <row r="2" spans="1:4" x14ac:dyDescent="0.2">
      <c r="A2">
        <v>2</v>
      </c>
      <c r="B2" t="s">
        <v>296</v>
      </c>
      <c r="C2" t="s">
        <v>291</v>
      </c>
      <c r="D2" t="str">
        <f t="shared" ref="D2:D8" si="0">CONCATENATE("Workorder.create( id: ",A2,", code: '",B2,"', name: '",C2,"', disabled: false)")</f>
        <v>Workorder.create( id: 2, code: 'TRI', name: 'Triage', disabled: false)</v>
      </c>
    </row>
    <row r="3" spans="1:4" x14ac:dyDescent="0.2">
      <c r="A3">
        <v>3</v>
      </c>
      <c r="B3" t="s">
        <v>297</v>
      </c>
      <c r="C3" t="s">
        <v>292</v>
      </c>
      <c r="D3" t="str">
        <f t="shared" si="0"/>
        <v>Workorder.create( id: 3, code: 'DOC', name: 'Doctor Consultation', disabled: false)</v>
      </c>
    </row>
    <row r="4" spans="1:4" x14ac:dyDescent="0.2">
      <c r="A4">
        <v>4</v>
      </c>
      <c r="B4" t="s">
        <v>298</v>
      </c>
      <c r="C4" t="s">
        <v>151</v>
      </c>
      <c r="D4" t="str">
        <f t="shared" si="0"/>
        <v>Workorder.create( id: 4, code: 'MOF', name: 'Medical Officer', disabled: false)</v>
      </c>
    </row>
    <row r="5" spans="1:4" x14ac:dyDescent="0.2">
      <c r="A5">
        <v>5</v>
      </c>
      <c r="B5" t="s">
        <v>299</v>
      </c>
      <c r="C5" t="s">
        <v>293</v>
      </c>
      <c r="D5" t="str">
        <f t="shared" si="0"/>
        <v>Workorder.create( id: 5, code: 'PHA', name: 'Pharmacy', disabled: false)</v>
      </c>
    </row>
    <row r="6" spans="1:4" x14ac:dyDescent="0.2">
      <c r="A6">
        <v>6</v>
      </c>
      <c r="B6" t="s">
        <v>300</v>
      </c>
      <c r="C6" t="s">
        <v>294</v>
      </c>
      <c r="D6" t="str">
        <f t="shared" si="0"/>
        <v>Workorder.create( id: 6, code: 'LAB', name: 'Lab', disabled: false)</v>
      </c>
    </row>
    <row r="7" spans="1:4" x14ac:dyDescent="0.2">
      <c r="A7">
        <v>7</v>
      </c>
      <c r="B7" t="s">
        <v>301</v>
      </c>
      <c r="C7" t="s">
        <v>302</v>
      </c>
      <c r="D7" t="str">
        <f t="shared" si="0"/>
        <v>Workorder.create( id: 7, code: 'TRM', name: 'Treatment Room', disabled: false)</v>
      </c>
    </row>
    <row r="8" spans="1:4" x14ac:dyDescent="0.2">
      <c r="A8">
        <v>8</v>
      </c>
      <c r="B8" t="s">
        <v>303</v>
      </c>
      <c r="C8" t="s">
        <v>304</v>
      </c>
      <c r="D8" t="str">
        <f t="shared" si="0"/>
        <v>Workorder.create( id: 8, code: 'BIL', name: 'Billing', disabled: false)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305</v>
      </c>
      <c r="C1" t="s">
        <v>306</v>
      </c>
      <c r="D1" t="str">
        <f>CONCATENATE("Workflowtemplate.create( id: ",A1,", code: '",B1,"', name: '",C1,"', disabled: false)")</f>
        <v>Workflowtemplate.create( id: 1, code: 'DEF', name: 'Default Template', disabled: false)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activeCell="E1" sqref="E1:E4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v>1</v>
      </c>
      <c r="D1">
        <v>1</v>
      </c>
      <c r="E1" t="str">
        <f>CONCATENATE("Workflowtemplateitem.create( id: ",A1,", workflowtemplate_id: '",B1,"', workorder_id: '",C1,"',  sequence: ",D1,")")</f>
        <v>Workflowtemplateitem.create( id: 1, workflowtemplate_id: '1', workorder_id: '1',  sequence: 1)</v>
      </c>
    </row>
    <row r="2" spans="1:5" x14ac:dyDescent="0.2">
      <c r="A2">
        <v>2</v>
      </c>
      <c r="B2">
        <v>1</v>
      </c>
      <c r="C2">
        <v>3</v>
      </c>
      <c r="D2">
        <v>2</v>
      </c>
      <c r="E2" t="str">
        <f t="shared" ref="E2:E4" si="0">CONCATENATE("Workflowtemplateitem.create( id: ",A2,", workflowtemplate_id: '",B2,"', workorder_id: '",C2,"',  sequence: ",D2,")")</f>
        <v>Workflowtemplateitem.create( id: 2, workflowtemplate_id: '1', workorder_id: '3',  sequence: 2)</v>
      </c>
    </row>
    <row r="3" spans="1:5" x14ac:dyDescent="0.2">
      <c r="A3">
        <v>3</v>
      </c>
      <c r="B3">
        <v>1</v>
      </c>
      <c r="C3">
        <v>5</v>
      </c>
      <c r="D3">
        <v>3</v>
      </c>
      <c r="E3" t="str">
        <f t="shared" si="0"/>
        <v>Workflowtemplateitem.create( id: 3, workflowtemplate_id: '1', workorder_id: '5',  sequence: 3)</v>
      </c>
    </row>
    <row r="4" spans="1:5" x14ac:dyDescent="0.2">
      <c r="A4">
        <v>4</v>
      </c>
      <c r="B4">
        <v>1</v>
      </c>
      <c r="C4">
        <v>8</v>
      </c>
      <c r="D4">
        <v>4</v>
      </c>
      <c r="E4" t="str">
        <f t="shared" si="0"/>
        <v>Workflowtemplateitem.create( id: 4, workflowtemplate_id: '1', workorder_id: '8',  sequence: 4)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 s="1">
        <v>1</v>
      </c>
      <c r="B1" s="1" t="s">
        <v>126</v>
      </c>
      <c r="C1" s="1" t="s">
        <v>127</v>
      </c>
      <c r="D1" s="1" t="s">
        <v>307</v>
      </c>
    </row>
    <row r="2" spans="1:4" x14ac:dyDescent="0.2">
      <c r="A2" s="1">
        <v>2</v>
      </c>
      <c r="B2" s="1" t="s">
        <v>128</v>
      </c>
      <c r="C2" s="1" t="s">
        <v>129</v>
      </c>
      <c r="D2" s="1" t="s">
        <v>308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H20" sqref="H20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309</v>
      </c>
      <c r="C1" t="s">
        <v>310</v>
      </c>
      <c r="D1" t="str">
        <f>CONCATENATE("Role.create( id: ",A1,", code: '",B1,"', name: '",C1,"', disabled: false)")</f>
        <v>Role.create( id: 1, code: 'SYS', name: 'System Admin', disabled: false)</v>
      </c>
    </row>
    <row r="2" spans="1:4" x14ac:dyDescent="0.2">
      <c r="A2">
        <v>2</v>
      </c>
      <c r="B2" t="s">
        <v>311</v>
      </c>
      <c r="C2" t="s">
        <v>312</v>
      </c>
      <c r="D2" t="str">
        <f t="shared" ref="D2:D7" si="0">CONCATENATE("Role.create( id: ",A2,", code: '",B2,"', name: '",C2,"', disabled: false)")</f>
        <v>Role.create( id: 2, code: 'ADM', name: 'Administrator', disabled: false)</v>
      </c>
    </row>
    <row r="3" spans="1:4" x14ac:dyDescent="0.2">
      <c r="A3">
        <v>3</v>
      </c>
      <c r="B3" t="s">
        <v>313</v>
      </c>
      <c r="C3" t="s">
        <v>314</v>
      </c>
      <c r="D3" t="str">
        <f t="shared" si="0"/>
        <v>Role.create( id: 3, code: 'MD', name: 'Medical Doctor', disabled: false)</v>
      </c>
    </row>
    <row r="4" spans="1:4" x14ac:dyDescent="0.2">
      <c r="A4">
        <v>4</v>
      </c>
      <c r="B4" t="s">
        <v>316</v>
      </c>
      <c r="C4" t="s">
        <v>315</v>
      </c>
      <c r="D4" t="str">
        <f t="shared" si="0"/>
        <v>Role.create( id: 4, code: 'CS', name: 'Cashier', disabled: false)</v>
      </c>
    </row>
    <row r="5" spans="1:4" x14ac:dyDescent="0.2">
      <c r="A5">
        <v>5</v>
      </c>
      <c r="B5" t="s">
        <v>317</v>
      </c>
      <c r="C5" t="s">
        <v>318</v>
      </c>
      <c r="D5" t="str">
        <f t="shared" si="0"/>
        <v>Role.create( id: 5, code: 'PH', name: 'Pharmacist', disabled: false)</v>
      </c>
    </row>
    <row r="6" spans="1:4" x14ac:dyDescent="0.2">
      <c r="A6">
        <v>6</v>
      </c>
      <c r="B6" t="s">
        <v>319</v>
      </c>
      <c r="C6" t="s">
        <v>320</v>
      </c>
      <c r="D6" t="str">
        <f t="shared" si="0"/>
        <v>Role.create( id: 6, code: 'CL', name: 'Clerk', disabled: false)</v>
      </c>
    </row>
    <row r="7" spans="1:4" x14ac:dyDescent="0.2">
      <c r="A7">
        <v>7</v>
      </c>
      <c r="B7" t="s">
        <v>321</v>
      </c>
      <c r="C7" t="s">
        <v>322</v>
      </c>
      <c r="D7" t="str">
        <f t="shared" si="0"/>
        <v>Role.create( id: 7, code: 'NR', name: 'Staff Nurse', disabled: false)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120</v>
      </c>
      <c r="C1" t="s">
        <v>121</v>
      </c>
      <c r="D1" t="str">
        <f>CONCATENATE("Userstat.create( id: ",A1,", code: '",B1,"', name: '",C1,"', disabled: false)")</f>
        <v>Userstat.create( id: 1, code: 'A', name: 'Active', disabled: false)</v>
      </c>
    </row>
    <row r="2" spans="1:4" x14ac:dyDescent="0.2">
      <c r="A2">
        <v>2</v>
      </c>
      <c r="B2" t="s">
        <v>35</v>
      </c>
      <c r="C2" t="s">
        <v>323</v>
      </c>
      <c r="D2" t="str">
        <f>CONCATENATE("Userstat.create( id: ",A2,", code: '",B2,"', name: '",C2,"', disabled: false)")</f>
        <v>Userstat.create( id: 2, code: 'D', name: 'Disabled', disabled: false)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showRuler="0" workbookViewId="0"/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</v>
      </c>
      <c r="C1" t="s">
        <v>324</v>
      </c>
      <c r="D1" t="str">
        <f>CONCATENATE("Department.create( id: ",A1,", code: '",B1,"', name: '",C1,"', disabled: false)")</f>
        <v>Department.create( id: 1, code: 'M', name: 'Medical', disabled: false)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cols>
    <col min="4" max="4" width="67.1640625" bestFit="1" customWidth="1"/>
  </cols>
  <sheetData>
    <row r="1" spans="1:4" x14ac:dyDescent="0.2">
      <c r="A1">
        <v>1</v>
      </c>
      <c r="B1" t="s">
        <v>15</v>
      </c>
      <c r="C1" t="s">
        <v>16</v>
      </c>
      <c r="D1" t="str">
        <f>CONCATENATE("Nationality.create( id: ",A1,", code: '",B1,"', name: '",C1,"', disabled: false)")</f>
        <v>Nationality.create( id: 1, code: 'MY', name: 'Malaysian', disabled: false)</v>
      </c>
    </row>
    <row r="2" spans="1:4" x14ac:dyDescent="0.2">
      <c r="A2">
        <v>2</v>
      </c>
      <c r="B2" t="s">
        <v>17</v>
      </c>
      <c r="C2" t="s">
        <v>18</v>
      </c>
      <c r="D2" t="str">
        <f t="shared" ref="D2:D4" si="0">CONCATENATE("Nationality.create( id: ",A2,", code: '",B2,"', name: '",C2,"', disabled: false)")</f>
        <v>Nationality.create( id: 2, code: 'TR', name: 'Temporary Residents', disabled: false)</v>
      </c>
    </row>
    <row r="3" spans="1:4" x14ac:dyDescent="0.2">
      <c r="A3">
        <v>3</v>
      </c>
      <c r="B3" t="s">
        <v>19</v>
      </c>
      <c r="C3" t="s">
        <v>20</v>
      </c>
      <c r="D3" t="str">
        <f t="shared" si="0"/>
        <v>Nationality.create( id: 3, code: 'PR', name: 'Permanent Residents', disabled: false)</v>
      </c>
    </row>
    <row r="4" spans="1:4" x14ac:dyDescent="0.2">
      <c r="A4">
        <v>4</v>
      </c>
      <c r="B4" t="s">
        <v>21</v>
      </c>
      <c r="C4" t="s">
        <v>22</v>
      </c>
      <c r="D4" t="str">
        <f t="shared" si="0"/>
        <v>Nationality.create( id: 4, code: 'ETC', name: 'Others', disabled: false)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:D7"/>
    </sheetView>
  </sheetViews>
  <sheetFormatPr baseColWidth="10" defaultRowHeight="16" x14ac:dyDescent="0.2"/>
  <sheetData>
    <row r="1" spans="1:4" x14ac:dyDescent="0.2">
      <c r="A1">
        <v>1</v>
      </c>
      <c r="B1" t="s">
        <v>23</v>
      </c>
      <c r="C1" t="s">
        <v>24</v>
      </c>
      <c r="D1" t="str">
        <f>CONCATENATE("Religion.create( id: ",A1,", code: '",B1,"', name: '",C1,"', disabled: false)")</f>
        <v>Religion.create( id: 1, code: 'MS', name: 'Muslim', disabled: false)</v>
      </c>
    </row>
    <row r="2" spans="1:4" x14ac:dyDescent="0.2">
      <c r="A2">
        <v>2</v>
      </c>
      <c r="B2" t="s">
        <v>25</v>
      </c>
      <c r="C2" t="s">
        <v>26</v>
      </c>
      <c r="D2" t="str">
        <f t="shared" ref="D2:D7" si="0">CONCATENATE("Religion.create( id: ",A2,", code: '",B2,"', name: '",C2,"', disabled: false)")</f>
        <v>Religion.create( id: 2, code: 'BD', name: 'Buddha', disabled: false)</v>
      </c>
    </row>
    <row r="3" spans="1:4" x14ac:dyDescent="0.2">
      <c r="A3">
        <v>3</v>
      </c>
      <c r="B3" t="s">
        <v>27</v>
      </c>
      <c r="C3" t="s">
        <v>28</v>
      </c>
      <c r="D3" t="str">
        <f t="shared" si="0"/>
        <v>Religion.create( id: 3, code: 'HD', name: 'Hindu', disabled: false)</v>
      </c>
    </row>
    <row r="4" spans="1:4" x14ac:dyDescent="0.2">
      <c r="A4">
        <v>4</v>
      </c>
      <c r="B4" t="s">
        <v>29</v>
      </c>
      <c r="C4" t="s">
        <v>30</v>
      </c>
      <c r="D4" t="str">
        <f t="shared" si="0"/>
        <v>Religion.create( id: 4, code: 'SK', name: 'Sikhism', disabled: false)</v>
      </c>
    </row>
    <row r="5" spans="1:4" x14ac:dyDescent="0.2">
      <c r="A5">
        <v>5</v>
      </c>
      <c r="B5" t="s">
        <v>31</v>
      </c>
      <c r="C5" t="s">
        <v>32</v>
      </c>
      <c r="D5" t="str">
        <f t="shared" si="0"/>
        <v>Religion.create( id: 5, code: 'AT', name: 'Atheists ', disabled: false)</v>
      </c>
    </row>
    <row r="6" spans="1:4" x14ac:dyDescent="0.2">
      <c r="A6">
        <v>6</v>
      </c>
      <c r="B6" t="s">
        <v>21</v>
      </c>
      <c r="C6" t="s">
        <v>22</v>
      </c>
      <c r="D6" t="str">
        <f t="shared" si="0"/>
        <v>Religion.create( id: 6, code: 'ETC', name: 'Others', disabled: false)</v>
      </c>
    </row>
    <row r="7" spans="1:4" x14ac:dyDescent="0.2">
      <c r="A7">
        <v>7</v>
      </c>
      <c r="B7" t="s">
        <v>33</v>
      </c>
      <c r="C7" t="s">
        <v>34</v>
      </c>
      <c r="D7" t="str">
        <f t="shared" si="0"/>
        <v>Religion.create( id: 7, code: 'K', name: 'Christian', disabled: false)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36</v>
      </c>
      <c r="C1" t="s">
        <v>37</v>
      </c>
      <c r="D1" t="str">
        <f>CONCATENATE("Marital.create( id: ",A1,", code: '",B1,"', name: '",C1,"', disabled: false)")</f>
        <v>Marital.create( id: 1, code: 'S', name: 'Single', disabled: false)</v>
      </c>
    </row>
    <row r="2" spans="1:4" x14ac:dyDescent="0.2">
      <c r="A2">
        <v>2</v>
      </c>
      <c r="B2" t="s">
        <v>1</v>
      </c>
      <c r="C2" t="s">
        <v>38</v>
      </c>
      <c r="D2" t="str">
        <f t="shared" ref="D2:D5" si="0">CONCATENATE("Marital.create( id: ",A2,", code: '",B2,"', name: '",C2,"', disabled: false)")</f>
        <v>Marital.create( id: 2, code: 'M', name: 'Married', disabled: false)</v>
      </c>
    </row>
    <row r="3" spans="1:4" x14ac:dyDescent="0.2">
      <c r="A3">
        <v>5</v>
      </c>
      <c r="B3" t="s">
        <v>39</v>
      </c>
      <c r="C3" t="s">
        <v>40</v>
      </c>
      <c r="D3" t="str">
        <f t="shared" si="0"/>
        <v>Marital.create( id: 5, code: 'NIL', name: 'Unknown', disabled: false)</v>
      </c>
    </row>
    <row r="4" spans="1:4" x14ac:dyDescent="0.2">
      <c r="A4">
        <v>3</v>
      </c>
      <c r="B4" t="s">
        <v>41</v>
      </c>
      <c r="C4" t="s">
        <v>42</v>
      </c>
      <c r="D4" t="str">
        <f t="shared" si="0"/>
        <v>Marital.create( id: 3, code: 'WD', name: 'Widow', disabled: false)</v>
      </c>
    </row>
    <row r="5" spans="1:4" x14ac:dyDescent="0.2">
      <c r="A5">
        <v>4</v>
      </c>
      <c r="B5" t="s">
        <v>43</v>
      </c>
      <c r="C5" t="s">
        <v>44</v>
      </c>
      <c r="D5" t="str">
        <f t="shared" si="0"/>
        <v>Marital.create( id: 4, code: 'WW', name: 'Widower', disabled: false)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45</v>
      </c>
      <c r="C1" t="s">
        <v>46</v>
      </c>
      <c r="D1" t="str">
        <f>CONCATENATE("Bloodtype.create( id: ",A1,", code: '",B1,"', name: '",C1,"', disabled: false)")</f>
        <v>Bloodtype.create( id: 1, code: 'O-', name: 'O- NEGATIVE', disabled: false)</v>
      </c>
    </row>
    <row r="2" spans="1:4" x14ac:dyDescent="0.2">
      <c r="A2">
        <v>2</v>
      </c>
      <c r="B2" t="s">
        <v>47</v>
      </c>
      <c r="C2" t="s">
        <v>48</v>
      </c>
      <c r="D2" t="str">
        <f t="shared" ref="D2:D7" si="0">CONCATENATE("Bloodtype.create( id: ",A2,", code: '",B2,"', name: '",C2,"', disabled: false)")</f>
        <v>Bloodtype.create( id: 2, code: 'O+', name: 'O+ POSITIVE', disabled: false)</v>
      </c>
    </row>
    <row r="3" spans="1:4" x14ac:dyDescent="0.2">
      <c r="A3">
        <v>3</v>
      </c>
      <c r="B3" t="s">
        <v>49</v>
      </c>
      <c r="C3" t="s">
        <v>50</v>
      </c>
      <c r="D3" t="str">
        <f t="shared" si="0"/>
        <v>Bloodtype.create( id: 3, code: 'A+', name: 'A+ POSITIVE', disabled: false)</v>
      </c>
    </row>
    <row r="4" spans="1:4" x14ac:dyDescent="0.2">
      <c r="A4">
        <v>4</v>
      </c>
      <c r="B4" t="s">
        <v>51</v>
      </c>
      <c r="C4" t="s">
        <v>52</v>
      </c>
      <c r="D4" t="str">
        <f t="shared" si="0"/>
        <v>Bloodtype.create( id: 4, code: 'B-', name: 'B- NEGATIVE', disabled: false)</v>
      </c>
    </row>
    <row r="5" spans="1:4" x14ac:dyDescent="0.2">
      <c r="A5">
        <v>5</v>
      </c>
      <c r="B5" t="s">
        <v>53</v>
      </c>
      <c r="C5" t="s">
        <v>54</v>
      </c>
      <c r="D5" t="str">
        <f t="shared" si="0"/>
        <v>Bloodtype.create( id: 5, code: 'A-', name: 'A- NEGATIVE', disabled: false)</v>
      </c>
    </row>
    <row r="6" spans="1:4" x14ac:dyDescent="0.2">
      <c r="A6">
        <v>6</v>
      </c>
      <c r="B6" t="s">
        <v>55</v>
      </c>
      <c r="C6" t="s">
        <v>56</v>
      </c>
      <c r="D6" t="str">
        <f t="shared" si="0"/>
        <v>Bloodtype.create( id: 6, code: 'B+', name: 'B+ POSITIVE', disabled: false)</v>
      </c>
    </row>
    <row r="7" spans="1:4" x14ac:dyDescent="0.2">
      <c r="A7">
        <v>7</v>
      </c>
      <c r="B7" t="s">
        <v>5</v>
      </c>
      <c r="C7" t="s">
        <v>57</v>
      </c>
      <c r="D7" t="str">
        <f t="shared" si="0"/>
        <v>Bloodtype.create( id: 7, code: 'U', name: 'UNSPECIFIED', disabled: false)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D8" sqref="D8"/>
    </sheetView>
  </sheetViews>
  <sheetFormatPr baseColWidth="10" defaultRowHeight="16" x14ac:dyDescent="0.2"/>
  <sheetData>
    <row r="1" spans="1:4" x14ac:dyDescent="0.2">
      <c r="A1">
        <v>1</v>
      </c>
      <c r="B1" t="s">
        <v>58</v>
      </c>
      <c r="C1" t="s">
        <v>58</v>
      </c>
      <c r="D1" t="str">
        <f>CONCATENATE("State.create( id: ",A1,", code: '",B1,"', name: '",C1,"', disabled: false)")</f>
        <v>State.create( id: 1, code: 'KELANTAN', name: 'KELANTAN', disabled: false)</v>
      </c>
    </row>
    <row r="2" spans="1:4" x14ac:dyDescent="0.2">
      <c r="A2">
        <v>2</v>
      </c>
      <c r="B2" t="s">
        <v>59</v>
      </c>
      <c r="C2" t="s">
        <v>59</v>
      </c>
      <c r="D2" t="str">
        <f t="shared" ref="D2:D30" si="0">CONCATENATE("State.create( id: ",A2,", code: '",B2,"', name: '",C2,"', disabled: false)")</f>
        <v>State.create( id: 2, code: 'KEDAH', name: 'KEDAH', disabled: false)</v>
      </c>
    </row>
    <row r="3" spans="1:4" x14ac:dyDescent="0.2">
      <c r="A3">
        <v>3</v>
      </c>
      <c r="B3" t="s">
        <v>60</v>
      </c>
      <c r="C3" t="s">
        <v>60</v>
      </c>
      <c r="D3" t="str">
        <f t="shared" si="0"/>
        <v>State.create( id: 3, code: 'KUALA LUMPUR', name: 'KUALA LUMPUR', disabled: false)</v>
      </c>
    </row>
    <row r="4" spans="1:4" x14ac:dyDescent="0.2">
      <c r="A4">
        <v>4</v>
      </c>
      <c r="B4" t="s">
        <v>61</v>
      </c>
      <c r="C4" t="s">
        <v>61</v>
      </c>
      <c r="D4" t="str">
        <f t="shared" si="0"/>
        <v>State.create( id: 4, code: 'JOHOR', name: 'JOHOR', disabled: false)</v>
      </c>
    </row>
    <row r="5" spans="1:4" x14ac:dyDescent="0.2">
      <c r="A5">
        <v>5</v>
      </c>
      <c r="B5" t="s">
        <v>62</v>
      </c>
      <c r="C5" t="s">
        <v>62</v>
      </c>
      <c r="D5" t="str">
        <f t="shared" si="0"/>
        <v>State.create( id: 5, code: 'MELAKA', name: 'MELAKA', disabled: false)</v>
      </c>
    </row>
    <row r="6" spans="1:4" x14ac:dyDescent="0.2">
      <c r="A6">
        <v>6</v>
      </c>
      <c r="B6" t="s">
        <v>63</v>
      </c>
      <c r="C6" t="s">
        <v>63</v>
      </c>
      <c r="D6" t="str">
        <f t="shared" si="0"/>
        <v>State.create( id: 6, code: 'NEGERI SEMBILAN', name: 'NEGERI SEMBILAN', disabled: false)</v>
      </c>
    </row>
    <row r="7" spans="1:4" x14ac:dyDescent="0.2">
      <c r="A7">
        <v>7</v>
      </c>
      <c r="B7" t="s">
        <v>64</v>
      </c>
      <c r="C7" t="s">
        <v>64</v>
      </c>
      <c r="D7" t="str">
        <f t="shared" si="0"/>
        <v>State.create( id: 7, code: 'PAHANG', name: 'PAHANG', disabled: false)</v>
      </c>
    </row>
    <row r="8" spans="1:4" x14ac:dyDescent="0.2">
      <c r="A8">
        <v>8</v>
      </c>
      <c r="B8" t="s">
        <v>65</v>
      </c>
      <c r="C8" t="s">
        <v>65</v>
      </c>
      <c r="D8" t="str">
        <f t="shared" si="0"/>
        <v>State.create( id: 8, code: 'PENANG', name: 'PENANG', disabled: false)</v>
      </c>
    </row>
    <row r="9" spans="1:4" x14ac:dyDescent="0.2">
      <c r="A9">
        <v>9</v>
      </c>
      <c r="B9" t="s">
        <v>66</v>
      </c>
      <c r="C9" t="s">
        <v>66</v>
      </c>
      <c r="D9" t="str">
        <f t="shared" si="0"/>
        <v>State.create( id: 9, code: 'PERAK', name: 'PERAK', disabled: false)</v>
      </c>
    </row>
    <row r="10" spans="1:4" x14ac:dyDescent="0.2">
      <c r="A10">
        <v>10</v>
      </c>
      <c r="B10" t="s">
        <v>67</v>
      </c>
      <c r="C10" t="s">
        <v>67</v>
      </c>
      <c r="D10" t="str">
        <f t="shared" si="0"/>
        <v>State.create( id: 10, code: 'PERLIS', name: 'PERLIS', disabled: false)</v>
      </c>
    </row>
    <row r="11" spans="1:4" x14ac:dyDescent="0.2">
      <c r="A11">
        <v>11</v>
      </c>
      <c r="B11" t="s">
        <v>68</v>
      </c>
      <c r="C11" t="s">
        <v>68</v>
      </c>
      <c r="D11" t="str">
        <f t="shared" si="0"/>
        <v>State.create( id: 11, code: 'SABAH', name: 'SABAH', disabled: false)</v>
      </c>
    </row>
    <row r="12" spans="1:4" x14ac:dyDescent="0.2">
      <c r="A12">
        <v>12</v>
      </c>
      <c r="B12" t="s">
        <v>69</v>
      </c>
      <c r="C12" t="s">
        <v>69</v>
      </c>
      <c r="D12" t="str">
        <f t="shared" si="0"/>
        <v>State.create( id: 12, code: 'SARAWAK', name: 'SARAWAK', disabled: false)</v>
      </c>
    </row>
    <row r="13" spans="1:4" x14ac:dyDescent="0.2">
      <c r="A13">
        <v>13</v>
      </c>
      <c r="B13" t="s">
        <v>70</v>
      </c>
      <c r="C13" t="s">
        <v>70</v>
      </c>
      <c r="D13" t="str">
        <f t="shared" si="0"/>
        <v>State.create( id: 13, code: 'SELANGOR', name: 'SELANGOR', disabled: false)</v>
      </c>
    </row>
    <row r="14" spans="1:4" x14ac:dyDescent="0.2">
      <c r="A14">
        <v>14</v>
      </c>
      <c r="B14" t="s">
        <v>71</v>
      </c>
      <c r="C14" t="s">
        <v>71</v>
      </c>
      <c r="D14" t="str">
        <f t="shared" si="0"/>
        <v>State.create( id: 14, code: 'TERENGGANU', name: 'TERENGGANU', disabled: false)</v>
      </c>
    </row>
    <row r="15" spans="1:4" x14ac:dyDescent="0.2">
      <c r="A15">
        <v>15</v>
      </c>
      <c r="B15" t="s">
        <v>72</v>
      </c>
      <c r="C15" t="s">
        <v>72</v>
      </c>
      <c r="D15" t="str">
        <f t="shared" si="0"/>
        <v>State.create( id: 15, code: 'AMERICA', name: 'AMERICA', disabled: false)</v>
      </c>
    </row>
    <row r="16" spans="1:4" x14ac:dyDescent="0.2">
      <c r="A16">
        <v>16</v>
      </c>
      <c r="B16" t="s">
        <v>73</v>
      </c>
      <c r="C16" t="s">
        <v>73</v>
      </c>
      <c r="D16" t="str">
        <f t="shared" si="0"/>
        <v>State.create( id: 16, code: 'AUSTRALIA', name: 'AUSTRALIA', disabled: false)</v>
      </c>
    </row>
    <row r="17" spans="1:4" x14ac:dyDescent="0.2">
      <c r="A17">
        <v>17</v>
      </c>
      <c r="B17" t="s">
        <v>74</v>
      </c>
      <c r="C17" t="s">
        <v>74</v>
      </c>
      <c r="D17" t="str">
        <f t="shared" si="0"/>
        <v>State.create( id: 17, code: 'BANGLADESH', name: 'BANGLADESH', disabled: false)</v>
      </c>
    </row>
    <row r="18" spans="1:4" x14ac:dyDescent="0.2">
      <c r="A18">
        <v>18</v>
      </c>
      <c r="B18" t="s">
        <v>75</v>
      </c>
      <c r="C18" t="s">
        <v>75</v>
      </c>
      <c r="D18" t="str">
        <f t="shared" si="0"/>
        <v>State.create( id: 18, code: 'BURMA', name: 'BURMA', disabled: false)</v>
      </c>
    </row>
    <row r="19" spans="1:4" x14ac:dyDescent="0.2">
      <c r="A19">
        <v>19</v>
      </c>
      <c r="B19" t="s">
        <v>76</v>
      </c>
      <c r="C19" t="s">
        <v>76</v>
      </c>
      <c r="D19" t="str">
        <f t="shared" si="0"/>
        <v>State.create( id: 19, code: 'CHINA', name: 'CHINA', disabled: false)</v>
      </c>
    </row>
    <row r="20" spans="1:4" x14ac:dyDescent="0.2">
      <c r="A20">
        <v>20</v>
      </c>
      <c r="B20" t="s">
        <v>77</v>
      </c>
      <c r="C20" t="s">
        <v>77</v>
      </c>
      <c r="D20" t="str">
        <f t="shared" si="0"/>
        <v>State.create( id: 20, code: 'PHILIPPINES', name: 'PHILIPPINES', disabled: false)</v>
      </c>
    </row>
    <row r="21" spans="1:4" x14ac:dyDescent="0.2">
      <c r="A21">
        <v>21</v>
      </c>
      <c r="B21" t="s">
        <v>78</v>
      </c>
      <c r="C21" t="s">
        <v>78</v>
      </c>
      <c r="D21" t="str">
        <f t="shared" si="0"/>
        <v>State.create( id: 21, code: 'INDONESIA', name: 'INDONESIA', disabled: false)</v>
      </c>
    </row>
    <row r="22" spans="1:4" x14ac:dyDescent="0.2">
      <c r="A22">
        <v>22</v>
      </c>
      <c r="B22" t="s">
        <v>79</v>
      </c>
      <c r="C22" t="s">
        <v>79</v>
      </c>
      <c r="D22" t="str">
        <f t="shared" si="0"/>
        <v>State.create( id: 22, code: 'JAPAN', name: 'JAPAN', disabled: false)</v>
      </c>
    </row>
    <row r="23" spans="1:4" x14ac:dyDescent="0.2">
      <c r="A23">
        <v>23</v>
      </c>
      <c r="B23" t="s">
        <v>80</v>
      </c>
      <c r="C23" t="s">
        <v>80</v>
      </c>
      <c r="D23" t="str">
        <f t="shared" si="0"/>
        <v>State.create( id: 23, code: 'CAMBODIA', name: 'CAMBODIA', disabled: false)</v>
      </c>
    </row>
    <row r="24" spans="1:4" x14ac:dyDescent="0.2">
      <c r="A24">
        <v>24</v>
      </c>
      <c r="B24" t="s">
        <v>81</v>
      </c>
      <c r="C24" t="s">
        <v>81</v>
      </c>
      <c r="D24" t="str">
        <f t="shared" si="0"/>
        <v>State.create( id: 24, code: 'KOREA', name: 'KOREA', disabled: false)</v>
      </c>
    </row>
    <row r="25" spans="1:4" x14ac:dyDescent="0.2">
      <c r="A25">
        <v>25</v>
      </c>
      <c r="B25" t="s">
        <v>82</v>
      </c>
      <c r="C25" t="s">
        <v>82</v>
      </c>
      <c r="D25" t="str">
        <f t="shared" si="0"/>
        <v>State.create( id: 25, code: 'PAKISTAN', name: 'PAKISTAN', disabled: false)</v>
      </c>
    </row>
    <row r="26" spans="1:4" x14ac:dyDescent="0.2">
      <c r="A26">
        <v>26</v>
      </c>
      <c r="B26" t="s">
        <v>83</v>
      </c>
      <c r="C26" t="s">
        <v>83</v>
      </c>
      <c r="D26" t="str">
        <f t="shared" si="0"/>
        <v>State.create( id: 26, code: 'SINGAPORE', name: 'SINGAPORE', disabled: false)</v>
      </c>
    </row>
    <row r="27" spans="1:4" x14ac:dyDescent="0.2">
      <c r="A27">
        <v>27</v>
      </c>
      <c r="B27" t="s">
        <v>84</v>
      </c>
      <c r="C27" t="s">
        <v>84</v>
      </c>
      <c r="D27" t="str">
        <f t="shared" si="0"/>
        <v>State.create( id: 27, code: 'THAILAND', name: 'THAILAND', disabled: false)</v>
      </c>
    </row>
    <row r="28" spans="1:4" x14ac:dyDescent="0.2">
      <c r="A28">
        <v>28</v>
      </c>
      <c r="B28" t="s">
        <v>85</v>
      </c>
      <c r="C28" t="s">
        <v>85</v>
      </c>
      <c r="D28" t="str">
        <f t="shared" si="0"/>
        <v>State.create( id: 28, code: 'UNITED KINGDOM', name: 'UNITED KINGDOM', disabled: false)</v>
      </c>
    </row>
    <row r="29" spans="1:4" x14ac:dyDescent="0.2">
      <c r="A29">
        <v>29</v>
      </c>
      <c r="B29" t="s">
        <v>86</v>
      </c>
      <c r="C29" t="s">
        <v>86</v>
      </c>
      <c r="D29" t="str">
        <f t="shared" si="0"/>
        <v>State.create( id: 29, code: 'OTHERS', name: 'OTHERS', disabled: false)</v>
      </c>
    </row>
    <row r="30" spans="1:4" x14ac:dyDescent="0.2">
      <c r="A30">
        <v>30</v>
      </c>
      <c r="B30" t="s">
        <v>87</v>
      </c>
      <c r="C30" t="s">
        <v>87</v>
      </c>
      <c r="D30" t="str">
        <f t="shared" si="0"/>
        <v>State.create( id: 30, code: 'INDIA', name: 'INDIA', disabled: false)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D16"/>
    </sheetView>
  </sheetViews>
  <sheetFormatPr baseColWidth="10" defaultRowHeight="16" x14ac:dyDescent="0.2"/>
  <sheetData>
    <row r="1" spans="1:4" x14ac:dyDescent="0.2">
      <c r="A1">
        <v>1</v>
      </c>
      <c r="B1" t="s">
        <v>88</v>
      </c>
      <c r="C1" t="s">
        <v>89</v>
      </c>
      <c r="D1" t="str">
        <f>CONCATENATE("Designation.create( id: ",A1,", code: '",B1,"', name: '",C1,"', disabled: false)")</f>
        <v>Designation.create( id: 1, code: 'en', name: 'Encik', disabled: false)</v>
      </c>
    </row>
    <row r="2" spans="1:4" x14ac:dyDescent="0.2">
      <c r="A2">
        <v>2</v>
      </c>
      <c r="B2" t="s">
        <v>90</v>
      </c>
      <c r="C2" t="s">
        <v>91</v>
      </c>
      <c r="D2" t="str">
        <f t="shared" ref="D2:D16" si="0">CONCATENATE("Designation.create( id: ",A2,", code: '",B2,"', name: '",C2,"', disabled: false)")</f>
        <v>Designation.create( id: 2, code: 'cik', name: 'Cik', disabled: false)</v>
      </c>
    </row>
    <row r="3" spans="1:4" x14ac:dyDescent="0.2">
      <c r="A3">
        <v>3</v>
      </c>
      <c r="B3" t="s">
        <v>92</v>
      </c>
      <c r="C3" t="s">
        <v>93</v>
      </c>
      <c r="D3" t="str">
        <f t="shared" si="0"/>
        <v>Designation.create( id: 3, code: 'tn', name: 'Tuan', disabled: false)</v>
      </c>
    </row>
    <row r="4" spans="1:4" x14ac:dyDescent="0.2">
      <c r="A4">
        <v>4</v>
      </c>
      <c r="B4" t="s">
        <v>94</v>
      </c>
      <c r="C4" t="s">
        <v>95</v>
      </c>
      <c r="D4" t="str">
        <f t="shared" si="0"/>
        <v>Designation.create( id: 4, code: 'pn', name: 'Puan', disabled: false)</v>
      </c>
    </row>
    <row r="5" spans="1:4" x14ac:dyDescent="0.2">
      <c r="A5">
        <v>5</v>
      </c>
      <c r="B5" t="s">
        <v>96</v>
      </c>
      <c r="C5" t="s">
        <v>97</v>
      </c>
      <c r="D5" t="str">
        <f t="shared" si="0"/>
        <v>Designation.create( id: 5, code: 'hj', name: 'Haji', disabled: false)</v>
      </c>
    </row>
    <row r="6" spans="1:4" x14ac:dyDescent="0.2">
      <c r="A6">
        <v>6</v>
      </c>
      <c r="B6" t="s">
        <v>98</v>
      </c>
      <c r="C6" t="s">
        <v>99</v>
      </c>
      <c r="D6" t="str">
        <f t="shared" si="0"/>
        <v>Designation.create( id: 6, code: 'hjh', name: 'Hajah', disabled: false)</v>
      </c>
    </row>
    <row r="7" spans="1:4" x14ac:dyDescent="0.2">
      <c r="A7">
        <v>7</v>
      </c>
      <c r="B7" t="s">
        <v>100</v>
      </c>
      <c r="C7" t="s">
        <v>119</v>
      </c>
      <c r="D7" t="str">
        <f t="shared" si="0"/>
        <v>Designation.create( id: 7, code: 'dto', name: 'Dato', disabled: false)</v>
      </c>
    </row>
    <row r="8" spans="1:4" x14ac:dyDescent="0.2">
      <c r="A8">
        <v>8</v>
      </c>
      <c r="B8" t="s">
        <v>101</v>
      </c>
      <c r="C8" t="s">
        <v>102</v>
      </c>
      <c r="D8" t="str">
        <f t="shared" si="0"/>
        <v>Designation.create( id: 8, code: 'dtk', name: 'Datuk', disabled: false)</v>
      </c>
    </row>
    <row r="9" spans="1:4" x14ac:dyDescent="0.2">
      <c r="A9">
        <v>9</v>
      </c>
      <c r="B9" t="s">
        <v>103</v>
      </c>
      <c r="C9" t="s">
        <v>104</v>
      </c>
      <c r="D9" t="str">
        <f t="shared" si="0"/>
        <v>Designation.create( id: 9, code: 'dtkseri', name: 'Datuk Seri', disabled: false)</v>
      </c>
    </row>
    <row r="10" spans="1:4" x14ac:dyDescent="0.2">
      <c r="A10">
        <v>10</v>
      </c>
      <c r="B10" t="s">
        <v>105</v>
      </c>
      <c r="C10" t="s">
        <v>106</v>
      </c>
      <c r="D10" t="str">
        <f t="shared" si="0"/>
        <v>Designation.create( id: 10, code: 'dtn', name: 'Datin', disabled: false)</v>
      </c>
    </row>
    <row r="11" spans="1:4" x14ac:dyDescent="0.2">
      <c r="A11">
        <v>11</v>
      </c>
      <c r="B11" t="s">
        <v>107</v>
      </c>
      <c r="C11" t="s">
        <v>108</v>
      </c>
      <c r="D11" t="str">
        <f t="shared" si="0"/>
        <v>Designation.create( id: 11, code: 'dtnseri', name: 'Datin Seri', disabled: false)</v>
      </c>
    </row>
    <row r="12" spans="1:4" x14ac:dyDescent="0.2">
      <c r="A12">
        <v>12</v>
      </c>
      <c r="B12" t="s">
        <v>109</v>
      </c>
      <c r="C12" t="s">
        <v>110</v>
      </c>
      <c r="D12" t="str">
        <f t="shared" si="0"/>
        <v>Designation.create( id: 12, code: 'tun', name: 'Tun', disabled: false)</v>
      </c>
    </row>
    <row r="13" spans="1:4" x14ac:dyDescent="0.2">
      <c r="A13">
        <v>13</v>
      </c>
      <c r="B13" t="s">
        <v>111</v>
      </c>
      <c r="C13" t="s">
        <v>112</v>
      </c>
      <c r="D13" t="str">
        <f t="shared" si="0"/>
        <v>Designation.create( id: 13, code: 'tsri', name: 'Tan Sri', disabled: false)</v>
      </c>
    </row>
    <row r="14" spans="1:4" x14ac:dyDescent="0.2">
      <c r="A14">
        <v>14</v>
      </c>
      <c r="B14" t="s">
        <v>113</v>
      </c>
      <c r="C14" t="s">
        <v>114</v>
      </c>
      <c r="D14" t="str">
        <f t="shared" si="0"/>
        <v>Designation.create( id: 14, code: 'prof', name: 'Prof.', disabled: false)</v>
      </c>
    </row>
    <row r="15" spans="1:4" x14ac:dyDescent="0.2">
      <c r="A15">
        <v>15</v>
      </c>
      <c r="B15" t="s">
        <v>115</v>
      </c>
      <c r="C15" t="s">
        <v>116</v>
      </c>
      <c r="D15" t="str">
        <f t="shared" si="0"/>
        <v>Designation.create( id: 15, code: 'profm', name: 'Prof. Madya', disabled: false)</v>
      </c>
    </row>
    <row r="16" spans="1:4" x14ac:dyDescent="0.2">
      <c r="A16">
        <v>16</v>
      </c>
      <c r="B16" t="s">
        <v>117</v>
      </c>
      <c r="C16" t="s">
        <v>118</v>
      </c>
      <c r="D16" t="str">
        <f t="shared" si="0"/>
        <v>Designation.create( id: 16, code: 'dr', name: 'Dr.', disabled: false)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CONCATENATE("Rnstat.create( id: ",A1,", code: '",B1,"', name: '",C1,"', disabled: false)")</f>
        <v>Rnstat.create( id: 1, code: 'A', name: 'Active', disabled: false)</v>
      </c>
    </row>
    <row r="2" spans="1:4" x14ac:dyDescent="0.2">
      <c r="A2">
        <v>2</v>
      </c>
      <c r="B2" t="s">
        <v>122</v>
      </c>
      <c r="C2" t="s">
        <v>123</v>
      </c>
      <c r="D2" t="str">
        <f>CONCATENATE("Rnstat.create( id: ",A2,", code: '",B2,"', name: '",C2,"', disabled: false)")</f>
        <v>Rnstat.create( id: 2, code: 'X', name: 'Archive', disabled: 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Gender</vt:lpstr>
      <vt:lpstr>Patienttype</vt:lpstr>
      <vt:lpstr>Nationality</vt:lpstr>
      <vt:lpstr>Religion</vt:lpstr>
      <vt:lpstr>Marital</vt:lpstr>
      <vt:lpstr>Bloodtype</vt:lpstr>
      <vt:lpstr>State</vt:lpstr>
      <vt:lpstr>designation</vt:lpstr>
      <vt:lpstr>Rnstat</vt:lpstr>
      <vt:lpstr>Patientstat</vt:lpstr>
      <vt:lpstr>Treatmentstat</vt:lpstr>
      <vt:lpstr>Discipline</vt:lpstr>
      <vt:lpstr>Chargegroup</vt:lpstr>
      <vt:lpstr>Billingstat</vt:lpstr>
      <vt:lpstr>Billitemstat</vt:lpstr>
      <vt:lpstr>Postat</vt:lpstr>
      <vt:lpstr>Drugprocedure</vt:lpstr>
      <vt:lpstr>Labresultstat</vt:lpstr>
      <vt:lpstr>Labattachmentstat</vt:lpstr>
      <vt:lpstr>Pricetype</vt:lpstr>
      <vt:lpstr>Treatmentnodetype</vt:lpstr>
      <vt:lpstr>Workorder</vt:lpstr>
      <vt:lpstr>Workflowtemplate</vt:lpstr>
      <vt:lpstr>Workflowtemplateitem</vt:lpstr>
      <vt:lpstr>Workflowstat</vt:lpstr>
      <vt:lpstr>Role</vt:lpstr>
      <vt:lpstr>Userstat</vt:lpstr>
      <vt:lpstr>Department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2015-08-03T09:07:34Z</dcterms:created>
  <dcterms:modified xsi:type="dcterms:W3CDTF">2015-08-04T11:47:09Z</dcterms:modified>
</cp:coreProperties>
</file>