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ovanapavisic/Dropbox/Symbolic Methods Project/GS Subset/"/>
    </mc:Choice>
  </mc:AlternateContent>
  <bookViews>
    <workbookView xWindow="0" yWindow="460" windowWidth="22760" windowHeight="15540" tabRatio="500" activeTab="3"/>
  </bookViews>
  <sheets>
    <sheet name="MetaMap Comparison" sheetId="1" r:id="rId1"/>
    <sheet name="SemRep Internal Eval" sheetId="5" r:id="rId2"/>
    <sheet name="SemRep Comparison" sheetId="6" r:id="rId3"/>
    <sheet name="PubMed MetaMap Matches" sheetId="2" r:id="rId4"/>
    <sheet name="NCT MetaMap Matches" sheetId="3" r:id="rId5"/>
    <sheet name="Textbook MetaMap Matches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2" i="5" l="1"/>
  <c r="J20" i="1"/>
  <c r="I20" i="1"/>
  <c r="H20" i="1"/>
  <c r="G20" i="1"/>
  <c r="F20" i="1"/>
  <c r="E20" i="1"/>
  <c r="D20" i="1"/>
  <c r="C20" i="1"/>
  <c r="B20" i="1"/>
  <c r="G114" i="5"/>
  <c r="G113" i="5"/>
  <c r="H13" i="6"/>
  <c r="G13" i="6"/>
  <c r="F13" i="6"/>
  <c r="E13" i="6"/>
  <c r="D13" i="6"/>
  <c r="C13" i="6"/>
  <c r="B13" i="6"/>
  <c r="D12" i="6"/>
  <c r="D11" i="6"/>
  <c r="D10" i="6"/>
  <c r="D9" i="6"/>
  <c r="D8" i="6"/>
  <c r="D7" i="6"/>
  <c r="D6" i="6"/>
  <c r="D5" i="6"/>
  <c r="D4" i="6"/>
  <c r="D3" i="6"/>
  <c r="D2" i="6"/>
  <c r="F16" i="1"/>
  <c r="H14" i="1"/>
  <c r="I14" i="1"/>
  <c r="J14" i="1"/>
  <c r="G14" i="1"/>
  <c r="F14" i="1"/>
  <c r="F13" i="1"/>
  <c r="E14" i="1"/>
  <c r="C14" i="1"/>
  <c r="D14" i="1"/>
  <c r="B14" i="1"/>
  <c r="F12" i="1"/>
  <c r="F11" i="1"/>
  <c r="F10" i="1"/>
  <c r="F9" i="1"/>
  <c r="G7" i="1"/>
  <c r="H7" i="1"/>
  <c r="I7" i="1"/>
  <c r="J7" i="1"/>
  <c r="F7" i="1"/>
  <c r="F6" i="1"/>
  <c r="B7" i="1"/>
  <c r="E7" i="1"/>
  <c r="D7" i="1"/>
  <c r="C7" i="1"/>
  <c r="F5" i="1"/>
  <c r="F4" i="1"/>
  <c r="F3" i="1"/>
  <c r="F2" i="1"/>
</calcChain>
</file>

<file path=xl/sharedStrings.xml><?xml version="1.0" encoding="utf-8"?>
<sst xmlns="http://schemas.openxmlformats.org/spreadsheetml/2006/main" count="1207" uniqueCount="410">
  <si>
    <t>PMID</t>
  </si>
  <si>
    <t>CD19CAR-CD3zeta-4-1BB-expressing autologous T-lymphocytes</t>
  </si>
  <si>
    <t>Chemotherapy</t>
  </si>
  <si>
    <t>Purpose of study</t>
  </si>
  <si>
    <t>Survival analysis</t>
  </si>
  <si>
    <r>
      <t xml:space="preserve">*CD19CAR-CD3zeta-4-1BB-expressing autologous T-lymphocytes </t>
    </r>
    <r>
      <rPr>
        <b/>
        <sz val="12"/>
        <color theme="1"/>
        <rFont val="Calibri"/>
        <family val="2"/>
        <scheme val="minor"/>
      </rPr>
      <t>Overall Survival Rate</t>
    </r>
    <r>
      <rPr>
        <sz val="12"/>
        <color theme="1"/>
        <rFont val="Calibri"/>
        <family val="2"/>
        <scheme val="minor"/>
      </rPr>
      <t>*</t>
    </r>
  </si>
  <si>
    <t>Graft-vs-Host Disease</t>
  </si>
  <si>
    <r>
      <rPr>
        <b/>
        <sz val="12"/>
        <color theme="1"/>
        <rFont val="Calibri"/>
        <family val="2"/>
        <scheme val="minor"/>
      </rPr>
      <t>Absolute neutrophil count</t>
    </r>
    <r>
      <rPr>
        <sz val="12"/>
        <color theme="1"/>
        <rFont val="Calibri"/>
        <family val="2"/>
        <scheme val="minor"/>
      </rPr>
      <t xml:space="preserve"> decreased</t>
    </r>
  </si>
  <si>
    <t>Thrombocytopenia</t>
  </si>
  <si>
    <t>Severe myelosuppression</t>
  </si>
  <si>
    <r>
      <rPr>
        <b/>
        <sz val="12"/>
        <color theme="1"/>
        <rFont val="Calibri"/>
        <family val="2"/>
        <scheme val="minor"/>
      </rPr>
      <t>Recurrent</t>
    </r>
    <r>
      <rPr>
        <sz val="12"/>
        <color theme="1"/>
        <rFont val="Calibri"/>
        <family val="2"/>
        <scheme val="minor"/>
      </rPr>
      <t xml:space="preserve"> childhood </t>
    </r>
    <r>
      <rPr>
        <b/>
        <sz val="12"/>
        <color theme="1"/>
        <rFont val="Calibri"/>
        <family val="2"/>
        <scheme val="minor"/>
      </rPr>
      <t>acute lymphoblastic leukemia</t>
    </r>
  </si>
  <si>
    <r>
      <rPr>
        <b/>
        <sz val="12"/>
        <color theme="1"/>
        <rFont val="Calibri"/>
        <family val="2"/>
        <scheme val="minor"/>
      </rPr>
      <t>Refractory</t>
    </r>
    <r>
      <rPr>
        <sz val="12"/>
        <color theme="1"/>
        <rFont val="Calibri"/>
        <family val="2"/>
        <scheme val="minor"/>
      </rPr>
      <t xml:space="preserve"> childhood </t>
    </r>
    <r>
      <rPr>
        <b/>
        <sz val="12"/>
        <color theme="1"/>
        <rFont val="Calibri"/>
        <family val="2"/>
        <scheme val="minor"/>
      </rPr>
      <t>acute lymphoblastic leukemia</t>
    </r>
  </si>
  <si>
    <t>Recurrent childhood acute lymphoblastic leukemia</t>
  </si>
  <si>
    <r>
      <t xml:space="preserve">Remission </t>
    </r>
    <r>
      <rPr>
        <b/>
        <sz val="12"/>
        <color theme="1"/>
        <rFont val="Calibri"/>
        <family val="2"/>
        <scheme val="minor"/>
      </rPr>
      <t>Induction Therapy</t>
    </r>
  </si>
  <si>
    <t>Case-control study</t>
  </si>
  <si>
    <r>
      <t xml:space="preserve">Identify product </t>
    </r>
    <r>
      <rPr>
        <b/>
        <sz val="12"/>
        <color theme="1"/>
        <rFont val="Calibri"/>
        <family val="2"/>
        <scheme val="minor"/>
      </rPr>
      <t>efficacy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safety</t>
    </r>
    <r>
      <rPr>
        <sz val="12"/>
        <color theme="1"/>
        <rFont val="Calibri"/>
        <family val="2"/>
        <scheme val="minor"/>
      </rPr>
      <t xml:space="preserve"> issues</t>
    </r>
  </si>
  <si>
    <t>In complete remission</t>
  </si>
  <si>
    <r>
      <t xml:space="preserve">*Chemotherapy </t>
    </r>
    <r>
      <rPr>
        <b/>
        <sz val="12"/>
        <color theme="1"/>
        <rFont val="Calibri"/>
        <family val="2"/>
        <scheme val="minor"/>
      </rPr>
      <t>Complete Remission</t>
    </r>
    <r>
      <rPr>
        <sz val="12"/>
        <color theme="1"/>
        <rFont val="Calibri"/>
        <family val="2"/>
        <scheme val="minor"/>
      </rPr>
      <t xml:space="preserve"> Rate*</t>
    </r>
  </si>
  <si>
    <t>Minimal residual disease negativity</t>
  </si>
  <si>
    <r>
      <t xml:space="preserve">*Chemotherapy </t>
    </r>
    <r>
      <rPr>
        <b/>
        <sz val="12"/>
        <color theme="1"/>
        <rFont val="Calibri"/>
        <family val="2"/>
        <scheme val="minor"/>
      </rPr>
      <t>Overall Survival Rate</t>
    </r>
    <r>
      <rPr>
        <sz val="12"/>
        <color theme="1"/>
        <rFont val="Calibri"/>
        <family val="2"/>
        <scheme val="minor"/>
      </rPr>
      <t>*</t>
    </r>
  </si>
  <si>
    <r>
      <t xml:space="preserve">*CD19CAR-CD3zeta-4-1BB-expressing autologous T-lymphocytes </t>
    </r>
    <r>
      <rPr>
        <b/>
        <sz val="12"/>
        <color theme="1"/>
        <rFont val="Calibri"/>
        <family val="2"/>
        <scheme val="minor"/>
      </rPr>
      <t>Complete Remission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Rate</t>
    </r>
    <r>
      <rPr>
        <sz val="12"/>
        <color theme="1"/>
        <rFont val="Calibri"/>
        <family val="2"/>
        <scheme val="minor"/>
      </rPr>
      <t>*</t>
    </r>
  </si>
  <si>
    <r>
      <t xml:space="preserve">*Chemotherapy </t>
    </r>
    <r>
      <rPr>
        <b/>
        <sz val="12"/>
        <color theme="1"/>
        <rFont val="Calibri"/>
        <family val="2"/>
        <scheme val="minor"/>
      </rPr>
      <t>MRD</t>
    </r>
    <r>
      <rPr>
        <sz val="12"/>
        <color theme="1"/>
        <rFont val="Calibri"/>
        <family val="2"/>
        <scheme val="minor"/>
      </rPr>
      <t xml:space="preserve"> negativity*</t>
    </r>
  </si>
  <si>
    <r>
      <rPr>
        <b/>
        <sz val="12"/>
        <color theme="1"/>
        <rFont val="Calibri"/>
        <family val="2"/>
        <scheme val="minor"/>
      </rPr>
      <t>Study</t>
    </r>
    <r>
      <rPr>
        <sz val="12"/>
        <color theme="1"/>
        <rFont val="Calibri"/>
        <family val="2"/>
        <scheme val="minor"/>
      </rPr>
      <t xml:space="preserve"> protocol</t>
    </r>
  </si>
  <si>
    <r>
      <t>*</t>
    </r>
    <r>
      <rPr>
        <b/>
        <sz val="12"/>
        <color theme="1"/>
        <rFont val="Calibri"/>
        <family val="2"/>
        <scheme val="minor"/>
      </rPr>
      <t xml:space="preserve">CD19CAR-CD3zeta-4-1BB-expressing autologous T-lymphocytes </t>
    </r>
    <r>
      <rPr>
        <sz val="12"/>
        <color theme="1"/>
        <rFont val="Calibri"/>
        <family val="2"/>
        <scheme val="minor"/>
      </rPr>
      <t>Myelosuppression*</t>
    </r>
  </si>
  <si>
    <r>
      <rPr>
        <b/>
        <sz val="12"/>
        <color theme="1"/>
        <rFont val="Calibri"/>
        <family val="2"/>
        <scheme val="minor"/>
      </rPr>
      <t>*Chemotherapy</t>
    </r>
    <r>
      <rPr>
        <sz val="12"/>
        <color theme="1"/>
        <rFont val="Calibri"/>
        <family val="2"/>
        <scheme val="minor"/>
      </rPr>
      <t xml:space="preserve"> Myelosuppression*</t>
    </r>
  </si>
  <si>
    <t>*CDKN2B gene analysis*</t>
  </si>
  <si>
    <t>CDKN2B gene</t>
  </si>
  <si>
    <t>ALL-BFM-90 protocol</t>
  </si>
  <si>
    <t>*ALL-BFM-96 protocol*</t>
  </si>
  <si>
    <t>Prognostic factors</t>
  </si>
  <si>
    <t>Statistical prevalence</t>
  </si>
  <si>
    <t>T lymphocyte</t>
  </si>
  <si>
    <t>T-cell lymphoma/leukemia</t>
  </si>
  <si>
    <r>
      <t xml:space="preserve">Purpose of </t>
    </r>
    <r>
      <rPr>
        <b/>
        <sz val="12"/>
        <color theme="1"/>
        <rFont val="Calibri"/>
        <family val="2"/>
        <scheme val="minor"/>
      </rPr>
      <t>study</t>
    </r>
  </si>
  <si>
    <r>
      <t xml:space="preserve">Disease </t>
    </r>
    <r>
      <rPr>
        <b/>
        <sz val="12"/>
        <color theme="1"/>
        <rFont val="Calibri"/>
        <family val="2"/>
        <scheme val="minor"/>
      </rPr>
      <t>outcome</t>
    </r>
  </si>
  <si>
    <r>
      <t xml:space="preserve">Quantitative </t>
    </r>
    <r>
      <rPr>
        <b/>
        <sz val="12"/>
        <color theme="1"/>
        <rFont val="Calibri"/>
        <family val="2"/>
        <scheme val="minor"/>
      </rPr>
      <t>real-time polymerase chain reaction (mapped quantitative seperately)</t>
    </r>
  </si>
  <si>
    <r>
      <t xml:space="preserve">CDKN2B </t>
    </r>
    <r>
      <rPr>
        <b/>
        <sz val="12"/>
        <color theme="1"/>
        <rFont val="Calibri"/>
        <family val="2"/>
        <scheme val="minor"/>
      </rPr>
      <t>gene deletion</t>
    </r>
  </si>
  <si>
    <r>
      <t xml:space="preserve">T-cell immunophenotype </t>
    </r>
    <r>
      <rPr>
        <sz val="12"/>
        <color theme="1"/>
        <rFont val="Calibri"/>
        <family val="2"/>
        <scheme val="minor"/>
      </rPr>
      <t>(mapped seperately)</t>
    </r>
  </si>
  <si>
    <t>Event-free survival</t>
  </si>
  <si>
    <r>
      <t xml:space="preserve">Early </t>
    </r>
    <r>
      <rPr>
        <b/>
        <sz val="12"/>
        <color theme="1"/>
        <rFont val="Calibri"/>
        <family val="2"/>
        <scheme val="minor"/>
      </rPr>
      <t>relapse of acute lymphoblastic leukemia</t>
    </r>
  </si>
  <si>
    <r>
      <rPr>
        <sz val="12"/>
        <color theme="1"/>
        <rFont val="Calibri"/>
        <family val="2"/>
        <scheme val="minor"/>
      </rPr>
      <t>Late</t>
    </r>
    <r>
      <rPr>
        <b/>
        <sz val="12"/>
        <color theme="1"/>
        <rFont val="Calibri"/>
        <family val="2"/>
        <scheme val="minor"/>
      </rPr>
      <t xml:space="preserve"> relapse of acute lymphoblastic leukemia</t>
    </r>
  </si>
  <si>
    <r>
      <t xml:space="preserve">Adverse </t>
    </r>
    <r>
      <rPr>
        <b/>
        <sz val="12"/>
        <color theme="1"/>
        <rFont val="Calibri"/>
        <family val="2"/>
        <scheme val="minor"/>
      </rPr>
      <t>prognostic factor</t>
    </r>
  </si>
  <si>
    <t>Immunotoxin HA22</t>
  </si>
  <si>
    <t>Phase I Clinical Trials</t>
  </si>
  <si>
    <t>Immunogenicity Study</t>
  </si>
  <si>
    <t>Drug Kinetics</t>
  </si>
  <si>
    <t>Dexamethasone</t>
  </si>
  <si>
    <t>Capillary leak syndrome</t>
  </si>
  <si>
    <t>Hemolytic-Uremic Syndrome</t>
  </si>
  <si>
    <t>Flow cytometry</t>
  </si>
  <si>
    <t>Childhood acute lymphoblastic leukemia</t>
  </si>
  <si>
    <t>CD22 protein, human</t>
  </si>
  <si>
    <t>Refractory childhood acute lymphoblsatic leukemia</t>
  </si>
  <si>
    <t>CD22 Immunotoxin</t>
  </si>
  <si>
    <t>Maximum tolerated dose</t>
  </si>
  <si>
    <t>Study Protocol</t>
  </si>
  <si>
    <t>Child</t>
  </si>
  <si>
    <t>Adolescent</t>
  </si>
  <si>
    <t>Intravenous infusion procedures</t>
  </si>
  <si>
    <t>Adverse event</t>
  </si>
  <si>
    <t>Dose-limiting</t>
  </si>
  <si>
    <t>Patient</t>
  </si>
  <si>
    <r>
      <t xml:space="preserve">Identify product efficacy and </t>
    </r>
    <r>
      <rPr>
        <b/>
        <sz val="12"/>
        <color theme="1"/>
        <rFont val="Calibri"/>
        <family val="2"/>
        <scheme val="minor"/>
      </rPr>
      <t>safety</t>
    </r>
    <r>
      <rPr>
        <sz val="12"/>
        <color theme="1"/>
        <rFont val="Calibri"/>
        <family val="2"/>
        <scheme val="minor"/>
      </rPr>
      <t xml:space="preserve"> issues</t>
    </r>
  </si>
  <si>
    <r>
      <rPr>
        <b/>
        <sz val="12"/>
        <color theme="1"/>
        <rFont val="Calibri"/>
        <family val="2"/>
        <scheme val="minor"/>
      </rPr>
      <t>Young</t>
    </r>
    <r>
      <rPr>
        <sz val="12"/>
        <color theme="1"/>
        <rFont val="Calibri"/>
        <family val="2"/>
        <scheme val="minor"/>
      </rPr>
      <t xml:space="preserve"> Adult</t>
    </r>
  </si>
  <si>
    <r>
      <t xml:space="preserve">Steroid </t>
    </r>
    <r>
      <rPr>
        <b/>
        <sz val="12"/>
        <color theme="1"/>
        <rFont val="Calibri"/>
        <family val="2"/>
        <scheme val="minor"/>
      </rPr>
      <t>prophylaxis</t>
    </r>
  </si>
  <si>
    <r>
      <t xml:space="preserve">Nonspecific </t>
    </r>
    <r>
      <rPr>
        <b/>
        <sz val="12"/>
        <color theme="1"/>
        <rFont val="Calibri"/>
        <family val="2"/>
        <scheme val="minor"/>
      </rPr>
      <t>elevation</t>
    </r>
    <r>
      <rPr>
        <sz val="12"/>
        <color theme="1"/>
        <rFont val="Calibri"/>
        <family val="2"/>
        <scheme val="minor"/>
      </rPr>
      <t xml:space="preserve"> of levels of </t>
    </r>
    <r>
      <rPr>
        <b/>
        <sz val="12"/>
        <color theme="1"/>
        <rFont val="Calibri"/>
        <family val="2"/>
        <scheme val="minor"/>
      </rPr>
      <t>transaminase</t>
    </r>
    <r>
      <rPr>
        <sz val="12"/>
        <color theme="1"/>
        <rFont val="Calibri"/>
        <family val="2"/>
        <scheme val="minor"/>
      </rPr>
      <t xml:space="preserve"> or lactic acid dehydrogenase</t>
    </r>
  </si>
  <si>
    <r>
      <t xml:space="preserve">Serum </t>
    </r>
    <r>
      <rPr>
        <b/>
        <sz val="12"/>
        <color theme="1"/>
        <rFont val="Calibri"/>
        <family val="2"/>
        <scheme val="minor"/>
      </rPr>
      <t>Hypoalbuminemia</t>
    </r>
    <r>
      <rPr>
        <sz val="12"/>
        <color theme="1"/>
        <rFont val="Calibri"/>
        <family val="2"/>
        <scheme val="minor"/>
      </rPr>
      <t xml:space="preserve"> Averse Event</t>
    </r>
  </si>
  <si>
    <r>
      <rPr>
        <b/>
        <sz val="12"/>
        <color theme="1"/>
        <rFont val="Calibri"/>
        <family val="2"/>
        <scheme val="minor"/>
      </rPr>
      <t>Thrombotic Microangiopathy</t>
    </r>
    <r>
      <rPr>
        <sz val="12"/>
        <color theme="1"/>
        <rFont val="Calibri"/>
        <family val="2"/>
        <scheme val="minor"/>
      </rPr>
      <t xml:space="preserve"> Adverse Event</t>
    </r>
  </si>
  <si>
    <r>
      <t xml:space="preserve">Minimal residual disease </t>
    </r>
    <r>
      <rPr>
        <b/>
        <sz val="12"/>
        <color theme="1"/>
        <rFont val="Calibri"/>
        <family val="2"/>
        <scheme val="minor"/>
      </rPr>
      <t>response</t>
    </r>
  </si>
  <si>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 therapeutic </t>
    </r>
    <r>
      <rPr>
        <b/>
        <sz val="12"/>
        <color theme="1"/>
        <rFont val="Calibri"/>
        <family val="2"/>
        <scheme val="minor"/>
      </rPr>
      <t>response</t>
    </r>
  </si>
  <si>
    <r>
      <t xml:space="preserve">Multicenter </t>
    </r>
    <r>
      <rPr>
        <b/>
        <sz val="12"/>
        <color theme="1"/>
        <rFont val="Calibri"/>
        <family val="2"/>
        <scheme val="minor"/>
      </rPr>
      <t>Trials</t>
    </r>
  </si>
  <si>
    <r>
      <t xml:space="preserve">*Dose-limiting </t>
    </r>
    <r>
      <rPr>
        <b/>
        <sz val="12"/>
        <color theme="1"/>
        <rFont val="Calibri"/>
        <family val="2"/>
        <scheme val="minor"/>
      </rPr>
      <t>Capillary leak syndrome</t>
    </r>
    <r>
      <rPr>
        <sz val="12"/>
        <color theme="1"/>
        <rFont val="Calibri"/>
        <family val="2"/>
        <scheme val="minor"/>
      </rPr>
      <t>*</t>
    </r>
  </si>
  <si>
    <t>NCT01471782</t>
  </si>
  <si>
    <t>Blinatumomab</t>
  </si>
  <si>
    <t>Bone marrow</t>
  </si>
  <si>
    <t>Blood</t>
  </si>
  <si>
    <t>Immature lymphocytes</t>
  </si>
  <si>
    <t>Childhood Acute Lymphoblastic Leukemia</t>
  </si>
  <si>
    <t>Dosage</t>
  </si>
  <si>
    <t>Bispecific antibody</t>
  </si>
  <si>
    <t>T-cell activation</t>
  </si>
  <si>
    <t>Pharmacodynamics</t>
  </si>
  <si>
    <t>Participant</t>
  </si>
  <si>
    <t>Consolidation chemotherapy</t>
  </si>
  <si>
    <r>
      <rPr>
        <sz val="12"/>
        <color theme="1"/>
        <rFont val="Calibri"/>
        <family val="2"/>
        <scheme val="minor"/>
      </rPr>
      <t>Lymphoblast</t>
    </r>
    <r>
      <rPr>
        <sz val="12"/>
        <color theme="1"/>
        <rFont val="Calibri"/>
        <family val="2"/>
        <scheme val="minor"/>
      </rPr>
      <t xml:space="preserve"> positive for CD19 antigen</t>
    </r>
  </si>
  <si>
    <r>
      <t xml:space="preserve">Cytotoxic </t>
    </r>
    <r>
      <rPr>
        <b/>
        <sz val="12"/>
        <color theme="1"/>
        <rFont val="Calibri"/>
        <family val="2"/>
        <scheme val="minor"/>
      </rPr>
      <t>T-lymphocyte</t>
    </r>
  </si>
  <si>
    <r>
      <rPr>
        <b/>
        <sz val="12"/>
        <color theme="1"/>
        <rFont val="Calibri"/>
        <family val="2"/>
        <scheme val="minor"/>
      </rPr>
      <t>Recurrent</t>
    </r>
    <r>
      <rPr>
        <sz val="12"/>
        <color theme="1"/>
        <rFont val="Calibri"/>
        <family val="2"/>
        <scheme val="minor"/>
      </rPr>
      <t xml:space="preserve"> childhood </t>
    </r>
    <r>
      <rPr>
        <b/>
        <sz val="12"/>
        <color theme="1"/>
        <rFont val="Calibri"/>
        <family val="2"/>
        <scheme val="minor"/>
      </rPr>
      <t>acute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lymphoblastic leukemia</t>
    </r>
  </si>
  <si>
    <r>
      <rPr>
        <b/>
        <sz val="12"/>
        <color theme="1"/>
        <rFont val="Calibri"/>
        <family val="2"/>
        <scheme val="minor"/>
      </rPr>
      <t>Refractory</t>
    </r>
    <r>
      <rPr>
        <sz val="12"/>
        <color theme="1"/>
        <rFont val="Calibri"/>
        <family val="2"/>
        <scheme val="minor"/>
      </rPr>
      <t xml:space="preserve"> childhood </t>
    </r>
    <r>
      <rPr>
        <b/>
        <sz val="12"/>
        <color theme="1"/>
        <rFont val="Calibri"/>
        <family val="2"/>
        <scheme val="minor"/>
      </rPr>
      <t>acute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lymphoblastic leukemia</t>
    </r>
  </si>
  <si>
    <r>
      <t xml:space="preserve">Treatment </t>
    </r>
    <r>
      <rPr>
        <b/>
        <sz val="12"/>
        <color theme="1"/>
        <rFont val="Calibri"/>
        <family val="2"/>
        <scheme val="minor"/>
      </rPr>
      <t>Effectiveness</t>
    </r>
  </si>
  <si>
    <r>
      <rPr>
        <b/>
        <sz val="12"/>
        <color theme="1"/>
        <rFont val="Calibri"/>
        <family val="2"/>
        <scheme val="minor"/>
      </rPr>
      <t>Phase 2</t>
    </r>
    <r>
      <rPr>
        <sz val="12"/>
        <color theme="1"/>
        <rFont val="Calibri"/>
        <family val="2"/>
        <scheme val="minor"/>
      </rPr>
      <t xml:space="preserve"> Clinical Trials</t>
    </r>
  </si>
  <si>
    <t>Continous intravenous infusion</t>
  </si>
  <si>
    <t>NCT02819804</t>
  </si>
  <si>
    <t>Recurrent disease</t>
  </si>
  <si>
    <t>*Treatment Protocols (NCT02819804)*</t>
  </si>
  <si>
    <t>Nivolumab</t>
  </si>
  <si>
    <t>Dasatinib</t>
  </si>
  <si>
    <t>Immune System</t>
  </si>
  <si>
    <t>Philadelphia chromosome-positive acute lymphoblastic leukemia</t>
  </si>
  <si>
    <t>Philadelphia chromosome</t>
  </si>
  <si>
    <t>BCR-ABL Fusion Gene</t>
  </si>
  <si>
    <t>T lymphocytes</t>
  </si>
  <si>
    <t>Malignant neoplasms</t>
  </si>
  <si>
    <r>
      <t>*</t>
    </r>
    <r>
      <rPr>
        <b/>
        <sz val="12"/>
        <color theme="1"/>
        <rFont val="Calibri"/>
        <family val="2"/>
        <scheme val="minor"/>
      </rPr>
      <t>Philadelphia chromosome-positive acute lymphoblastic leukemia</t>
    </r>
    <r>
      <rPr>
        <sz val="12"/>
        <color theme="1"/>
        <rFont val="Calibri"/>
        <family val="2"/>
        <scheme val="minor"/>
      </rPr>
      <t xml:space="preserve"> (Recurrent / Refractory)*</t>
    </r>
  </si>
  <si>
    <t>NCT03020030</t>
  </si>
  <si>
    <t>Acute lymphoblastic leukemia</t>
  </si>
  <si>
    <t>Lymphocyte</t>
  </si>
  <si>
    <t>PEGaspargase</t>
  </si>
  <si>
    <t>Chromosome studies results leukemia</t>
  </si>
  <si>
    <t>Cancer Gene Mutation</t>
  </si>
  <si>
    <r>
      <rPr>
        <b/>
        <sz val="12"/>
        <color theme="1"/>
        <rFont val="Calibri"/>
        <family val="2"/>
        <scheme val="minor"/>
      </rPr>
      <t xml:space="preserve">Lymphoblast </t>
    </r>
    <r>
      <rPr>
        <sz val="12"/>
        <color theme="1"/>
        <rFont val="Calibri"/>
        <family val="2"/>
        <scheme val="minor"/>
      </rPr>
      <t>morphology abnormal</t>
    </r>
  </si>
  <si>
    <r>
      <t xml:space="preserve">Disease </t>
    </r>
    <r>
      <rPr>
        <b/>
        <sz val="12"/>
        <color theme="1"/>
        <rFont val="Calibri"/>
        <family val="2"/>
        <scheme val="minor"/>
      </rPr>
      <t>risk factor</t>
    </r>
  </si>
  <si>
    <r>
      <rPr>
        <b/>
        <sz val="12"/>
        <color theme="1"/>
        <rFont val="Calibri"/>
        <family val="2"/>
        <scheme val="minor"/>
      </rPr>
      <t>Age</t>
    </r>
    <r>
      <rPr>
        <sz val="12"/>
        <color theme="1"/>
        <rFont val="Calibri"/>
        <family val="2"/>
        <scheme val="minor"/>
      </rPr>
      <t xml:space="preserve"> at </t>
    </r>
    <r>
      <rPr>
        <b/>
        <sz val="12"/>
        <color theme="1"/>
        <rFont val="Calibri"/>
        <family val="2"/>
        <scheme val="minor"/>
      </rPr>
      <t>diagnosis</t>
    </r>
  </si>
  <si>
    <r>
      <rPr>
        <b/>
        <sz val="12"/>
        <color theme="1"/>
        <rFont val="Calibri"/>
        <family val="2"/>
        <scheme val="minor"/>
      </rPr>
      <t>White blood cell count</t>
    </r>
    <r>
      <rPr>
        <sz val="12"/>
        <color theme="1"/>
        <rFont val="Calibri"/>
        <family val="2"/>
        <scheme val="minor"/>
      </rPr>
      <t xml:space="preserve"> laboratory result</t>
    </r>
  </si>
  <si>
    <r>
      <rPr>
        <b/>
        <sz val="12"/>
        <color theme="1"/>
        <rFont val="Calibri"/>
        <family val="2"/>
        <scheme val="minor"/>
      </rPr>
      <t>CNS</t>
    </r>
    <r>
      <rPr>
        <sz val="12"/>
        <color theme="1"/>
        <rFont val="Calibri"/>
        <family val="2"/>
        <scheme val="minor"/>
      </rPr>
      <t xml:space="preserve"> Leukemia at Diagnosis</t>
    </r>
  </si>
  <si>
    <r>
      <rPr>
        <b/>
        <sz val="12"/>
        <color theme="1"/>
        <rFont val="Calibri"/>
        <family val="2"/>
        <scheme val="minor"/>
      </rPr>
      <t>Minimal residual diseaes</t>
    </r>
    <r>
      <rPr>
        <sz val="12"/>
        <color theme="1"/>
        <rFont val="Calibri"/>
        <family val="2"/>
        <scheme val="minor"/>
      </rPr>
      <t xml:space="preserve"> response</t>
    </r>
  </si>
  <si>
    <r>
      <t xml:space="preserve">Protocol </t>
    </r>
    <r>
      <rPr>
        <b/>
        <sz val="12"/>
        <color theme="1"/>
        <rFont val="Calibri"/>
        <family val="2"/>
        <scheme val="minor"/>
      </rPr>
      <t>Treatment</t>
    </r>
    <r>
      <rPr>
        <sz val="12"/>
        <color theme="1"/>
        <rFont val="Calibri"/>
        <family val="2"/>
        <scheme val="minor"/>
      </rPr>
      <t xml:space="preserve"> Arm</t>
    </r>
  </si>
  <si>
    <r>
      <rPr>
        <b/>
        <sz val="12"/>
        <color theme="1"/>
        <rFont val="Calibri"/>
        <family val="2"/>
        <scheme val="minor"/>
      </rPr>
      <t>CD19-</t>
    </r>
    <r>
      <rPr>
        <sz val="12"/>
        <color theme="1"/>
        <rFont val="Calibri"/>
        <family val="2"/>
        <scheme val="minor"/>
      </rPr>
      <t xml:space="preserve">Specific </t>
    </r>
    <r>
      <rPr>
        <b/>
        <sz val="12"/>
        <color theme="1"/>
        <rFont val="Calibri"/>
        <family val="2"/>
        <scheme val="minor"/>
      </rPr>
      <t>chimeric antigen receptor</t>
    </r>
  </si>
  <si>
    <t>Allogeneic hematopoietic stem cell transplantation</t>
  </si>
  <si>
    <r>
      <t xml:space="preserve">*CD19CAR-CD3zeta-4-1BB-expressing autologous T-lymphocytes </t>
    </r>
    <r>
      <rPr>
        <b/>
        <sz val="12"/>
        <color theme="1"/>
        <rFont val="Calibri"/>
        <family val="2"/>
        <scheme val="minor"/>
      </rPr>
      <t>MRD Negativity</t>
    </r>
    <r>
      <rPr>
        <sz val="12"/>
        <color theme="1"/>
        <rFont val="Calibri"/>
        <family val="2"/>
        <scheme val="minor"/>
      </rPr>
      <t>*</t>
    </r>
  </si>
  <si>
    <t>Refractory childhood acute lymphoblastic leukemia</t>
  </si>
  <si>
    <r>
      <rPr>
        <b/>
        <sz val="12"/>
        <color theme="1"/>
        <rFont val="Calibri"/>
        <family val="2"/>
        <scheme val="minor"/>
      </rPr>
      <t>relapse</t>
    </r>
    <r>
      <rPr>
        <sz val="12"/>
        <color theme="1"/>
        <rFont val="Calibri"/>
        <family val="2"/>
        <scheme val="minor"/>
      </rPr>
      <t xml:space="preserve"> treatment</t>
    </r>
  </si>
  <si>
    <t>Unique GS Concepts</t>
  </si>
  <si>
    <t>Exact MM Match</t>
  </si>
  <si>
    <t>Partial MM Match</t>
  </si>
  <si>
    <t>No MM Match</t>
  </si>
  <si>
    <t>MM Concepts Identified</t>
  </si>
  <si>
    <t>MM Partially Correct/Relevant</t>
  </si>
  <si>
    <t>MM Correct/Relevant</t>
  </si>
  <si>
    <t>MM Incorrect</t>
  </si>
  <si>
    <t>MM Unable to Map</t>
  </si>
  <si>
    <t>Gene deletion analysis</t>
  </si>
  <si>
    <r>
      <rPr>
        <b/>
        <sz val="12"/>
        <color theme="1"/>
        <rFont val="Calibri"/>
        <family val="2"/>
        <scheme val="minor"/>
      </rPr>
      <t xml:space="preserve">CDKN2A </t>
    </r>
    <r>
      <rPr>
        <sz val="12"/>
        <color theme="1"/>
        <rFont val="Calibri"/>
        <family val="2"/>
        <scheme val="minor"/>
      </rPr>
      <t>gene</t>
    </r>
    <r>
      <rPr>
        <sz val="12"/>
        <color theme="1"/>
        <rFont val="Calibri"/>
        <family val="2"/>
        <scheme val="minor"/>
      </rPr>
      <t xml:space="preserve"> analysis</t>
    </r>
  </si>
  <si>
    <r>
      <rPr>
        <b/>
        <sz val="12"/>
        <color theme="1"/>
        <rFont val="Calibri"/>
        <family val="2"/>
        <scheme val="minor"/>
      </rPr>
      <t>CDKN2A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gene</t>
    </r>
    <r>
      <rPr>
        <b/>
        <sz val="12"/>
        <color theme="1"/>
        <rFont val="Calibri"/>
        <family val="2"/>
        <scheme val="minor"/>
      </rPr>
      <t xml:space="preserve"> deletion</t>
    </r>
  </si>
  <si>
    <r>
      <t xml:space="preserve">CDKN2A </t>
    </r>
    <r>
      <rPr>
        <sz val="12"/>
        <color theme="1"/>
        <rFont val="Calibri"/>
        <family val="2"/>
        <scheme val="minor"/>
      </rPr>
      <t>gene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</si>
  <si>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Drug </t>
    </r>
    <r>
      <rPr>
        <sz val="12"/>
        <color theme="1"/>
        <rFont val="Calibri"/>
        <family val="2"/>
        <scheme val="minor"/>
      </rPr>
      <t>resistance</t>
    </r>
  </si>
  <si>
    <t>Weight Gain Adverse Event</t>
  </si>
  <si>
    <t>t(12;21)(p13.2;q22.1)</t>
  </si>
  <si>
    <t>*t(12;21)(p13.2;q22.1) with Complex Karyotype*</t>
  </si>
  <si>
    <t>Cytogenetics</t>
  </si>
  <si>
    <t>Complex karyotype</t>
  </si>
  <si>
    <t>Trisomy 21</t>
  </si>
  <si>
    <t>Deletion of part of chromosome 6</t>
  </si>
  <si>
    <t>t(12;21)</t>
  </si>
  <si>
    <t>Hematologic neoplasm</t>
  </si>
  <si>
    <t>Proliferation of hematopoietic cell type</t>
  </si>
  <si>
    <t>Pediatrics</t>
  </si>
  <si>
    <t>Literature</t>
  </si>
  <si>
    <t>Prognosis Good</t>
  </si>
  <si>
    <t>Survival rate</t>
  </si>
  <si>
    <t>Scientific advances and accomplishments</t>
  </si>
  <si>
    <t>Relapse</t>
  </si>
  <si>
    <t>*Treatment intensity*</t>
  </si>
  <si>
    <t>High risk acute leukemia</t>
  </si>
  <si>
    <t>Standard risk acute leukemia</t>
  </si>
  <si>
    <r>
      <rPr>
        <b/>
        <sz val="12"/>
        <color theme="1"/>
        <rFont val="Calibri"/>
        <family val="2"/>
        <scheme val="minor"/>
      </rPr>
      <t>B-cell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childhood</t>
    </r>
    <r>
      <rPr>
        <b/>
        <sz val="12"/>
        <color theme="1"/>
        <rFont val="Calibri"/>
        <family val="2"/>
        <scheme val="minor"/>
      </rPr>
      <t xml:space="preserve"> acute lymphoblastic leukemia</t>
    </r>
  </si>
  <si>
    <r>
      <rPr>
        <b/>
        <sz val="12"/>
        <color theme="1"/>
        <rFont val="Calibri"/>
        <family val="2"/>
        <scheme val="minor"/>
      </rPr>
      <t>Chromosome</t>
    </r>
    <r>
      <rPr>
        <sz val="12"/>
        <color theme="1"/>
        <rFont val="Calibri"/>
        <family val="2"/>
        <scheme val="minor"/>
      </rPr>
      <t xml:space="preserve"> Aberration</t>
    </r>
    <r>
      <rPr>
        <b/>
        <sz val="12"/>
        <color theme="1"/>
        <rFont val="Calibri"/>
        <family val="2"/>
        <scheme val="minor"/>
      </rPr>
      <t xml:space="preserve"> (abnormality, congenital chromosome disease)</t>
    </r>
  </si>
  <si>
    <r>
      <rPr>
        <b/>
        <sz val="12"/>
        <color theme="1"/>
        <rFont val="Calibri"/>
        <family val="2"/>
        <scheme val="minor"/>
      </rPr>
      <t>Hematopoietic</t>
    </r>
    <r>
      <rPr>
        <sz val="12"/>
        <color theme="1"/>
        <rFont val="Calibri"/>
        <family val="2"/>
        <scheme val="minor"/>
      </rPr>
      <t xml:space="preserve"> progenitor cell </t>
    </r>
    <r>
      <rPr>
        <b/>
        <sz val="12"/>
        <color theme="1"/>
        <rFont val="Calibri"/>
        <family val="2"/>
        <scheme val="minor"/>
      </rPr>
      <t>differentiation</t>
    </r>
  </si>
  <si>
    <r>
      <t xml:space="preserve">Cancer </t>
    </r>
    <r>
      <rPr>
        <b/>
        <sz val="12"/>
        <color theme="1"/>
        <rFont val="Calibri"/>
        <family val="2"/>
        <scheme val="minor"/>
      </rPr>
      <t>prognosis</t>
    </r>
  </si>
  <si>
    <r>
      <rPr>
        <b/>
        <sz val="12"/>
        <color theme="1"/>
        <rFont val="Calibri"/>
        <family val="2"/>
        <scheme val="minor"/>
      </rPr>
      <t>Databases,</t>
    </r>
    <r>
      <rPr>
        <sz val="12"/>
        <color theme="1"/>
        <rFont val="Calibri"/>
        <family val="2"/>
        <scheme val="minor"/>
      </rPr>
      <t xml:space="preserve"> Molecular</t>
    </r>
  </si>
  <si>
    <r>
      <rPr>
        <b/>
        <sz val="12"/>
        <color theme="1"/>
        <rFont val="Calibri"/>
        <family val="2"/>
        <scheme val="minor"/>
      </rPr>
      <t>Numerical</t>
    </r>
    <r>
      <rPr>
        <sz val="12"/>
        <color theme="1"/>
        <rFont val="Calibri"/>
        <family val="2"/>
        <scheme val="minor"/>
      </rPr>
      <t xml:space="preserve"> Chromosomal </t>
    </r>
    <r>
      <rPr>
        <b/>
        <sz val="12"/>
        <color theme="1"/>
        <rFont val="Calibri"/>
        <family val="2"/>
        <scheme val="minor"/>
      </rPr>
      <t>Abnormality</t>
    </r>
  </si>
  <si>
    <r>
      <rPr>
        <b/>
        <sz val="12"/>
        <color theme="1"/>
        <rFont val="Calibri"/>
        <family val="2"/>
        <scheme val="minor"/>
      </rPr>
      <t>Deletion</t>
    </r>
    <r>
      <rPr>
        <sz val="12"/>
        <color theme="1"/>
        <rFont val="Calibri"/>
        <family val="2"/>
        <scheme val="minor"/>
      </rPr>
      <t xml:space="preserve"> of part of </t>
    </r>
    <r>
      <rPr>
        <b/>
        <sz val="12"/>
        <color theme="1"/>
        <rFont val="Calibri"/>
        <family val="2"/>
        <scheme val="minor"/>
      </rPr>
      <t>chromosome</t>
    </r>
    <r>
      <rPr>
        <sz val="12"/>
        <color theme="1"/>
        <rFont val="Calibri"/>
        <family val="2"/>
        <scheme val="minor"/>
      </rPr>
      <t xml:space="preserve"> 12</t>
    </r>
  </si>
  <si>
    <r>
      <rPr>
        <b/>
        <sz val="12"/>
        <color theme="1"/>
        <rFont val="Calibri"/>
        <family val="2"/>
        <scheme val="minor"/>
      </rPr>
      <t>B lymphoblsatic leukemia lymphoma</t>
    </r>
    <r>
      <rPr>
        <sz val="12"/>
        <color theme="1"/>
        <rFont val="Calibri"/>
        <family val="2"/>
        <scheme val="minor"/>
      </rPr>
      <t xml:space="preserve"> with t(12;21)(p13;q22); TEL-AML1 (ETV6-RUNX1)</t>
    </r>
  </si>
  <si>
    <r>
      <t xml:space="preserve">Cancer </t>
    </r>
    <r>
      <rPr>
        <b/>
        <sz val="12"/>
        <color theme="1"/>
        <rFont val="Calibri"/>
        <family val="2"/>
        <scheme val="minor"/>
      </rPr>
      <t>treatment</t>
    </r>
  </si>
  <si>
    <r>
      <rPr>
        <b/>
        <sz val="12"/>
        <color theme="1"/>
        <rFont val="Calibri"/>
        <family val="2"/>
        <scheme val="minor"/>
      </rPr>
      <t>Cure</t>
    </r>
    <r>
      <rPr>
        <sz val="12"/>
        <color theme="1"/>
        <rFont val="Calibri"/>
        <family val="2"/>
        <scheme val="minor"/>
      </rPr>
      <t xml:space="preserve"> of disease</t>
    </r>
  </si>
  <si>
    <r>
      <t xml:space="preserve">Chemotherapy </t>
    </r>
    <r>
      <rPr>
        <b/>
        <sz val="12"/>
        <color theme="1"/>
        <rFont val="Calibri"/>
        <family val="2"/>
        <scheme val="minor"/>
      </rPr>
      <t>regimen</t>
    </r>
  </si>
  <si>
    <r>
      <rPr>
        <b/>
        <sz val="12"/>
        <color theme="1"/>
        <rFont val="Calibri"/>
        <family val="2"/>
        <scheme val="minor"/>
      </rPr>
      <t>Treatment</t>
    </r>
    <r>
      <rPr>
        <sz val="12"/>
        <color theme="1"/>
        <rFont val="Calibri"/>
        <family val="2"/>
        <scheme val="minor"/>
      </rPr>
      <t xml:space="preserve"> related </t>
    </r>
    <r>
      <rPr>
        <b/>
        <sz val="12"/>
        <color theme="1"/>
        <rFont val="Calibri"/>
        <family val="2"/>
        <scheme val="minor"/>
      </rPr>
      <t>morbidity</t>
    </r>
  </si>
  <si>
    <r>
      <t>Disease</t>
    </r>
    <r>
      <rPr>
        <b/>
        <sz val="12"/>
        <color theme="1"/>
        <rFont val="Calibri"/>
        <family val="2"/>
        <scheme val="minor"/>
      </rPr>
      <t xml:space="preserve"> outcome</t>
    </r>
  </si>
  <si>
    <r>
      <t xml:space="preserve">First line </t>
    </r>
    <r>
      <rPr>
        <b/>
        <sz val="12"/>
        <color theme="1"/>
        <rFont val="Calibri"/>
        <family val="2"/>
        <scheme val="minor"/>
      </rPr>
      <t>treatment</t>
    </r>
  </si>
  <si>
    <t>PubMed Total</t>
  </si>
  <si>
    <t>NCT</t>
  </si>
  <si>
    <r>
      <rPr>
        <b/>
        <sz val="12"/>
        <color theme="1"/>
        <rFont val="Calibri"/>
        <family val="2"/>
        <scheme val="minor"/>
      </rPr>
      <t>Measurement</t>
    </r>
    <r>
      <rPr>
        <sz val="12"/>
        <color theme="1"/>
        <rFont val="Calibri"/>
        <family val="2"/>
        <scheme val="minor"/>
      </rPr>
      <t xml:space="preserve"> of </t>
    </r>
    <r>
      <rPr>
        <b/>
        <sz val="12"/>
        <color theme="1"/>
        <rFont val="Calibri"/>
        <family val="2"/>
        <scheme val="minor"/>
      </rPr>
      <t>level</t>
    </r>
    <r>
      <rPr>
        <sz val="12"/>
        <color theme="1"/>
        <rFont val="Calibri"/>
        <family val="2"/>
        <scheme val="minor"/>
      </rPr>
      <t xml:space="preserve"> of </t>
    </r>
    <r>
      <rPr>
        <b/>
        <sz val="12"/>
        <color theme="1"/>
        <rFont val="Calibri"/>
        <family val="2"/>
        <scheme val="minor"/>
      </rPr>
      <t>drug</t>
    </r>
    <r>
      <rPr>
        <sz val="12"/>
        <color theme="1"/>
        <rFont val="Calibri"/>
        <family val="2"/>
        <scheme val="minor"/>
      </rPr>
      <t xml:space="preserve"> in </t>
    </r>
    <r>
      <rPr>
        <b/>
        <sz val="12"/>
        <color theme="1"/>
        <rFont val="Calibri"/>
        <family val="2"/>
        <scheme val="minor"/>
      </rPr>
      <t>blood</t>
    </r>
  </si>
  <si>
    <r>
      <t xml:space="preserve">Adverse effects </t>
    </r>
    <r>
      <rPr>
        <sz val="12"/>
        <color theme="1"/>
        <rFont val="Calibri"/>
        <family val="2"/>
        <scheme val="minor"/>
      </rPr>
      <t>(slightly different mappint to side effects)</t>
    </r>
  </si>
  <si>
    <t>NCT00042341</t>
  </si>
  <si>
    <t>Clofarabine</t>
  </si>
  <si>
    <t>Phase 2 Clinical Trials</t>
  </si>
  <si>
    <t>Third line treatment</t>
  </si>
  <si>
    <r>
      <t xml:space="preserve">Refractory </t>
    </r>
    <r>
      <rPr>
        <b/>
        <sz val="12"/>
        <color theme="1"/>
        <rFont val="Calibri"/>
        <family val="2"/>
        <scheme val="minor"/>
      </rPr>
      <t>childhood acute lymphoblastic leukemia</t>
    </r>
  </si>
  <si>
    <t>NCT02228096</t>
  </si>
  <si>
    <t>CTL019 T-cells</t>
  </si>
  <si>
    <t>Allogeneic hematopoietic stem cell transplant</t>
  </si>
  <si>
    <r>
      <rPr>
        <b/>
        <sz val="12"/>
        <color theme="1"/>
        <rFont val="Calibri"/>
        <family val="2"/>
        <scheme val="minor"/>
      </rPr>
      <t xml:space="preserve">Recurrent </t>
    </r>
    <r>
      <rPr>
        <sz val="12"/>
        <color theme="1"/>
        <rFont val="Calibri"/>
        <family val="2"/>
        <scheme val="minor"/>
      </rPr>
      <t xml:space="preserve">childhood </t>
    </r>
    <r>
      <rPr>
        <b/>
        <sz val="12"/>
        <color theme="1"/>
        <rFont val="Calibri"/>
        <family val="2"/>
        <scheme val="minor"/>
      </rPr>
      <t>acute lymphoblastic leukemia</t>
    </r>
  </si>
  <si>
    <r>
      <t xml:space="preserve">Refractory </t>
    </r>
    <r>
      <rPr>
        <sz val="12"/>
        <color theme="1"/>
        <rFont val="Calibri"/>
        <family val="2"/>
        <scheme val="minor"/>
      </rPr>
      <t>disease</t>
    </r>
  </si>
  <si>
    <t>*(did not map objectives from detailed description as didn't seem important)</t>
  </si>
  <si>
    <r>
      <rPr>
        <b/>
        <sz val="12"/>
        <color theme="1"/>
        <rFont val="Calibri"/>
        <family val="2"/>
        <scheme val="minor"/>
      </rPr>
      <t>Allogeneic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bone marrow transplantation </t>
    </r>
    <r>
      <rPr>
        <sz val="12"/>
        <color theme="1"/>
        <rFont val="Calibri"/>
        <family val="2"/>
        <scheme val="minor"/>
      </rPr>
      <t>(mapped seperately)</t>
    </r>
  </si>
  <si>
    <t>Single-chain antibody</t>
  </si>
  <si>
    <t>NCT Total</t>
  </si>
  <si>
    <t>Textbook Section</t>
  </si>
  <si>
    <t>Prognostic Factors</t>
  </si>
  <si>
    <t>Treatment</t>
  </si>
  <si>
    <t>Textbook Total</t>
  </si>
  <si>
    <t>Response to treatment</t>
  </si>
  <si>
    <t>Age at diagnosis</t>
  </si>
  <si>
    <t>Gender</t>
  </si>
  <si>
    <t>Nutritional status</t>
  </si>
  <si>
    <t>*NCI Rome criteria*</t>
  </si>
  <si>
    <t>T-cell childhood acute lymphoblastic leukemia</t>
  </si>
  <si>
    <t>White blood cell count increased</t>
  </si>
  <si>
    <t>Epratuzumab</t>
  </si>
  <si>
    <t>Alemtuzumab</t>
  </si>
  <si>
    <t>Moxetumomab</t>
  </si>
  <si>
    <t>Rituximab</t>
  </si>
  <si>
    <t>CD52 antigen</t>
  </si>
  <si>
    <t>Primary induction failure</t>
  </si>
  <si>
    <t>Minimal residual disease</t>
  </si>
  <si>
    <t>Minimal residual disease persistence</t>
  </si>
  <si>
    <t>Salvage therapy</t>
  </si>
  <si>
    <t>Hematopoietic stem cell transplant</t>
  </si>
  <si>
    <t>Malnutrition</t>
  </si>
  <si>
    <t>Obesity</t>
  </si>
  <si>
    <t>Prognosis bad</t>
  </si>
  <si>
    <t>Lymphocyte positive for CD52 antigen</t>
  </si>
  <si>
    <t>Bispecific CD19-directed CD3-directed T cell Engager</t>
  </si>
  <si>
    <r>
      <rPr>
        <b/>
        <sz val="12"/>
        <color theme="1"/>
        <rFont val="Calibri"/>
        <family val="2"/>
        <scheme val="minor"/>
      </rPr>
      <t>Laboratory</t>
    </r>
    <r>
      <rPr>
        <sz val="12"/>
        <color theme="1"/>
        <rFont val="Calibri"/>
        <family val="2"/>
        <scheme val="minor"/>
      </rPr>
      <t xml:space="preserve"> results</t>
    </r>
  </si>
  <si>
    <r>
      <rPr>
        <b/>
        <sz val="12"/>
        <color theme="1"/>
        <rFont val="Calibri"/>
        <family val="2"/>
        <scheme val="minor"/>
      </rPr>
      <t>Clinical</t>
    </r>
    <r>
      <rPr>
        <sz val="12"/>
        <color theme="1"/>
        <rFont val="Calibri"/>
        <family val="2"/>
        <scheme val="minor"/>
      </rPr>
      <t xml:space="preserve"> findings</t>
    </r>
  </si>
  <si>
    <r>
      <t xml:space="preserve">*Childhood acute lymphoblsatic leukemia </t>
    </r>
    <r>
      <rPr>
        <b/>
        <sz val="12"/>
        <color theme="1"/>
        <rFont val="Calibri"/>
        <family val="2"/>
        <scheme val="minor"/>
      </rPr>
      <t>risk group</t>
    </r>
    <r>
      <rPr>
        <sz val="12"/>
        <color theme="1"/>
        <rFont val="Calibri"/>
        <family val="2"/>
        <scheme val="minor"/>
      </rPr>
      <t>*</t>
    </r>
  </si>
  <si>
    <r>
      <t>Evaluating</t>
    </r>
    <r>
      <rPr>
        <b/>
        <sz val="12"/>
        <color theme="1"/>
        <rFont val="Calibri"/>
        <family val="2"/>
        <scheme val="minor"/>
      </rPr>
      <t xml:space="preserve"> response to treatment</t>
    </r>
  </si>
  <si>
    <r>
      <rPr>
        <b/>
        <sz val="12"/>
        <color theme="1"/>
        <rFont val="Calibri"/>
        <family val="2"/>
        <scheme val="minor"/>
      </rPr>
      <t>White blood cell count</t>
    </r>
    <r>
      <rPr>
        <sz val="12"/>
        <color theme="1"/>
        <rFont val="Calibri"/>
        <family val="2"/>
        <scheme val="minor"/>
      </rPr>
      <t xml:space="preserve"> laboratory result (kept mapping as procedure not result)</t>
    </r>
  </si>
  <si>
    <r>
      <rPr>
        <b/>
        <sz val="12"/>
        <color theme="1"/>
        <rFont val="Calibri"/>
        <family val="2"/>
        <scheme val="minor"/>
      </rPr>
      <t>Race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ethnicity</t>
    </r>
  </si>
  <si>
    <r>
      <rPr>
        <b/>
        <sz val="12"/>
        <color theme="1"/>
        <rFont val="Calibri"/>
        <family val="2"/>
        <scheme val="minor"/>
      </rPr>
      <t>Alteration</t>
    </r>
    <r>
      <rPr>
        <sz val="12"/>
        <color theme="1"/>
        <rFont val="Calibri"/>
        <family val="2"/>
        <scheme val="minor"/>
      </rPr>
      <t xml:space="preserve"> of </t>
    </r>
    <r>
      <rPr>
        <b/>
        <sz val="12"/>
        <color theme="1"/>
        <rFont val="Calibri"/>
        <family val="2"/>
        <scheme val="minor"/>
      </rPr>
      <t>genetic</t>
    </r>
    <r>
      <rPr>
        <sz val="12"/>
        <color theme="1"/>
        <rFont val="Calibri"/>
        <family val="2"/>
        <scheme val="minor"/>
      </rPr>
      <t xml:space="preserve"> material</t>
    </r>
  </si>
  <si>
    <t>Immunotype (kept doing immunophenotyping)</t>
  </si>
  <si>
    <r>
      <rPr>
        <b/>
        <sz val="12"/>
        <color theme="1"/>
        <rFont val="Calibri"/>
        <family val="2"/>
        <scheme val="minor"/>
      </rPr>
      <t>Extramedullary</t>
    </r>
    <r>
      <rPr>
        <sz val="12"/>
        <color theme="1"/>
        <rFont val="Calibri"/>
        <family val="2"/>
        <scheme val="minor"/>
      </rPr>
      <t xml:space="preserve"> involvement</t>
    </r>
  </si>
  <si>
    <r>
      <rPr>
        <b/>
        <sz val="12"/>
        <color theme="1"/>
        <rFont val="Calibri"/>
        <family val="2"/>
        <scheme val="minor"/>
      </rPr>
      <t>Childhood</t>
    </r>
    <r>
      <rPr>
        <sz val="12"/>
        <color theme="1"/>
        <rFont val="Calibri"/>
        <family val="2"/>
        <scheme val="minor"/>
      </rPr>
      <t xml:space="preserve"> acute lymphoblastic leukemia</t>
    </r>
  </si>
  <si>
    <r>
      <rPr>
        <b/>
        <sz val="12"/>
        <color theme="1"/>
        <rFont val="Calibri"/>
        <family val="2"/>
        <scheme val="minor"/>
      </rPr>
      <t>Infant</t>
    </r>
    <r>
      <rPr>
        <sz val="12"/>
        <color theme="1"/>
        <rFont val="Calibri"/>
        <family val="2"/>
        <scheme val="minor"/>
      </rPr>
      <t xml:space="preserve"> acute lymphoblastic leukemia with MLL </t>
    </r>
    <r>
      <rPr>
        <b/>
        <sz val="12"/>
        <color theme="1"/>
        <rFont val="Calibri"/>
        <family val="2"/>
        <scheme val="minor"/>
      </rPr>
      <t>rearrangement</t>
    </r>
  </si>
  <si>
    <r>
      <rPr>
        <b/>
        <sz val="12"/>
        <color theme="1"/>
        <rFont val="Calibri"/>
        <family val="2"/>
        <scheme val="minor"/>
      </rPr>
      <t xml:space="preserve">Central nervous system </t>
    </r>
    <r>
      <rPr>
        <sz val="12"/>
        <color theme="1"/>
        <rFont val="Calibri"/>
        <family val="2"/>
        <scheme val="minor"/>
      </rPr>
      <t>involvement</t>
    </r>
  </si>
  <si>
    <r>
      <t xml:space="preserve">MLL </t>
    </r>
    <r>
      <rPr>
        <b/>
        <sz val="12"/>
        <color theme="1"/>
        <rFont val="Calibri"/>
        <family val="2"/>
        <scheme val="minor"/>
      </rPr>
      <t>gene rearrangements</t>
    </r>
  </si>
  <si>
    <r>
      <t xml:space="preserve">Poor </t>
    </r>
    <r>
      <rPr>
        <b/>
        <sz val="12"/>
        <color theme="1"/>
        <rFont val="Calibri"/>
        <family val="2"/>
        <scheme val="minor"/>
      </rPr>
      <t>response to treatment</t>
    </r>
  </si>
  <si>
    <r>
      <rPr>
        <b/>
        <sz val="12"/>
        <color theme="1"/>
        <rFont val="Calibri"/>
        <family val="2"/>
        <scheme val="minor"/>
      </rPr>
      <t xml:space="preserve">Infant </t>
    </r>
    <r>
      <rPr>
        <sz val="12"/>
        <color theme="1"/>
        <rFont val="Calibri"/>
        <family val="2"/>
        <scheme val="minor"/>
      </rPr>
      <t>acute lymphoblastic leukemia</t>
    </r>
  </si>
  <si>
    <r>
      <rPr>
        <b/>
        <sz val="12"/>
        <color theme="1"/>
        <rFont val="Calibri"/>
        <family val="2"/>
        <scheme val="minor"/>
      </rPr>
      <t>Testicular</t>
    </r>
    <r>
      <rPr>
        <sz val="12"/>
        <color theme="1"/>
        <rFont val="Calibri"/>
        <family val="2"/>
        <scheme val="minor"/>
      </rPr>
      <t xml:space="preserve"> leukemia</t>
    </r>
  </si>
  <si>
    <r>
      <t xml:space="preserve">B lymphoblastic leukemia lymphoma with </t>
    </r>
    <r>
      <rPr>
        <b/>
        <sz val="12"/>
        <color theme="1"/>
        <rFont val="Calibri"/>
        <family val="2"/>
        <scheme val="minor"/>
      </rPr>
      <t>hyperdiploidy</t>
    </r>
  </si>
  <si>
    <r>
      <t xml:space="preserve">*B-cell childhood acute lymphoblastic leukemia </t>
    </r>
    <r>
      <rPr>
        <b/>
        <sz val="12"/>
        <color theme="1"/>
        <rFont val="Calibri"/>
        <family val="2"/>
        <scheme val="minor"/>
      </rPr>
      <t>survival</t>
    </r>
    <r>
      <rPr>
        <sz val="12"/>
        <color theme="1"/>
        <rFont val="Calibri"/>
        <family val="2"/>
        <scheme val="minor"/>
      </rPr>
      <t>*</t>
    </r>
  </si>
  <si>
    <r>
      <rPr>
        <b/>
        <sz val="12"/>
        <color theme="1"/>
        <rFont val="Calibri"/>
        <family val="2"/>
        <scheme val="minor"/>
      </rPr>
      <t>Chimeric antigen receptor T-cell</t>
    </r>
    <r>
      <rPr>
        <sz val="12"/>
        <color theme="1"/>
        <rFont val="Calibri"/>
        <family val="2"/>
        <scheme val="minor"/>
      </rPr>
      <t xml:space="preserve"> therapy</t>
    </r>
  </si>
  <si>
    <r>
      <rPr>
        <b/>
        <sz val="12"/>
        <color theme="1"/>
        <rFont val="Calibri"/>
        <family val="2"/>
        <scheme val="minor"/>
      </rPr>
      <t>CD22</t>
    </r>
    <r>
      <rPr>
        <sz val="12"/>
        <color theme="1"/>
        <rFont val="Calibri"/>
        <family val="2"/>
        <scheme val="minor"/>
      </rPr>
      <t xml:space="preserve"> antigen (mapped to CD22 protein, human)</t>
    </r>
  </si>
  <si>
    <r>
      <rPr>
        <b/>
        <sz val="12"/>
        <color theme="1"/>
        <rFont val="Calibri"/>
        <family val="2"/>
        <scheme val="minor"/>
      </rPr>
      <t>CD20</t>
    </r>
    <r>
      <rPr>
        <sz val="12"/>
        <color theme="1"/>
        <rFont val="Calibri"/>
        <family val="2"/>
        <scheme val="minor"/>
      </rPr>
      <t xml:space="preserve"> antigen</t>
    </r>
  </si>
  <si>
    <r>
      <rPr>
        <b/>
        <sz val="12"/>
        <color theme="1"/>
        <rFont val="Calibri"/>
        <family val="2"/>
        <scheme val="minor"/>
      </rPr>
      <t>CD19</t>
    </r>
    <r>
      <rPr>
        <sz val="12"/>
        <color theme="1"/>
        <rFont val="Calibri"/>
        <family val="2"/>
        <scheme val="minor"/>
      </rPr>
      <t xml:space="preserve"> antigen</t>
    </r>
  </si>
  <si>
    <r>
      <rPr>
        <b/>
        <sz val="12"/>
        <color theme="1"/>
        <rFont val="Calibri"/>
        <family val="2"/>
        <scheme val="minor"/>
      </rPr>
      <t xml:space="preserve">Polymerase chain reaction </t>
    </r>
    <r>
      <rPr>
        <sz val="12"/>
        <color theme="1"/>
        <rFont val="Calibri"/>
        <family val="2"/>
        <scheme val="minor"/>
      </rPr>
      <t>analysis</t>
    </r>
  </si>
  <si>
    <r>
      <rPr>
        <sz val="12"/>
        <color theme="1"/>
        <rFont val="Calibri"/>
        <family val="2"/>
        <scheme val="minor"/>
      </rPr>
      <t>Recurrent</t>
    </r>
    <r>
      <rPr>
        <sz val="12"/>
        <color theme="1"/>
        <rFont val="Calibri"/>
        <family val="2"/>
        <scheme val="minor"/>
      </rPr>
      <t xml:space="preserve"> childhood acute lymphoblastic leukemia</t>
    </r>
  </si>
  <si>
    <r>
      <rPr>
        <b/>
        <sz val="12"/>
        <color theme="1"/>
        <rFont val="Calibri"/>
        <family val="2"/>
        <scheme val="minor"/>
      </rPr>
      <t xml:space="preserve">Absolute lymphocyte count </t>
    </r>
    <r>
      <rPr>
        <sz val="12"/>
        <color theme="1"/>
        <rFont val="Calibri"/>
        <family val="2"/>
        <scheme val="minor"/>
      </rPr>
      <t>decreased</t>
    </r>
  </si>
  <si>
    <r>
      <rPr>
        <b/>
        <sz val="12"/>
        <color theme="1"/>
        <rFont val="Calibri"/>
        <family val="2"/>
        <scheme val="minor"/>
      </rPr>
      <t xml:space="preserve">Remission induction </t>
    </r>
    <r>
      <rPr>
        <sz val="12"/>
        <color theme="1"/>
        <rFont val="Calibri"/>
        <family val="2"/>
        <scheme val="minor"/>
      </rPr>
      <t>therapy</t>
    </r>
  </si>
  <si>
    <r>
      <rPr>
        <b/>
        <sz val="12"/>
        <color theme="1"/>
        <rFont val="Calibri"/>
        <family val="2"/>
        <scheme val="minor"/>
      </rPr>
      <t>Protocol treatment</t>
    </r>
    <r>
      <rPr>
        <sz val="12"/>
        <color theme="1"/>
        <rFont val="Calibri"/>
        <family val="2"/>
        <scheme val="minor"/>
      </rPr>
      <t xml:space="preserve"> arm</t>
    </r>
  </si>
  <si>
    <r>
      <rPr>
        <b/>
        <sz val="12"/>
        <color theme="1"/>
        <rFont val="Calibri"/>
        <family val="2"/>
        <scheme val="minor"/>
      </rPr>
      <t>High risk</t>
    </r>
    <r>
      <rPr>
        <sz val="12"/>
        <color theme="1"/>
        <rFont val="Calibri"/>
        <family val="2"/>
        <scheme val="minor"/>
      </rPr>
      <t xml:space="preserve"> acute leukemia</t>
    </r>
  </si>
  <si>
    <r>
      <rPr>
        <b/>
        <sz val="12"/>
        <color theme="1"/>
        <rFont val="Calibri"/>
        <family val="2"/>
        <scheme val="minor"/>
      </rPr>
      <t>Prognosis</t>
    </r>
    <r>
      <rPr>
        <sz val="12"/>
        <color theme="1"/>
        <rFont val="Calibri"/>
        <family val="2"/>
        <scheme val="minor"/>
      </rPr>
      <t xml:space="preserve"> good</t>
    </r>
  </si>
  <si>
    <r>
      <rPr>
        <b/>
        <sz val="12"/>
        <color theme="1"/>
        <rFont val="Calibri"/>
        <family val="2"/>
        <scheme val="minor"/>
      </rPr>
      <t>Associated with</t>
    </r>
    <r>
      <rPr>
        <sz val="12"/>
        <color theme="1"/>
        <rFont val="Calibri"/>
        <family val="2"/>
        <scheme val="minor"/>
      </rPr>
      <t xml:space="preserve"> increasing age</t>
    </r>
  </si>
  <si>
    <t>Males (got boys but not male)</t>
  </si>
  <si>
    <r>
      <t>*T-cell childhood acute lymphoblastic leukemia</t>
    </r>
    <r>
      <rPr>
        <b/>
        <sz val="12"/>
        <color theme="1"/>
        <rFont val="Calibri"/>
        <family val="2"/>
        <scheme val="minor"/>
      </rPr>
      <t xml:space="preserve"> survival</t>
    </r>
    <r>
      <rPr>
        <sz val="12"/>
        <color theme="1"/>
        <rFont val="Calibri"/>
        <family val="2"/>
        <scheme val="minor"/>
      </rPr>
      <t>*</t>
    </r>
  </si>
  <si>
    <r>
      <t xml:space="preserve">Molecular </t>
    </r>
    <r>
      <rPr>
        <b/>
        <sz val="12"/>
        <color theme="1"/>
        <rFont val="Calibri"/>
        <family val="2"/>
        <scheme val="minor"/>
      </rPr>
      <t>target</t>
    </r>
  </si>
  <si>
    <r>
      <rPr>
        <b/>
        <sz val="12"/>
        <color theme="1"/>
        <rFont val="Calibri"/>
        <family val="2"/>
        <scheme val="minor"/>
      </rPr>
      <t>CD22</t>
    </r>
    <r>
      <rPr>
        <sz val="12"/>
        <color theme="1"/>
        <rFont val="Calibri"/>
        <family val="2"/>
        <scheme val="minor"/>
      </rPr>
      <t xml:space="preserve"> Immunotoxin</t>
    </r>
  </si>
  <si>
    <r>
      <t xml:space="preserve">Lymphocyte positive for </t>
    </r>
    <r>
      <rPr>
        <b/>
        <sz val="12"/>
        <color theme="1"/>
        <rFont val="Calibri"/>
        <family val="2"/>
        <scheme val="minor"/>
      </rPr>
      <t>CD22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</si>
  <si>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Blast cell positive for </t>
    </r>
    <r>
      <rPr>
        <b/>
        <sz val="12"/>
        <color theme="1"/>
        <rFont val="Calibri"/>
        <family val="2"/>
        <scheme val="minor"/>
      </rPr>
      <t>CD22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</si>
  <si>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Lymphoblast positive for </t>
    </r>
    <r>
      <rPr>
        <b/>
        <sz val="12"/>
        <color theme="1"/>
        <rFont val="Calibri"/>
        <family val="2"/>
        <scheme val="minor"/>
      </rPr>
      <t>CD20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</si>
  <si>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Lymphocyte positive for </t>
    </r>
    <r>
      <rPr>
        <b/>
        <sz val="12"/>
        <color theme="1"/>
        <rFont val="Calibri"/>
        <family val="2"/>
        <scheme val="minor"/>
      </rPr>
      <t>CD20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</si>
  <si>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Lymphocyte </t>
    </r>
    <r>
      <rPr>
        <b/>
        <sz val="12"/>
        <color theme="1"/>
        <rFont val="Calibri"/>
        <family val="2"/>
        <scheme val="minor"/>
      </rPr>
      <t>positive</t>
    </r>
    <r>
      <rPr>
        <sz val="12"/>
        <color theme="1"/>
        <rFont val="Calibri"/>
        <family val="2"/>
        <scheme val="minor"/>
      </rPr>
      <t xml:space="preserve"> for </t>
    </r>
    <r>
      <rPr>
        <b/>
        <sz val="12"/>
        <color theme="1"/>
        <rFont val="Calibri"/>
        <family val="2"/>
        <scheme val="minor"/>
      </rPr>
      <t>CD19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</si>
  <si>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Lymphoblast </t>
    </r>
    <r>
      <rPr>
        <b/>
        <sz val="12"/>
        <color theme="1"/>
        <rFont val="Calibri"/>
        <family val="2"/>
        <scheme val="minor"/>
      </rPr>
      <t>positive</t>
    </r>
    <r>
      <rPr>
        <sz val="12"/>
        <color theme="1"/>
        <rFont val="Calibri"/>
        <family val="2"/>
        <scheme val="minor"/>
      </rPr>
      <t xml:space="preserve"> for </t>
    </r>
    <r>
      <rPr>
        <b/>
        <sz val="12"/>
        <color theme="1"/>
        <rFont val="Calibri"/>
        <family val="2"/>
        <scheme val="minor"/>
      </rPr>
      <t>CD19</t>
    </r>
    <r>
      <rPr>
        <sz val="12"/>
        <color theme="1"/>
        <rFont val="Calibri"/>
        <family val="2"/>
        <scheme val="minor"/>
      </rPr>
      <t xml:space="preserve"> antigen</t>
    </r>
  </si>
  <si>
    <r>
      <t xml:space="preserve">*Childhood acute lymphoblastic leukemia </t>
    </r>
    <r>
      <rPr>
        <b/>
        <sz val="12"/>
        <color theme="1"/>
        <rFont val="Calibri"/>
        <family val="2"/>
        <scheme val="minor"/>
      </rPr>
      <t>survival</t>
    </r>
    <r>
      <rPr>
        <sz val="12"/>
        <color theme="1"/>
        <rFont val="Calibri"/>
        <family val="2"/>
        <scheme val="minor"/>
      </rPr>
      <t>*</t>
    </r>
  </si>
  <si>
    <r>
      <t xml:space="preserve">Leukemia </t>
    </r>
    <r>
      <rPr>
        <b/>
        <sz val="12"/>
        <color theme="1"/>
        <rFont val="Calibri"/>
        <family val="2"/>
        <scheme val="minor"/>
      </rPr>
      <t>relapse</t>
    </r>
  </si>
  <si>
    <t>Source Type</t>
  </si>
  <si>
    <t>Source</t>
  </si>
  <si>
    <t>Subject</t>
  </si>
  <si>
    <t>Object</t>
  </si>
  <si>
    <t>Predicate</t>
  </si>
  <si>
    <t>Leukemia, Lymphocytic, Acute</t>
  </si>
  <si>
    <t>PROCESS_OF</t>
  </si>
  <si>
    <t>CDKN2A gene | CDKN2A</t>
  </si>
  <si>
    <t>LOCATION_OF</t>
  </si>
  <si>
    <t>Leukemia, Lymphocytic, Acute, L1</t>
  </si>
  <si>
    <t>Young adult</t>
  </si>
  <si>
    <t>Pharmacotherapy</t>
  </si>
  <si>
    <t>TREATS</t>
  </si>
  <si>
    <t>Hematologic Neoplasms</t>
  </si>
  <si>
    <t>Leukemia, B-Cell, Acute</t>
  </si>
  <si>
    <t>ISA</t>
  </si>
  <si>
    <t>Therapeutic procedure</t>
  </si>
  <si>
    <t>RFP2 gene</t>
  </si>
  <si>
    <t>USES</t>
  </si>
  <si>
    <t>compared_with</t>
  </si>
  <si>
    <t>Induction</t>
  </si>
  <si>
    <t>leukemia</t>
  </si>
  <si>
    <t>Patients</t>
  </si>
  <si>
    <t>Receptors, Antigen</t>
  </si>
  <si>
    <t>T-Lymphocyte</t>
  </si>
  <si>
    <t>AFFECTS</t>
  </si>
  <si>
    <t>Transplanted organ and tissue status</t>
  </si>
  <si>
    <t>Malignant Neoplasms</t>
  </si>
  <si>
    <t>PROCESS_OF(SPEC)</t>
  </si>
  <si>
    <t>Cells</t>
  </si>
  <si>
    <t>Disease</t>
  </si>
  <si>
    <t>Pharmaceutical Preparations</t>
  </si>
  <si>
    <t>NEG_TREATS</t>
  </si>
  <si>
    <t>NEG_TREATS(INFER)</t>
  </si>
  <si>
    <t>ADMINISTERED_TO</t>
  </si>
  <si>
    <t>pegaspargase</t>
  </si>
  <si>
    <t>TREATS(INFER)</t>
  </si>
  <si>
    <t>Genetic Materials</t>
  </si>
  <si>
    <t>Chromosomes</t>
  </si>
  <si>
    <t>Leukemic Cell</t>
  </si>
  <si>
    <t>Marrow</t>
  </si>
  <si>
    <t>Genes</t>
  </si>
  <si>
    <t>PART_OF</t>
  </si>
  <si>
    <t>TREATS(SPEC)</t>
  </si>
  <si>
    <t>Adverse effects</t>
  </si>
  <si>
    <t>CAUSES</t>
  </si>
  <si>
    <t>higher_than</t>
  </si>
  <si>
    <t>Adult</t>
  </si>
  <si>
    <t>clofarabine</t>
  </si>
  <si>
    <t>Injection procedure</t>
  </si>
  <si>
    <t>Medication Management</t>
  </si>
  <si>
    <t>METHOD_OF</t>
  </si>
  <si>
    <t>Therapies, Investigational</t>
  </si>
  <si>
    <t>COEXISTS_WITH</t>
  </si>
  <si>
    <t>ABL1 gene</t>
  </si>
  <si>
    <t>AUGMENTS</t>
  </si>
  <si>
    <t>Philadelphia chromosome positive</t>
  </si>
  <si>
    <t>Toxic effect</t>
  </si>
  <si>
    <t>Bone Marrow</t>
  </si>
  <si>
    <t>PDCD1 gene</t>
  </si>
  <si>
    <t>peripheral blood</t>
  </si>
  <si>
    <t>Peripheral</t>
  </si>
  <si>
    <t>Hemopoietic stem cell transplant</t>
  </si>
  <si>
    <t>PART_OF(SPEC)</t>
  </si>
  <si>
    <t>Part</t>
  </si>
  <si>
    <t>T-Cell Activation</t>
  </si>
  <si>
    <t>cohort</t>
  </si>
  <si>
    <t>Section</t>
  </si>
  <si>
    <t>Lymphatic Diseases</t>
  </si>
  <si>
    <t>Mediastinal mass</t>
  </si>
  <si>
    <t>Serum</t>
  </si>
  <si>
    <t>Immunoglobulins</t>
  </si>
  <si>
    <t>White Blood Cell Count procedure</t>
  </si>
  <si>
    <t>DIAGNOSES</t>
  </si>
  <si>
    <t>Chemotherapy-Oncologic Procedure</t>
  </si>
  <si>
    <t>Girls</t>
  </si>
  <si>
    <t>Hyperploidy</t>
  </si>
  <si>
    <t>Boys</t>
  </si>
  <si>
    <t>OCCURS_IN</t>
  </si>
  <si>
    <t>Mutation</t>
  </si>
  <si>
    <t>hLL2 agent</t>
  </si>
  <si>
    <t>Monoclonal Antibodies</t>
  </si>
  <si>
    <t>Single Nucleotide Polymorphism</t>
  </si>
  <si>
    <t>TAF1 gene</t>
  </si>
  <si>
    <t>Racial group</t>
  </si>
  <si>
    <t>FASTK Gene</t>
  </si>
  <si>
    <t>STIMULATES</t>
  </si>
  <si>
    <t>Genes, T-Cell Receptor</t>
  </si>
  <si>
    <t>Flow Cytometry</t>
  </si>
  <si>
    <t>Neoplasm, Residual</t>
  </si>
  <si>
    <t>host</t>
  </si>
  <si>
    <t>Intervention regimes</t>
  </si>
  <si>
    <t>Hypoploidy</t>
  </si>
  <si>
    <t>Clinical Trials Cooperative Group</t>
  </si>
  <si>
    <t>Protein-tyrosine kinase inhibitor</t>
  </si>
  <si>
    <t>Induction Therapy</t>
  </si>
  <si>
    <t>Complication</t>
  </si>
  <si>
    <t>prednisolone</t>
  </si>
  <si>
    <t>Glucocorticoids</t>
  </si>
  <si>
    <t>Prednisone</t>
  </si>
  <si>
    <t>ASPARAGINASE</t>
  </si>
  <si>
    <t>Asparagine</t>
  </si>
  <si>
    <t>apoptotic program</t>
  </si>
  <si>
    <t>Plasma</t>
  </si>
  <si>
    <t>Anaphylaxis</t>
  </si>
  <si>
    <t>Hypersensitivity</t>
  </si>
  <si>
    <t>INTERACTS_WITH</t>
  </si>
  <si>
    <t>Allergic Reaction</t>
  </si>
  <si>
    <t>Inactivation</t>
  </si>
  <si>
    <t>Proteins</t>
  </si>
  <si>
    <t>6-Mercaptopurine</t>
  </si>
  <si>
    <t>ADMINISTERED_TO(SPEC)</t>
  </si>
  <si>
    <t>Pancreatitis</t>
  </si>
  <si>
    <t>Thrombosis</t>
  </si>
  <si>
    <t>Recurrence</t>
  </si>
  <si>
    <t>Trimethoprim-Sulfamethoxazole Combination</t>
  </si>
  <si>
    <t>Vincristine</t>
  </si>
  <si>
    <t>Maintenance therapy</t>
  </si>
  <si>
    <t>Drug Combinations</t>
  </si>
  <si>
    <t>Anthracycline Antibiotics</t>
  </si>
  <si>
    <t>Mucositis</t>
  </si>
  <si>
    <t>Myelosuppression</t>
  </si>
  <si>
    <t>Treatment Protocols</t>
  </si>
  <si>
    <t>Dexrazoxane</t>
  </si>
  <si>
    <t>Cardiotoxicity</t>
  </si>
  <si>
    <t>PREVENTS</t>
  </si>
  <si>
    <t>secondary acute myeloid leukemia</t>
  </si>
  <si>
    <t>PREDISPOSES</t>
  </si>
  <si>
    <t>Aplasia, NOS</t>
  </si>
  <si>
    <t>Internal Eval</t>
  </si>
  <si>
    <t>T-</t>
  </si>
  <si>
    <t>SemRep Triple Number</t>
  </si>
  <si>
    <t>Gold Standard Triple Number</t>
  </si>
  <si>
    <t>Difference</t>
  </si>
  <si>
    <t>TP</t>
  </si>
  <si>
    <t>FP</t>
  </si>
  <si>
    <t>FN</t>
  </si>
  <si>
    <t># FP that are true statements</t>
  </si>
  <si>
    <t>F</t>
  </si>
  <si>
    <t>T+</t>
  </si>
  <si>
    <t>relationship not quite right</t>
  </si>
  <si>
    <t>Wrong concept</t>
  </si>
  <si>
    <t>Relationship not quite right</t>
  </si>
  <si>
    <t>wrong concept</t>
  </si>
  <si>
    <t>TOTALS</t>
  </si>
  <si>
    <t>*NCT00659425*</t>
  </si>
  <si>
    <r>
      <t>*</t>
    </r>
    <r>
      <rPr>
        <b/>
        <sz val="12"/>
        <color theme="1"/>
        <rFont val="Calibri"/>
        <family val="2"/>
        <scheme val="minor"/>
      </rPr>
      <t xml:space="preserve">Age at diagnosis </t>
    </r>
    <r>
      <rPr>
        <sz val="12"/>
        <color theme="1"/>
        <rFont val="Calibri"/>
        <family val="2"/>
        <scheme val="minor"/>
      </rPr>
      <t>&lt;1 year*</t>
    </r>
  </si>
  <si>
    <r>
      <t>*</t>
    </r>
    <r>
      <rPr>
        <b/>
        <sz val="12"/>
        <color theme="1"/>
        <rFont val="Calibri"/>
        <family val="2"/>
        <scheme val="minor"/>
      </rPr>
      <t>Age at diagnosis</t>
    </r>
    <r>
      <rPr>
        <sz val="12"/>
        <color theme="1"/>
        <rFont val="Calibri"/>
        <family val="2"/>
        <scheme val="minor"/>
      </rPr>
      <t xml:space="preserve"> &gt;= 10 years*</t>
    </r>
  </si>
  <si>
    <r>
      <t>*</t>
    </r>
    <r>
      <rPr>
        <b/>
        <sz val="12"/>
        <color theme="1"/>
        <rFont val="Calibri"/>
        <family val="2"/>
        <scheme val="minor"/>
      </rPr>
      <t xml:space="preserve">Age at diagnosis </t>
    </r>
    <r>
      <rPr>
        <sz val="12"/>
        <color theme="1"/>
        <rFont val="Calibri"/>
        <family val="2"/>
        <scheme val="minor"/>
      </rPr>
      <t>1-10 years*</t>
    </r>
  </si>
  <si>
    <r>
      <t>*</t>
    </r>
    <r>
      <rPr>
        <b/>
        <sz val="12"/>
        <color theme="1"/>
        <rFont val="Calibri"/>
        <family val="2"/>
        <scheme val="minor"/>
      </rPr>
      <t>White blood cell count</t>
    </r>
    <r>
      <rPr>
        <sz val="12"/>
        <color theme="1"/>
        <rFont val="Calibri"/>
        <family val="2"/>
        <scheme val="minor"/>
      </rPr>
      <t xml:space="preserve"> &gt; 50,000*</t>
    </r>
  </si>
  <si>
    <r>
      <t>*</t>
    </r>
    <r>
      <rPr>
        <b/>
        <sz val="12"/>
        <color theme="1"/>
        <rFont val="Calibri"/>
        <family val="2"/>
        <scheme val="minor"/>
      </rPr>
      <t>White blood cell count</t>
    </r>
    <r>
      <rPr>
        <sz val="12"/>
        <color theme="1"/>
        <rFont val="Calibri"/>
        <family val="2"/>
        <scheme val="minor"/>
      </rPr>
      <t xml:space="preserve"> &lt; 50,000*</t>
    </r>
  </si>
  <si>
    <r>
      <rPr>
        <b/>
        <sz val="12"/>
        <color theme="1"/>
        <rFont val="Calibri"/>
        <family val="2"/>
        <scheme val="minor"/>
      </rPr>
      <t>*Clinical study</t>
    </r>
    <r>
      <rPr>
        <sz val="12"/>
        <color theme="1"/>
        <rFont val="Calibri"/>
        <family val="2"/>
        <scheme val="minor"/>
      </rPr>
      <t xml:space="preserve"> (NCT01471782)*</t>
    </r>
  </si>
  <si>
    <t>True and useful (T+)</t>
  </si>
  <si>
    <t>True, not useful (T-)</t>
  </si>
  <si>
    <t>False (F)</t>
  </si>
  <si>
    <r>
      <t xml:space="preserve">*Adverse </t>
    </r>
    <r>
      <rPr>
        <b/>
        <sz val="12"/>
        <color theme="1"/>
        <rFont val="Calibri"/>
        <family val="2"/>
        <scheme val="minor"/>
      </rPr>
      <t>prognostic factor</t>
    </r>
    <r>
      <rPr>
        <sz val="12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</si>
</sst>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75" workbookViewId="0">
      <selection activeCell="J1" sqref="J1"/>
    </sheetView>
  </sheetViews>
  <sheetFormatPr baseColWidth="10" defaultRowHeight="16" x14ac:dyDescent="0.2"/>
  <cols>
    <col min="1" max="1" width="21.33203125" style="2" customWidth="1"/>
    <col min="2" max="2" width="20.33203125" style="2" customWidth="1"/>
    <col min="3" max="3" width="14.6640625" style="2" customWidth="1"/>
    <col min="4" max="4" width="12.83203125" style="2" customWidth="1"/>
    <col min="5" max="5" width="22.83203125" customWidth="1"/>
    <col min="6" max="6" width="23.33203125" style="10" customWidth="1"/>
    <col min="7" max="7" width="23.33203125" customWidth="1"/>
    <col min="8" max="8" width="24" customWidth="1"/>
    <col min="9" max="9" width="20" customWidth="1"/>
    <col min="10" max="10" width="23.5" customWidth="1"/>
    <col min="11" max="11" width="27.5" customWidth="1"/>
  </cols>
  <sheetData>
    <row r="1" spans="1:11" s="7" customFormat="1" x14ac:dyDescent="0.2">
      <c r="A1" s="3" t="s">
        <v>0</v>
      </c>
      <c r="B1" s="3" t="s">
        <v>121</v>
      </c>
      <c r="C1" s="3" t="s">
        <v>122</v>
      </c>
      <c r="D1" s="3" t="s">
        <v>123</v>
      </c>
      <c r="E1" s="3" t="s">
        <v>124</v>
      </c>
      <c r="F1" s="8" t="s">
        <v>125</v>
      </c>
      <c r="G1" s="3" t="s">
        <v>127</v>
      </c>
      <c r="H1" s="3" t="s">
        <v>126</v>
      </c>
      <c r="I1" s="3" t="s">
        <v>128</v>
      </c>
      <c r="J1" s="3" t="s">
        <v>129</v>
      </c>
      <c r="K1" s="3"/>
    </row>
    <row r="2" spans="1:11" x14ac:dyDescent="0.2">
      <c r="A2" s="2">
        <v>29417201</v>
      </c>
      <c r="B2" s="2">
        <v>28</v>
      </c>
      <c r="C2" s="2">
        <v>10</v>
      </c>
      <c r="D2" s="2">
        <v>14</v>
      </c>
      <c r="E2" s="2">
        <v>4</v>
      </c>
      <c r="F2" s="9">
        <f>SUM(G2:J2)</f>
        <v>63</v>
      </c>
      <c r="G2" s="2">
        <v>30</v>
      </c>
      <c r="H2" s="2">
        <v>23</v>
      </c>
      <c r="I2" s="2">
        <v>2</v>
      </c>
      <c r="J2" s="2">
        <v>8</v>
      </c>
    </row>
    <row r="3" spans="1:11" x14ac:dyDescent="0.2">
      <c r="A3" s="2">
        <v>12036898</v>
      </c>
      <c r="B3" s="2">
        <v>22</v>
      </c>
      <c r="C3" s="2">
        <v>7</v>
      </c>
      <c r="D3" s="2">
        <v>11</v>
      </c>
      <c r="E3" s="2">
        <v>4</v>
      </c>
      <c r="F3" s="9">
        <f>SUM(G3:J3)</f>
        <v>32</v>
      </c>
      <c r="G3" s="2">
        <v>18</v>
      </c>
      <c r="H3" s="2">
        <v>8</v>
      </c>
      <c r="I3" s="2">
        <v>2</v>
      </c>
      <c r="J3" s="2">
        <v>4</v>
      </c>
    </row>
    <row r="4" spans="1:11" x14ac:dyDescent="0.2">
      <c r="A4" s="2">
        <v>28983018</v>
      </c>
      <c r="B4" s="2">
        <v>37</v>
      </c>
      <c r="C4" s="2">
        <v>21</v>
      </c>
      <c r="D4" s="2">
        <v>11</v>
      </c>
      <c r="E4" s="2">
        <v>5</v>
      </c>
      <c r="F4" s="9">
        <f>SUM(G4:J4)</f>
        <v>76</v>
      </c>
      <c r="G4" s="2">
        <v>51</v>
      </c>
      <c r="H4" s="2">
        <v>10</v>
      </c>
      <c r="I4" s="2">
        <v>10</v>
      </c>
      <c r="J4" s="2">
        <v>5</v>
      </c>
    </row>
    <row r="5" spans="1:11" x14ac:dyDescent="0.2">
      <c r="A5" s="2">
        <v>28809761</v>
      </c>
      <c r="B5" s="2">
        <v>22</v>
      </c>
      <c r="C5" s="2">
        <v>7</v>
      </c>
      <c r="D5" s="2">
        <v>8</v>
      </c>
      <c r="E5" s="2">
        <v>7</v>
      </c>
      <c r="F5" s="9">
        <f>SUM(G5:J5)</f>
        <v>56</v>
      </c>
      <c r="G5" s="2">
        <v>20</v>
      </c>
      <c r="H5" s="2">
        <v>12</v>
      </c>
      <c r="I5" s="2">
        <v>15</v>
      </c>
      <c r="J5" s="2">
        <v>9</v>
      </c>
    </row>
    <row r="6" spans="1:11" x14ac:dyDescent="0.2">
      <c r="A6" s="2">
        <v>27502091</v>
      </c>
      <c r="B6" s="2">
        <v>13</v>
      </c>
      <c r="C6" s="2">
        <v>3</v>
      </c>
      <c r="D6" s="2">
        <v>6</v>
      </c>
      <c r="E6" s="2">
        <v>4</v>
      </c>
      <c r="F6" s="9">
        <f>SUM(G6:J6)</f>
        <v>26</v>
      </c>
      <c r="G6" s="2">
        <v>18</v>
      </c>
      <c r="H6" s="2">
        <v>1</v>
      </c>
      <c r="I6" s="2">
        <v>4</v>
      </c>
      <c r="J6" s="2">
        <v>3</v>
      </c>
    </row>
    <row r="7" spans="1:11" s="7" customFormat="1" ht="17" thickBot="1" x14ac:dyDescent="0.25">
      <c r="A7" s="3" t="s">
        <v>168</v>
      </c>
      <c r="B7" s="3">
        <f>SUM(B2:B6)</f>
        <v>122</v>
      </c>
      <c r="C7" s="3">
        <f>SUM(C2:C6)</f>
        <v>48</v>
      </c>
      <c r="D7" s="3">
        <f>SUM(D2:D6)</f>
        <v>50</v>
      </c>
      <c r="E7" s="3">
        <f>SUM(E2:E6)</f>
        <v>24</v>
      </c>
      <c r="F7" s="8">
        <f>SUM(F2:F6)</f>
        <v>253</v>
      </c>
      <c r="G7" s="3">
        <f t="shared" ref="G7:J7" si="0">SUM(G2:G6)</f>
        <v>137</v>
      </c>
      <c r="H7" s="3">
        <f t="shared" si="0"/>
        <v>54</v>
      </c>
      <c r="I7" s="3">
        <f t="shared" si="0"/>
        <v>33</v>
      </c>
      <c r="J7" s="3">
        <f t="shared" si="0"/>
        <v>29</v>
      </c>
    </row>
    <row r="8" spans="1:11" s="13" customFormat="1" x14ac:dyDescent="0.2">
      <c r="A8" s="11" t="s">
        <v>169</v>
      </c>
      <c r="B8" s="12"/>
      <c r="C8" s="12"/>
      <c r="D8" s="12"/>
      <c r="F8" s="14"/>
    </row>
    <row r="9" spans="1:11" x14ac:dyDescent="0.2">
      <c r="A9" s="2" t="s">
        <v>103</v>
      </c>
      <c r="B9" s="2">
        <v>16</v>
      </c>
      <c r="C9" s="2">
        <v>5</v>
      </c>
      <c r="D9" s="2">
        <v>9</v>
      </c>
      <c r="E9" s="2">
        <v>2</v>
      </c>
      <c r="F9" s="9">
        <f>SUM(G9:J9)</f>
        <v>230</v>
      </c>
      <c r="G9" s="2">
        <v>137</v>
      </c>
      <c r="H9" s="2">
        <v>33</v>
      </c>
      <c r="I9" s="2">
        <v>39</v>
      </c>
      <c r="J9" s="2">
        <v>21</v>
      </c>
    </row>
    <row r="10" spans="1:11" x14ac:dyDescent="0.2">
      <c r="A10" s="2" t="s">
        <v>172</v>
      </c>
      <c r="B10" s="2">
        <v>7</v>
      </c>
      <c r="C10" s="2">
        <v>3</v>
      </c>
      <c r="D10" s="2">
        <v>3</v>
      </c>
      <c r="E10" s="2">
        <v>1</v>
      </c>
      <c r="F10" s="9">
        <f>SUM(G10:J10)</f>
        <v>34</v>
      </c>
      <c r="G10" s="2">
        <v>20</v>
      </c>
      <c r="H10" s="2">
        <v>7</v>
      </c>
      <c r="I10" s="2">
        <v>5</v>
      </c>
      <c r="J10" s="2">
        <v>2</v>
      </c>
    </row>
    <row r="11" spans="1:11" x14ac:dyDescent="0.2">
      <c r="A11" s="2" t="s">
        <v>177</v>
      </c>
      <c r="B11" s="2">
        <v>7</v>
      </c>
      <c r="C11" s="2">
        <v>2</v>
      </c>
      <c r="D11" s="2">
        <v>4</v>
      </c>
      <c r="E11" s="2">
        <v>1</v>
      </c>
      <c r="F11" s="9">
        <f>SUM(G11:J11)</f>
        <v>26</v>
      </c>
      <c r="G11" s="2">
        <v>10</v>
      </c>
      <c r="H11" s="2">
        <v>6</v>
      </c>
      <c r="I11" s="2">
        <v>8</v>
      </c>
      <c r="J11" s="2">
        <v>2</v>
      </c>
    </row>
    <row r="12" spans="1:11" x14ac:dyDescent="0.2">
      <c r="A12" s="2" t="s">
        <v>91</v>
      </c>
      <c r="B12" s="2">
        <v>13</v>
      </c>
      <c r="C12" s="2">
        <v>8</v>
      </c>
      <c r="D12" s="2">
        <v>2</v>
      </c>
      <c r="E12" s="2">
        <v>3</v>
      </c>
      <c r="F12" s="9">
        <f>SUM(G12:J12)</f>
        <v>151</v>
      </c>
      <c r="G12" s="2">
        <v>96</v>
      </c>
      <c r="H12" s="2">
        <v>6</v>
      </c>
      <c r="I12" s="2">
        <v>35</v>
      </c>
      <c r="J12" s="2">
        <v>14</v>
      </c>
    </row>
    <row r="13" spans="1:11" x14ac:dyDescent="0.2">
      <c r="A13" s="2" t="s">
        <v>72</v>
      </c>
      <c r="B13" s="2">
        <v>27</v>
      </c>
      <c r="C13" s="2">
        <v>15</v>
      </c>
      <c r="D13" s="2">
        <v>8</v>
      </c>
      <c r="E13" s="2">
        <v>4</v>
      </c>
      <c r="F13" s="9">
        <f>SUM(G13:J13)</f>
        <v>129</v>
      </c>
      <c r="G13" s="2">
        <v>74</v>
      </c>
      <c r="H13" s="2">
        <v>26</v>
      </c>
      <c r="I13" s="2">
        <v>22</v>
      </c>
      <c r="J13" s="2">
        <v>7</v>
      </c>
    </row>
    <row r="14" spans="1:11" s="7" customFormat="1" ht="17" thickBot="1" x14ac:dyDescent="0.25">
      <c r="A14" s="3" t="s">
        <v>185</v>
      </c>
      <c r="B14" s="3">
        <f>SUM(B9:B13)</f>
        <v>70</v>
      </c>
      <c r="C14" s="3">
        <f t="shared" ref="C14:D14" si="1">SUM(C9:C13)</f>
        <v>33</v>
      </c>
      <c r="D14" s="3">
        <f t="shared" si="1"/>
        <v>26</v>
      </c>
      <c r="E14" s="3">
        <f>SUM(E9:E13)</f>
        <v>11</v>
      </c>
      <c r="F14" s="8">
        <f>SUM(F9:F13)</f>
        <v>570</v>
      </c>
      <c r="G14" s="15">
        <f>SUM(G9:G13)</f>
        <v>337</v>
      </c>
      <c r="H14" s="15">
        <f t="shared" ref="H14:J14" si="2">SUM(H9:H13)</f>
        <v>78</v>
      </c>
      <c r="I14" s="15">
        <f t="shared" si="2"/>
        <v>109</v>
      </c>
      <c r="J14" s="15">
        <f t="shared" si="2"/>
        <v>46</v>
      </c>
    </row>
    <row r="15" spans="1:11" s="13" customFormat="1" x14ac:dyDescent="0.2">
      <c r="A15" s="11" t="s">
        <v>186</v>
      </c>
      <c r="B15" s="12"/>
      <c r="C15" s="12"/>
      <c r="D15" s="12"/>
      <c r="F15" s="14"/>
    </row>
    <row r="16" spans="1:11" x14ac:dyDescent="0.2">
      <c r="A16" s="2" t="s">
        <v>187</v>
      </c>
      <c r="B16" s="2">
        <v>76</v>
      </c>
      <c r="C16" s="2">
        <v>18</v>
      </c>
      <c r="D16" s="2">
        <v>46</v>
      </c>
      <c r="E16" s="2">
        <v>12</v>
      </c>
      <c r="F16" s="9">
        <f>SUM(G16:J16)</f>
        <v>488</v>
      </c>
      <c r="G16" s="2">
        <v>261</v>
      </c>
      <c r="H16" s="2">
        <v>76</v>
      </c>
      <c r="I16" s="2">
        <v>106</v>
      </c>
      <c r="J16" s="2">
        <v>45</v>
      </c>
    </row>
    <row r="17" spans="1:10" x14ac:dyDescent="0.2">
      <c r="A17" s="2" t="s">
        <v>188</v>
      </c>
    </row>
    <row r="18" spans="1:10" x14ac:dyDescent="0.2">
      <c r="A18" s="3" t="s">
        <v>189</v>
      </c>
    </row>
    <row r="20" spans="1:10" x14ac:dyDescent="0.2">
      <c r="A20" s="2" t="s">
        <v>398</v>
      </c>
      <c r="B20" s="2">
        <f t="shared" ref="B20:J20" si="3">SUM(B7,B14,B16)</f>
        <v>268</v>
      </c>
      <c r="C20" s="2">
        <f t="shared" si="3"/>
        <v>99</v>
      </c>
      <c r="D20" s="2">
        <f t="shared" si="3"/>
        <v>122</v>
      </c>
      <c r="E20" s="2">
        <f t="shared" si="3"/>
        <v>47</v>
      </c>
      <c r="F20" s="9">
        <f t="shared" si="3"/>
        <v>1311</v>
      </c>
      <c r="G20" s="20">
        <f t="shared" si="3"/>
        <v>735</v>
      </c>
      <c r="H20" s="20">
        <f t="shared" si="3"/>
        <v>208</v>
      </c>
      <c r="I20" s="20">
        <f t="shared" si="3"/>
        <v>248</v>
      </c>
      <c r="J20" s="20">
        <f t="shared" si="3"/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84" workbookViewId="0">
      <selection activeCell="G27" sqref="G27"/>
    </sheetView>
  </sheetViews>
  <sheetFormatPr baseColWidth="10" defaultRowHeight="16" x14ac:dyDescent="0.2"/>
  <cols>
    <col min="2" max="2" width="19.83203125" style="1" customWidth="1"/>
    <col min="3" max="3" width="38.6640625" customWidth="1"/>
    <col min="4" max="4" width="39.6640625" customWidth="1"/>
    <col min="5" max="5" width="17.83203125" customWidth="1"/>
    <col min="6" max="6" width="20" style="2" customWidth="1"/>
    <col min="7" max="7" width="22.83203125" style="2" customWidth="1"/>
    <col min="8" max="8" width="30" customWidth="1"/>
  </cols>
  <sheetData>
    <row r="1" spans="1:7" x14ac:dyDescent="0.2">
      <c r="A1" s="17" t="s">
        <v>254</v>
      </c>
      <c r="B1" s="18" t="s">
        <v>255</v>
      </c>
      <c r="C1" s="17" t="s">
        <v>256</v>
      </c>
      <c r="D1" s="17" t="s">
        <v>257</v>
      </c>
      <c r="E1" s="17" t="s">
        <v>258</v>
      </c>
      <c r="F1" s="19" t="s">
        <v>383</v>
      </c>
      <c r="G1" s="19"/>
    </row>
    <row r="2" spans="1:7" x14ac:dyDescent="0.2">
      <c r="A2" s="17" t="s">
        <v>0</v>
      </c>
      <c r="B2" s="18">
        <v>12036898</v>
      </c>
      <c r="C2" s="17" t="s">
        <v>259</v>
      </c>
      <c r="D2" s="17" t="s">
        <v>56</v>
      </c>
      <c r="E2" s="17" t="s">
        <v>260</v>
      </c>
      <c r="F2" s="19" t="s">
        <v>384</v>
      </c>
      <c r="G2" s="5"/>
    </row>
    <row r="3" spans="1:7" x14ac:dyDescent="0.2">
      <c r="A3" s="17" t="s">
        <v>0</v>
      </c>
      <c r="B3" s="18">
        <v>12036898</v>
      </c>
      <c r="C3" s="17" t="s">
        <v>56</v>
      </c>
      <c r="D3" s="17" t="s">
        <v>261</v>
      </c>
      <c r="E3" s="17" t="s">
        <v>262</v>
      </c>
      <c r="F3" s="5" t="s">
        <v>384</v>
      </c>
      <c r="G3" s="5"/>
    </row>
    <row r="4" spans="1:7" x14ac:dyDescent="0.2">
      <c r="A4" s="17" t="s">
        <v>0</v>
      </c>
      <c r="B4" s="18">
        <v>27502091</v>
      </c>
      <c r="C4" s="17" t="s">
        <v>263</v>
      </c>
      <c r="D4" s="17" t="s">
        <v>57</v>
      </c>
      <c r="E4" s="17" t="s">
        <v>260</v>
      </c>
      <c r="F4" s="5" t="s">
        <v>384</v>
      </c>
      <c r="G4" s="5"/>
    </row>
    <row r="5" spans="1:7" x14ac:dyDescent="0.2">
      <c r="A5" s="17" t="s">
        <v>0</v>
      </c>
      <c r="B5" s="18">
        <v>27502091</v>
      </c>
      <c r="C5" s="17" t="s">
        <v>263</v>
      </c>
      <c r="D5" s="17" t="s">
        <v>56</v>
      </c>
      <c r="E5" s="17" t="s">
        <v>260</v>
      </c>
      <c r="F5" s="5" t="s">
        <v>384</v>
      </c>
      <c r="G5" s="5"/>
    </row>
    <row r="6" spans="1:7" x14ac:dyDescent="0.2">
      <c r="A6" s="17" t="s">
        <v>0</v>
      </c>
      <c r="B6" s="18">
        <v>28983018</v>
      </c>
      <c r="C6" s="17" t="s">
        <v>259</v>
      </c>
      <c r="D6" s="17" t="s">
        <v>57</v>
      </c>
      <c r="E6" s="17" t="s">
        <v>260</v>
      </c>
      <c r="F6" s="5" t="s">
        <v>384</v>
      </c>
      <c r="G6" s="5"/>
    </row>
    <row r="7" spans="1:7" x14ac:dyDescent="0.2">
      <c r="A7" s="17" t="s">
        <v>0</v>
      </c>
      <c r="B7" s="18">
        <v>28983018</v>
      </c>
      <c r="C7" s="17" t="s">
        <v>259</v>
      </c>
      <c r="D7" s="17" t="s">
        <v>56</v>
      </c>
      <c r="E7" s="17" t="s">
        <v>260</v>
      </c>
      <c r="F7" s="5" t="s">
        <v>384</v>
      </c>
      <c r="G7" s="5"/>
    </row>
    <row r="8" spans="1:7" x14ac:dyDescent="0.2">
      <c r="A8" s="17" t="s">
        <v>0</v>
      </c>
      <c r="B8" s="18">
        <v>28983018</v>
      </c>
      <c r="C8" s="17" t="s">
        <v>45</v>
      </c>
      <c r="D8" s="17" t="s">
        <v>264</v>
      </c>
      <c r="E8" s="17" t="s">
        <v>260</v>
      </c>
      <c r="F8" s="5" t="s">
        <v>392</v>
      </c>
      <c r="G8" s="5" t="s">
        <v>394</v>
      </c>
    </row>
    <row r="9" spans="1:7" x14ac:dyDescent="0.2">
      <c r="A9" s="17" t="s">
        <v>0</v>
      </c>
      <c r="B9" s="18">
        <v>28983018</v>
      </c>
      <c r="C9" s="17" t="s">
        <v>45</v>
      </c>
      <c r="D9" s="17" t="s">
        <v>57</v>
      </c>
      <c r="E9" s="17" t="s">
        <v>260</v>
      </c>
      <c r="F9" s="5" t="s">
        <v>392</v>
      </c>
      <c r="G9" s="5" t="s">
        <v>394</v>
      </c>
    </row>
    <row r="10" spans="1:7" x14ac:dyDescent="0.2">
      <c r="A10" s="17" t="s">
        <v>0</v>
      </c>
      <c r="B10" s="18">
        <v>28983018</v>
      </c>
      <c r="C10" s="17" t="s">
        <v>45</v>
      </c>
      <c r="D10" s="17" t="s">
        <v>56</v>
      </c>
      <c r="E10" s="17" t="s">
        <v>260</v>
      </c>
      <c r="F10" s="5" t="s">
        <v>392</v>
      </c>
      <c r="G10" s="5" t="s">
        <v>394</v>
      </c>
    </row>
    <row r="11" spans="1:7" x14ac:dyDescent="0.2">
      <c r="A11" s="17" t="s">
        <v>0</v>
      </c>
      <c r="B11" s="18">
        <v>28983018</v>
      </c>
      <c r="C11" s="17" t="s">
        <v>259</v>
      </c>
      <c r="D11" s="17" t="s">
        <v>264</v>
      </c>
      <c r="E11" s="17" t="s">
        <v>260</v>
      </c>
      <c r="F11" s="5" t="s">
        <v>384</v>
      </c>
      <c r="G11" s="5"/>
    </row>
    <row r="12" spans="1:7" x14ac:dyDescent="0.2">
      <c r="A12" s="17" t="s">
        <v>0</v>
      </c>
      <c r="B12" s="18">
        <v>28983018</v>
      </c>
      <c r="C12" s="17" t="s">
        <v>265</v>
      </c>
      <c r="D12" s="17" t="s">
        <v>56</v>
      </c>
      <c r="E12" s="17" t="s">
        <v>266</v>
      </c>
      <c r="F12" s="5" t="s">
        <v>384</v>
      </c>
      <c r="G12" s="5"/>
    </row>
    <row r="13" spans="1:7" x14ac:dyDescent="0.2">
      <c r="A13" s="17" t="s">
        <v>0</v>
      </c>
      <c r="B13" s="18">
        <v>28983018</v>
      </c>
      <c r="C13" s="17" t="s">
        <v>265</v>
      </c>
      <c r="D13" s="17" t="s">
        <v>259</v>
      </c>
      <c r="E13" s="17" t="s">
        <v>266</v>
      </c>
      <c r="F13" s="5" t="s">
        <v>384</v>
      </c>
      <c r="G13" s="5"/>
    </row>
    <row r="14" spans="1:7" x14ac:dyDescent="0.2">
      <c r="A14" s="17" t="s">
        <v>0</v>
      </c>
      <c r="B14" s="18">
        <v>28809761</v>
      </c>
      <c r="C14" s="17" t="s">
        <v>267</v>
      </c>
      <c r="D14" s="17" t="s">
        <v>56</v>
      </c>
      <c r="E14" s="17" t="s">
        <v>260</v>
      </c>
      <c r="F14" s="5" t="s">
        <v>384</v>
      </c>
      <c r="G14" s="5"/>
    </row>
    <row r="15" spans="1:7" x14ac:dyDescent="0.2">
      <c r="A15" s="17" t="s">
        <v>0</v>
      </c>
      <c r="B15" s="18">
        <v>28809761</v>
      </c>
      <c r="C15" s="17" t="s">
        <v>268</v>
      </c>
      <c r="D15" s="17" t="s">
        <v>267</v>
      </c>
      <c r="E15" s="17" t="s">
        <v>269</v>
      </c>
      <c r="F15" s="5" t="s">
        <v>384</v>
      </c>
      <c r="G15" s="5"/>
    </row>
    <row r="16" spans="1:7" x14ac:dyDescent="0.2">
      <c r="A16" s="17" t="s">
        <v>0</v>
      </c>
      <c r="B16" s="18">
        <v>28809761</v>
      </c>
      <c r="C16" s="17" t="s">
        <v>268</v>
      </c>
      <c r="D16" s="17" t="s">
        <v>56</v>
      </c>
      <c r="E16" s="17" t="s">
        <v>260</v>
      </c>
      <c r="F16" s="5" t="s">
        <v>384</v>
      </c>
      <c r="G16" s="5"/>
    </row>
    <row r="17" spans="1:7" x14ac:dyDescent="0.2">
      <c r="A17" s="17" t="s">
        <v>0</v>
      </c>
      <c r="B17" s="18">
        <v>29417201</v>
      </c>
      <c r="C17" s="17" t="s">
        <v>270</v>
      </c>
      <c r="D17" s="17" t="s">
        <v>271</v>
      </c>
      <c r="E17" s="17" t="s">
        <v>272</v>
      </c>
      <c r="F17" s="5" t="s">
        <v>392</v>
      </c>
      <c r="G17" s="5" t="s">
        <v>397</v>
      </c>
    </row>
    <row r="18" spans="1:7" x14ac:dyDescent="0.2">
      <c r="A18" s="17" t="s">
        <v>0</v>
      </c>
      <c r="B18" s="18">
        <v>29417201</v>
      </c>
      <c r="C18" s="17" t="s">
        <v>270</v>
      </c>
      <c r="D18" s="17" t="s">
        <v>265</v>
      </c>
      <c r="E18" s="17" t="s">
        <v>273</v>
      </c>
      <c r="F18" s="5" t="s">
        <v>384</v>
      </c>
      <c r="G18" s="5"/>
    </row>
    <row r="19" spans="1:7" x14ac:dyDescent="0.2">
      <c r="A19" s="17" t="s">
        <v>0</v>
      </c>
      <c r="B19" s="18">
        <v>29417201</v>
      </c>
      <c r="C19" s="17" t="s">
        <v>274</v>
      </c>
      <c r="D19" s="17" t="s">
        <v>259</v>
      </c>
      <c r="E19" s="17" t="s">
        <v>266</v>
      </c>
      <c r="F19" s="5" t="s">
        <v>392</v>
      </c>
      <c r="G19" s="5" t="s">
        <v>395</v>
      </c>
    </row>
    <row r="20" spans="1:7" x14ac:dyDescent="0.2">
      <c r="A20" s="17" t="s">
        <v>0</v>
      </c>
      <c r="B20" s="18">
        <v>29417201</v>
      </c>
      <c r="C20" s="17" t="s">
        <v>275</v>
      </c>
      <c r="D20" s="17" t="s">
        <v>276</v>
      </c>
      <c r="E20" s="17" t="s">
        <v>260</v>
      </c>
      <c r="F20" s="5" t="s">
        <v>384</v>
      </c>
      <c r="G20" s="5"/>
    </row>
    <row r="21" spans="1:7" x14ac:dyDescent="0.2">
      <c r="A21" s="17" t="s">
        <v>0</v>
      </c>
      <c r="B21" s="18">
        <v>29417201</v>
      </c>
      <c r="C21" s="17" t="s">
        <v>259</v>
      </c>
      <c r="D21" s="17" t="s">
        <v>276</v>
      </c>
      <c r="E21" s="17" t="s">
        <v>260</v>
      </c>
      <c r="F21" s="5" t="s">
        <v>384</v>
      </c>
      <c r="G21" s="5"/>
    </row>
    <row r="22" spans="1:7" x14ac:dyDescent="0.2">
      <c r="A22" s="17" t="s">
        <v>0</v>
      </c>
      <c r="B22" s="18">
        <v>29417201</v>
      </c>
      <c r="C22" s="17" t="s">
        <v>277</v>
      </c>
      <c r="D22" s="17" t="s">
        <v>278</v>
      </c>
      <c r="E22" s="17" t="s">
        <v>279</v>
      </c>
      <c r="F22" s="5" t="s">
        <v>392</v>
      </c>
      <c r="G22" s="5" t="s">
        <v>394</v>
      </c>
    </row>
    <row r="23" spans="1:7" x14ac:dyDescent="0.2">
      <c r="A23" s="17" t="s">
        <v>0</v>
      </c>
      <c r="B23" s="18">
        <v>29417201</v>
      </c>
      <c r="C23" s="17" t="s">
        <v>280</v>
      </c>
      <c r="D23" s="17" t="s">
        <v>276</v>
      </c>
      <c r="E23" s="17" t="s">
        <v>260</v>
      </c>
      <c r="F23" s="5" t="s">
        <v>384</v>
      </c>
      <c r="G23" s="5"/>
    </row>
    <row r="24" spans="1:7" x14ac:dyDescent="0.2">
      <c r="A24" s="17" t="s">
        <v>0</v>
      </c>
      <c r="B24" s="18">
        <v>29417201</v>
      </c>
      <c r="C24" s="17" t="s">
        <v>270</v>
      </c>
      <c r="D24" s="17" t="s">
        <v>259</v>
      </c>
      <c r="E24" s="17" t="s">
        <v>266</v>
      </c>
      <c r="F24" s="5" t="s">
        <v>384</v>
      </c>
      <c r="G24" s="5"/>
    </row>
    <row r="25" spans="1:7" x14ac:dyDescent="0.2">
      <c r="A25" s="17" t="s">
        <v>169</v>
      </c>
      <c r="B25" s="18" t="s">
        <v>103</v>
      </c>
      <c r="C25" s="17" t="s">
        <v>281</v>
      </c>
      <c r="D25" s="17" t="s">
        <v>56</v>
      </c>
      <c r="E25" s="17" t="s">
        <v>260</v>
      </c>
      <c r="F25" s="5" t="s">
        <v>384</v>
      </c>
      <c r="G25" s="5"/>
    </row>
    <row r="26" spans="1:7" x14ac:dyDescent="0.2">
      <c r="A26" s="17" t="s">
        <v>169</v>
      </c>
      <c r="B26" s="18" t="s">
        <v>103</v>
      </c>
      <c r="C26" s="17" t="s">
        <v>259</v>
      </c>
      <c r="D26" s="17" t="s">
        <v>281</v>
      </c>
      <c r="E26" s="17" t="s">
        <v>269</v>
      </c>
      <c r="F26" s="5" t="s">
        <v>384</v>
      </c>
      <c r="G26" s="5"/>
    </row>
    <row r="27" spans="1:7" x14ac:dyDescent="0.2">
      <c r="A27" s="17" t="s">
        <v>169</v>
      </c>
      <c r="B27" s="18" t="s">
        <v>103</v>
      </c>
      <c r="C27" s="17" t="s">
        <v>259</v>
      </c>
      <c r="D27" s="17" t="s">
        <v>56</v>
      </c>
      <c r="E27" s="17" t="s">
        <v>260</v>
      </c>
      <c r="F27" s="5" t="s">
        <v>384</v>
      </c>
      <c r="G27" s="5"/>
    </row>
    <row r="28" spans="1:7" x14ac:dyDescent="0.2">
      <c r="A28" s="17" t="s">
        <v>169</v>
      </c>
      <c r="B28" s="18" t="s">
        <v>103</v>
      </c>
      <c r="C28" s="17" t="s">
        <v>259</v>
      </c>
      <c r="D28" s="17" t="s">
        <v>56</v>
      </c>
      <c r="E28" s="17" t="s">
        <v>282</v>
      </c>
      <c r="F28" s="5" t="s">
        <v>384</v>
      </c>
      <c r="G28" s="5"/>
    </row>
    <row r="29" spans="1:7" x14ac:dyDescent="0.2">
      <c r="A29" s="17" t="s">
        <v>169</v>
      </c>
      <c r="B29" s="18" t="s">
        <v>103</v>
      </c>
      <c r="C29" s="17" t="s">
        <v>283</v>
      </c>
      <c r="D29" s="17" t="s">
        <v>281</v>
      </c>
      <c r="E29" s="17" t="s">
        <v>262</v>
      </c>
      <c r="F29" s="5" t="s">
        <v>384</v>
      </c>
      <c r="G29" s="5"/>
    </row>
    <row r="30" spans="1:7" x14ac:dyDescent="0.2">
      <c r="A30" s="17" t="s">
        <v>169</v>
      </c>
      <c r="B30" s="18" t="s">
        <v>103</v>
      </c>
      <c r="C30" s="17" t="s">
        <v>284</v>
      </c>
      <c r="D30" s="17" t="s">
        <v>56</v>
      </c>
      <c r="E30" s="17" t="s">
        <v>260</v>
      </c>
      <c r="F30" s="5" t="s">
        <v>384</v>
      </c>
      <c r="G30" s="5"/>
    </row>
    <row r="31" spans="1:7" x14ac:dyDescent="0.2">
      <c r="A31" s="17" t="s">
        <v>169</v>
      </c>
      <c r="B31" s="18" t="s">
        <v>103</v>
      </c>
      <c r="C31" s="17" t="s">
        <v>284</v>
      </c>
      <c r="D31" s="17" t="s">
        <v>57</v>
      </c>
      <c r="E31" s="17" t="s">
        <v>260</v>
      </c>
      <c r="F31" s="5" t="s">
        <v>384</v>
      </c>
      <c r="G31" s="5"/>
    </row>
    <row r="32" spans="1:7" x14ac:dyDescent="0.2">
      <c r="A32" s="17" t="s">
        <v>169</v>
      </c>
      <c r="B32" s="18" t="s">
        <v>103</v>
      </c>
      <c r="C32" s="17" t="s">
        <v>270</v>
      </c>
      <c r="D32" s="17" t="s">
        <v>259</v>
      </c>
      <c r="E32" s="17" t="s">
        <v>266</v>
      </c>
      <c r="F32" s="5" t="s">
        <v>384</v>
      </c>
      <c r="G32" s="5"/>
    </row>
    <row r="33" spans="1:7" x14ac:dyDescent="0.2">
      <c r="A33" s="17" t="s">
        <v>169</v>
      </c>
      <c r="B33" s="18" t="s">
        <v>103</v>
      </c>
      <c r="C33" s="17" t="s">
        <v>285</v>
      </c>
      <c r="D33" s="17" t="s">
        <v>56</v>
      </c>
      <c r="E33" s="17" t="s">
        <v>286</v>
      </c>
      <c r="F33" s="5" t="s">
        <v>392</v>
      </c>
      <c r="G33" s="5" t="s">
        <v>396</v>
      </c>
    </row>
    <row r="34" spans="1:7" x14ac:dyDescent="0.2">
      <c r="A34" s="17" t="s">
        <v>169</v>
      </c>
      <c r="B34" s="18" t="s">
        <v>103</v>
      </c>
      <c r="C34" s="17" t="s">
        <v>285</v>
      </c>
      <c r="D34" s="17" t="s">
        <v>57</v>
      </c>
      <c r="E34" s="17" t="s">
        <v>286</v>
      </c>
      <c r="F34" s="5" t="s">
        <v>392</v>
      </c>
      <c r="G34" s="5" t="s">
        <v>396</v>
      </c>
    </row>
    <row r="35" spans="1:7" x14ac:dyDescent="0.2">
      <c r="A35" s="17" t="s">
        <v>169</v>
      </c>
      <c r="B35" s="18" t="s">
        <v>103</v>
      </c>
      <c r="C35" s="17" t="s">
        <v>285</v>
      </c>
      <c r="D35" s="17" t="s">
        <v>259</v>
      </c>
      <c r="E35" s="17" t="s">
        <v>287</v>
      </c>
      <c r="F35" s="5" t="s">
        <v>392</v>
      </c>
      <c r="G35" s="5" t="s">
        <v>396</v>
      </c>
    </row>
    <row r="36" spans="1:7" x14ac:dyDescent="0.2">
      <c r="A36" s="17" t="s">
        <v>169</v>
      </c>
      <c r="B36" s="18" t="s">
        <v>103</v>
      </c>
      <c r="C36" s="17" t="s">
        <v>259</v>
      </c>
      <c r="D36" s="17" t="s">
        <v>57</v>
      </c>
      <c r="E36" s="17" t="s">
        <v>260</v>
      </c>
      <c r="F36" s="5" t="s">
        <v>384</v>
      </c>
      <c r="G36" s="5"/>
    </row>
    <row r="37" spans="1:7" x14ac:dyDescent="0.2">
      <c r="A37" s="17" t="s">
        <v>169</v>
      </c>
      <c r="B37" s="18" t="s">
        <v>103</v>
      </c>
      <c r="C37" s="17" t="s">
        <v>270</v>
      </c>
      <c r="D37" s="17" t="s">
        <v>56</v>
      </c>
      <c r="E37" s="17" t="s">
        <v>288</v>
      </c>
      <c r="F37" s="5" t="s">
        <v>384</v>
      </c>
      <c r="G37" s="5"/>
    </row>
    <row r="38" spans="1:7" x14ac:dyDescent="0.2">
      <c r="A38" s="17" t="s">
        <v>169</v>
      </c>
      <c r="B38" s="18" t="s">
        <v>103</v>
      </c>
      <c r="C38" s="17" t="s">
        <v>270</v>
      </c>
      <c r="D38" s="17" t="s">
        <v>57</v>
      </c>
      <c r="E38" s="17" t="s">
        <v>288</v>
      </c>
      <c r="F38" s="5" t="s">
        <v>384</v>
      </c>
      <c r="G38" s="5"/>
    </row>
    <row r="39" spans="1:7" x14ac:dyDescent="0.2">
      <c r="A39" s="17" t="s">
        <v>169</v>
      </c>
      <c r="B39" s="18" t="s">
        <v>103</v>
      </c>
      <c r="C39" s="17" t="s">
        <v>75</v>
      </c>
      <c r="D39" s="17" t="s">
        <v>289</v>
      </c>
      <c r="E39" s="17" t="s">
        <v>262</v>
      </c>
      <c r="F39" s="5" t="s">
        <v>384</v>
      </c>
      <c r="G39" s="5"/>
    </row>
    <row r="40" spans="1:7" x14ac:dyDescent="0.2">
      <c r="A40" s="17" t="s">
        <v>169</v>
      </c>
      <c r="B40" s="18" t="s">
        <v>103</v>
      </c>
      <c r="C40" s="17" t="s">
        <v>270</v>
      </c>
      <c r="D40" s="17" t="s">
        <v>56</v>
      </c>
      <c r="E40" s="17" t="s">
        <v>266</v>
      </c>
      <c r="F40" s="5" t="s">
        <v>384</v>
      </c>
      <c r="G40" s="5"/>
    </row>
    <row r="41" spans="1:7" x14ac:dyDescent="0.2">
      <c r="A41" s="17" t="s">
        <v>169</v>
      </c>
      <c r="B41" s="18" t="s">
        <v>103</v>
      </c>
      <c r="C41" s="17" t="s">
        <v>75</v>
      </c>
      <c r="D41" s="17" t="s">
        <v>275</v>
      </c>
      <c r="E41" s="17" t="s">
        <v>262</v>
      </c>
      <c r="F41" s="5" t="s">
        <v>384</v>
      </c>
      <c r="G41" s="5"/>
    </row>
    <row r="42" spans="1:7" x14ac:dyDescent="0.2">
      <c r="A42" s="17" t="s">
        <v>169</v>
      </c>
      <c r="B42" s="18" t="s">
        <v>103</v>
      </c>
      <c r="C42" s="17" t="s">
        <v>283</v>
      </c>
      <c r="D42" s="17" t="s">
        <v>291</v>
      </c>
      <c r="E42" s="17" t="s">
        <v>262</v>
      </c>
      <c r="F42" s="5" t="s">
        <v>384</v>
      </c>
      <c r="G42" s="5"/>
    </row>
    <row r="43" spans="1:7" x14ac:dyDescent="0.2">
      <c r="A43" s="17" t="s">
        <v>169</v>
      </c>
      <c r="B43" s="18" t="s">
        <v>103</v>
      </c>
      <c r="C43" s="17" t="s">
        <v>292</v>
      </c>
      <c r="D43" s="17" t="s">
        <v>275</v>
      </c>
      <c r="E43" s="17" t="s">
        <v>262</v>
      </c>
      <c r="F43" s="5" t="s">
        <v>392</v>
      </c>
      <c r="G43" s="5" t="s">
        <v>396</v>
      </c>
    </row>
    <row r="44" spans="1:7" x14ac:dyDescent="0.2">
      <c r="A44" s="17" t="s">
        <v>169</v>
      </c>
      <c r="B44" s="18" t="s">
        <v>103</v>
      </c>
      <c r="C44" s="17" t="s">
        <v>293</v>
      </c>
      <c r="D44" s="17" t="s">
        <v>275</v>
      </c>
      <c r="E44" s="17" t="s">
        <v>262</v>
      </c>
      <c r="F44" s="5" t="s">
        <v>384</v>
      </c>
      <c r="G44" s="5"/>
    </row>
    <row r="45" spans="1:7" x14ac:dyDescent="0.2">
      <c r="A45" s="17" t="s">
        <v>169</v>
      </c>
      <c r="B45" s="18" t="s">
        <v>103</v>
      </c>
      <c r="C45" s="17" t="s">
        <v>294</v>
      </c>
      <c r="D45" s="17" t="s">
        <v>275</v>
      </c>
      <c r="E45" s="17" t="s">
        <v>262</v>
      </c>
      <c r="F45" s="5" t="s">
        <v>393</v>
      </c>
      <c r="G45" s="5"/>
    </row>
    <row r="46" spans="1:7" x14ac:dyDescent="0.2">
      <c r="A46" s="17" t="s">
        <v>169</v>
      </c>
      <c r="B46" s="18" t="s">
        <v>103</v>
      </c>
      <c r="C46" s="17" t="s">
        <v>275</v>
      </c>
      <c r="D46" s="17" t="s">
        <v>56</v>
      </c>
      <c r="E46" s="17" t="s">
        <v>260</v>
      </c>
      <c r="F46" s="5" t="s">
        <v>384</v>
      </c>
      <c r="G46" s="5"/>
    </row>
    <row r="47" spans="1:7" x14ac:dyDescent="0.2">
      <c r="A47" s="17" t="s">
        <v>169</v>
      </c>
      <c r="B47" s="18" t="s">
        <v>103</v>
      </c>
      <c r="C47" s="17" t="s">
        <v>295</v>
      </c>
      <c r="D47" s="17" t="s">
        <v>293</v>
      </c>
      <c r="E47" s="17" t="s">
        <v>296</v>
      </c>
      <c r="F47" s="5" t="s">
        <v>384</v>
      </c>
      <c r="G47" s="5"/>
    </row>
    <row r="48" spans="1:7" x14ac:dyDescent="0.2">
      <c r="A48" s="17" t="s">
        <v>169</v>
      </c>
      <c r="B48" s="18" t="s">
        <v>103</v>
      </c>
      <c r="C48" s="17" t="s">
        <v>270</v>
      </c>
      <c r="D48" s="17" t="s">
        <v>82</v>
      </c>
      <c r="E48" s="17" t="s">
        <v>266</v>
      </c>
      <c r="F48" s="5" t="s">
        <v>384</v>
      </c>
      <c r="G48" s="5"/>
    </row>
    <row r="49" spans="1:7" x14ac:dyDescent="0.2">
      <c r="A49" s="17" t="s">
        <v>169</v>
      </c>
      <c r="B49" s="18" t="s">
        <v>103</v>
      </c>
      <c r="C49" s="17" t="s">
        <v>285</v>
      </c>
      <c r="D49" s="17" t="s">
        <v>259</v>
      </c>
      <c r="E49" s="17" t="s">
        <v>266</v>
      </c>
      <c r="F49" s="5" t="s">
        <v>384</v>
      </c>
      <c r="G49" s="5"/>
    </row>
    <row r="50" spans="1:7" x14ac:dyDescent="0.2">
      <c r="A50" s="17" t="s">
        <v>169</v>
      </c>
      <c r="B50" s="18" t="s">
        <v>103</v>
      </c>
      <c r="C50" s="17" t="s">
        <v>289</v>
      </c>
      <c r="D50" s="17" t="s">
        <v>285</v>
      </c>
      <c r="E50" s="17" t="s">
        <v>269</v>
      </c>
      <c r="F50" s="5" t="s">
        <v>384</v>
      </c>
      <c r="G50" s="5"/>
    </row>
    <row r="51" spans="1:7" x14ac:dyDescent="0.2">
      <c r="A51" s="17" t="s">
        <v>169</v>
      </c>
      <c r="B51" s="18" t="s">
        <v>103</v>
      </c>
      <c r="C51" s="17" t="s">
        <v>289</v>
      </c>
      <c r="D51" s="17" t="s">
        <v>259</v>
      </c>
      <c r="E51" s="17" t="s">
        <v>297</v>
      </c>
      <c r="F51" s="5" t="s">
        <v>393</v>
      </c>
      <c r="G51" s="5"/>
    </row>
    <row r="52" spans="1:7" x14ac:dyDescent="0.2">
      <c r="A52" s="17" t="s">
        <v>169</v>
      </c>
      <c r="B52" s="18" t="s">
        <v>103</v>
      </c>
      <c r="C52" s="17" t="s">
        <v>270</v>
      </c>
      <c r="D52" s="17" t="s">
        <v>298</v>
      </c>
      <c r="E52" s="17" t="s">
        <v>299</v>
      </c>
      <c r="F52" s="5" t="s">
        <v>384</v>
      </c>
      <c r="G52" s="5"/>
    </row>
    <row r="53" spans="1:7" x14ac:dyDescent="0.2">
      <c r="A53" s="17" t="s">
        <v>169</v>
      </c>
      <c r="B53" s="18" t="s">
        <v>103</v>
      </c>
      <c r="C53" s="17" t="s">
        <v>285</v>
      </c>
      <c r="D53" s="17" t="s">
        <v>289</v>
      </c>
      <c r="E53" s="17" t="s">
        <v>273</v>
      </c>
      <c r="F53" s="5" t="s">
        <v>384</v>
      </c>
      <c r="G53" s="5"/>
    </row>
    <row r="54" spans="1:7" x14ac:dyDescent="0.2">
      <c r="A54" s="17" t="s">
        <v>169</v>
      </c>
      <c r="B54" s="18" t="s">
        <v>103</v>
      </c>
      <c r="C54" s="17" t="s">
        <v>285</v>
      </c>
      <c r="D54" s="17" t="s">
        <v>289</v>
      </c>
      <c r="E54" s="17" t="s">
        <v>300</v>
      </c>
      <c r="F54" s="5" t="s">
        <v>392</v>
      </c>
      <c r="G54" s="5" t="s">
        <v>396</v>
      </c>
    </row>
    <row r="55" spans="1:7" x14ac:dyDescent="0.2">
      <c r="A55" s="17" t="s">
        <v>169</v>
      </c>
      <c r="B55" s="18" t="s">
        <v>172</v>
      </c>
      <c r="C55" s="17" t="s">
        <v>259</v>
      </c>
      <c r="D55" s="17" t="s">
        <v>301</v>
      </c>
      <c r="E55" s="17" t="s">
        <v>260</v>
      </c>
      <c r="F55" s="5" t="s">
        <v>384</v>
      </c>
      <c r="G55" s="5"/>
    </row>
    <row r="56" spans="1:7" x14ac:dyDescent="0.2">
      <c r="A56" s="17" t="s">
        <v>169</v>
      </c>
      <c r="B56" s="18" t="s">
        <v>172</v>
      </c>
      <c r="C56" s="17" t="s">
        <v>302</v>
      </c>
      <c r="D56" s="17" t="s">
        <v>270</v>
      </c>
      <c r="E56" s="17" t="s">
        <v>269</v>
      </c>
      <c r="F56" s="5" t="s">
        <v>384</v>
      </c>
      <c r="G56" s="5"/>
    </row>
    <row r="57" spans="1:7" x14ac:dyDescent="0.2">
      <c r="A57" s="17" t="s">
        <v>169</v>
      </c>
      <c r="B57" s="18" t="s">
        <v>172</v>
      </c>
      <c r="C57" s="17" t="s">
        <v>302</v>
      </c>
      <c r="D57" s="17" t="s">
        <v>303</v>
      </c>
      <c r="E57" s="17" t="s">
        <v>269</v>
      </c>
      <c r="F57" s="5" t="s">
        <v>384</v>
      </c>
      <c r="G57" s="5"/>
    </row>
    <row r="58" spans="1:7" x14ac:dyDescent="0.2">
      <c r="A58" s="17" t="s">
        <v>169</v>
      </c>
      <c r="B58" s="18" t="s">
        <v>172</v>
      </c>
      <c r="C58" s="17" t="s">
        <v>302</v>
      </c>
      <c r="D58" s="17" t="s">
        <v>259</v>
      </c>
      <c r="E58" s="17" t="s">
        <v>266</v>
      </c>
      <c r="F58" s="5" t="s">
        <v>393</v>
      </c>
      <c r="G58" s="5"/>
    </row>
    <row r="59" spans="1:7" x14ac:dyDescent="0.2">
      <c r="A59" s="17" t="s">
        <v>169</v>
      </c>
      <c r="B59" s="18" t="s">
        <v>172</v>
      </c>
      <c r="C59" s="17" t="s">
        <v>304</v>
      </c>
      <c r="D59" s="17" t="s">
        <v>270</v>
      </c>
      <c r="E59" s="17" t="s">
        <v>305</v>
      </c>
      <c r="F59" s="5" t="s">
        <v>384</v>
      </c>
      <c r="G59" s="5"/>
    </row>
    <row r="60" spans="1:7" x14ac:dyDescent="0.2">
      <c r="A60" s="17" t="s">
        <v>169</v>
      </c>
      <c r="B60" s="18" t="s">
        <v>172</v>
      </c>
      <c r="C60" s="17" t="s">
        <v>302</v>
      </c>
      <c r="D60" s="17" t="s">
        <v>276</v>
      </c>
      <c r="E60" s="17" t="s">
        <v>266</v>
      </c>
      <c r="F60" s="5" t="s">
        <v>384</v>
      </c>
      <c r="G60" s="5"/>
    </row>
    <row r="61" spans="1:7" x14ac:dyDescent="0.2">
      <c r="A61" s="17" t="s">
        <v>169</v>
      </c>
      <c r="B61" s="18" t="s">
        <v>177</v>
      </c>
      <c r="C61" s="17" t="s">
        <v>268</v>
      </c>
      <c r="D61" s="17" t="s">
        <v>276</v>
      </c>
      <c r="E61" s="17" t="s">
        <v>260</v>
      </c>
      <c r="F61" s="5" t="s">
        <v>384</v>
      </c>
      <c r="G61" s="5"/>
    </row>
    <row r="62" spans="1:7" x14ac:dyDescent="0.2">
      <c r="A62" s="17" t="s">
        <v>169</v>
      </c>
      <c r="B62" s="18" t="s">
        <v>177</v>
      </c>
      <c r="C62" s="17" t="s">
        <v>306</v>
      </c>
      <c r="D62" s="17" t="s">
        <v>276</v>
      </c>
      <c r="E62" s="17" t="s">
        <v>266</v>
      </c>
      <c r="F62" s="5" t="s">
        <v>384</v>
      </c>
      <c r="G62" s="5"/>
    </row>
    <row r="63" spans="1:7" x14ac:dyDescent="0.2">
      <c r="A63" s="17" t="s">
        <v>169</v>
      </c>
      <c r="B63" s="18" t="s">
        <v>177</v>
      </c>
      <c r="C63" s="17" t="s">
        <v>306</v>
      </c>
      <c r="D63" s="17" t="s">
        <v>268</v>
      </c>
      <c r="E63" s="17" t="s">
        <v>290</v>
      </c>
      <c r="F63" s="5" t="s">
        <v>384</v>
      </c>
      <c r="G63" s="5"/>
    </row>
    <row r="64" spans="1:7" x14ac:dyDescent="0.2">
      <c r="A64" s="17" t="s">
        <v>169</v>
      </c>
      <c r="B64" s="18" t="s">
        <v>91</v>
      </c>
      <c r="C64" s="17" t="s">
        <v>281</v>
      </c>
      <c r="D64" s="17" t="s">
        <v>259</v>
      </c>
      <c r="E64" s="17" t="s">
        <v>307</v>
      </c>
      <c r="F64" s="5" t="s">
        <v>384</v>
      </c>
      <c r="G64" s="5"/>
    </row>
    <row r="65" spans="1:7" x14ac:dyDescent="0.2">
      <c r="A65" s="17" t="s">
        <v>169</v>
      </c>
      <c r="B65" s="18" t="s">
        <v>91</v>
      </c>
      <c r="C65" s="17" t="s">
        <v>270</v>
      </c>
      <c r="D65" s="17" t="s">
        <v>284</v>
      </c>
      <c r="E65" s="17" t="s">
        <v>266</v>
      </c>
      <c r="F65" s="5" t="s">
        <v>384</v>
      </c>
      <c r="G65" s="5"/>
    </row>
    <row r="66" spans="1:7" x14ac:dyDescent="0.2">
      <c r="A66" s="17" t="s">
        <v>169</v>
      </c>
      <c r="B66" s="18" t="s">
        <v>91</v>
      </c>
      <c r="C66" s="17" t="s">
        <v>304</v>
      </c>
      <c r="D66" s="17" t="s">
        <v>270</v>
      </c>
      <c r="E66" s="17" t="s">
        <v>305</v>
      </c>
      <c r="F66" s="5" t="s">
        <v>384</v>
      </c>
      <c r="G66" s="5"/>
    </row>
    <row r="67" spans="1:7" x14ac:dyDescent="0.2">
      <c r="A67" s="17" t="s">
        <v>169</v>
      </c>
      <c r="B67" s="18" t="s">
        <v>91</v>
      </c>
      <c r="C67" s="17" t="s">
        <v>308</v>
      </c>
      <c r="D67" s="17" t="s">
        <v>283</v>
      </c>
      <c r="E67" s="17" t="s">
        <v>309</v>
      </c>
      <c r="F67" s="5" t="s">
        <v>392</v>
      </c>
      <c r="G67" s="5" t="s">
        <v>396</v>
      </c>
    </row>
    <row r="68" spans="1:7" x14ac:dyDescent="0.2">
      <c r="A68" s="17" t="s">
        <v>169</v>
      </c>
      <c r="B68" s="18" t="s">
        <v>91</v>
      </c>
      <c r="C68" s="17" t="s">
        <v>285</v>
      </c>
      <c r="D68" s="17" t="s">
        <v>285</v>
      </c>
      <c r="E68" s="17" t="s">
        <v>273</v>
      </c>
      <c r="F68" s="5" t="s">
        <v>384</v>
      </c>
      <c r="G68" s="5"/>
    </row>
    <row r="69" spans="1:7" x14ac:dyDescent="0.2">
      <c r="A69" s="17" t="s">
        <v>169</v>
      </c>
      <c r="B69" s="18" t="s">
        <v>91</v>
      </c>
      <c r="C69" s="17" t="s">
        <v>285</v>
      </c>
      <c r="D69" s="17" t="s">
        <v>285</v>
      </c>
      <c r="E69" s="17" t="s">
        <v>300</v>
      </c>
      <c r="F69" s="5" t="s">
        <v>392</v>
      </c>
      <c r="G69" s="5" t="s">
        <v>396</v>
      </c>
    </row>
    <row r="70" spans="1:7" x14ac:dyDescent="0.2">
      <c r="A70" s="17" t="s">
        <v>169</v>
      </c>
      <c r="B70" s="18" t="s">
        <v>91</v>
      </c>
      <c r="C70" s="17" t="s">
        <v>310</v>
      </c>
      <c r="D70" s="17" t="s">
        <v>276</v>
      </c>
      <c r="E70" s="17" t="s">
        <v>260</v>
      </c>
      <c r="F70" s="5" t="s">
        <v>384</v>
      </c>
      <c r="G70" s="5"/>
    </row>
    <row r="71" spans="1:7" x14ac:dyDescent="0.2">
      <c r="A71" s="17" t="s">
        <v>169</v>
      </c>
      <c r="B71" s="18" t="s">
        <v>91</v>
      </c>
      <c r="C71" s="17" t="s">
        <v>311</v>
      </c>
      <c r="D71" s="17" t="s">
        <v>276</v>
      </c>
      <c r="E71" s="17" t="s">
        <v>260</v>
      </c>
      <c r="F71" s="5" t="s">
        <v>392</v>
      </c>
      <c r="G71" s="5" t="s">
        <v>396</v>
      </c>
    </row>
    <row r="72" spans="1:7" x14ac:dyDescent="0.2">
      <c r="A72" s="17" t="s">
        <v>169</v>
      </c>
      <c r="B72" s="18" t="s">
        <v>91</v>
      </c>
      <c r="C72" s="17" t="s">
        <v>312</v>
      </c>
      <c r="D72" s="17" t="s">
        <v>313</v>
      </c>
      <c r="E72" s="17" t="s">
        <v>262</v>
      </c>
      <c r="F72" s="5" t="s">
        <v>392</v>
      </c>
      <c r="G72" s="5" t="s">
        <v>397</v>
      </c>
    </row>
    <row r="73" spans="1:7" x14ac:dyDescent="0.2">
      <c r="A73" s="17" t="s">
        <v>169</v>
      </c>
      <c r="B73" s="18" t="s">
        <v>91</v>
      </c>
      <c r="C73" s="17" t="s">
        <v>314</v>
      </c>
      <c r="D73" s="17" t="s">
        <v>313</v>
      </c>
      <c r="E73" s="17" t="s">
        <v>262</v>
      </c>
      <c r="F73" s="5" t="s">
        <v>392</v>
      </c>
      <c r="G73" s="5" t="s">
        <v>397</v>
      </c>
    </row>
    <row r="74" spans="1:7" x14ac:dyDescent="0.2">
      <c r="A74" s="17" t="s">
        <v>169</v>
      </c>
      <c r="B74" s="18" t="s">
        <v>91</v>
      </c>
      <c r="C74" s="17" t="s">
        <v>315</v>
      </c>
      <c r="D74" s="17" t="s">
        <v>278</v>
      </c>
      <c r="E74" s="17" t="s">
        <v>262</v>
      </c>
      <c r="F74" s="5" t="s">
        <v>392</v>
      </c>
      <c r="G74" s="5" t="s">
        <v>395</v>
      </c>
    </row>
    <row r="75" spans="1:7" x14ac:dyDescent="0.2">
      <c r="A75" s="17" t="s">
        <v>169</v>
      </c>
      <c r="B75" s="18" t="s">
        <v>91</v>
      </c>
      <c r="C75" s="17" t="s">
        <v>270</v>
      </c>
      <c r="D75" s="17" t="s">
        <v>276</v>
      </c>
      <c r="E75" s="17" t="s">
        <v>266</v>
      </c>
      <c r="F75" s="5" t="s">
        <v>384</v>
      </c>
      <c r="G75" s="5"/>
    </row>
    <row r="76" spans="1:7" x14ac:dyDescent="0.2">
      <c r="A76" s="17" t="s">
        <v>169</v>
      </c>
      <c r="B76" s="18" t="s">
        <v>91</v>
      </c>
      <c r="C76" s="17" t="s">
        <v>270</v>
      </c>
      <c r="D76" s="17" t="s">
        <v>276</v>
      </c>
      <c r="E76" s="17" t="s">
        <v>288</v>
      </c>
      <c r="F76" s="5" t="s">
        <v>384</v>
      </c>
      <c r="G76" s="5"/>
    </row>
    <row r="77" spans="1:7" x14ac:dyDescent="0.2">
      <c r="A77" s="17" t="s">
        <v>169</v>
      </c>
      <c r="B77" s="18" t="s">
        <v>91</v>
      </c>
      <c r="C77" s="17" t="s">
        <v>316</v>
      </c>
      <c r="D77" s="17" t="s">
        <v>276</v>
      </c>
      <c r="E77" s="17" t="s">
        <v>288</v>
      </c>
      <c r="F77" s="5" t="s">
        <v>384</v>
      </c>
      <c r="G77" s="5"/>
    </row>
    <row r="78" spans="1:7" x14ac:dyDescent="0.2">
      <c r="A78" s="17" t="s">
        <v>169</v>
      </c>
      <c r="B78" s="18" t="s">
        <v>72</v>
      </c>
      <c r="C78" s="17" t="s">
        <v>259</v>
      </c>
      <c r="D78" s="17" t="s">
        <v>276</v>
      </c>
      <c r="E78" s="17" t="s">
        <v>260</v>
      </c>
      <c r="F78" s="5" t="s">
        <v>384</v>
      </c>
      <c r="G78" s="5"/>
    </row>
    <row r="79" spans="1:7" x14ac:dyDescent="0.2">
      <c r="A79" s="17" t="s">
        <v>169</v>
      </c>
      <c r="B79" s="18" t="s">
        <v>72</v>
      </c>
      <c r="C79" s="17" t="s">
        <v>281</v>
      </c>
      <c r="D79" s="17" t="s">
        <v>75</v>
      </c>
      <c r="E79" s="17" t="s">
        <v>296</v>
      </c>
      <c r="F79" s="5" t="s">
        <v>392</v>
      </c>
      <c r="G79" s="5" t="s">
        <v>396</v>
      </c>
    </row>
    <row r="80" spans="1:7" x14ac:dyDescent="0.2">
      <c r="A80" s="17" t="s">
        <v>169</v>
      </c>
      <c r="B80" s="18" t="s">
        <v>72</v>
      </c>
      <c r="C80" s="17" t="s">
        <v>281</v>
      </c>
      <c r="D80" s="17" t="s">
        <v>312</v>
      </c>
      <c r="E80" s="17" t="s">
        <v>296</v>
      </c>
      <c r="F80" s="5" t="s">
        <v>392</v>
      </c>
      <c r="G80" s="5" t="s">
        <v>396</v>
      </c>
    </row>
    <row r="81" spans="1:7" x14ac:dyDescent="0.2">
      <c r="A81" s="17" t="s">
        <v>169</v>
      </c>
      <c r="B81" s="18" t="s">
        <v>72</v>
      </c>
      <c r="C81" s="17" t="s">
        <v>259</v>
      </c>
      <c r="D81" s="17" t="s">
        <v>281</v>
      </c>
      <c r="E81" s="17" t="s">
        <v>269</v>
      </c>
      <c r="F81" s="5" t="s">
        <v>384</v>
      </c>
      <c r="G81" s="5"/>
    </row>
    <row r="82" spans="1:7" x14ac:dyDescent="0.2">
      <c r="A82" s="17" t="s">
        <v>169</v>
      </c>
      <c r="B82" s="18" t="s">
        <v>72</v>
      </c>
      <c r="C82" s="17" t="s">
        <v>259</v>
      </c>
      <c r="D82" s="17" t="s">
        <v>75</v>
      </c>
      <c r="E82" s="17" t="s">
        <v>317</v>
      </c>
      <c r="F82" s="5" t="s">
        <v>392</v>
      </c>
      <c r="G82" s="5" t="s">
        <v>396</v>
      </c>
    </row>
    <row r="83" spans="1:7" x14ac:dyDescent="0.2">
      <c r="A83" s="17" t="s">
        <v>169</v>
      </c>
      <c r="B83" s="18" t="s">
        <v>72</v>
      </c>
      <c r="C83" s="17" t="s">
        <v>259</v>
      </c>
      <c r="D83" s="17" t="s">
        <v>312</v>
      </c>
      <c r="E83" s="17" t="s">
        <v>317</v>
      </c>
      <c r="F83" s="5" t="s">
        <v>392</v>
      </c>
      <c r="G83" s="5" t="s">
        <v>396</v>
      </c>
    </row>
    <row r="84" spans="1:7" x14ac:dyDescent="0.2">
      <c r="A84" s="17" t="s">
        <v>169</v>
      </c>
      <c r="B84" s="18" t="s">
        <v>72</v>
      </c>
      <c r="C84" s="17" t="s">
        <v>263</v>
      </c>
      <c r="D84" s="17" t="s">
        <v>259</v>
      </c>
      <c r="E84" s="17" t="s">
        <v>269</v>
      </c>
      <c r="F84" s="5" t="s">
        <v>384</v>
      </c>
      <c r="G84" s="5"/>
    </row>
    <row r="85" spans="1:7" x14ac:dyDescent="0.2">
      <c r="A85" s="17" t="s">
        <v>169</v>
      </c>
      <c r="B85" s="18" t="s">
        <v>72</v>
      </c>
      <c r="C85" s="17" t="s">
        <v>45</v>
      </c>
      <c r="D85" s="17" t="s">
        <v>276</v>
      </c>
      <c r="E85" s="17" t="s">
        <v>260</v>
      </c>
      <c r="F85" s="5" t="s">
        <v>392</v>
      </c>
      <c r="G85" s="5" t="s">
        <v>396</v>
      </c>
    </row>
    <row r="86" spans="1:7" x14ac:dyDescent="0.2">
      <c r="A86" s="17" t="s">
        <v>169</v>
      </c>
      <c r="B86" s="18" t="s">
        <v>72</v>
      </c>
      <c r="C86" s="17" t="s">
        <v>318</v>
      </c>
      <c r="D86" s="17" t="s">
        <v>283</v>
      </c>
      <c r="E86" s="17" t="s">
        <v>262</v>
      </c>
      <c r="F86" s="5" t="s">
        <v>392</v>
      </c>
      <c r="G86" s="5" t="s">
        <v>395</v>
      </c>
    </row>
    <row r="87" spans="1:7" x14ac:dyDescent="0.2">
      <c r="A87" s="17" t="s">
        <v>169</v>
      </c>
      <c r="B87" s="18" t="s">
        <v>72</v>
      </c>
      <c r="C87" s="17" t="s">
        <v>319</v>
      </c>
      <c r="D87" s="17" t="s">
        <v>276</v>
      </c>
      <c r="E87" s="17" t="s">
        <v>260</v>
      </c>
      <c r="F87" s="5" t="s">
        <v>384</v>
      </c>
      <c r="G87" s="5"/>
    </row>
    <row r="88" spans="1:7" x14ac:dyDescent="0.2">
      <c r="A88" s="17" t="s">
        <v>169</v>
      </c>
      <c r="B88" s="18" t="s">
        <v>72</v>
      </c>
      <c r="C88" s="17" t="s">
        <v>45</v>
      </c>
      <c r="D88" s="17" t="s">
        <v>320</v>
      </c>
      <c r="E88" s="17" t="s">
        <v>260</v>
      </c>
      <c r="F88" s="5" t="s">
        <v>392</v>
      </c>
      <c r="G88" s="5" t="s">
        <v>396</v>
      </c>
    </row>
    <row r="89" spans="1:7" x14ac:dyDescent="0.2">
      <c r="A89" s="17" t="s">
        <v>169</v>
      </c>
      <c r="B89" s="18" t="s">
        <v>72</v>
      </c>
      <c r="C89" s="17" t="s">
        <v>265</v>
      </c>
      <c r="D89" s="17" t="s">
        <v>82</v>
      </c>
      <c r="E89" s="17" t="s">
        <v>288</v>
      </c>
      <c r="F89" s="5" t="s">
        <v>384</v>
      </c>
      <c r="G89" s="5"/>
    </row>
    <row r="90" spans="1:7" x14ac:dyDescent="0.2">
      <c r="A90" s="17" t="s">
        <v>321</v>
      </c>
      <c r="B90" s="18" t="s">
        <v>187</v>
      </c>
      <c r="C90" s="17" t="s">
        <v>322</v>
      </c>
      <c r="D90" s="17" t="s">
        <v>323</v>
      </c>
      <c r="E90" s="17" t="s">
        <v>307</v>
      </c>
      <c r="F90" s="5" t="s">
        <v>384</v>
      </c>
      <c r="G90" s="5"/>
    </row>
    <row r="91" spans="1:7" x14ac:dyDescent="0.2">
      <c r="A91" s="17" t="s">
        <v>321</v>
      </c>
      <c r="B91" s="18" t="s">
        <v>187</v>
      </c>
      <c r="C91" s="17" t="s">
        <v>324</v>
      </c>
      <c r="D91" s="17" t="s">
        <v>325</v>
      </c>
      <c r="E91" s="17" t="s">
        <v>262</v>
      </c>
      <c r="F91" s="5" t="s">
        <v>384</v>
      </c>
      <c r="G91" s="5"/>
    </row>
    <row r="92" spans="1:7" x14ac:dyDescent="0.2">
      <c r="A92" s="17" t="s">
        <v>321</v>
      </c>
      <c r="B92" s="18" t="s">
        <v>187</v>
      </c>
      <c r="C92" s="17" t="s">
        <v>326</v>
      </c>
      <c r="D92" s="17" t="s">
        <v>268</v>
      </c>
      <c r="E92" s="17" t="s">
        <v>327</v>
      </c>
      <c r="F92" s="5" t="s">
        <v>384</v>
      </c>
      <c r="G92" s="5"/>
    </row>
    <row r="93" spans="1:7" x14ac:dyDescent="0.2">
      <c r="A93" s="17" t="s">
        <v>321</v>
      </c>
      <c r="B93" s="18" t="s">
        <v>187</v>
      </c>
      <c r="C93" s="17" t="s">
        <v>268</v>
      </c>
      <c r="D93" s="17" t="s">
        <v>276</v>
      </c>
      <c r="E93" s="17" t="s">
        <v>260</v>
      </c>
      <c r="F93" s="5" t="s">
        <v>384</v>
      </c>
      <c r="G93" s="5"/>
    </row>
    <row r="94" spans="1:7" x14ac:dyDescent="0.2">
      <c r="A94" s="17" t="s">
        <v>321</v>
      </c>
      <c r="B94" s="18" t="s">
        <v>192</v>
      </c>
      <c r="C94" s="17" t="s">
        <v>328</v>
      </c>
      <c r="D94" s="17" t="s">
        <v>329</v>
      </c>
      <c r="E94" s="17" t="s">
        <v>266</v>
      </c>
      <c r="F94" s="5" t="s">
        <v>384</v>
      </c>
      <c r="G94" s="5"/>
    </row>
    <row r="95" spans="1:7" x14ac:dyDescent="0.2">
      <c r="A95" s="17" t="s">
        <v>321</v>
      </c>
      <c r="B95" s="18" t="s">
        <v>192</v>
      </c>
      <c r="C95" s="17" t="s">
        <v>330</v>
      </c>
      <c r="D95" s="17" t="s">
        <v>331</v>
      </c>
      <c r="E95" s="17" t="s">
        <v>332</v>
      </c>
      <c r="F95" s="5" t="s">
        <v>384</v>
      </c>
      <c r="G95" s="5"/>
    </row>
    <row r="96" spans="1:7" x14ac:dyDescent="0.2">
      <c r="A96" s="17" t="s">
        <v>321</v>
      </c>
      <c r="B96" s="18" t="s">
        <v>192</v>
      </c>
      <c r="C96" s="17" t="s">
        <v>333</v>
      </c>
      <c r="D96" s="17" t="s">
        <v>276</v>
      </c>
      <c r="E96" s="17" t="s">
        <v>279</v>
      </c>
      <c r="F96" s="5" t="s">
        <v>384</v>
      </c>
      <c r="G96" s="5"/>
    </row>
    <row r="97" spans="1:7" x14ac:dyDescent="0.2">
      <c r="A97" s="17" t="s">
        <v>321</v>
      </c>
      <c r="B97" s="18" t="s">
        <v>192</v>
      </c>
      <c r="C97" s="17" t="s">
        <v>334</v>
      </c>
      <c r="D97" s="17" t="s">
        <v>335</v>
      </c>
      <c r="E97" s="17" t="s">
        <v>269</v>
      </c>
      <c r="F97" s="5" t="s">
        <v>392</v>
      </c>
      <c r="G97" s="5" t="s">
        <v>395</v>
      </c>
    </row>
    <row r="98" spans="1:7" x14ac:dyDescent="0.2">
      <c r="A98" s="17" t="s">
        <v>321</v>
      </c>
      <c r="B98" s="18" t="s">
        <v>192</v>
      </c>
      <c r="C98" s="17" t="s">
        <v>56</v>
      </c>
      <c r="D98" s="17" t="s">
        <v>336</v>
      </c>
      <c r="E98" s="17" t="s">
        <v>262</v>
      </c>
      <c r="F98" s="5" t="s">
        <v>384</v>
      </c>
      <c r="G98" s="5"/>
    </row>
    <row r="99" spans="1:7" x14ac:dyDescent="0.2">
      <c r="A99" s="17" t="s">
        <v>321</v>
      </c>
      <c r="B99" s="18" t="s">
        <v>192</v>
      </c>
      <c r="C99" s="17" t="s">
        <v>265</v>
      </c>
      <c r="D99" s="17" t="s">
        <v>270</v>
      </c>
      <c r="E99" s="17" t="s">
        <v>273</v>
      </c>
      <c r="F99" s="5" t="s">
        <v>384</v>
      </c>
      <c r="G99" s="5"/>
    </row>
    <row r="100" spans="1:7" x14ac:dyDescent="0.2">
      <c r="A100" s="17" t="s">
        <v>321</v>
      </c>
      <c r="B100" s="18" t="s">
        <v>192</v>
      </c>
      <c r="C100" s="17" t="s">
        <v>276</v>
      </c>
      <c r="D100" s="17" t="s">
        <v>337</v>
      </c>
      <c r="E100" s="17" t="s">
        <v>262</v>
      </c>
      <c r="F100" s="5" t="s">
        <v>392</v>
      </c>
      <c r="G100" s="5" t="s">
        <v>395</v>
      </c>
    </row>
    <row r="101" spans="1:7" x14ac:dyDescent="0.2">
      <c r="A101" s="17" t="s">
        <v>321</v>
      </c>
      <c r="B101" s="18" t="s">
        <v>192</v>
      </c>
      <c r="C101" s="17" t="s">
        <v>270</v>
      </c>
      <c r="D101" s="17" t="s">
        <v>338</v>
      </c>
      <c r="E101" s="17" t="s">
        <v>266</v>
      </c>
      <c r="F101" s="5" t="s">
        <v>392</v>
      </c>
      <c r="G101" s="5" t="s">
        <v>394</v>
      </c>
    </row>
    <row r="102" spans="1:7" x14ac:dyDescent="0.2">
      <c r="A102" s="17" t="s">
        <v>321</v>
      </c>
      <c r="B102" s="18" t="s">
        <v>192</v>
      </c>
      <c r="C102" s="17" t="s">
        <v>277</v>
      </c>
      <c r="D102" s="17" t="s">
        <v>339</v>
      </c>
      <c r="E102" s="17" t="s">
        <v>340</v>
      </c>
      <c r="F102" s="5" t="s">
        <v>392</v>
      </c>
      <c r="G102" s="5" t="s">
        <v>397</v>
      </c>
    </row>
    <row r="103" spans="1:7" x14ac:dyDescent="0.2">
      <c r="A103" s="17" t="s">
        <v>321</v>
      </c>
      <c r="B103" s="18" t="s">
        <v>192</v>
      </c>
      <c r="C103" s="17" t="s">
        <v>265</v>
      </c>
      <c r="D103" s="17" t="s">
        <v>276</v>
      </c>
      <c r="E103" s="17" t="s">
        <v>266</v>
      </c>
      <c r="F103" s="5" t="s">
        <v>384</v>
      </c>
      <c r="G103" s="5"/>
    </row>
    <row r="104" spans="1:7" x14ac:dyDescent="0.2">
      <c r="A104" s="17" t="s">
        <v>321</v>
      </c>
      <c r="B104" s="18" t="s">
        <v>192</v>
      </c>
      <c r="C104" s="17" t="s">
        <v>316</v>
      </c>
      <c r="D104" s="17" t="s">
        <v>276</v>
      </c>
      <c r="E104" s="17" t="s">
        <v>266</v>
      </c>
      <c r="F104" s="5" t="s">
        <v>384</v>
      </c>
      <c r="G104" s="5"/>
    </row>
    <row r="105" spans="1:7" x14ac:dyDescent="0.2">
      <c r="A105" s="17" t="s">
        <v>321</v>
      </c>
      <c r="B105" s="18" t="s">
        <v>192</v>
      </c>
      <c r="C105" s="17" t="s">
        <v>274</v>
      </c>
      <c r="D105" s="17" t="s">
        <v>276</v>
      </c>
      <c r="E105" s="17" t="s">
        <v>266</v>
      </c>
      <c r="F105" s="5" t="s">
        <v>392</v>
      </c>
      <c r="G105" s="5" t="s">
        <v>397</v>
      </c>
    </row>
    <row r="106" spans="1:7" x14ac:dyDescent="0.2">
      <c r="A106" s="17" t="s">
        <v>321</v>
      </c>
      <c r="B106" s="18" t="s">
        <v>192</v>
      </c>
      <c r="C106" s="17" t="s">
        <v>283</v>
      </c>
      <c r="D106" s="17" t="s">
        <v>325</v>
      </c>
      <c r="E106" s="17" t="s">
        <v>262</v>
      </c>
      <c r="F106" s="5" t="s">
        <v>384</v>
      </c>
      <c r="G106" s="5"/>
    </row>
    <row r="107" spans="1:7" x14ac:dyDescent="0.2">
      <c r="A107" s="17" t="s">
        <v>321</v>
      </c>
      <c r="B107" s="18" t="s">
        <v>192</v>
      </c>
      <c r="C107" s="17" t="s">
        <v>283</v>
      </c>
      <c r="D107" s="17" t="s">
        <v>341</v>
      </c>
      <c r="E107" s="17" t="s">
        <v>262</v>
      </c>
      <c r="F107" s="5" t="s">
        <v>384</v>
      </c>
      <c r="G107" s="5"/>
    </row>
    <row r="108" spans="1:7" x14ac:dyDescent="0.2">
      <c r="A108" s="17" t="s">
        <v>321</v>
      </c>
      <c r="B108" s="18" t="s">
        <v>192</v>
      </c>
      <c r="C108" s="17" t="s">
        <v>342</v>
      </c>
      <c r="D108" s="17" t="s">
        <v>343</v>
      </c>
      <c r="E108" s="17" t="s">
        <v>327</v>
      </c>
      <c r="F108" s="5" t="s">
        <v>393</v>
      </c>
      <c r="G108" s="5"/>
    </row>
    <row r="109" spans="1:7" x14ac:dyDescent="0.2">
      <c r="A109" s="17" t="s">
        <v>321</v>
      </c>
      <c r="B109" s="18" t="s">
        <v>192</v>
      </c>
      <c r="C109" s="17" t="s">
        <v>208</v>
      </c>
      <c r="D109" s="17" t="s">
        <v>276</v>
      </c>
      <c r="E109" s="17" t="s">
        <v>260</v>
      </c>
      <c r="F109" s="5" t="s">
        <v>384</v>
      </c>
      <c r="G109" s="5"/>
    </row>
    <row r="110" spans="1:7" x14ac:dyDescent="0.2">
      <c r="A110" s="17" t="s">
        <v>321</v>
      </c>
      <c r="B110" s="18" t="s">
        <v>192</v>
      </c>
      <c r="C110" s="17" t="s">
        <v>344</v>
      </c>
      <c r="D110" s="17" t="s">
        <v>311</v>
      </c>
      <c r="E110" s="17" t="s">
        <v>262</v>
      </c>
      <c r="F110" s="5" t="s">
        <v>384</v>
      </c>
      <c r="G110" s="5"/>
    </row>
    <row r="111" spans="1:7" x14ac:dyDescent="0.2">
      <c r="A111" s="17" t="s">
        <v>321</v>
      </c>
      <c r="B111" s="18" t="s">
        <v>192</v>
      </c>
      <c r="C111" s="17" t="s">
        <v>345</v>
      </c>
      <c r="D111" s="17" t="s">
        <v>270</v>
      </c>
      <c r="E111" s="17" t="s">
        <v>307</v>
      </c>
      <c r="F111" s="5" t="s">
        <v>384</v>
      </c>
      <c r="G111" s="5"/>
    </row>
    <row r="112" spans="1:7" x14ac:dyDescent="0.2">
      <c r="A112" s="17"/>
      <c r="B112" s="18"/>
      <c r="C112" s="17"/>
      <c r="D112" s="17"/>
      <c r="E112" s="17"/>
      <c r="F112" s="3" t="s">
        <v>407</v>
      </c>
      <c r="G112" s="3">
        <f>COUNTIF(F2:F111, "T-")</f>
        <v>77</v>
      </c>
    </row>
    <row r="113" spans="1:7" x14ac:dyDescent="0.2">
      <c r="A113" s="17"/>
      <c r="B113" s="18"/>
      <c r="C113" s="17"/>
      <c r="D113" s="17"/>
      <c r="E113" s="17"/>
      <c r="F113" s="3" t="s">
        <v>408</v>
      </c>
      <c r="G113" s="3">
        <f>COUNTIF(F2:F111, "F")</f>
        <v>29</v>
      </c>
    </row>
    <row r="114" spans="1:7" x14ac:dyDescent="0.2">
      <c r="A114" s="17" t="s">
        <v>321</v>
      </c>
      <c r="B114" s="18" t="s">
        <v>188</v>
      </c>
      <c r="C114" s="17" t="s">
        <v>270</v>
      </c>
      <c r="D114" s="17" t="s">
        <v>284</v>
      </c>
      <c r="E114" s="17" t="s">
        <v>266</v>
      </c>
      <c r="F114" s="3" t="s">
        <v>406</v>
      </c>
      <c r="G114" s="3">
        <f>COUNTIF(F2:F111, "T+")</f>
        <v>4</v>
      </c>
    </row>
    <row r="115" spans="1:7" x14ac:dyDescent="0.2">
      <c r="A115" s="17" t="s">
        <v>321</v>
      </c>
      <c r="B115" s="18" t="s">
        <v>188</v>
      </c>
      <c r="C115" s="17" t="s">
        <v>346</v>
      </c>
      <c r="D115" s="17" t="s">
        <v>347</v>
      </c>
      <c r="E115" s="17" t="s">
        <v>260</v>
      </c>
      <c r="F115" s="5"/>
      <c r="G115" s="5"/>
    </row>
    <row r="116" spans="1:7" x14ac:dyDescent="0.2">
      <c r="A116" s="17" t="s">
        <v>321</v>
      </c>
      <c r="B116" s="18" t="s">
        <v>188</v>
      </c>
      <c r="C116" s="17" t="s">
        <v>348</v>
      </c>
      <c r="D116" s="17" t="s">
        <v>280</v>
      </c>
      <c r="E116" s="17" t="s">
        <v>286</v>
      </c>
      <c r="F116" s="5"/>
      <c r="G116" s="5"/>
    </row>
    <row r="117" spans="1:7" x14ac:dyDescent="0.2">
      <c r="A117" s="17" t="s">
        <v>321</v>
      </c>
      <c r="B117" s="18" t="s">
        <v>349</v>
      </c>
      <c r="C117" s="17" t="s">
        <v>46</v>
      </c>
      <c r="D117" s="17" t="s">
        <v>350</v>
      </c>
      <c r="E117" s="17" t="s">
        <v>309</v>
      </c>
      <c r="F117" s="5"/>
      <c r="G117" s="5"/>
    </row>
    <row r="118" spans="1:7" x14ac:dyDescent="0.2">
      <c r="A118" s="17" t="s">
        <v>321</v>
      </c>
      <c r="B118" s="18" t="s">
        <v>349</v>
      </c>
      <c r="C118" s="17" t="s">
        <v>351</v>
      </c>
      <c r="D118" s="17" t="s">
        <v>352</v>
      </c>
      <c r="E118" s="17" t="s">
        <v>269</v>
      </c>
      <c r="F118" s="5"/>
      <c r="G118" s="5"/>
    </row>
    <row r="119" spans="1:7" x14ac:dyDescent="0.2">
      <c r="A119" s="17" t="s">
        <v>321</v>
      </c>
      <c r="B119" s="18" t="s">
        <v>349</v>
      </c>
      <c r="C119" s="17" t="s">
        <v>353</v>
      </c>
      <c r="D119" s="17" t="s">
        <v>352</v>
      </c>
      <c r="E119" s="17" t="s">
        <v>269</v>
      </c>
      <c r="F119" s="5"/>
      <c r="G119" s="5"/>
    </row>
    <row r="120" spans="1:7" x14ac:dyDescent="0.2">
      <c r="A120" s="17" t="s">
        <v>321</v>
      </c>
      <c r="B120" s="18" t="s">
        <v>349</v>
      </c>
      <c r="C120" s="17" t="s">
        <v>354</v>
      </c>
      <c r="D120" s="17" t="s">
        <v>270</v>
      </c>
      <c r="E120" s="17" t="s">
        <v>269</v>
      </c>
      <c r="F120" s="5"/>
      <c r="G120" s="5"/>
    </row>
    <row r="121" spans="1:7" x14ac:dyDescent="0.2">
      <c r="A121" s="17" t="s">
        <v>321</v>
      </c>
      <c r="B121" s="18" t="s">
        <v>349</v>
      </c>
      <c r="C121" s="17" t="s">
        <v>355</v>
      </c>
      <c r="D121" s="17" t="s">
        <v>356</v>
      </c>
      <c r="E121" s="17" t="s">
        <v>299</v>
      </c>
      <c r="F121" s="5"/>
      <c r="G121" s="5"/>
    </row>
    <row r="122" spans="1:7" x14ac:dyDescent="0.2">
      <c r="A122" s="17" t="s">
        <v>321</v>
      </c>
      <c r="B122" s="18" t="s">
        <v>349</v>
      </c>
      <c r="C122" s="17" t="s">
        <v>357</v>
      </c>
      <c r="D122" s="17" t="s">
        <v>355</v>
      </c>
      <c r="E122" s="17" t="s">
        <v>262</v>
      </c>
      <c r="F122" s="5"/>
      <c r="G122" s="5"/>
    </row>
    <row r="123" spans="1:7" x14ac:dyDescent="0.2">
      <c r="A123" s="17" t="s">
        <v>321</v>
      </c>
      <c r="B123" s="18" t="s">
        <v>349</v>
      </c>
      <c r="C123" s="17" t="s">
        <v>358</v>
      </c>
      <c r="D123" s="17" t="s">
        <v>359</v>
      </c>
      <c r="E123" s="17" t="s">
        <v>269</v>
      </c>
      <c r="F123" s="5"/>
      <c r="G123" s="5"/>
    </row>
    <row r="124" spans="1:7" x14ac:dyDescent="0.2">
      <c r="A124" s="17" t="s">
        <v>321</v>
      </c>
      <c r="B124" s="18" t="s">
        <v>349</v>
      </c>
      <c r="C124" s="17" t="s">
        <v>354</v>
      </c>
      <c r="D124" s="17" t="s">
        <v>285</v>
      </c>
      <c r="E124" s="17" t="s">
        <v>360</v>
      </c>
      <c r="F124" s="5"/>
      <c r="G124" s="5"/>
    </row>
    <row r="125" spans="1:7" x14ac:dyDescent="0.2">
      <c r="A125" s="17" t="s">
        <v>321</v>
      </c>
      <c r="B125" s="18" t="s">
        <v>349</v>
      </c>
      <c r="C125" s="17" t="s">
        <v>361</v>
      </c>
      <c r="D125" s="17" t="s">
        <v>359</v>
      </c>
      <c r="E125" s="17" t="s">
        <v>269</v>
      </c>
      <c r="F125" s="5"/>
      <c r="G125" s="5"/>
    </row>
    <row r="126" spans="1:7" x14ac:dyDescent="0.2">
      <c r="A126" s="17" t="s">
        <v>321</v>
      </c>
      <c r="B126" s="18" t="s">
        <v>349</v>
      </c>
      <c r="C126" s="17" t="s">
        <v>354</v>
      </c>
      <c r="D126" s="17" t="s">
        <v>362</v>
      </c>
      <c r="E126" s="17" t="s">
        <v>299</v>
      </c>
      <c r="F126" s="5"/>
      <c r="G126" s="5"/>
    </row>
    <row r="127" spans="1:7" x14ac:dyDescent="0.2">
      <c r="A127" s="17" t="s">
        <v>321</v>
      </c>
      <c r="B127" s="18" t="s">
        <v>349</v>
      </c>
      <c r="C127" s="17" t="s">
        <v>354</v>
      </c>
      <c r="D127" s="17" t="s">
        <v>363</v>
      </c>
      <c r="E127" s="17" t="s">
        <v>360</v>
      </c>
      <c r="F127" s="5"/>
      <c r="G127" s="5"/>
    </row>
    <row r="128" spans="1:7" x14ac:dyDescent="0.2">
      <c r="A128" s="17" t="s">
        <v>321</v>
      </c>
      <c r="B128" s="18" t="s">
        <v>349</v>
      </c>
      <c r="C128" s="17" t="s">
        <v>46</v>
      </c>
      <c r="D128" s="17" t="s">
        <v>285</v>
      </c>
      <c r="E128" s="17" t="s">
        <v>269</v>
      </c>
      <c r="F128" s="5"/>
      <c r="G128" s="5"/>
    </row>
    <row r="129" spans="1:7" x14ac:dyDescent="0.2">
      <c r="A129" s="17" t="s">
        <v>321</v>
      </c>
      <c r="B129" s="18" t="s">
        <v>349</v>
      </c>
      <c r="C129" s="17" t="s">
        <v>364</v>
      </c>
      <c r="D129" s="17" t="s">
        <v>276</v>
      </c>
      <c r="E129" s="17" t="s">
        <v>365</v>
      </c>
      <c r="F129" s="5"/>
      <c r="G129" s="5"/>
    </row>
    <row r="130" spans="1:7" x14ac:dyDescent="0.2">
      <c r="A130" s="17" t="s">
        <v>321</v>
      </c>
      <c r="B130" s="18" t="s">
        <v>349</v>
      </c>
      <c r="C130" s="17" t="s">
        <v>364</v>
      </c>
      <c r="D130" s="17" t="s">
        <v>270</v>
      </c>
      <c r="E130" s="17" t="s">
        <v>269</v>
      </c>
      <c r="F130" s="5"/>
      <c r="G130" s="5"/>
    </row>
    <row r="131" spans="1:7" x14ac:dyDescent="0.2">
      <c r="A131" s="17" t="s">
        <v>321</v>
      </c>
      <c r="B131" s="18" t="s">
        <v>349</v>
      </c>
      <c r="C131" s="17" t="s">
        <v>354</v>
      </c>
      <c r="D131" s="17" t="s">
        <v>366</v>
      </c>
      <c r="E131" s="17" t="s">
        <v>299</v>
      </c>
      <c r="F131" s="5"/>
      <c r="G131" s="5"/>
    </row>
    <row r="132" spans="1:7" x14ac:dyDescent="0.2">
      <c r="A132" s="17" t="s">
        <v>321</v>
      </c>
      <c r="B132" s="18" t="s">
        <v>349</v>
      </c>
      <c r="C132" s="17" t="s">
        <v>354</v>
      </c>
      <c r="D132" s="17" t="s">
        <v>367</v>
      </c>
      <c r="E132" s="17" t="s">
        <v>299</v>
      </c>
      <c r="F132" s="5"/>
      <c r="G132" s="5"/>
    </row>
    <row r="133" spans="1:7" x14ac:dyDescent="0.2">
      <c r="A133" s="17" t="s">
        <v>321</v>
      </c>
      <c r="B133" s="18" t="s">
        <v>349</v>
      </c>
      <c r="C133" s="17" t="s">
        <v>354</v>
      </c>
      <c r="D133" s="17" t="s">
        <v>276</v>
      </c>
      <c r="E133" s="17" t="s">
        <v>296</v>
      </c>
      <c r="F133" s="5"/>
      <c r="G133" s="5"/>
    </row>
    <row r="134" spans="1:7" x14ac:dyDescent="0.2">
      <c r="A134" s="17" t="s">
        <v>321</v>
      </c>
      <c r="B134" s="18" t="s">
        <v>349</v>
      </c>
      <c r="C134" s="17" t="s">
        <v>352</v>
      </c>
      <c r="D134" s="17" t="s">
        <v>276</v>
      </c>
      <c r="E134" s="17" t="s">
        <v>365</v>
      </c>
      <c r="F134" s="5"/>
      <c r="G134" s="5"/>
    </row>
    <row r="135" spans="1:7" x14ac:dyDescent="0.2">
      <c r="A135" s="17" t="s">
        <v>321</v>
      </c>
      <c r="B135" s="18" t="s">
        <v>349</v>
      </c>
      <c r="C135" s="17" t="s">
        <v>352</v>
      </c>
      <c r="D135" s="17" t="s">
        <v>270</v>
      </c>
      <c r="E135" s="17" t="s">
        <v>269</v>
      </c>
      <c r="F135" s="5"/>
      <c r="G135" s="5"/>
    </row>
    <row r="136" spans="1:7" x14ac:dyDescent="0.2">
      <c r="A136" s="17" t="s">
        <v>321</v>
      </c>
      <c r="B136" s="18" t="s">
        <v>349</v>
      </c>
      <c r="C136" s="17" t="s">
        <v>368</v>
      </c>
      <c r="D136" s="17" t="s">
        <v>366</v>
      </c>
      <c r="E136" s="17" t="s">
        <v>299</v>
      </c>
      <c r="F136" s="5"/>
      <c r="G136" s="5"/>
    </row>
    <row r="137" spans="1:7" x14ac:dyDescent="0.2">
      <c r="A137" s="17" t="s">
        <v>321</v>
      </c>
      <c r="B137" s="18" t="s">
        <v>349</v>
      </c>
      <c r="C137" s="17" t="s">
        <v>369</v>
      </c>
      <c r="D137" s="17" t="s">
        <v>276</v>
      </c>
      <c r="E137" s="17" t="s">
        <v>365</v>
      </c>
      <c r="F137" s="5"/>
      <c r="G137" s="5"/>
    </row>
    <row r="138" spans="1:7" x14ac:dyDescent="0.2">
      <c r="A138" s="17" t="s">
        <v>321</v>
      </c>
      <c r="B138" s="18" t="s">
        <v>349</v>
      </c>
      <c r="C138" s="17" t="s">
        <v>369</v>
      </c>
      <c r="D138" s="17" t="s">
        <v>270</v>
      </c>
      <c r="E138" s="17" t="s">
        <v>269</v>
      </c>
      <c r="F138" s="5"/>
      <c r="G138" s="5"/>
    </row>
    <row r="139" spans="1:7" x14ac:dyDescent="0.2">
      <c r="A139" s="17" t="s">
        <v>321</v>
      </c>
      <c r="B139" s="18" t="s">
        <v>349</v>
      </c>
      <c r="C139" s="17" t="s">
        <v>270</v>
      </c>
      <c r="D139" s="17" t="s">
        <v>276</v>
      </c>
      <c r="E139" s="17" t="s">
        <v>288</v>
      </c>
      <c r="F139" s="5"/>
      <c r="G139" s="5"/>
    </row>
    <row r="140" spans="1:7" x14ac:dyDescent="0.2">
      <c r="A140" s="17" t="s">
        <v>321</v>
      </c>
      <c r="B140" s="18" t="s">
        <v>349</v>
      </c>
      <c r="C140" s="17" t="s">
        <v>354</v>
      </c>
      <c r="D140" s="17" t="s">
        <v>276</v>
      </c>
      <c r="E140" s="17" t="s">
        <v>266</v>
      </c>
      <c r="F140" s="5"/>
      <c r="G140" s="5"/>
    </row>
    <row r="141" spans="1:7" x14ac:dyDescent="0.2">
      <c r="A141" s="17" t="s">
        <v>321</v>
      </c>
      <c r="B141" s="18" t="s">
        <v>349</v>
      </c>
      <c r="C141" s="17" t="s">
        <v>352</v>
      </c>
      <c r="D141" s="17" t="s">
        <v>276</v>
      </c>
      <c r="E141" s="17" t="s">
        <v>266</v>
      </c>
      <c r="F141" s="5"/>
      <c r="G141" s="5"/>
    </row>
    <row r="142" spans="1:7" x14ac:dyDescent="0.2">
      <c r="A142" s="17" t="s">
        <v>321</v>
      </c>
      <c r="B142" s="18" t="s">
        <v>349</v>
      </c>
      <c r="C142" s="17" t="s">
        <v>370</v>
      </c>
      <c r="D142" s="17" t="s">
        <v>276</v>
      </c>
      <c r="E142" s="17" t="s">
        <v>266</v>
      </c>
      <c r="F142" s="5"/>
      <c r="G142" s="5"/>
    </row>
    <row r="143" spans="1:7" x14ac:dyDescent="0.2">
      <c r="A143" s="17" t="s">
        <v>321</v>
      </c>
      <c r="B143" s="18" t="s">
        <v>349</v>
      </c>
      <c r="C143" s="17" t="s">
        <v>371</v>
      </c>
      <c r="D143" s="17" t="s">
        <v>276</v>
      </c>
      <c r="E143" s="17" t="s">
        <v>266</v>
      </c>
      <c r="F143" s="5"/>
      <c r="G143" s="5"/>
    </row>
    <row r="144" spans="1:7" x14ac:dyDescent="0.2">
      <c r="A144" s="17" t="s">
        <v>321</v>
      </c>
      <c r="B144" s="18" t="s">
        <v>349</v>
      </c>
      <c r="C144" s="17" t="s">
        <v>372</v>
      </c>
      <c r="D144" s="17" t="s">
        <v>276</v>
      </c>
      <c r="E144" s="17" t="s">
        <v>266</v>
      </c>
      <c r="F144" s="5"/>
      <c r="G144" s="5"/>
    </row>
    <row r="145" spans="1:7" x14ac:dyDescent="0.2">
      <c r="A145" s="17" t="s">
        <v>321</v>
      </c>
      <c r="B145" s="18" t="s">
        <v>349</v>
      </c>
      <c r="C145" s="17" t="s">
        <v>373</v>
      </c>
      <c r="D145" s="17" t="s">
        <v>374</v>
      </c>
      <c r="E145" s="17" t="s">
        <v>299</v>
      </c>
      <c r="F145" s="5"/>
      <c r="G145" s="5"/>
    </row>
    <row r="146" spans="1:7" x14ac:dyDescent="0.2">
      <c r="A146" s="17" t="s">
        <v>321</v>
      </c>
      <c r="B146" s="18" t="s">
        <v>349</v>
      </c>
      <c r="C146" s="17" t="s">
        <v>373</v>
      </c>
      <c r="D146" s="17" t="s">
        <v>375</v>
      </c>
      <c r="E146" s="17" t="s">
        <v>299</v>
      </c>
      <c r="F146" s="5"/>
      <c r="G146" s="5"/>
    </row>
    <row r="147" spans="1:7" x14ac:dyDescent="0.2">
      <c r="A147" s="17" t="s">
        <v>321</v>
      </c>
      <c r="B147" s="18" t="s">
        <v>349</v>
      </c>
      <c r="C147" s="17" t="s">
        <v>376</v>
      </c>
      <c r="D147" s="17" t="s">
        <v>354</v>
      </c>
      <c r="E147" s="17" t="s">
        <v>272</v>
      </c>
      <c r="F147" s="5"/>
      <c r="G147" s="5"/>
    </row>
    <row r="148" spans="1:7" x14ac:dyDescent="0.2">
      <c r="A148" s="17" t="s">
        <v>321</v>
      </c>
      <c r="B148" s="18" t="s">
        <v>349</v>
      </c>
      <c r="C148" s="17" t="s">
        <v>376</v>
      </c>
      <c r="D148" s="17" t="s">
        <v>370</v>
      </c>
      <c r="E148" s="17" t="s">
        <v>272</v>
      </c>
      <c r="F148" s="5"/>
      <c r="G148" s="5"/>
    </row>
    <row r="149" spans="1:7" x14ac:dyDescent="0.2">
      <c r="A149" s="17" t="s">
        <v>321</v>
      </c>
      <c r="B149" s="18" t="s">
        <v>349</v>
      </c>
      <c r="C149" s="17" t="s">
        <v>377</v>
      </c>
      <c r="D149" s="17" t="s">
        <v>378</v>
      </c>
      <c r="E149" s="17" t="s">
        <v>379</v>
      </c>
      <c r="F149" s="5"/>
      <c r="G149" s="5"/>
    </row>
    <row r="150" spans="1:7" x14ac:dyDescent="0.2">
      <c r="A150" s="17" t="s">
        <v>321</v>
      </c>
      <c r="B150" s="18" t="s">
        <v>349</v>
      </c>
      <c r="C150" s="17" t="s">
        <v>378</v>
      </c>
      <c r="D150" s="17" t="s">
        <v>301</v>
      </c>
      <c r="E150" s="17" t="s">
        <v>260</v>
      </c>
      <c r="F150" s="5"/>
      <c r="G150" s="5"/>
    </row>
    <row r="151" spans="1:7" x14ac:dyDescent="0.2">
      <c r="A151" s="17" t="s">
        <v>321</v>
      </c>
      <c r="B151" s="18" t="s">
        <v>349</v>
      </c>
      <c r="C151" s="17" t="s">
        <v>378</v>
      </c>
      <c r="D151" s="17" t="s">
        <v>276</v>
      </c>
      <c r="E151" s="17" t="s">
        <v>260</v>
      </c>
      <c r="F151" s="5"/>
      <c r="G151" s="5"/>
    </row>
    <row r="152" spans="1:7" x14ac:dyDescent="0.2">
      <c r="A152" s="17" t="s">
        <v>321</v>
      </c>
      <c r="B152" s="18" t="s">
        <v>349</v>
      </c>
      <c r="C152" s="17" t="s">
        <v>377</v>
      </c>
      <c r="D152" s="17" t="s">
        <v>380</v>
      </c>
      <c r="E152" s="17" t="s">
        <v>381</v>
      </c>
      <c r="F152" s="5"/>
      <c r="G152" s="5"/>
    </row>
    <row r="153" spans="1:7" x14ac:dyDescent="0.2">
      <c r="A153" s="17" t="s">
        <v>321</v>
      </c>
      <c r="B153" s="18" t="s">
        <v>349</v>
      </c>
      <c r="C153" s="17" t="s">
        <v>376</v>
      </c>
      <c r="D153" s="17" t="s">
        <v>56</v>
      </c>
      <c r="E153" s="17" t="s">
        <v>266</v>
      </c>
      <c r="F153" s="5"/>
      <c r="G153" s="5"/>
    </row>
    <row r="154" spans="1:7" x14ac:dyDescent="0.2">
      <c r="A154" s="17" t="s">
        <v>321</v>
      </c>
      <c r="B154" s="18" t="s">
        <v>349</v>
      </c>
      <c r="C154" s="17" t="s">
        <v>294</v>
      </c>
      <c r="D154" s="17" t="s">
        <v>275</v>
      </c>
      <c r="E154" s="17" t="s">
        <v>262</v>
      </c>
      <c r="F154" s="5"/>
      <c r="G154" s="5"/>
    </row>
    <row r="155" spans="1:7" x14ac:dyDescent="0.2">
      <c r="A155" s="17" t="s">
        <v>321</v>
      </c>
      <c r="B155" s="18" t="s">
        <v>349</v>
      </c>
      <c r="C155" s="17" t="s">
        <v>270</v>
      </c>
      <c r="D155" s="17" t="s">
        <v>276</v>
      </c>
      <c r="E155" s="17" t="s">
        <v>266</v>
      </c>
      <c r="F155" s="5"/>
      <c r="G155" s="5"/>
    </row>
    <row r="156" spans="1:7" x14ac:dyDescent="0.2">
      <c r="A156" s="17" t="s">
        <v>321</v>
      </c>
      <c r="B156" s="18" t="s">
        <v>349</v>
      </c>
      <c r="C156" s="17" t="s">
        <v>382</v>
      </c>
      <c r="D156" s="17" t="s">
        <v>276</v>
      </c>
      <c r="E156" s="17" t="s">
        <v>260</v>
      </c>
      <c r="F156" s="5"/>
      <c r="G156" s="5"/>
    </row>
    <row r="157" spans="1:7" x14ac:dyDescent="0.2">
      <c r="A157" s="17" t="s">
        <v>321</v>
      </c>
      <c r="B157" s="18" t="s">
        <v>349</v>
      </c>
      <c r="C157" s="17" t="s">
        <v>294</v>
      </c>
      <c r="D157" s="17" t="s">
        <v>276</v>
      </c>
      <c r="E157" s="17" t="s">
        <v>296</v>
      </c>
      <c r="F157" s="5"/>
      <c r="G1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25" sqref="C25"/>
    </sheetView>
  </sheetViews>
  <sheetFormatPr baseColWidth="10" defaultRowHeight="16" x14ac:dyDescent="0.2"/>
  <cols>
    <col min="1" max="1" width="18.83203125" style="1" customWidth="1"/>
    <col min="2" max="2" width="31" style="2" customWidth="1"/>
    <col min="3" max="3" width="24" style="2" customWidth="1"/>
    <col min="4" max="4" width="10.83203125" style="2"/>
    <col min="5" max="5" width="11.33203125" style="2" customWidth="1"/>
    <col min="6" max="7" width="10.83203125" style="2"/>
    <col min="8" max="8" width="23.6640625" customWidth="1"/>
  </cols>
  <sheetData>
    <row r="1" spans="1:8" s="7" customFormat="1" x14ac:dyDescent="0.2">
      <c r="A1" s="4" t="s">
        <v>255</v>
      </c>
      <c r="B1" s="3" t="s">
        <v>386</v>
      </c>
      <c r="C1" s="3" t="s">
        <v>385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</row>
    <row r="2" spans="1:8" x14ac:dyDescent="0.2">
      <c r="A2" s="1">
        <v>12036898</v>
      </c>
      <c r="B2" s="2">
        <v>35</v>
      </c>
      <c r="C2" s="2">
        <v>2</v>
      </c>
      <c r="D2" s="2">
        <f t="shared" ref="D2:D12" si="0">C2-B2</f>
        <v>-33</v>
      </c>
      <c r="E2" s="2">
        <v>0</v>
      </c>
      <c r="F2" s="2">
        <v>2</v>
      </c>
      <c r="G2" s="2">
        <v>35</v>
      </c>
      <c r="H2" s="2">
        <v>2</v>
      </c>
    </row>
    <row r="3" spans="1:8" x14ac:dyDescent="0.2">
      <c r="A3" s="1">
        <v>27502091</v>
      </c>
      <c r="B3" s="2">
        <v>17</v>
      </c>
      <c r="C3" s="2">
        <v>2</v>
      </c>
      <c r="D3" s="2">
        <f t="shared" si="0"/>
        <v>-15</v>
      </c>
      <c r="E3" s="2">
        <v>0</v>
      </c>
      <c r="F3" s="2">
        <v>2</v>
      </c>
      <c r="G3" s="2">
        <v>17</v>
      </c>
      <c r="H3" s="2">
        <v>2</v>
      </c>
    </row>
    <row r="4" spans="1:8" x14ac:dyDescent="0.2">
      <c r="A4" s="1">
        <v>28983018</v>
      </c>
      <c r="B4" s="2">
        <v>46</v>
      </c>
      <c r="C4" s="2">
        <v>8</v>
      </c>
      <c r="D4" s="2">
        <f t="shared" si="0"/>
        <v>-38</v>
      </c>
      <c r="E4" s="2">
        <v>0</v>
      </c>
      <c r="F4" s="2">
        <v>8</v>
      </c>
      <c r="G4" s="2">
        <v>46</v>
      </c>
      <c r="H4" s="2">
        <v>5</v>
      </c>
    </row>
    <row r="5" spans="1:8" x14ac:dyDescent="0.2">
      <c r="A5" s="1">
        <v>28809761</v>
      </c>
      <c r="B5" s="2">
        <v>28</v>
      </c>
      <c r="C5" s="2">
        <v>3</v>
      </c>
      <c r="D5" s="2">
        <f t="shared" si="0"/>
        <v>-25</v>
      </c>
      <c r="E5" s="2">
        <v>2</v>
      </c>
      <c r="F5" s="2">
        <v>1</v>
      </c>
      <c r="G5" s="2">
        <v>26</v>
      </c>
      <c r="H5" s="2">
        <v>1</v>
      </c>
    </row>
    <row r="6" spans="1:8" x14ac:dyDescent="0.2">
      <c r="A6" s="1">
        <v>29417201</v>
      </c>
      <c r="B6" s="2">
        <v>30</v>
      </c>
      <c r="C6" s="2">
        <v>8</v>
      </c>
      <c r="D6" s="2">
        <f t="shared" si="0"/>
        <v>-22</v>
      </c>
      <c r="E6" s="2">
        <v>0</v>
      </c>
      <c r="F6" s="2">
        <v>8</v>
      </c>
      <c r="G6" s="2">
        <v>30</v>
      </c>
      <c r="H6" s="2">
        <v>5</v>
      </c>
    </row>
    <row r="7" spans="1:8" x14ac:dyDescent="0.2">
      <c r="A7" s="1" t="s">
        <v>103</v>
      </c>
      <c r="B7" s="2">
        <v>14</v>
      </c>
      <c r="C7" s="2">
        <v>30</v>
      </c>
      <c r="D7" s="2">
        <f t="shared" si="0"/>
        <v>16</v>
      </c>
      <c r="E7" s="2">
        <v>2</v>
      </c>
      <c r="F7" s="2">
        <v>28</v>
      </c>
      <c r="G7" s="2">
        <v>12</v>
      </c>
      <c r="H7" s="2">
        <v>23</v>
      </c>
    </row>
    <row r="8" spans="1:8" x14ac:dyDescent="0.2">
      <c r="A8" s="1" t="s">
        <v>172</v>
      </c>
      <c r="B8" s="2">
        <v>7</v>
      </c>
      <c r="C8" s="2">
        <v>6</v>
      </c>
      <c r="D8" s="2">
        <f t="shared" si="0"/>
        <v>-1</v>
      </c>
      <c r="E8" s="2">
        <v>0</v>
      </c>
      <c r="F8" s="2">
        <v>6</v>
      </c>
      <c r="G8" s="2">
        <v>7</v>
      </c>
      <c r="H8" s="2">
        <v>7</v>
      </c>
    </row>
    <row r="9" spans="1:8" x14ac:dyDescent="0.2">
      <c r="A9" s="1" t="s">
        <v>177</v>
      </c>
      <c r="B9" s="2">
        <v>5</v>
      </c>
      <c r="C9" s="2">
        <v>3</v>
      </c>
      <c r="D9" s="2">
        <f t="shared" si="0"/>
        <v>-2</v>
      </c>
      <c r="E9" s="2">
        <v>0</v>
      </c>
      <c r="F9" s="2">
        <v>3</v>
      </c>
      <c r="G9" s="2">
        <v>5</v>
      </c>
      <c r="H9" s="2">
        <v>3</v>
      </c>
    </row>
    <row r="10" spans="1:8" x14ac:dyDescent="0.2">
      <c r="A10" s="1" t="s">
        <v>91</v>
      </c>
      <c r="B10" s="2">
        <v>17</v>
      </c>
      <c r="C10" s="2">
        <v>14</v>
      </c>
      <c r="D10" s="2">
        <f t="shared" si="0"/>
        <v>-3</v>
      </c>
      <c r="E10" s="2">
        <v>0</v>
      </c>
      <c r="F10" s="2">
        <v>14</v>
      </c>
      <c r="G10" s="2">
        <v>17</v>
      </c>
      <c r="H10" s="2">
        <v>8</v>
      </c>
    </row>
    <row r="11" spans="1:8" x14ac:dyDescent="0.2">
      <c r="A11" s="1" t="s">
        <v>72</v>
      </c>
      <c r="B11" s="2">
        <v>34</v>
      </c>
      <c r="C11" s="2">
        <v>12</v>
      </c>
      <c r="D11" s="2">
        <f t="shared" si="0"/>
        <v>-22</v>
      </c>
      <c r="E11" s="2">
        <v>0</v>
      </c>
      <c r="F11" s="2">
        <v>12</v>
      </c>
      <c r="G11" s="2">
        <v>34</v>
      </c>
      <c r="H11" s="2">
        <v>5</v>
      </c>
    </row>
    <row r="12" spans="1:8" x14ac:dyDescent="0.2">
      <c r="A12" s="1" t="s">
        <v>187</v>
      </c>
      <c r="B12" s="2">
        <v>91</v>
      </c>
      <c r="C12" s="2">
        <v>22</v>
      </c>
      <c r="D12" s="2">
        <f t="shared" si="0"/>
        <v>-69</v>
      </c>
      <c r="E12" s="2">
        <v>1</v>
      </c>
      <c r="F12" s="2">
        <v>21</v>
      </c>
      <c r="G12" s="2">
        <v>90</v>
      </c>
      <c r="H12" s="2">
        <v>16</v>
      </c>
    </row>
    <row r="13" spans="1:8" x14ac:dyDescent="0.2">
      <c r="B13" s="2">
        <f>SUM(B2:B12)</f>
        <v>324</v>
      </c>
      <c r="C13" s="2">
        <f>SUM(C2:C12)</f>
        <v>110</v>
      </c>
      <c r="D13" s="2">
        <f>AVERAGE(D2:D12)</f>
        <v>-19.454545454545453</v>
      </c>
      <c r="E13" s="2">
        <f>SUM(E2:E12)</f>
        <v>5</v>
      </c>
      <c r="F13" s="2">
        <f>SUM(F2:F12)</f>
        <v>105</v>
      </c>
      <c r="G13" s="2">
        <f>SUM(G2:G12)</f>
        <v>319</v>
      </c>
      <c r="H13" s="2">
        <f>SUM(H2:H12)</f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E6" sqref="E6"/>
    </sheetView>
  </sheetViews>
  <sheetFormatPr baseColWidth="10" defaultRowHeight="16" x14ac:dyDescent="0.2"/>
  <cols>
    <col min="1" max="1" width="29.5" style="1" customWidth="1"/>
    <col min="2" max="2" width="28.1640625" customWidth="1"/>
    <col min="3" max="3" width="41.5" style="1" customWidth="1"/>
    <col min="4" max="4" width="33.83203125" customWidth="1"/>
    <col min="5" max="6" width="57" customWidth="1"/>
    <col min="7" max="7" width="44.33203125" customWidth="1"/>
  </cols>
  <sheetData>
    <row r="1" spans="1:7" x14ac:dyDescent="0.2">
      <c r="A1" s="5">
        <v>29417201</v>
      </c>
      <c r="B1" s="2">
        <v>12036898</v>
      </c>
      <c r="C1" s="2">
        <v>28983018</v>
      </c>
      <c r="D1" s="2">
        <v>28809761</v>
      </c>
      <c r="E1" s="2">
        <v>27502091</v>
      </c>
    </row>
    <row r="2" spans="1:7" x14ac:dyDescent="0.2">
      <c r="A2" s="4" t="s">
        <v>1</v>
      </c>
      <c r="B2" s="4" t="s">
        <v>130</v>
      </c>
      <c r="C2" s="4" t="s">
        <v>42</v>
      </c>
      <c r="D2" s="1" t="s">
        <v>154</v>
      </c>
      <c r="E2" s="4" t="s">
        <v>29</v>
      </c>
    </row>
    <row r="3" spans="1:7" x14ac:dyDescent="0.2">
      <c r="A3" s="4" t="s">
        <v>2</v>
      </c>
      <c r="B3" s="1" t="s">
        <v>131</v>
      </c>
      <c r="C3" s="1" t="s">
        <v>134</v>
      </c>
      <c r="D3" s="1" t="s">
        <v>136</v>
      </c>
      <c r="E3" s="1" t="s">
        <v>149</v>
      </c>
      <c r="G3" s="2"/>
    </row>
    <row r="4" spans="1:7" x14ac:dyDescent="0.2">
      <c r="A4" s="1" t="s">
        <v>13</v>
      </c>
      <c r="B4" s="6" t="s">
        <v>25</v>
      </c>
      <c r="C4" s="4" t="s">
        <v>43</v>
      </c>
      <c r="D4" s="1" t="s">
        <v>137</v>
      </c>
      <c r="E4" s="1" t="s">
        <v>163</v>
      </c>
      <c r="G4" s="2"/>
    </row>
    <row r="5" spans="1:7" x14ac:dyDescent="0.2">
      <c r="A5" s="1" t="s">
        <v>3</v>
      </c>
      <c r="B5" s="1" t="s">
        <v>33</v>
      </c>
      <c r="C5" s="1" t="s">
        <v>3</v>
      </c>
      <c r="D5" s="4" t="s">
        <v>138</v>
      </c>
      <c r="E5" s="4" t="s">
        <v>150</v>
      </c>
      <c r="G5" s="2"/>
    </row>
    <row r="6" spans="1:7" x14ac:dyDescent="0.2">
      <c r="A6" s="1" t="s">
        <v>15</v>
      </c>
      <c r="B6" s="1" t="s">
        <v>132</v>
      </c>
      <c r="C6" s="6" t="s">
        <v>399</v>
      </c>
      <c r="D6" s="4" t="s">
        <v>139</v>
      </c>
      <c r="E6" s="6" t="s">
        <v>151</v>
      </c>
    </row>
    <row r="7" spans="1:7" x14ac:dyDescent="0.2">
      <c r="A7" s="1" t="s">
        <v>20</v>
      </c>
      <c r="B7" s="1" t="s">
        <v>35</v>
      </c>
      <c r="C7" s="4" t="s">
        <v>44</v>
      </c>
      <c r="D7" s="1" t="s">
        <v>140</v>
      </c>
      <c r="E7" s="1" t="s">
        <v>152</v>
      </c>
      <c r="G7" s="2"/>
    </row>
    <row r="8" spans="1:7" x14ac:dyDescent="0.2">
      <c r="A8" s="4" t="s">
        <v>117</v>
      </c>
      <c r="B8" s="4" t="s">
        <v>12</v>
      </c>
      <c r="C8" s="1" t="s">
        <v>62</v>
      </c>
      <c r="D8" s="1" t="s">
        <v>160</v>
      </c>
      <c r="E8" s="1" t="s">
        <v>153</v>
      </c>
      <c r="G8" s="2"/>
    </row>
    <row r="9" spans="1:7" x14ac:dyDescent="0.2">
      <c r="A9" s="1" t="s">
        <v>118</v>
      </c>
      <c r="B9" s="1" t="s">
        <v>36</v>
      </c>
      <c r="C9" s="4" t="s">
        <v>45</v>
      </c>
      <c r="D9" s="1" t="s">
        <v>141</v>
      </c>
      <c r="E9" s="1" t="s">
        <v>165</v>
      </c>
      <c r="G9" s="2"/>
    </row>
    <row r="10" spans="1:7" x14ac:dyDescent="0.2">
      <c r="A10" s="4" t="s">
        <v>4</v>
      </c>
      <c r="B10" s="4" t="s">
        <v>133</v>
      </c>
      <c r="C10" s="4" t="s">
        <v>46</v>
      </c>
      <c r="D10" s="1" t="s">
        <v>142</v>
      </c>
      <c r="E10" s="1" t="s">
        <v>164</v>
      </c>
      <c r="G10" s="2"/>
    </row>
    <row r="11" spans="1:7" x14ac:dyDescent="0.2">
      <c r="A11" s="1" t="s">
        <v>5</v>
      </c>
      <c r="B11" s="4" t="s">
        <v>26</v>
      </c>
      <c r="C11" s="1" t="s">
        <v>64</v>
      </c>
      <c r="D11" s="1" t="s">
        <v>161</v>
      </c>
      <c r="E11" s="1" t="s">
        <v>166</v>
      </c>
      <c r="G11" s="2"/>
    </row>
    <row r="12" spans="1:7" x14ac:dyDescent="0.2">
      <c r="A12" s="1" t="s">
        <v>6</v>
      </c>
      <c r="B12" s="1" t="s">
        <v>27</v>
      </c>
      <c r="C12" s="4" t="s">
        <v>135</v>
      </c>
      <c r="D12" s="4" t="s">
        <v>56</v>
      </c>
      <c r="E12" s="1" t="s">
        <v>162</v>
      </c>
      <c r="G12" s="2"/>
    </row>
    <row r="13" spans="1:7" x14ac:dyDescent="0.2">
      <c r="A13" s="1" t="s">
        <v>7</v>
      </c>
      <c r="B13" s="6" t="s">
        <v>28</v>
      </c>
      <c r="C13" s="1" t="s">
        <v>65</v>
      </c>
      <c r="D13" s="4" t="s">
        <v>143</v>
      </c>
      <c r="E13" s="4" t="s">
        <v>50</v>
      </c>
      <c r="G13" s="2"/>
    </row>
    <row r="14" spans="1:7" x14ac:dyDescent="0.2">
      <c r="A14" s="1" t="s">
        <v>8</v>
      </c>
      <c r="B14" s="4" t="s">
        <v>37</v>
      </c>
      <c r="C14" s="1" t="s">
        <v>66</v>
      </c>
      <c r="D14" s="1" t="s">
        <v>155</v>
      </c>
      <c r="E14" s="1" t="s">
        <v>167</v>
      </c>
      <c r="G14" s="2"/>
    </row>
    <row r="15" spans="1:7" x14ac:dyDescent="0.2">
      <c r="A15" s="1" t="s">
        <v>9</v>
      </c>
      <c r="B15" s="4" t="s">
        <v>29</v>
      </c>
      <c r="C15" s="4" t="s">
        <v>47</v>
      </c>
      <c r="D15" s="1" t="s">
        <v>156</v>
      </c>
    </row>
    <row r="16" spans="1:7" x14ac:dyDescent="0.2">
      <c r="A16" s="1" t="s">
        <v>23</v>
      </c>
      <c r="B16" s="1" t="s">
        <v>39</v>
      </c>
      <c r="C16" s="4" t="s">
        <v>48</v>
      </c>
      <c r="D16" s="1" t="s">
        <v>144</v>
      </c>
    </row>
    <row r="17" spans="1:5" x14ac:dyDescent="0.2">
      <c r="A17" s="4" t="s">
        <v>12</v>
      </c>
      <c r="B17" s="4" t="s">
        <v>40</v>
      </c>
      <c r="C17" s="1" t="s">
        <v>67</v>
      </c>
      <c r="D17" s="1" t="s">
        <v>157</v>
      </c>
      <c r="E17" s="1"/>
    </row>
    <row r="18" spans="1:5" x14ac:dyDescent="0.2">
      <c r="A18" s="4" t="s">
        <v>119</v>
      </c>
      <c r="B18" s="4" t="s">
        <v>30</v>
      </c>
      <c r="C18" s="4" t="s">
        <v>18</v>
      </c>
      <c r="D18" s="4" t="s">
        <v>145</v>
      </c>
    </row>
    <row r="19" spans="1:5" x14ac:dyDescent="0.2">
      <c r="A19" s="1" t="s">
        <v>120</v>
      </c>
      <c r="B19" s="1" t="s">
        <v>34</v>
      </c>
      <c r="C19" s="4" t="s">
        <v>49</v>
      </c>
      <c r="D19" s="4" t="s">
        <v>146</v>
      </c>
    </row>
    <row r="20" spans="1:5" x14ac:dyDescent="0.2">
      <c r="A20" s="4" t="s">
        <v>14</v>
      </c>
      <c r="B20" s="4" t="s">
        <v>31</v>
      </c>
      <c r="C20" s="4" t="s">
        <v>50</v>
      </c>
      <c r="D20" s="1" t="s">
        <v>158</v>
      </c>
      <c r="E20" s="1"/>
    </row>
    <row r="21" spans="1:5" x14ac:dyDescent="0.2">
      <c r="A21" s="1" t="s">
        <v>116</v>
      </c>
      <c r="B21" s="1" t="s">
        <v>41</v>
      </c>
      <c r="C21" s="1" t="s">
        <v>51</v>
      </c>
      <c r="D21" s="1" t="s">
        <v>159</v>
      </c>
    </row>
    <row r="22" spans="1:5" x14ac:dyDescent="0.2">
      <c r="A22" s="4" t="s">
        <v>16</v>
      </c>
      <c r="B22" s="1" t="s">
        <v>32</v>
      </c>
      <c r="C22" s="1" t="s">
        <v>10</v>
      </c>
      <c r="D22" s="4" t="s">
        <v>147</v>
      </c>
      <c r="E22" s="1"/>
    </row>
    <row r="23" spans="1:5" x14ac:dyDescent="0.2">
      <c r="A23" s="1" t="s">
        <v>17</v>
      </c>
      <c r="B23" s="4" t="s">
        <v>38</v>
      </c>
      <c r="C23" s="4" t="s">
        <v>52</v>
      </c>
      <c r="D23" s="1" t="s">
        <v>148</v>
      </c>
    </row>
    <row r="24" spans="1:5" x14ac:dyDescent="0.2">
      <c r="A24" s="4" t="s">
        <v>50</v>
      </c>
      <c r="B24" s="1"/>
      <c r="C24" s="4" t="s">
        <v>2</v>
      </c>
      <c r="E24" s="1"/>
    </row>
    <row r="25" spans="1:5" x14ac:dyDescent="0.2">
      <c r="A25" s="4" t="s">
        <v>18</v>
      </c>
      <c r="B25" s="1"/>
      <c r="C25" s="4" t="s">
        <v>53</v>
      </c>
      <c r="E25" s="1"/>
    </row>
    <row r="26" spans="1:5" x14ac:dyDescent="0.2">
      <c r="A26" s="1" t="s">
        <v>21</v>
      </c>
      <c r="B26" s="1"/>
      <c r="C26" s="4" t="s">
        <v>54</v>
      </c>
      <c r="D26" s="1"/>
      <c r="E26" s="1"/>
    </row>
    <row r="27" spans="1:5" x14ac:dyDescent="0.2">
      <c r="A27" s="1" t="s">
        <v>22</v>
      </c>
      <c r="B27" s="1"/>
      <c r="C27" s="1" t="s">
        <v>55</v>
      </c>
      <c r="E27" s="1"/>
    </row>
    <row r="28" spans="1:5" x14ac:dyDescent="0.2">
      <c r="A28" s="1" t="s">
        <v>19</v>
      </c>
      <c r="B28" s="1"/>
      <c r="C28" s="1" t="s">
        <v>70</v>
      </c>
      <c r="E28" s="1"/>
    </row>
    <row r="29" spans="1:5" x14ac:dyDescent="0.2">
      <c r="A29" s="1" t="s">
        <v>24</v>
      </c>
      <c r="B29" s="1"/>
      <c r="C29" s="4" t="s">
        <v>56</v>
      </c>
      <c r="D29" s="1"/>
      <c r="E29" s="1"/>
    </row>
    <row r="30" spans="1:5" x14ac:dyDescent="0.2">
      <c r="B30" s="1"/>
      <c r="C30" s="4" t="s">
        <v>57</v>
      </c>
      <c r="D30" s="1"/>
      <c r="E30" s="1"/>
    </row>
    <row r="31" spans="1:5" x14ac:dyDescent="0.2">
      <c r="B31" s="1"/>
      <c r="C31" s="1" t="s">
        <v>63</v>
      </c>
      <c r="E31" s="1"/>
    </row>
    <row r="32" spans="1:5" x14ac:dyDescent="0.2">
      <c r="B32" s="2"/>
      <c r="C32" s="4" t="s">
        <v>58</v>
      </c>
      <c r="E32" s="1"/>
    </row>
    <row r="33" spans="2:5" x14ac:dyDescent="0.2">
      <c r="B33" s="2"/>
      <c r="C33" s="4" t="s">
        <v>59</v>
      </c>
      <c r="E33" s="1"/>
    </row>
    <row r="34" spans="2:5" x14ac:dyDescent="0.2">
      <c r="B34" s="2"/>
      <c r="C34" s="4" t="s">
        <v>60</v>
      </c>
      <c r="D34" s="1"/>
      <c r="E34" s="1"/>
    </row>
    <row r="35" spans="2:5" x14ac:dyDescent="0.2">
      <c r="B35" s="2"/>
      <c r="C35" s="1" t="s">
        <v>71</v>
      </c>
      <c r="E35" s="1"/>
    </row>
    <row r="36" spans="2:5" x14ac:dyDescent="0.2">
      <c r="B36" s="2"/>
      <c r="C36" s="4" t="s">
        <v>61</v>
      </c>
    </row>
    <row r="37" spans="2:5" x14ac:dyDescent="0.2">
      <c r="C37" s="1" t="s">
        <v>68</v>
      </c>
      <c r="D37" s="1"/>
    </row>
    <row r="38" spans="2:5" x14ac:dyDescent="0.2">
      <c r="C38" s="1" t="s">
        <v>69</v>
      </c>
    </row>
    <row r="42" spans="2:5" x14ac:dyDescent="0.2">
      <c r="D42" s="1"/>
    </row>
    <row r="44" spans="2:5" x14ac:dyDescent="0.2">
      <c r="D44" s="1"/>
    </row>
    <row r="45" spans="2:5" x14ac:dyDescent="0.2">
      <c r="D45" s="1"/>
    </row>
    <row r="46" spans="2:5" x14ac:dyDescent="0.2">
      <c r="D46" s="1"/>
    </row>
    <row r="47" spans="2:5" x14ac:dyDescent="0.2">
      <c r="D47" s="1"/>
    </row>
    <row r="48" spans="2:5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3" sqref="E3"/>
    </sheetView>
  </sheetViews>
  <sheetFormatPr baseColWidth="10" defaultRowHeight="16" x14ac:dyDescent="0.2"/>
  <cols>
    <col min="1" max="1" width="27.33203125" customWidth="1"/>
    <col min="2" max="2" width="28.33203125" customWidth="1"/>
    <col min="3" max="3" width="29.83203125" customWidth="1"/>
    <col min="4" max="4" width="34.33203125" customWidth="1"/>
    <col min="5" max="5" width="42.83203125" style="1" customWidth="1"/>
    <col min="7" max="7" width="38.1640625" customWidth="1"/>
  </cols>
  <sheetData>
    <row r="1" spans="1:7" x14ac:dyDescent="0.2">
      <c r="A1" s="2" t="s">
        <v>103</v>
      </c>
      <c r="B1" s="2" t="s">
        <v>172</v>
      </c>
      <c r="C1" s="2" t="s">
        <v>177</v>
      </c>
      <c r="D1" s="2" t="s">
        <v>91</v>
      </c>
      <c r="E1" s="5" t="s">
        <v>72</v>
      </c>
      <c r="G1" s="2"/>
    </row>
    <row r="2" spans="1:7" x14ac:dyDescent="0.2">
      <c r="A2" s="4" t="s">
        <v>104</v>
      </c>
      <c r="B2" s="4" t="s">
        <v>173</v>
      </c>
      <c r="C2" s="1" t="s">
        <v>33</v>
      </c>
      <c r="D2" s="4" t="s">
        <v>181</v>
      </c>
      <c r="E2" s="4" t="s">
        <v>73</v>
      </c>
      <c r="G2" s="4"/>
    </row>
    <row r="3" spans="1:7" x14ac:dyDescent="0.2">
      <c r="A3" s="4" t="s">
        <v>105</v>
      </c>
      <c r="B3" s="4" t="s">
        <v>3</v>
      </c>
      <c r="C3" s="4" t="s">
        <v>178</v>
      </c>
      <c r="D3" s="6" t="s">
        <v>92</v>
      </c>
      <c r="E3" s="6" t="s">
        <v>405</v>
      </c>
      <c r="G3" s="4"/>
    </row>
    <row r="4" spans="1:7" x14ac:dyDescent="0.2">
      <c r="A4" s="1" t="s">
        <v>109</v>
      </c>
      <c r="B4" s="1" t="s">
        <v>10</v>
      </c>
      <c r="C4" s="4" t="s">
        <v>179</v>
      </c>
      <c r="D4" s="6" t="s">
        <v>93</v>
      </c>
      <c r="E4" s="4" t="s">
        <v>3</v>
      </c>
      <c r="G4" s="1"/>
    </row>
    <row r="5" spans="1:7" x14ac:dyDescent="0.2">
      <c r="A5" s="4" t="s">
        <v>2</v>
      </c>
      <c r="B5" s="1" t="s">
        <v>176</v>
      </c>
      <c r="C5" s="1" t="s">
        <v>15</v>
      </c>
      <c r="D5" s="4" t="s">
        <v>94</v>
      </c>
      <c r="E5" s="4" t="s">
        <v>74</v>
      </c>
      <c r="G5" s="4"/>
    </row>
    <row r="6" spans="1:7" x14ac:dyDescent="0.2">
      <c r="A6" s="1" t="s">
        <v>110</v>
      </c>
      <c r="B6" s="4" t="s">
        <v>174</v>
      </c>
      <c r="C6" s="1" t="s">
        <v>11</v>
      </c>
      <c r="D6" s="4" t="s">
        <v>95</v>
      </c>
      <c r="E6" s="6" t="s">
        <v>75</v>
      </c>
      <c r="G6" s="1"/>
    </row>
    <row r="7" spans="1:7" x14ac:dyDescent="0.2">
      <c r="A7" s="4" t="s">
        <v>106</v>
      </c>
      <c r="B7" s="1" t="s">
        <v>175</v>
      </c>
      <c r="C7" s="1" t="s">
        <v>180</v>
      </c>
      <c r="D7" s="4" t="s">
        <v>96</v>
      </c>
      <c r="E7" s="4" t="s">
        <v>76</v>
      </c>
      <c r="G7" s="4"/>
    </row>
    <row r="8" spans="1:7" x14ac:dyDescent="0.2">
      <c r="A8" s="1" t="s">
        <v>170</v>
      </c>
      <c r="B8" s="1" t="s">
        <v>15</v>
      </c>
      <c r="C8" s="1" t="s">
        <v>174</v>
      </c>
      <c r="D8" s="4" t="s">
        <v>97</v>
      </c>
      <c r="E8" s="1" t="s">
        <v>85</v>
      </c>
      <c r="G8" s="1"/>
    </row>
    <row r="9" spans="1:7" x14ac:dyDescent="0.2">
      <c r="A9" s="1" t="s">
        <v>111</v>
      </c>
      <c r="D9" s="1" t="s">
        <v>102</v>
      </c>
      <c r="E9" s="4" t="s">
        <v>77</v>
      </c>
      <c r="G9" s="1"/>
    </row>
    <row r="10" spans="1:7" x14ac:dyDescent="0.2">
      <c r="A10" s="1" t="s">
        <v>112</v>
      </c>
      <c r="C10" s="1"/>
      <c r="D10" s="4" t="s">
        <v>98</v>
      </c>
      <c r="E10" s="4" t="s">
        <v>43</v>
      </c>
      <c r="G10" s="1"/>
    </row>
    <row r="11" spans="1:7" x14ac:dyDescent="0.2">
      <c r="A11" s="1" t="s">
        <v>113</v>
      </c>
      <c r="B11" s="1"/>
      <c r="D11" s="4" t="s">
        <v>99</v>
      </c>
      <c r="E11" s="6" t="s">
        <v>89</v>
      </c>
      <c r="G11" s="1"/>
    </row>
    <row r="12" spans="1:7" x14ac:dyDescent="0.2">
      <c r="A12" s="1" t="s">
        <v>107</v>
      </c>
      <c r="D12" s="4" t="s">
        <v>100</v>
      </c>
      <c r="E12" s="4" t="s">
        <v>16</v>
      </c>
      <c r="G12" s="1"/>
    </row>
    <row r="13" spans="1:7" x14ac:dyDescent="0.2">
      <c r="A13" s="1" t="s">
        <v>114</v>
      </c>
      <c r="B13" s="1"/>
      <c r="C13" s="1"/>
      <c r="D13" s="4" t="s">
        <v>101</v>
      </c>
      <c r="E13" s="4" t="s">
        <v>2</v>
      </c>
      <c r="G13" s="1"/>
    </row>
    <row r="14" spans="1:7" x14ac:dyDescent="0.2">
      <c r="A14" s="1" t="s">
        <v>108</v>
      </c>
      <c r="B14" s="1"/>
      <c r="C14" s="1"/>
      <c r="D14" s="6" t="s">
        <v>43</v>
      </c>
      <c r="E14" s="1" t="s">
        <v>183</v>
      </c>
      <c r="G14" s="1"/>
    </row>
    <row r="15" spans="1:7" x14ac:dyDescent="0.2">
      <c r="A15" s="4" t="s">
        <v>56</v>
      </c>
      <c r="B15" s="1"/>
      <c r="C15" s="1"/>
      <c r="E15" s="1" t="s">
        <v>86</v>
      </c>
      <c r="G15" s="4"/>
    </row>
    <row r="16" spans="1:7" x14ac:dyDescent="0.2">
      <c r="A16" s="1" t="s">
        <v>115</v>
      </c>
      <c r="B16" s="1"/>
      <c r="C16" s="1"/>
      <c r="D16" s="1" t="s">
        <v>182</v>
      </c>
      <c r="E16" s="1" t="s">
        <v>87</v>
      </c>
      <c r="G16" s="1"/>
    </row>
    <row r="17" spans="1:7" x14ac:dyDescent="0.2">
      <c r="A17" s="4" t="s">
        <v>171</v>
      </c>
      <c r="B17" s="4"/>
      <c r="C17" s="4"/>
      <c r="D17" s="2"/>
      <c r="E17" s="4" t="s">
        <v>78</v>
      </c>
      <c r="G17" s="4"/>
    </row>
    <row r="18" spans="1:7" x14ac:dyDescent="0.2">
      <c r="A18" s="2"/>
      <c r="B18" s="2"/>
      <c r="C18" s="2"/>
      <c r="D18" s="2"/>
      <c r="E18" s="1" t="s">
        <v>88</v>
      </c>
      <c r="G18" s="2"/>
    </row>
    <row r="19" spans="1:7" x14ac:dyDescent="0.2">
      <c r="D19" s="2"/>
      <c r="E19" s="6" t="s">
        <v>184</v>
      </c>
    </row>
    <row r="20" spans="1:7" x14ac:dyDescent="0.2">
      <c r="E20" s="4" t="s">
        <v>79</v>
      </c>
    </row>
    <row r="21" spans="1:7" x14ac:dyDescent="0.2">
      <c r="E21" s="4" t="s">
        <v>80</v>
      </c>
    </row>
    <row r="22" spans="1:7" x14ac:dyDescent="0.2">
      <c r="E22" s="1" t="s">
        <v>84</v>
      </c>
    </row>
    <row r="23" spans="1:7" x14ac:dyDescent="0.2">
      <c r="D23" s="2"/>
      <c r="E23" s="4" t="s">
        <v>45</v>
      </c>
    </row>
    <row r="24" spans="1:7" x14ac:dyDescent="0.2">
      <c r="D24" s="2"/>
      <c r="E24" s="4" t="s">
        <v>81</v>
      </c>
    </row>
    <row r="25" spans="1:7" x14ac:dyDescent="0.2">
      <c r="D25" s="2"/>
      <c r="E25" s="1" t="s">
        <v>15</v>
      </c>
    </row>
    <row r="26" spans="1:7" x14ac:dyDescent="0.2">
      <c r="D26" s="2"/>
      <c r="E26" s="4" t="s">
        <v>90</v>
      </c>
    </row>
    <row r="27" spans="1:7" x14ac:dyDescent="0.2">
      <c r="D27" s="2"/>
      <c r="E27" s="4" t="s">
        <v>82</v>
      </c>
    </row>
    <row r="28" spans="1:7" x14ac:dyDescent="0.2">
      <c r="D28" s="2"/>
      <c r="E28" s="1" t="s">
        <v>83</v>
      </c>
    </row>
    <row r="29" spans="1:7" x14ac:dyDescent="0.2">
      <c r="D29" s="2"/>
    </row>
    <row r="30" spans="1:7" x14ac:dyDescent="0.2">
      <c r="D30" s="2"/>
    </row>
    <row r="31" spans="1:7" x14ac:dyDescent="0.2">
      <c r="D31" s="2"/>
    </row>
    <row r="32" spans="1:7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59" workbookViewId="0">
      <selection activeCell="A63" sqref="A63"/>
    </sheetView>
  </sheetViews>
  <sheetFormatPr baseColWidth="10" defaultRowHeight="16" x14ac:dyDescent="0.2"/>
  <cols>
    <col min="1" max="1" width="62" customWidth="1"/>
    <col min="2" max="2" width="44.6640625" customWidth="1"/>
  </cols>
  <sheetData>
    <row r="1" spans="1:1" x14ac:dyDescent="0.2">
      <c r="A1" s="2" t="s">
        <v>187</v>
      </c>
    </row>
    <row r="2" spans="1:1" x14ac:dyDescent="0.2">
      <c r="A2" s="7" t="s">
        <v>190</v>
      </c>
    </row>
    <row r="3" spans="1:1" x14ac:dyDescent="0.2">
      <c r="A3" t="s">
        <v>215</v>
      </c>
    </row>
    <row r="4" spans="1:1" x14ac:dyDescent="0.2">
      <c r="A4" t="s">
        <v>212</v>
      </c>
    </row>
    <row r="5" spans="1:1" x14ac:dyDescent="0.2">
      <c r="A5" t="s">
        <v>213</v>
      </c>
    </row>
    <row r="6" spans="1:1" x14ac:dyDescent="0.2">
      <c r="A6" s="7" t="s">
        <v>29</v>
      </c>
    </row>
    <row r="7" spans="1:1" x14ac:dyDescent="0.2">
      <c r="A7" t="s">
        <v>216</v>
      </c>
    </row>
    <row r="8" spans="1:1" x14ac:dyDescent="0.2">
      <c r="A8" s="7" t="s">
        <v>191</v>
      </c>
    </row>
    <row r="9" spans="1:1" x14ac:dyDescent="0.2">
      <c r="A9" s="7" t="s">
        <v>192</v>
      </c>
    </row>
    <row r="10" spans="1:1" x14ac:dyDescent="0.2">
      <c r="A10" t="s">
        <v>217</v>
      </c>
    </row>
    <row r="11" spans="1:1" x14ac:dyDescent="0.2">
      <c r="A11" t="s">
        <v>218</v>
      </c>
    </row>
    <row r="12" spans="1:1" x14ac:dyDescent="0.2">
      <c r="A12" t="s">
        <v>219</v>
      </c>
    </row>
    <row r="13" spans="1:1" x14ac:dyDescent="0.2">
      <c r="A13" t="s">
        <v>220</v>
      </c>
    </row>
    <row r="14" spans="1:1" x14ac:dyDescent="0.2">
      <c r="A14" s="7" t="s">
        <v>193</v>
      </c>
    </row>
    <row r="15" spans="1:1" x14ac:dyDescent="0.2">
      <c r="A15" t="s">
        <v>221</v>
      </c>
    </row>
    <row r="16" spans="1:1" x14ac:dyDescent="0.2">
      <c r="A16" s="16" t="s">
        <v>403</v>
      </c>
    </row>
    <row r="17" spans="1:1" x14ac:dyDescent="0.2">
      <c r="A17" s="16" t="s">
        <v>404</v>
      </c>
    </row>
    <row r="18" spans="1:1" x14ac:dyDescent="0.2">
      <c r="A18" s="21" t="s">
        <v>194</v>
      </c>
    </row>
    <row r="19" spans="1:1" x14ac:dyDescent="0.2">
      <c r="A19" t="s">
        <v>195</v>
      </c>
    </row>
    <row r="20" spans="1:1" x14ac:dyDescent="0.2">
      <c r="A20" t="s">
        <v>222</v>
      </c>
    </row>
    <row r="21" spans="1:1" x14ac:dyDescent="0.2">
      <c r="A21" s="16" t="s">
        <v>400</v>
      </c>
    </row>
    <row r="22" spans="1:1" x14ac:dyDescent="0.2">
      <c r="A22" s="16" t="s">
        <v>401</v>
      </c>
    </row>
    <row r="23" spans="1:1" x14ac:dyDescent="0.2">
      <c r="A23" s="16" t="s">
        <v>402</v>
      </c>
    </row>
    <row r="24" spans="1:1" x14ac:dyDescent="0.2">
      <c r="A24" t="s">
        <v>34</v>
      </c>
    </row>
    <row r="25" spans="1:1" x14ac:dyDescent="0.2">
      <c r="A25" s="7" t="s">
        <v>196</v>
      </c>
    </row>
    <row r="26" spans="1:1" x14ac:dyDescent="0.2">
      <c r="A26" t="s">
        <v>223</v>
      </c>
    </row>
    <row r="27" spans="1:1" x14ac:dyDescent="0.2">
      <c r="A27" t="s">
        <v>224</v>
      </c>
    </row>
    <row r="28" spans="1:1" x14ac:dyDescent="0.2">
      <c r="A28" t="s">
        <v>225</v>
      </c>
    </row>
    <row r="29" spans="1:1" x14ac:dyDescent="0.2">
      <c r="A29" t="s">
        <v>226</v>
      </c>
    </row>
    <row r="30" spans="1:1" x14ac:dyDescent="0.2">
      <c r="A30" t="s">
        <v>227</v>
      </c>
    </row>
    <row r="31" spans="1:1" x14ac:dyDescent="0.2">
      <c r="A31" t="s">
        <v>228</v>
      </c>
    </row>
    <row r="32" spans="1:1" x14ac:dyDescent="0.2">
      <c r="A32" t="s">
        <v>229</v>
      </c>
    </row>
    <row r="33" spans="1:1" x14ac:dyDescent="0.2">
      <c r="A33" s="7" t="s">
        <v>197</v>
      </c>
    </row>
    <row r="34" spans="1:1" x14ac:dyDescent="0.2">
      <c r="A34" s="7" t="s">
        <v>198</v>
      </c>
    </row>
    <row r="35" spans="1:1" x14ac:dyDescent="0.2">
      <c r="A35" t="s">
        <v>199</v>
      </c>
    </row>
    <row r="36" spans="1:1" x14ac:dyDescent="0.2">
      <c r="A36" s="7" t="s">
        <v>200</v>
      </c>
    </row>
    <row r="37" spans="1:1" x14ac:dyDescent="0.2">
      <c r="A37" s="7" t="s">
        <v>73</v>
      </c>
    </row>
    <row r="38" spans="1:1" x14ac:dyDescent="0.2">
      <c r="A38" t="s">
        <v>230</v>
      </c>
    </row>
    <row r="39" spans="1:1" x14ac:dyDescent="0.2">
      <c r="A39" t="s">
        <v>201</v>
      </c>
    </row>
    <row r="40" spans="1:1" x14ac:dyDescent="0.2">
      <c r="A40" t="s">
        <v>231</v>
      </c>
    </row>
    <row r="41" spans="1:1" x14ac:dyDescent="0.2">
      <c r="A41" t="s">
        <v>232</v>
      </c>
    </row>
    <row r="42" spans="1:1" x14ac:dyDescent="0.2">
      <c r="A42" t="s">
        <v>233</v>
      </c>
    </row>
    <row r="43" spans="1:1" x14ac:dyDescent="0.2">
      <c r="A43" t="s">
        <v>202</v>
      </c>
    </row>
    <row r="44" spans="1:1" x14ac:dyDescent="0.2">
      <c r="A44" s="7" t="s">
        <v>49</v>
      </c>
    </row>
    <row r="45" spans="1:1" x14ac:dyDescent="0.2">
      <c r="A45" t="s">
        <v>234</v>
      </c>
    </row>
    <row r="46" spans="1:1" x14ac:dyDescent="0.2">
      <c r="A46" t="s">
        <v>203</v>
      </c>
    </row>
    <row r="47" spans="1:1" x14ac:dyDescent="0.2">
      <c r="A47" s="7" t="s">
        <v>18</v>
      </c>
    </row>
    <row r="48" spans="1:1" x14ac:dyDescent="0.2">
      <c r="A48" t="s">
        <v>204</v>
      </c>
    </row>
    <row r="49" spans="1:1" x14ac:dyDescent="0.2">
      <c r="A49" t="s">
        <v>235</v>
      </c>
    </row>
    <row r="50" spans="1:1" x14ac:dyDescent="0.2">
      <c r="A50" s="7" t="s">
        <v>205</v>
      </c>
    </row>
    <row r="51" spans="1:1" x14ac:dyDescent="0.2">
      <c r="A51" s="7" t="s">
        <v>206</v>
      </c>
    </row>
    <row r="52" spans="1:1" x14ac:dyDescent="0.2">
      <c r="A52" t="s">
        <v>236</v>
      </c>
    </row>
    <row r="53" spans="1:1" x14ac:dyDescent="0.2">
      <c r="A53" s="7" t="s">
        <v>207</v>
      </c>
    </row>
    <row r="54" spans="1:1" x14ac:dyDescent="0.2">
      <c r="A54" s="7" t="s">
        <v>208</v>
      </c>
    </row>
    <row r="55" spans="1:1" x14ac:dyDescent="0.2">
      <c r="A55" s="16" t="s">
        <v>237</v>
      </c>
    </row>
    <row r="56" spans="1:1" x14ac:dyDescent="0.2">
      <c r="A56" t="s">
        <v>238</v>
      </c>
    </row>
    <row r="57" spans="1:1" x14ac:dyDescent="0.2">
      <c r="A57" t="s">
        <v>214</v>
      </c>
    </row>
    <row r="58" spans="1:1" x14ac:dyDescent="0.2">
      <c r="A58" t="s">
        <v>239</v>
      </c>
    </row>
    <row r="59" spans="1:1" x14ac:dyDescent="0.2">
      <c r="A59" s="7" t="s">
        <v>153</v>
      </c>
    </row>
    <row r="60" spans="1:1" x14ac:dyDescent="0.2">
      <c r="A60" s="7" t="s">
        <v>209</v>
      </c>
    </row>
    <row r="61" spans="1:1" x14ac:dyDescent="0.2">
      <c r="A61" t="s">
        <v>240</v>
      </c>
    </row>
    <row r="62" spans="1:1" x14ac:dyDescent="0.2">
      <c r="A62" t="s">
        <v>241</v>
      </c>
    </row>
    <row r="63" spans="1:1" x14ac:dyDescent="0.2">
      <c r="A63" s="16" t="s">
        <v>409</v>
      </c>
    </row>
    <row r="64" spans="1:1" x14ac:dyDescent="0.2">
      <c r="A64" t="s">
        <v>242</v>
      </c>
    </row>
    <row r="65" spans="1:1" x14ac:dyDescent="0.2">
      <c r="A65" t="s">
        <v>243</v>
      </c>
    </row>
    <row r="66" spans="1:1" x14ac:dyDescent="0.2">
      <c r="A66" t="s">
        <v>244</v>
      </c>
    </row>
    <row r="67" spans="1:1" x14ac:dyDescent="0.2">
      <c r="A67" t="s">
        <v>245</v>
      </c>
    </row>
    <row r="68" spans="1:1" x14ac:dyDescent="0.2">
      <c r="A68" t="s">
        <v>210</v>
      </c>
    </row>
    <row r="69" spans="1:1" x14ac:dyDescent="0.2">
      <c r="A69" t="s">
        <v>246</v>
      </c>
    </row>
    <row r="70" spans="1:1" x14ac:dyDescent="0.2">
      <c r="A70" t="s">
        <v>247</v>
      </c>
    </row>
    <row r="71" spans="1:1" x14ac:dyDescent="0.2">
      <c r="A71" t="s">
        <v>248</v>
      </c>
    </row>
    <row r="72" spans="1:1" x14ac:dyDescent="0.2">
      <c r="A72" t="s">
        <v>249</v>
      </c>
    </row>
    <row r="73" spans="1:1" x14ac:dyDescent="0.2">
      <c r="A73" t="s">
        <v>211</v>
      </c>
    </row>
    <row r="74" spans="1:1" x14ac:dyDescent="0.2">
      <c r="A74" t="s">
        <v>251</v>
      </c>
    </row>
    <row r="75" spans="1:1" x14ac:dyDescent="0.2">
      <c r="A75" t="s">
        <v>250</v>
      </c>
    </row>
    <row r="76" spans="1:1" x14ac:dyDescent="0.2">
      <c r="A76" t="s">
        <v>252</v>
      </c>
    </row>
    <row r="77" spans="1:1" x14ac:dyDescent="0.2">
      <c r="A77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MetaMap Comparison</vt:lpstr>
      <vt:lpstr>SemRep Internal Eval</vt:lpstr>
      <vt:lpstr>SemRep Comparison</vt:lpstr>
      <vt:lpstr>PubMed MetaMap Matches</vt:lpstr>
      <vt:lpstr>NCT MetaMap Matches</vt:lpstr>
      <vt:lpstr>Textbook MetaMap Matches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Pavisic</dc:creator>
  <cp:lastModifiedBy>Jovana Pavisic</cp:lastModifiedBy>
  <dcterms:created xsi:type="dcterms:W3CDTF">2018-05-02T14:11:31Z</dcterms:created>
  <dcterms:modified xsi:type="dcterms:W3CDTF">2018-05-10T20:39:50Z</dcterms:modified>
</cp:coreProperties>
</file>