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activeTab="1"/>
  </bookViews>
  <sheets>
    <sheet name="office-n8-d2" sheetId="49" r:id="rId1"/>
    <sheet name="cornell-n8-d2 " sheetId="66" r:id="rId2"/>
    <sheet name="sponza-n8-d2" sheetId="67" r:id="rId3"/>
  </sheets>
  <definedNames>
    <definedName name="btg" localSheetId="1">#REF!</definedName>
    <definedName name="btg" localSheetId="0">#REF!</definedName>
    <definedName name="btg" localSheetId="2">#REF!</definedName>
    <definedName name="bt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67" l="1"/>
  <c r="C22" i="67"/>
  <c r="V22" i="66"/>
  <c r="C22" i="66"/>
  <c r="V22" i="49"/>
  <c r="C22" i="49"/>
  <c r="I38" i="67"/>
  <c r="AB38" i="66"/>
  <c r="AB37" i="66"/>
  <c r="AB36" i="66"/>
  <c r="AB15" i="66" s="1"/>
  <c r="AB35" i="66"/>
  <c r="AB14" i="66" s="1"/>
  <c r="AB34" i="66"/>
  <c r="AB13" i="66" s="1"/>
  <c r="AB33" i="66"/>
  <c r="AB12" i="66" s="1"/>
  <c r="AB32" i="66"/>
  <c r="AB11" i="66" s="1"/>
  <c r="AB31" i="66"/>
  <c r="AB30" i="66"/>
  <c r="AB26" i="66"/>
  <c r="V19" i="66" s="1"/>
  <c r="I38" i="66"/>
  <c r="I37" i="66"/>
  <c r="I36" i="66"/>
  <c r="I15" i="66" s="1"/>
  <c r="I35" i="66"/>
  <c r="I14" i="66" s="1"/>
  <c r="I34" i="66"/>
  <c r="I13" i="66" s="1"/>
  <c r="I33" i="66"/>
  <c r="I12" i="66" s="1"/>
  <c r="I32" i="66"/>
  <c r="I11" i="66" s="1"/>
  <c r="I31" i="66"/>
  <c r="I30" i="66"/>
  <c r="I26" i="66"/>
  <c r="C19" i="66"/>
  <c r="N11" i="49"/>
  <c r="AB19" i="67"/>
  <c r="I19" i="67"/>
  <c r="AF4" i="67"/>
  <c r="M4" i="67"/>
  <c r="AB19" i="66"/>
  <c r="I19" i="66"/>
  <c r="AF4" i="66"/>
  <c r="M4" i="66"/>
  <c r="AB38" i="67"/>
  <c r="AB37" i="67"/>
  <c r="AB16" i="67" s="1"/>
  <c r="I37" i="67"/>
  <c r="I16" i="67" s="1"/>
  <c r="AB36" i="67"/>
  <c r="AB15" i="67" s="1"/>
  <c r="I36" i="67"/>
  <c r="I15" i="67" s="1"/>
  <c r="AB35" i="67"/>
  <c r="AB14" i="67" s="1"/>
  <c r="I35" i="67"/>
  <c r="I14" i="67" s="1"/>
  <c r="AB34" i="67"/>
  <c r="AB13" i="67" s="1"/>
  <c r="I34" i="67"/>
  <c r="I13" i="67" s="1"/>
  <c r="AB33" i="67"/>
  <c r="AB12" i="67" s="1"/>
  <c r="I33" i="67"/>
  <c r="I12" i="67" s="1"/>
  <c r="AB32" i="67"/>
  <c r="AB11" i="67" s="1"/>
  <c r="I32" i="67"/>
  <c r="I11" i="67" s="1"/>
  <c r="AB31" i="67"/>
  <c r="I31" i="67"/>
  <c r="AB30" i="67"/>
  <c r="AB10" i="67" s="1"/>
  <c r="I30" i="67"/>
  <c r="I10" i="67" s="1"/>
  <c r="AB29" i="67"/>
  <c r="AB4" i="67" s="1"/>
  <c r="I29" i="67"/>
  <c r="I4" i="67" s="1"/>
  <c r="AB28" i="67"/>
  <c r="AF7" i="67" s="1"/>
  <c r="I28" i="67"/>
  <c r="M7" i="67" s="1"/>
  <c r="AB26" i="67"/>
  <c r="V19" i="67" s="1"/>
  <c r="I26" i="67"/>
  <c r="C19" i="67" s="1"/>
  <c r="AB29" i="66"/>
  <c r="AB4" i="66" s="1"/>
  <c r="I29" i="66"/>
  <c r="I4" i="66" s="1"/>
  <c r="AB28" i="66"/>
  <c r="AF7" i="66" s="1"/>
  <c r="I28" i="66"/>
  <c r="M7" i="66" s="1"/>
  <c r="I30" i="49"/>
  <c r="AB16" i="66" l="1"/>
  <c r="AB10" i="66"/>
  <c r="AG10" i="66" s="1"/>
  <c r="I16" i="66"/>
  <c r="I10" i="66"/>
  <c r="AG11" i="67"/>
  <c r="N12" i="67"/>
  <c r="AG12" i="67"/>
  <c r="AG10" i="67"/>
  <c r="N10" i="67"/>
  <c r="AG16" i="67"/>
  <c r="AG15" i="67"/>
  <c r="AG13" i="67"/>
  <c r="AG14" i="67"/>
  <c r="N16" i="67"/>
  <c r="N13" i="67"/>
  <c r="N14" i="67"/>
  <c r="N15" i="67"/>
  <c r="N11" i="67"/>
  <c r="AG15" i="66"/>
  <c r="AG11" i="66"/>
  <c r="AG12" i="66"/>
  <c r="AG16" i="66"/>
  <c r="AG13" i="66"/>
  <c r="AG14" i="66"/>
  <c r="N14" i="66"/>
  <c r="N11" i="66"/>
  <c r="N15" i="66"/>
  <c r="N12" i="66"/>
  <c r="N16" i="66"/>
  <c r="N10" i="66"/>
  <c r="N13" i="66"/>
  <c r="I26" i="49"/>
  <c r="C19" i="49" s="1"/>
  <c r="AB26" i="49"/>
  <c r="V19" i="49" s="1"/>
  <c r="AB29" i="49"/>
  <c r="AB4" i="49" s="1"/>
  <c r="AB28" i="49"/>
  <c r="AF7" i="49" s="1"/>
  <c r="I29" i="49"/>
  <c r="I4" i="49" s="1"/>
  <c r="I28" i="49"/>
  <c r="M7" i="49" s="1"/>
  <c r="I38" i="49"/>
  <c r="AB38" i="49"/>
  <c r="AB37" i="49"/>
  <c r="AB36" i="49"/>
  <c r="AB15" i="49" s="1"/>
  <c r="AG15" i="49" s="1"/>
  <c r="AB35" i="49"/>
  <c r="AB14" i="49" s="1"/>
  <c r="AB34" i="49"/>
  <c r="AB13" i="49" s="1"/>
  <c r="AB33" i="49"/>
  <c r="AB12" i="49" s="1"/>
  <c r="AB32" i="49"/>
  <c r="AB11" i="49" s="1"/>
  <c r="AB31" i="49"/>
  <c r="AB30" i="49"/>
  <c r="AB10" i="49" s="1"/>
  <c r="I37" i="49"/>
  <c r="I36" i="49"/>
  <c r="I15" i="49" s="1"/>
  <c r="I35" i="49"/>
  <c r="I14" i="49" s="1"/>
  <c r="I34" i="49"/>
  <c r="I13" i="49" s="1"/>
  <c r="I33" i="49"/>
  <c r="I12" i="49" s="1"/>
  <c r="I32" i="49"/>
  <c r="I11" i="49" s="1"/>
  <c r="I31" i="49"/>
  <c r="I10" i="49" s="1"/>
  <c r="I16" i="49" l="1"/>
  <c r="N16" i="49" s="1"/>
  <c r="AB16" i="49"/>
  <c r="AG16" i="49" s="1"/>
  <c r="AG10" i="49"/>
  <c r="N12" i="49"/>
  <c r="N13" i="49"/>
  <c r="N14" i="49"/>
  <c r="N10" i="49"/>
  <c r="AG11" i="49"/>
  <c r="AG12" i="49"/>
  <c r="AG13" i="49"/>
  <c r="AG14" i="49"/>
  <c r="N15" i="49"/>
  <c r="AB19" i="49" l="1"/>
  <c r="AF4" i="49"/>
  <c r="I19" i="49"/>
  <c r="M4" i="49"/>
</calcChain>
</file>

<file path=xl/sharedStrings.xml><?xml version="1.0" encoding="utf-8"?>
<sst xmlns="http://schemas.openxmlformats.org/spreadsheetml/2006/main" count="7950" uniqueCount="39">
  <si>
    <t>Width</t>
  </si>
  <si>
    <t>Height</t>
  </si>
  <si>
    <t>Triangles</t>
  </si>
  <si>
    <t>Rays per Iteration</t>
  </si>
  <si>
    <t>Shadow Rays</t>
  </si>
  <si>
    <t>%</t>
  </si>
  <si>
    <t>CRSH</t>
  </si>
  <si>
    <t>RAH</t>
  </si>
  <si>
    <t>Shadow Ray Iteration</t>
  </si>
  <si>
    <t>Ray Total:</t>
  </si>
  <si>
    <t>TriangleTotal:</t>
  </si>
  <si>
    <t>Shadow Ray Iteration [RAH]</t>
  </si>
  <si>
    <t>Shadow Ray Iteration [CRSH]</t>
  </si>
  <si>
    <t>Division</t>
  </si>
  <si>
    <t>Depth</t>
  </si>
  <si>
    <t>Elapsed Time:</t>
  </si>
  <si>
    <t>[Timer] Ray Creation:</t>
  </si>
  <si>
    <t>[Timer] Ray Trimming:</t>
  </si>
  <si>
    <t>[Timer] Ray Compression:</t>
  </si>
  <si>
    <t>[Timer] Ray Sorting:</t>
  </si>
  <si>
    <t>[Timer] Ray Decompression:</t>
  </si>
  <si>
    <t>[Timer] Hierarchy Creation:</t>
  </si>
  <si>
    <t>[Timer] Hierarchy Traversal:</t>
  </si>
  <si>
    <t>[Timer] Intersection:</t>
  </si>
  <si>
    <t>[Timer] Shading:</t>
  </si>
  <si>
    <t>Phase</t>
  </si>
  <si>
    <t>Time</t>
  </si>
  <si>
    <t>Percentage</t>
  </si>
  <si>
    <t>Total Time</t>
  </si>
  <si>
    <t>Ray Creation</t>
  </si>
  <si>
    <t>Ray Compression</t>
  </si>
  <si>
    <t>Ray Sorting</t>
  </si>
  <si>
    <t>Ray Decompression</t>
  </si>
  <si>
    <t>Hierarchy Creation</t>
  </si>
  <si>
    <t>Hierarchy Traversal</t>
  </si>
  <si>
    <t>Intersection</t>
  </si>
  <si>
    <t>Reflection Ray Iteration 1</t>
  </si>
  <si>
    <t>Reflection Ray Iteration 2</t>
  </si>
  <si>
    <t>Time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</si>
</sst>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8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0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0" fontId="2" fillId="0" borderId="4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10" fontId="2" fillId="0" borderId="3" xfId="0" applyNumberFormat="1" applyFont="1" applyFill="1" applyBorder="1" applyAlignment="1">
      <alignment horizontal="center" vertical="center"/>
    </xf>
    <xf numFmtId="10" fontId="2" fillId="0" borderId="9" xfId="0" applyNumberFormat="1" applyFont="1" applyFill="1" applyBorder="1" applyAlignment="1">
      <alignment horizontal="center" vertical="center"/>
    </xf>
    <xf numFmtId="10" fontId="2" fillId="0" borderId="10" xfId="0" applyNumberFormat="1" applyFont="1" applyFill="1" applyBorder="1" applyAlignment="1">
      <alignment horizontal="center" vertical="center"/>
    </xf>
    <xf numFmtId="10" fontId="2" fillId="0" borderId="1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434"/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U864"/>
  <sheetViews>
    <sheetView zoomScaleNormal="100" workbookViewId="0">
      <selection activeCell="C22" sqref="C22:J22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26.5703125" style="1" customWidth="1"/>
    <col min="41" max="41" width="10.7109375" style="18" customWidth="1"/>
    <col min="42" max="42" width="4.85546875" style="18" customWidth="1"/>
    <col min="43" max="43" width="26.5703125" style="18" customWidth="1"/>
    <col min="44" max="44" width="10.7109375" style="18" customWidth="1"/>
    <col min="45" max="45" width="4.85546875" style="18" customWidth="1"/>
    <col min="46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1"/>
      <c r="T2" s="17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1"/>
    </row>
    <row r="3" spans="2:47" ht="16.5" customHeight="1" thickBot="1" x14ac:dyDescent="0.3">
      <c r="B3" s="5"/>
      <c r="C3" s="36" t="s">
        <v>0</v>
      </c>
      <c r="D3" s="37"/>
      <c r="E3" s="37"/>
      <c r="F3" s="37" t="s">
        <v>1</v>
      </c>
      <c r="G3" s="37"/>
      <c r="H3" s="37"/>
      <c r="I3" s="40" t="s">
        <v>2</v>
      </c>
      <c r="J3" s="40"/>
      <c r="K3" s="41"/>
      <c r="L3" s="6"/>
      <c r="M3" s="39" t="s">
        <v>3</v>
      </c>
      <c r="N3" s="40"/>
      <c r="O3" s="40"/>
      <c r="P3" s="40"/>
      <c r="Q3" s="40"/>
      <c r="R3" s="41"/>
      <c r="S3" s="22"/>
      <c r="T3" s="17"/>
      <c r="U3" s="5"/>
      <c r="V3" s="36" t="s">
        <v>0</v>
      </c>
      <c r="W3" s="37"/>
      <c r="X3" s="37"/>
      <c r="Y3" s="37" t="s">
        <v>1</v>
      </c>
      <c r="Z3" s="37"/>
      <c r="AA3" s="37"/>
      <c r="AB3" s="40" t="s">
        <v>2</v>
      </c>
      <c r="AC3" s="40"/>
      <c r="AD3" s="41"/>
      <c r="AE3" s="6"/>
      <c r="AF3" s="39" t="s">
        <v>3</v>
      </c>
      <c r="AG3" s="40"/>
      <c r="AH3" s="40"/>
      <c r="AI3" s="40"/>
      <c r="AJ3" s="40"/>
      <c r="AK3" s="41"/>
      <c r="AL3" s="22"/>
      <c r="AM3" s="19"/>
      <c r="AN3" s="19"/>
      <c r="AO3" s="24"/>
      <c r="AP3" s="24"/>
      <c r="AQ3" s="24"/>
      <c r="AR3" s="24"/>
      <c r="AS3" s="24"/>
    </row>
    <row r="4" spans="2:47" ht="16.5" customHeight="1" x14ac:dyDescent="0.25">
      <c r="B4" s="5"/>
      <c r="C4" s="66">
        <v>512</v>
      </c>
      <c r="D4" s="67"/>
      <c r="E4" s="67"/>
      <c r="F4" s="67">
        <v>512</v>
      </c>
      <c r="G4" s="67"/>
      <c r="H4" s="67"/>
      <c r="I4" s="67">
        <f>$I$29</f>
        <v>36308</v>
      </c>
      <c r="J4" s="67"/>
      <c r="K4" s="68"/>
      <c r="L4" s="6"/>
      <c r="M4" s="66">
        <f>C4*F4</f>
        <v>262144</v>
      </c>
      <c r="N4" s="67"/>
      <c r="O4" s="67"/>
      <c r="P4" s="67"/>
      <c r="Q4" s="67"/>
      <c r="R4" s="68"/>
      <c r="S4" s="22"/>
      <c r="T4" s="17"/>
      <c r="U4" s="5"/>
      <c r="V4" s="66">
        <v>512</v>
      </c>
      <c r="W4" s="67"/>
      <c r="X4" s="67"/>
      <c r="Y4" s="67">
        <v>512</v>
      </c>
      <c r="Z4" s="67"/>
      <c r="AA4" s="67"/>
      <c r="AB4" s="67">
        <f>$AB$29</f>
        <v>36308</v>
      </c>
      <c r="AC4" s="67"/>
      <c r="AD4" s="68"/>
      <c r="AE4" s="6"/>
      <c r="AF4" s="66">
        <f>V4*Y4</f>
        <v>262144</v>
      </c>
      <c r="AG4" s="67"/>
      <c r="AH4" s="67"/>
      <c r="AI4" s="67"/>
      <c r="AJ4" s="67"/>
      <c r="AK4" s="68"/>
      <c r="AL4" s="22"/>
      <c r="AQ4" s="24"/>
      <c r="AR4" s="24"/>
    </row>
    <row r="5" spans="2:47" ht="16.5" customHeight="1" thickBot="1" x14ac:dyDescent="0.3">
      <c r="B5" s="5"/>
      <c r="C5" s="59"/>
      <c r="D5" s="60"/>
      <c r="E5" s="60"/>
      <c r="F5" s="60"/>
      <c r="G5" s="60"/>
      <c r="H5" s="60"/>
      <c r="I5" s="60"/>
      <c r="J5" s="60"/>
      <c r="K5" s="61"/>
      <c r="L5" s="6"/>
      <c r="M5" s="59"/>
      <c r="N5" s="60"/>
      <c r="O5" s="60"/>
      <c r="P5" s="60"/>
      <c r="Q5" s="60"/>
      <c r="R5" s="61"/>
      <c r="S5" s="22"/>
      <c r="T5" s="17"/>
      <c r="U5" s="5"/>
      <c r="V5" s="59"/>
      <c r="W5" s="60"/>
      <c r="X5" s="60"/>
      <c r="Y5" s="60"/>
      <c r="Z5" s="60"/>
      <c r="AA5" s="60"/>
      <c r="AB5" s="60"/>
      <c r="AC5" s="60"/>
      <c r="AD5" s="61"/>
      <c r="AE5" s="6"/>
      <c r="AF5" s="59"/>
      <c r="AG5" s="60"/>
      <c r="AH5" s="60"/>
      <c r="AI5" s="60"/>
      <c r="AJ5" s="60"/>
      <c r="AK5" s="61"/>
      <c r="AL5" s="22"/>
      <c r="AQ5" s="24"/>
      <c r="AR5" s="24"/>
      <c r="AU5" s="19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2"/>
      <c r="T6" s="17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2"/>
      <c r="AQ6" s="24"/>
      <c r="AR6" s="24"/>
      <c r="AU6" s="19"/>
    </row>
    <row r="7" spans="2:47" ht="16.5" customHeight="1" thickBot="1" x14ac:dyDescent="0.3">
      <c r="B7" s="5"/>
      <c r="C7" s="39" t="s">
        <v>4</v>
      </c>
      <c r="D7" s="40"/>
      <c r="E7" s="40"/>
      <c r="F7" s="40"/>
      <c r="G7" s="40"/>
      <c r="H7" s="40"/>
      <c r="I7" s="40"/>
      <c r="J7" s="40"/>
      <c r="K7" s="40"/>
      <c r="L7" s="40"/>
      <c r="M7" s="48">
        <f>$I$28</f>
        <v>251546</v>
      </c>
      <c r="N7" s="49"/>
      <c r="O7" s="49"/>
      <c r="P7" s="49"/>
      <c r="Q7" s="49"/>
      <c r="R7" s="50"/>
      <c r="S7" s="22"/>
      <c r="T7" s="17"/>
      <c r="U7" s="5"/>
      <c r="V7" s="39" t="s">
        <v>4</v>
      </c>
      <c r="W7" s="40"/>
      <c r="X7" s="40"/>
      <c r="Y7" s="40"/>
      <c r="Z7" s="40"/>
      <c r="AA7" s="40"/>
      <c r="AB7" s="40"/>
      <c r="AC7" s="40"/>
      <c r="AD7" s="40"/>
      <c r="AE7" s="40"/>
      <c r="AF7" s="48">
        <f>$AB$28</f>
        <v>251546</v>
      </c>
      <c r="AG7" s="49"/>
      <c r="AH7" s="49"/>
      <c r="AI7" s="49"/>
      <c r="AJ7" s="49"/>
      <c r="AK7" s="50"/>
      <c r="AL7" s="22"/>
      <c r="AM7" s="19"/>
      <c r="AQ7" s="24"/>
      <c r="AR7" s="24"/>
      <c r="AU7" s="19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2"/>
      <c r="T8" s="17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2"/>
      <c r="AM8" s="19"/>
      <c r="AN8" s="19"/>
      <c r="AO8" s="24"/>
      <c r="AP8" s="24"/>
      <c r="AQ8" s="24"/>
      <c r="AR8" s="24"/>
      <c r="AS8" s="24"/>
      <c r="AU8" s="19"/>
    </row>
    <row r="9" spans="2:47" ht="16.5" customHeight="1" thickBot="1" x14ac:dyDescent="0.3">
      <c r="B9" s="5"/>
      <c r="C9" s="39" t="s">
        <v>25</v>
      </c>
      <c r="D9" s="40"/>
      <c r="E9" s="40"/>
      <c r="F9" s="40"/>
      <c r="G9" s="40"/>
      <c r="H9" s="41"/>
      <c r="I9" s="37" t="s">
        <v>26</v>
      </c>
      <c r="J9" s="37"/>
      <c r="K9" s="37"/>
      <c r="L9" s="37"/>
      <c r="M9" s="38"/>
      <c r="N9" s="37" t="s">
        <v>27</v>
      </c>
      <c r="O9" s="37"/>
      <c r="P9" s="37"/>
      <c r="Q9" s="37"/>
      <c r="R9" s="38"/>
      <c r="S9" s="22"/>
      <c r="T9" s="17"/>
      <c r="U9" s="5"/>
      <c r="V9" s="36" t="s">
        <v>25</v>
      </c>
      <c r="W9" s="37"/>
      <c r="X9" s="37"/>
      <c r="Y9" s="37"/>
      <c r="Z9" s="37"/>
      <c r="AA9" s="38"/>
      <c r="AB9" s="37" t="s">
        <v>26</v>
      </c>
      <c r="AC9" s="37"/>
      <c r="AD9" s="37"/>
      <c r="AE9" s="37"/>
      <c r="AF9" s="38"/>
      <c r="AG9" s="37" t="s">
        <v>27</v>
      </c>
      <c r="AH9" s="37"/>
      <c r="AI9" s="37"/>
      <c r="AJ9" s="37"/>
      <c r="AK9" s="38"/>
      <c r="AL9" s="22"/>
      <c r="AM9" s="19"/>
      <c r="AN9" s="25"/>
      <c r="AQ9" s="24"/>
      <c r="AR9" s="24"/>
      <c r="AU9" s="19"/>
    </row>
    <row r="10" spans="2:47" ht="16.5" customHeight="1" x14ac:dyDescent="0.25">
      <c r="B10" s="5"/>
      <c r="C10" s="42" t="s">
        <v>29</v>
      </c>
      <c r="D10" s="43"/>
      <c r="E10" s="43"/>
      <c r="F10" s="43"/>
      <c r="G10" s="43"/>
      <c r="H10" s="65"/>
      <c r="I10" s="42">
        <f>$I$30+$I$31</f>
        <v>40.432544000000007</v>
      </c>
      <c r="J10" s="43"/>
      <c r="K10" s="43"/>
      <c r="L10" s="43"/>
      <c r="M10" s="65"/>
      <c r="N10" s="91">
        <f>$I10/($C$19*1000)</f>
        <v>2.2007698671892024E-3</v>
      </c>
      <c r="O10" s="69"/>
      <c r="P10" s="69"/>
      <c r="Q10" s="69"/>
      <c r="R10" s="70"/>
      <c r="S10" s="7"/>
      <c r="T10" s="17"/>
      <c r="U10" s="5"/>
      <c r="V10" s="42" t="s">
        <v>29</v>
      </c>
      <c r="W10" s="43"/>
      <c r="X10" s="43"/>
      <c r="Y10" s="43"/>
      <c r="Z10" s="43"/>
      <c r="AA10" s="65"/>
      <c r="AB10" s="42">
        <f>$AB$30+$AB$31</f>
        <v>40.240639999999999</v>
      </c>
      <c r="AC10" s="43"/>
      <c r="AD10" s="43"/>
      <c r="AE10" s="43"/>
      <c r="AF10" s="65"/>
      <c r="AG10" s="91">
        <f>$AB10/($V$19*1000)</f>
        <v>1.1223159949797794E-3</v>
      </c>
      <c r="AH10" s="69"/>
      <c r="AI10" s="69"/>
      <c r="AJ10" s="69"/>
      <c r="AK10" s="70"/>
      <c r="AL10" s="7"/>
      <c r="AM10" s="19"/>
      <c r="AN10" s="25"/>
      <c r="AQ10" s="24"/>
      <c r="AR10" s="24"/>
      <c r="AU10" s="19"/>
    </row>
    <row r="11" spans="2:47" ht="16.5" customHeight="1" x14ac:dyDescent="0.25">
      <c r="B11" s="5"/>
      <c r="C11" s="30" t="s">
        <v>30</v>
      </c>
      <c r="D11" s="31"/>
      <c r="E11" s="31"/>
      <c r="F11" s="31"/>
      <c r="G11" s="31"/>
      <c r="H11" s="31"/>
      <c r="I11" s="30">
        <f>$I$32</f>
        <v>16.65136</v>
      </c>
      <c r="J11" s="31"/>
      <c r="K11" s="31"/>
      <c r="L11" s="31"/>
      <c r="M11" s="32"/>
      <c r="N11" s="44">
        <f>$I11/($C$19*1000)</f>
        <v>9.0634443718702411E-4</v>
      </c>
      <c r="O11" s="45"/>
      <c r="P11" s="45"/>
      <c r="Q11" s="45"/>
      <c r="R11" s="46"/>
      <c r="S11" s="7"/>
      <c r="T11" s="17"/>
      <c r="U11" s="5"/>
      <c r="V11" s="30" t="s">
        <v>30</v>
      </c>
      <c r="W11" s="31"/>
      <c r="X11" s="31"/>
      <c r="Y11" s="31"/>
      <c r="Z11" s="31"/>
      <c r="AA11" s="31"/>
      <c r="AB11" s="30">
        <f>$AB$32</f>
        <v>0</v>
      </c>
      <c r="AC11" s="31"/>
      <c r="AD11" s="31"/>
      <c r="AE11" s="31"/>
      <c r="AF11" s="32"/>
      <c r="AG11" s="44">
        <f>$AB11/($V$19*1000)</f>
        <v>0</v>
      </c>
      <c r="AH11" s="45"/>
      <c r="AI11" s="45"/>
      <c r="AJ11" s="45"/>
      <c r="AK11" s="46"/>
      <c r="AL11" s="7"/>
      <c r="AM11" s="19"/>
      <c r="AN11" s="25"/>
      <c r="AQ11" s="24"/>
      <c r="AR11" s="24"/>
      <c r="AU11" s="19"/>
    </row>
    <row r="12" spans="2:47" ht="16.5" customHeight="1" x14ac:dyDescent="0.25">
      <c r="B12" s="5"/>
      <c r="C12" s="30" t="s">
        <v>31</v>
      </c>
      <c r="D12" s="31"/>
      <c r="E12" s="31"/>
      <c r="F12" s="31"/>
      <c r="G12" s="31"/>
      <c r="H12" s="31"/>
      <c r="I12" s="30">
        <f>$I$33</f>
        <v>11.822751999999999</v>
      </c>
      <c r="J12" s="31"/>
      <c r="K12" s="31"/>
      <c r="L12" s="31"/>
      <c r="M12" s="32"/>
      <c r="N12" s="44">
        <f>$I12/($C$19*1000)</f>
        <v>6.4352013934247795E-4</v>
      </c>
      <c r="O12" s="45"/>
      <c r="P12" s="45"/>
      <c r="Q12" s="45"/>
      <c r="R12" s="46"/>
      <c r="S12" s="7"/>
      <c r="T12" s="17"/>
      <c r="U12" s="5"/>
      <c r="V12" s="30" t="s">
        <v>31</v>
      </c>
      <c r="W12" s="31"/>
      <c r="X12" s="31"/>
      <c r="Y12" s="31"/>
      <c r="Z12" s="31"/>
      <c r="AA12" s="31"/>
      <c r="AB12" s="30">
        <f>$AB$33</f>
        <v>0</v>
      </c>
      <c r="AC12" s="31"/>
      <c r="AD12" s="31"/>
      <c r="AE12" s="31"/>
      <c r="AF12" s="32"/>
      <c r="AG12" s="44">
        <f>$AB12/($V$19*1000)</f>
        <v>0</v>
      </c>
      <c r="AH12" s="45"/>
      <c r="AI12" s="45"/>
      <c r="AJ12" s="45"/>
      <c r="AK12" s="46"/>
      <c r="AL12" s="7"/>
      <c r="AM12" s="19"/>
      <c r="AN12" s="25"/>
      <c r="AQ12" s="24"/>
      <c r="AR12" s="24"/>
      <c r="AU12" s="19"/>
    </row>
    <row r="13" spans="2:47" ht="16.5" customHeight="1" x14ac:dyDescent="0.25">
      <c r="B13" s="5"/>
      <c r="C13" s="30" t="s">
        <v>32</v>
      </c>
      <c r="D13" s="31"/>
      <c r="E13" s="31"/>
      <c r="F13" s="31"/>
      <c r="G13" s="31"/>
      <c r="H13" s="31"/>
      <c r="I13" s="30">
        <f>$I$34</f>
        <v>99.721430000000012</v>
      </c>
      <c r="J13" s="31"/>
      <c r="K13" s="31"/>
      <c r="L13" s="31"/>
      <c r="M13" s="32"/>
      <c r="N13" s="44">
        <f>$I13/($C$19*1000)</f>
        <v>5.4279027868495561E-3</v>
      </c>
      <c r="O13" s="45"/>
      <c r="P13" s="45"/>
      <c r="Q13" s="45"/>
      <c r="R13" s="46"/>
      <c r="S13" s="7"/>
      <c r="T13" s="17"/>
      <c r="U13" s="5"/>
      <c r="V13" s="30" t="s">
        <v>32</v>
      </c>
      <c r="W13" s="31"/>
      <c r="X13" s="31"/>
      <c r="Y13" s="31"/>
      <c r="Z13" s="31"/>
      <c r="AA13" s="31"/>
      <c r="AB13" s="30">
        <f>$AB$34</f>
        <v>0</v>
      </c>
      <c r="AC13" s="31"/>
      <c r="AD13" s="31"/>
      <c r="AE13" s="31"/>
      <c r="AF13" s="32"/>
      <c r="AG13" s="44">
        <f>$AB13/($V$19*1000)</f>
        <v>0</v>
      </c>
      <c r="AH13" s="45"/>
      <c r="AI13" s="45"/>
      <c r="AJ13" s="45"/>
      <c r="AK13" s="46"/>
      <c r="AL13" s="7"/>
      <c r="AM13" s="19"/>
      <c r="AN13" s="25"/>
      <c r="AQ13" s="24"/>
      <c r="AR13" s="24"/>
      <c r="AU13" s="19"/>
    </row>
    <row r="14" spans="2:47" ht="16.5" customHeight="1" x14ac:dyDescent="0.25">
      <c r="B14" s="5"/>
      <c r="C14" s="30" t="s">
        <v>33</v>
      </c>
      <c r="D14" s="31"/>
      <c r="E14" s="31"/>
      <c r="F14" s="31"/>
      <c r="G14" s="31"/>
      <c r="H14" s="31"/>
      <c r="I14" s="30">
        <f>$I$35</f>
        <v>130.62573000000003</v>
      </c>
      <c r="J14" s="31"/>
      <c r="K14" s="31"/>
      <c r="L14" s="31"/>
      <c r="M14" s="32"/>
      <c r="N14" s="44">
        <f>$I14/($C$19*1000)</f>
        <v>7.1100440888308344E-3</v>
      </c>
      <c r="O14" s="45"/>
      <c r="P14" s="45"/>
      <c r="Q14" s="45"/>
      <c r="R14" s="46"/>
      <c r="S14" s="7"/>
      <c r="T14" s="17"/>
      <c r="U14" s="5"/>
      <c r="V14" s="30" t="s">
        <v>33</v>
      </c>
      <c r="W14" s="31"/>
      <c r="X14" s="31"/>
      <c r="Y14" s="31"/>
      <c r="Z14" s="31"/>
      <c r="AA14" s="31"/>
      <c r="AB14" s="30">
        <f>$AB$35</f>
        <v>122.16485000000003</v>
      </c>
      <c r="AC14" s="31"/>
      <c r="AD14" s="31"/>
      <c r="AE14" s="31"/>
      <c r="AF14" s="32"/>
      <c r="AG14" s="44">
        <f>$AB14/($V$19*1000)</f>
        <v>3.4071914656254357E-3</v>
      </c>
      <c r="AH14" s="45"/>
      <c r="AI14" s="45"/>
      <c r="AJ14" s="45"/>
      <c r="AK14" s="46"/>
      <c r="AL14" s="7"/>
      <c r="AN14" s="25"/>
    </row>
    <row r="15" spans="2:47" ht="16.5" customHeight="1" x14ac:dyDescent="0.25">
      <c r="B15" s="5"/>
      <c r="C15" s="30" t="s">
        <v>34</v>
      </c>
      <c r="D15" s="31"/>
      <c r="E15" s="31"/>
      <c r="F15" s="31"/>
      <c r="G15" s="31"/>
      <c r="H15" s="31"/>
      <c r="I15" s="30">
        <f>$I$36</f>
        <v>13918.796999999997</v>
      </c>
      <c r="J15" s="31"/>
      <c r="K15" s="31"/>
      <c r="L15" s="31"/>
      <c r="M15" s="32"/>
      <c r="N15" s="44">
        <f>$I15/($C$19*1000)</f>
        <v>0.75760924232527771</v>
      </c>
      <c r="O15" s="45"/>
      <c r="P15" s="45"/>
      <c r="Q15" s="45"/>
      <c r="R15" s="46"/>
      <c r="S15" s="7"/>
      <c r="T15" s="17"/>
      <c r="U15" s="5"/>
      <c r="V15" s="30" t="s">
        <v>34</v>
      </c>
      <c r="W15" s="31"/>
      <c r="X15" s="31"/>
      <c r="Y15" s="31"/>
      <c r="Z15" s="31"/>
      <c r="AA15" s="31"/>
      <c r="AB15" s="30">
        <f>$AB$36</f>
        <v>30394.168999999994</v>
      </c>
      <c r="AC15" s="31"/>
      <c r="AD15" s="31"/>
      <c r="AE15" s="31"/>
      <c r="AF15" s="32"/>
      <c r="AG15" s="44">
        <f>$AB15/($V$19*1000)</f>
        <v>0.84769680658206636</v>
      </c>
      <c r="AH15" s="45"/>
      <c r="AI15" s="45"/>
      <c r="AJ15" s="45"/>
      <c r="AK15" s="46"/>
      <c r="AL15" s="7"/>
      <c r="AN15" s="25"/>
    </row>
    <row r="16" spans="2:47" ht="16.5" customHeight="1" thickBot="1" x14ac:dyDescent="0.3">
      <c r="B16" s="5"/>
      <c r="C16" s="33" t="s">
        <v>35</v>
      </c>
      <c r="D16" s="34"/>
      <c r="E16" s="34"/>
      <c r="F16" s="34"/>
      <c r="G16" s="34"/>
      <c r="H16" s="34"/>
      <c r="I16" s="33">
        <f>$I$37+$I$38</f>
        <v>3355.3079279999997</v>
      </c>
      <c r="J16" s="34"/>
      <c r="K16" s="34"/>
      <c r="L16" s="34"/>
      <c r="M16" s="35"/>
      <c r="N16" s="92">
        <f>$I16/($C$19*1000)</f>
        <v>0.18263160940561729</v>
      </c>
      <c r="O16" s="93"/>
      <c r="P16" s="93"/>
      <c r="Q16" s="93"/>
      <c r="R16" s="94"/>
      <c r="S16" s="7"/>
      <c r="T16" s="17"/>
      <c r="U16" s="5"/>
      <c r="V16" s="33" t="s">
        <v>35</v>
      </c>
      <c r="W16" s="34"/>
      <c r="X16" s="34"/>
      <c r="Y16" s="34"/>
      <c r="Z16" s="34"/>
      <c r="AA16" s="34"/>
      <c r="AB16" s="33">
        <f>$AB$37+$AB$38</f>
        <v>4428.184768000001</v>
      </c>
      <c r="AC16" s="34"/>
      <c r="AD16" s="34"/>
      <c r="AE16" s="34"/>
      <c r="AF16" s="35"/>
      <c r="AG16" s="92">
        <f>$AB16/($V$19*1000)</f>
        <v>0.12350257336494214</v>
      </c>
      <c r="AH16" s="93"/>
      <c r="AI16" s="93"/>
      <c r="AJ16" s="93"/>
      <c r="AK16" s="94"/>
      <c r="AL16" s="7"/>
      <c r="AN16" s="25"/>
    </row>
    <row r="17" spans="2:47" ht="9" customHeight="1" thickBot="1" x14ac:dyDescent="0.3"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7"/>
      <c r="T17" s="17"/>
      <c r="U17" s="5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7"/>
    </row>
    <row r="18" spans="2:47" ht="16.5" customHeight="1" thickBot="1" x14ac:dyDescent="0.3">
      <c r="B18" s="9"/>
      <c r="C18" s="39" t="s">
        <v>28</v>
      </c>
      <c r="D18" s="40"/>
      <c r="E18" s="40"/>
      <c r="F18" s="40"/>
      <c r="G18" s="40"/>
      <c r="H18" s="41"/>
      <c r="I18" s="39" t="s">
        <v>5</v>
      </c>
      <c r="J18" s="41"/>
      <c r="K18" s="10"/>
      <c r="L18" s="53" t="s">
        <v>6</v>
      </c>
      <c r="M18" s="54"/>
      <c r="N18" s="54"/>
      <c r="O18" s="54"/>
      <c r="P18" s="54"/>
      <c r="Q18" s="54"/>
      <c r="R18" s="55"/>
      <c r="S18" s="22"/>
      <c r="T18" s="17"/>
      <c r="U18" s="9"/>
      <c r="V18" s="39" t="s">
        <v>28</v>
      </c>
      <c r="W18" s="40"/>
      <c r="X18" s="40"/>
      <c r="Y18" s="40"/>
      <c r="Z18" s="40"/>
      <c r="AA18" s="41"/>
      <c r="AB18" s="39" t="s">
        <v>5</v>
      </c>
      <c r="AC18" s="41"/>
      <c r="AD18" s="10"/>
      <c r="AE18" s="53" t="s">
        <v>7</v>
      </c>
      <c r="AF18" s="54"/>
      <c r="AG18" s="54"/>
      <c r="AH18" s="54"/>
      <c r="AI18" s="54"/>
      <c r="AJ18" s="54"/>
      <c r="AK18" s="55"/>
      <c r="AL18" s="22"/>
      <c r="AN18" s="25"/>
    </row>
    <row r="19" spans="2:47" ht="16.5" customHeight="1" thickBot="1" x14ac:dyDescent="0.3">
      <c r="B19" s="9"/>
      <c r="C19" s="48">
        <f>$I$26</f>
        <v>18.371999999999993</v>
      </c>
      <c r="D19" s="49"/>
      <c r="E19" s="49"/>
      <c r="F19" s="49"/>
      <c r="G19" s="49"/>
      <c r="H19" s="50"/>
      <c r="I19" s="51">
        <f>100%</f>
        <v>1</v>
      </c>
      <c r="J19" s="52"/>
      <c r="K19" s="10"/>
      <c r="L19" s="56"/>
      <c r="M19" s="57"/>
      <c r="N19" s="57"/>
      <c r="O19" s="57"/>
      <c r="P19" s="57"/>
      <c r="Q19" s="57"/>
      <c r="R19" s="58"/>
      <c r="S19" s="12"/>
      <c r="T19" s="23"/>
      <c r="U19" s="9"/>
      <c r="V19" s="48">
        <f>$AB$26</f>
        <v>35.855000000000004</v>
      </c>
      <c r="W19" s="49"/>
      <c r="X19" s="49"/>
      <c r="Y19" s="49"/>
      <c r="Z19" s="49"/>
      <c r="AA19" s="50"/>
      <c r="AB19" s="51">
        <f>100%</f>
        <v>1</v>
      </c>
      <c r="AC19" s="52"/>
      <c r="AD19" s="10"/>
      <c r="AE19" s="56"/>
      <c r="AF19" s="57"/>
      <c r="AG19" s="57"/>
      <c r="AH19" s="57"/>
      <c r="AI19" s="57"/>
      <c r="AJ19" s="57"/>
      <c r="AK19" s="58"/>
      <c r="AL19" s="12"/>
      <c r="AN19" s="25"/>
    </row>
    <row r="20" spans="2:47" ht="9" customHeight="1" thickBot="1" x14ac:dyDescent="0.3">
      <c r="B20" s="9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  <c r="T20" s="20"/>
      <c r="U20" s="9"/>
      <c r="V20" s="11"/>
      <c r="W20" s="11"/>
      <c r="X20" s="11"/>
      <c r="Y20" s="11"/>
      <c r="Z20" s="11"/>
      <c r="AA20" s="11"/>
      <c r="AB20" s="11"/>
      <c r="AC20" s="11"/>
      <c r="AD20" s="10"/>
      <c r="AE20" s="10"/>
      <c r="AF20" s="10"/>
      <c r="AG20" s="10"/>
      <c r="AH20" s="10"/>
      <c r="AI20" s="10"/>
      <c r="AJ20" s="10"/>
      <c r="AK20" s="10"/>
      <c r="AL20" s="12"/>
    </row>
    <row r="21" spans="2:47" ht="16.5" customHeight="1" thickBot="1" x14ac:dyDescent="0.3">
      <c r="B21" s="9"/>
      <c r="C21" s="39" t="s">
        <v>38</v>
      </c>
      <c r="D21" s="40"/>
      <c r="E21" s="40"/>
      <c r="F21" s="40"/>
      <c r="G21" s="40"/>
      <c r="H21" s="40"/>
      <c r="I21" s="40"/>
      <c r="J21" s="41"/>
      <c r="K21" s="11"/>
      <c r="L21" s="39" t="s">
        <v>13</v>
      </c>
      <c r="M21" s="40"/>
      <c r="N21" s="41"/>
      <c r="O21" s="10"/>
      <c r="P21" s="39" t="s">
        <v>14</v>
      </c>
      <c r="Q21" s="40"/>
      <c r="R21" s="41"/>
      <c r="S21" s="12"/>
      <c r="T21" s="17"/>
      <c r="U21" s="9"/>
      <c r="V21" s="39" t="s">
        <v>38</v>
      </c>
      <c r="W21" s="40"/>
      <c r="X21" s="40"/>
      <c r="Y21" s="40"/>
      <c r="Z21" s="40"/>
      <c r="AA21" s="40"/>
      <c r="AB21" s="40"/>
      <c r="AC21" s="41"/>
      <c r="AD21" s="10"/>
      <c r="AE21" s="39" t="s">
        <v>13</v>
      </c>
      <c r="AF21" s="40"/>
      <c r="AG21" s="41"/>
      <c r="AH21" s="10"/>
      <c r="AI21" s="39" t="s">
        <v>14</v>
      </c>
      <c r="AJ21" s="40"/>
      <c r="AK21" s="41"/>
      <c r="AL21" s="12"/>
    </row>
    <row r="22" spans="2:47" ht="16.5" customHeight="1" thickBot="1" x14ac:dyDescent="0.3">
      <c r="B22" s="9"/>
      <c r="C22" s="95">
        <f>C19/58</f>
        <v>0.31675862068965505</v>
      </c>
      <c r="D22" s="96"/>
      <c r="E22" s="96"/>
      <c r="F22" s="96"/>
      <c r="G22" s="96"/>
      <c r="H22" s="96"/>
      <c r="I22" s="96"/>
      <c r="J22" s="97"/>
      <c r="K22" s="11"/>
      <c r="L22" s="62">
        <v>8</v>
      </c>
      <c r="M22" s="63"/>
      <c r="N22" s="64"/>
      <c r="O22" s="10"/>
      <c r="P22" s="62">
        <v>2</v>
      </c>
      <c r="Q22" s="63"/>
      <c r="R22" s="64"/>
      <c r="S22" s="12"/>
      <c r="T22" s="17"/>
      <c r="U22" s="9"/>
      <c r="V22" s="95">
        <f>V19/58</f>
        <v>0.61818965517241387</v>
      </c>
      <c r="W22" s="96"/>
      <c r="X22" s="96"/>
      <c r="Y22" s="96"/>
      <c r="Z22" s="96"/>
      <c r="AA22" s="96"/>
      <c r="AB22" s="96"/>
      <c r="AC22" s="97"/>
      <c r="AD22" s="10"/>
      <c r="AE22" s="62">
        <v>8</v>
      </c>
      <c r="AF22" s="63"/>
      <c r="AG22" s="64"/>
      <c r="AH22" s="10"/>
      <c r="AI22" s="62">
        <v>2</v>
      </c>
      <c r="AJ22" s="63"/>
      <c r="AK22" s="64"/>
      <c r="AL22" s="12"/>
    </row>
    <row r="23" spans="2:47" ht="9" customHeight="1" thickBot="1" x14ac:dyDescent="0.3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20"/>
      <c r="U23" s="13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5"/>
    </row>
    <row r="24" spans="2:47" ht="15.75" thickBot="1" x14ac:dyDescent="0.3">
      <c r="C24" s="16"/>
      <c r="D24" s="16"/>
      <c r="E24" s="16"/>
      <c r="F24" s="16"/>
      <c r="G24" s="16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N24" s="25"/>
      <c r="AR24" s="47"/>
      <c r="AS24" s="47"/>
      <c r="AT24" s="47"/>
    </row>
    <row r="25" spans="2:47" ht="29.25" customHeight="1" thickBot="1" x14ac:dyDescent="0.3">
      <c r="B25" s="74" t="s">
        <v>11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6"/>
      <c r="T25" s="26"/>
      <c r="U25" s="74" t="s">
        <v>12</v>
      </c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6"/>
      <c r="AN25" s="25"/>
      <c r="AT25" s="25"/>
      <c r="AU25" s="25"/>
    </row>
    <row r="26" spans="2:47" ht="16.5" customHeight="1" x14ac:dyDescent="0.25">
      <c r="B26" s="79" t="s">
        <v>15</v>
      </c>
      <c r="C26" s="80"/>
      <c r="D26" s="80"/>
      <c r="E26" s="80"/>
      <c r="F26" s="80"/>
      <c r="G26" s="80"/>
      <c r="H26" s="80"/>
      <c r="I26" s="80">
        <f>SUMIF($AP$26:$AP$837,"=0",$AO$26:$AO$837)</f>
        <v>18.371999999999993</v>
      </c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19"/>
      <c r="U26" s="89" t="s">
        <v>15</v>
      </c>
      <c r="V26" s="90"/>
      <c r="W26" s="90"/>
      <c r="X26" s="90"/>
      <c r="Y26" s="90"/>
      <c r="Z26" s="90"/>
      <c r="AA26" s="90"/>
      <c r="AB26" s="80">
        <f>SUMIF($AS$26:$AS$837,"=0",$AR$26:$AR$837)</f>
        <v>35.855000000000004</v>
      </c>
      <c r="AC26" s="80"/>
      <c r="AD26" s="80"/>
      <c r="AE26" s="80"/>
      <c r="AF26" s="80"/>
      <c r="AG26" s="80"/>
      <c r="AH26" s="80"/>
      <c r="AI26" s="80"/>
      <c r="AJ26" s="80"/>
      <c r="AK26" s="80"/>
      <c r="AL26" s="81"/>
      <c r="AN26" s="25" t="s">
        <v>15</v>
      </c>
      <c r="AO26" s="18">
        <v>0.33</v>
      </c>
      <c r="AP26" s="18">
        <v>0</v>
      </c>
      <c r="AQ26" s="27" t="s">
        <v>15</v>
      </c>
      <c r="AR26" s="18">
        <v>0.62</v>
      </c>
      <c r="AS26" s="18">
        <v>0</v>
      </c>
      <c r="AT26" s="25"/>
      <c r="AU26" s="25"/>
    </row>
    <row r="27" spans="2:47" ht="16.5" customHeight="1" x14ac:dyDescent="0.25">
      <c r="B27" s="82" t="s">
        <v>8</v>
      </c>
      <c r="C27" s="77" t="s">
        <v>8</v>
      </c>
      <c r="D27" s="77" t="s">
        <v>8</v>
      </c>
      <c r="E27" s="77" t="s">
        <v>8</v>
      </c>
      <c r="F27" s="77" t="s">
        <v>8</v>
      </c>
      <c r="G27" s="77" t="s">
        <v>8</v>
      </c>
      <c r="H27" s="77" t="s">
        <v>8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  <c r="T27" s="19"/>
      <c r="U27" s="85" t="s">
        <v>8</v>
      </c>
      <c r="V27" s="86" t="s">
        <v>8</v>
      </c>
      <c r="W27" s="86" t="s">
        <v>8</v>
      </c>
      <c r="X27" s="86" t="s">
        <v>8</v>
      </c>
      <c r="Y27" s="86" t="s">
        <v>8</v>
      </c>
      <c r="Z27" s="86" t="s">
        <v>8</v>
      </c>
      <c r="AA27" s="86" t="s">
        <v>8</v>
      </c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4"/>
      <c r="AN27" s="25" t="s">
        <v>8</v>
      </c>
      <c r="AP27" s="18">
        <v>1</v>
      </c>
      <c r="AQ27" s="27" t="s">
        <v>8</v>
      </c>
      <c r="AS27" s="18">
        <v>1</v>
      </c>
      <c r="AT27" s="25"/>
      <c r="AU27" s="25"/>
    </row>
    <row r="28" spans="2:47" ht="16.5" customHeight="1" x14ac:dyDescent="0.25">
      <c r="B28" s="82" t="s">
        <v>9</v>
      </c>
      <c r="C28" s="77" t="s">
        <v>9</v>
      </c>
      <c r="D28" s="77" t="s">
        <v>9</v>
      </c>
      <c r="E28" s="77" t="s">
        <v>9</v>
      </c>
      <c r="F28" s="77" t="s">
        <v>9</v>
      </c>
      <c r="G28" s="77" t="s">
        <v>9</v>
      </c>
      <c r="H28" s="77" t="s">
        <v>9</v>
      </c>
      <c r="I28" s="77">
        <f>$AO$28</f>
        <v>251546</v>
      </c>
      <c r="J28" s="77"/>
      <c r="K28" s="77"/>
      <c r="L28" s="77"/>
      <c r="M28" s="77"/>
      <c r="N28" s="77"/>
      <c r="O28" s="77"/>
      <c r="P28" s="77"/>
      <c r="Q28" s="77"/>
      <c r="R28" s="77"/>
      <c r="S28" s="78"/>
      <c r="T28" s="19"/>
      <c r="U28" s="85" t="s">
        <v>9</v>
      </c>
      <c r="V28" s="86" t="s">
        <v>9</v>
      </c>
      <c r="W28" s="86" t="s">
        <v>9</v>
      </c>
      <c r="X28" s="86" t="s">
        <v>9</v>
      </c>
      <c r="Y28" s="86" t="s">
        <v>9</v>
      </c>
      <c r="Z28" s="86" t="s">
        <v>9</v>
      </c>
      <c r="AA28" s="86" t="s">
        <v>9</v>
      </c>
      <c r="AB28" s="77">
        <f>$AR$28</f>
        <v>251546</v>
      </c>
      <c r="AC28" s="77"/>
      <c r="AD28" s="77"/>
      <c r="AE28" s="77"/>
      <c r="AF28" s="77"/>
      <c r="AG28" s="77"/>
      <c r="AH28" s="77"/>
      <c r="AI28" s="77"/>
      <c r="AJ28" s="77"/>
      <c r="AK28" s="77"/>
      <c r="AL28" s="78"/>
      <c r="AN28" s="25" t="s">
        <v>9</v>
      </c>
      <c r="AO28" s="18">
        <v>251546</v>
      </c>
      <c r="AP28" s="18">
        <v>2</v>
      </c>
      <c r="AQ28" s="27" t="s">
        <v>9</v>
      </c>
      <c r="AR28" s="18">
        <v>251546</v>
      </c>
      <c r="AS28" s="18">
        <v>2</v>
      </c>
      <c r="AT28" s="25"/>
      <c r="AU28" s="25"/>
    </row>
    <row r="29" spans="2:47" ht="16.5" customHeight="1" x14ac:dyDescent="0.25">
      <c r="B29" s="82" t="s">
        <v>10</v>
      </c>
      <c r="C29" s="77" t="s">
        <v>10</v>
      </c>
      <c r="D29" s="77" t="s">
        <v>10</v>
      </c>
      <c r="E29" s="77" t="s">
        <v>10</v>
      </c>
      <c r="F29" s="77" t="s">
        <v>10</v>
      </c>
      <c r="G29" s="77" t="s">
        <v>10</v>
      </c>
      <c r="H29" s="77" t="s">
        <v>10</v>
      </c>
      <c r="I29" s="77">
        <f>$AO$29</f>
        <v>36308</v>
      </c>
      <c r="J29" s="77"/>
      <c r="K29" s="77"/>
      <c r="L29" s="77"/>
      <c r="M29" s="77"/>
      <c r="N29" s="77"/>
      <c r="O29" s="77"/>
      <c r="P29" s="77"/>
      <c r="Q29" s="77"/>
      <c r="R29" s="77"/>
      <c r="S29" s="78"/>
      <c r="T29" s="19"/>
      <c r="U29" s="85" t="s">
        <v>10</v>
      </c>
      <c r="V29" s="86" t="s">
        <v>10</v>
      </c>
      <c r="W29" s="86" t="s">
        <v>10</v>
      </c>
      <c r="X29" s="86" t="s">
        <v>10</v>
      </c>
      <c r="Y29" s="86" t="s">
        <v>10</v>
      </c>
      <c r="Z29" s="86" t="s">
        <v>10</v>
      </c>
      <c r="AA29" s="86" t="s">
        <v>10</v>
      </c>
      <c r="AB29" s="77">
        <f>$AR$29</f>
        <v>36308</v>
      </c>
      <c r="AC29" s="77"/>
      <c r="AD29" s="77"/>
      <c r="AE29" s="77"/>
      <c r="AF29" s="77"/>
      <c r="AG29" s="77"/>
      <c r="AH29" s="77"/>
      <c r="AI29" s="77"/>
      <c r="AJ29" s="77"/>
      <c r="AK29" s="77"/>
      <c r="AL29" s="78"/>
      <c r="AN29" s="25" t="s">
        <v>10</v>
      </c>
      <c r="AO29" s="18">
        <v>36308</v>
      </c>
      <c r="AP29" s="18">
        <v>3</v>
      </c>
      <c r="AQ29" s="27" t="s">
        <v>10</v>
      </c>
      <c r="AR29" s="18">
        <v>36308</v>
      </c>
      <c r="AS29" s="18">
        <v>3</v>
      </c>
      <c r="AT29" s="25"/>
      <c r="AU29" s="25"/>
    </row>
    <row r="30" spans="2:47" ht="16.5" customHeight="1" x14ac:dyDescent="0.25">
      <c r="B30" s="82" t="s">
        <v>16</v>
      </c>
      <c r="C30" s="77" t="s">
        <v>16</v>
      </c>
      <c r="D30" s="77" t="s">
        <v>16</v>
      </c>
      <c r="E30" s="77" t="s">
        <v>16</v>
      </c>
      <c r="F30" s="77" t="s">
        <v>16</v>
      </c>
      <c r="G30" s="77" t="s">
        <v>16</v>
      </c>
      <c r="H30" s="77" t="s">
        <v>16</v>
      </c>
      <c r="I30" s="77">
        <f>SUMIF($AP$26:$AP$837,"=4",$AO$26:$AO$837)</f>
        <v>29.162720000000004</v>
      </c>
      <c r="J30" s="77"/>
      <c r="K30" s="77"/>
      <c r="L30" s="77"/>
      <c r="M30" s="77"/>
      <c r="N30" s="77"/>
      <c r="O30" s="77"/>
      <c r="P30" s="77"/>
      <c r="Q30" s="77"/>
      <c r="R30" s="77"/>
      <c r="S30" s="78"/>
      <c r="T30" s="19"/>
      <c r="U30" s="85" t="s">
        <v>16</v>
      </c>
      <c r="V30" s="86" t="s">
        <v>16</v>
      </c>
      <c r="W30" s="86" t="s">
        <v>16</v>
      </c>
      <c r="X30" s="86" t="s">
        <v>16</v>
      </c>
      <c r="Y30" s="86" t="s">
        <v>16</v>
      </c>
      <c r="Z30" s="86" t="s">
        <v>16</v>
      </c>
      <c r="AA30" s="86" t="s">
        <v>16</v>
      </c>
      <c r="AB30" s="77">
        <f>SUMIF($AS$26:$AS$837,"=4",$AR$26:$AR$837)</f>
        <v>29.295647999999993</v>
      </c>
      <c r="AC30" s="77"/>
      <c r="AD30" s="77"/>
      <c r="AE30" s="77"/>
      <c r="AF30" s="77"/>
      <c r="AG30" s="77"/>
      <c r="AH30" s="77"/>
      <c r="AI30" s="77"/>
      <c r="AJ30" s="77"/>
      <c r="AK30" s="77"/>
      <c r="AL30" s="78"/>
      <c r="AN30" s="25" t="s">
        <v>16</v>
      </c>
      <c r="AO30" s="18">
        <v>0.52288000000000001</v>
      </c>
      <c r="AP30" s="18">
        <v>4</v>
      </c>
      <c r="AQ30" s="27" t="s">
        <v>16</v>
      </c>
      <c r="AR30" s="18">
        <v>0.52054400000000001</v>
      </c>
      <c r="AS30" s="18">
        <v>4</v>
      </c>
      <c r="AT30" s="25"/>
      <c r="AU30" s="25"/>
    </row>
    <row r="31" spans="2:47" ht="16.5" customHeight="1" x14ac:dyDescent="0.25">
      <c r="B31" s="82" t="s">
        <v>17</v>
      </c>
      <c r="C31" s="77" t="s">
        <v>17</v>
      </c>
      <c r="D31" s="77" t="s">
        <v>17</v>
      </c>
      <c r="E31" s="77" t="s">
        <v>17</v>
      </c>
      <c r="F31" s="77" t="s">
        <v>17</v>
      </c>
      <c r="G31" s="77" t="s">
        <v>17</v>
      </c>
      <c r="H31" s="77" t="s">
        <v>17</v>
      </c>
      <c r="I31" s="77">
        <f>SUMIF($AP$26:$AP$837,"=5",$AO$26:$AO$837)</f>
        <v>11.269824</v>
      </c>
      <c r="J31" s="77"/>
      <c r="K31" s="77"/>
      <c r="L31" s="77"/>
      <c r="M31" s="77"/>
      <c r="N31" s="77"/>
      <c r="O31" s="77"/>
      <c r="P31" s="77"/>
      <c r="Q31" s="77"/>
      <c r="R31" s="77"/>
      <c r="S31" s="78"/>
      <c r="T31" s="19"/>
      <c r="U31" s="85" t="s">
        <v>17</v>
      </c>
      <c r="V31" s="86" t="s">
        <v>17</v>
      </c>
      <c r="W31" s="86" t="s">
        <v>17</v>
      </c>
      <c r="X31" s="86" t="s">
        <v>17</v>
      </c>
      <c r="Y31" s="86" t="s">
        <v>17</v>
      </c>
      <c r="Z31" s="86" t="s">
        <v>17</v>
      </c>
      <c r="AA31" s="86" t="s">
        <v>17</v>
      </c>
      <c r="AB31" s="77">
        <f>SUMIF($AS$26:$AS$837,"=5",$AR$26:$AR$837)</f>
        <v>10.944992000000003</v>
      </c>
      <c r="AC31" s="77"/>
      <c r="AD31" s="77"/>
      <c r="AE31" s="77"/>
      <c r="AF31" s="77"/>
      <c r="AG31" s="77"/>
      <c r="AH31" s="77"/>
      <c r="AI31" s="77"/>
      <c r="AJ31" s="77"/>
      <c r="AK31" s="77"/>
      <c r="AL31" s="78"/>
      <c r="AN31" s="25" t="s">
        <v>17</v>
      </c>
      <c r="AO31" s="18">
        <v>0.21094399999999999</v>
      </c>
      <c r="AP31" s="18">
        <v>5</v>
      </c>
      <c r="AQ31" s="27" t="s">
        <v>17</v>
      </c>
      <c r="AR31" s="18">
        <v>0.18726400000000001</v>
      </c>
      <c r="AS31" s="18">
        <v>5</v>
      </c>
      <c r="AT31" s="25"/>
      <c r="AU31" s="25"/>
    </row>
    <row r="32" spans="2:47" ht="16.5" customHeight="1" x14ac:dyDescent="0.25">
      <c r="B32" s="82" t="s">
        <v>18</v>
      </c>
      <c r="C32" s="77" t="s">
        <v>18</v>
      </c>
      <c r="D32" s="77" t="s">
        <v>18</v>
      </c>
      <c r="E32" s="77" t="s">
        <v>18</v>
      </c>
      <c r="F32" s="77" t="s">
        <v>18</v>
      </c>
      <c r="G32" s="77" t="s">
        <v>18</v>
      </c>
      <c r="H32" s="77" t="s">
        <v>18</v>
      </c>
      <c r="I32" s="77">
        <f>SUMIF($AP$26:$AP$837,"=6",$AO$26:$AO$837)</f>
        <v>16.65136</v>
      </c>
      <c r="J32" s="77"/>
      <c r="K32" s="77"/>
      <c r="L32" s="77"/>
      <c r="M32" s="77"/>
      <c r="N32" s="77"/>
      <c r="O32" s="77"/>
      <c r="P32" s="77"/>
      <c r="Q32" s="77"/>
      <c r="R32" s="77"/>
      <c r="S32" s="78"/>
      <c r="T32" s="19"/>
      <c r="U32" s="85" t="s">
        <v>18</v>
      </c>
      <c r="V32" s="86" t="s">
        <v>18</v>
      </c>
      <c r="W32" s="86" t="s">
        <v>18</v>
      </c>
      <c r="X32" s="86" t="s">
        <v>18</v>
      </c>
      <c r="Y32" s="86" t="s">
        <v>18</v>
      </c>
      <c r="Z32" s="86" t="s">
        <v>18</v>
      </c>
      <c r="AA32" s="86" t="s">
        <v>18</v>
      </c>
      <c r="AB32" s="77">
        <f>SUMIF($AS$26:$AS$837,"=6",$AR$26:$AR$837)</f>
        <v>0</v>
      </c>
      <c r="AC32" s="77"/>
      <c r="AD32" s="77"/>
      <c r="AE32" s="77"/>
      <c r="AF32" s="77"/>
      <c r="AG32" s="77"/>
      <c r="AH32" s="77"/>
      <c r="AI32" s="77"/>
      <c r="AJ32" s="77"/>
      <c r="AK32" s="77"/>
      <c r="AL32" s="78"/>
      <c r="AN32" s="25" t="s">
        <v>18</v>
      </c>
      <c r="AO32" s="18">
        <v>0.27785599999999999</v>
      </c>
      <c r="AP32" s="18">
        <v>6</v>
      </c>
      <c r="AQ32" s="27" t="s">
        <v>18</v>
      </c>
      <c r="AR32" s="18">
        <v>0</v>
      </c>
      <c r="AS32" s="18">
        <v>6</v>
      </c>
      <c r="AT32" s="25"/>
      <c r="AU32" s="25"/>
    </row>
    <row r="33" spans="2:47" ht="16.5" customHeight="1" x14ac:dyDescent="0.25">
      <c r="B33" s="82" t="s">
        <v>19</v>
      </c>
      <c r="C33" s="77" t="s">
        <v>19</v>
      </c>
      <c r="D33" s="77" t="s">
        <v>19</v>
      </c>
      <c r="E33" s="77" t="s">
        <v>19</v>
      </c>
      <c r="F33" s="77" t="s">
        <v>19</v>
      </c>
      <c r="G33" s="77" t="s">
        <v>19</v>
      </c>
      <c r="H33" s="77" t="s">
        <v>19</v>
      </c>
      <c r="I33" s="77">
        <f>SUMIF($AP$26:$AP$837,"=7",$AO$26:$AO$837)</f>
        <v>11.822751999999999</v>
      </c>
      <c r="J33" s="77"/>
      <c r="K33" s="77"/>
      <c r="L33" s="77"/>
      <c r="M33" s="77"/>
      <c r="N33" s="77"/>
      <c r="O33" s="77"/>
      <c r="P33" s="77"/>
      <c r="Q33" s="77"/>
      <c r="R33" s="77"/>
      <c r="S33" s="78"/>
      <c r="T33" s="19"/>
      <c r="U33" s="85" t="s">
        <v>19</v>
      </c>
      <c r="V33" s="86" t="s">
        <v>19</v>
      </c>
      <c r="W33" s="86" t="s">
        <v>19</v>
      </c>
      <c r="X33" s="86" t="s">
        <v>19</v>
      </c>
      <c r="Y33" s="86" t="s">
        <v>19</v>
      </c>
      <c r="Z33" s="86" t="s">
        <v>19</v>
      </c>
      <c r="AA33" s="86" t="s">
        <v>19</v>
      </c>
      <c r="AB33" s="77">
        <f>SUMIF($AS$26:$AS$837,"=7",$AR$26:$AR$837)</f>
        <v>0</v>
      </c>
      <c r="AC33" s="77"/>
      <c r="AD33" s="77"/>
      <c r="AE33" s="77"/>
      <c r="AF33" s="77"/>
      <c r="AG33" s="77"/>
      <c r="AH33" s="77"/>
      <c r="AI33" s="77"/>
      <c r="AJ33" s="77"/>
      <c r="AK33" s="77"/>
      <c r="AL33" s="78"/>
      <c r="AN33" s="25" t="s">
        <v>19</v>
      </c>
      <c r="AO33" s="18">
        <v>0.20416000000000001</v>
      </c>
      <c r="AP33" s="18">
        <v>7</v>
      </c>
      <c r="AQ33" s="27" t="s">
        <v>19</v>
      </c>
      <c r="AR33" s="18">
        <v>0</v>
      </c>
      <c r="AS33" s="18">
        <v>7</v>
      </c>
      <c r="AT33" s="25"/>
      <c r="AU33" s="25"/>
    </row>
    <row r="34" spans="2:47" ht="16.5" customHeight="1" x14ac:dyDescent="0.25">
      <c r="B34" s="82" t="s">
        <v>20</v>
      </c>
      <c r="C34" s="77" t="s">
        <v>20</v>
      </c>
      <c r="D34" s="77" t="s">
        <v>20</v>
      </c>
      <c r="E34" s="77" t="s">
        <v>20</v>
      </c>
      <c r="F34" s="77" t="s">
        <v>20</v>
      </c>
      <c r="G34" s="77" t="s">
        <v>20</v>
      </c>
      <c r="H34" s="77" t="s">
        <v>20</v>
      </c>
      <c r="I34" s="77">
        <f>SUMIF($AP$26:$AP$837,"=8",$AO$26:$AO$837)</f>
        <v>99.721430000000012</v>
      </c>
      <c r="J34" s="77"/>
      <c r="K34" s="77"/>
      <c r="L34" s="77"/>
      <c r="M34" s="77"/>
      <c r="N34" s="77"/>
      <c r="O34" s="77"/>
      <c r="P34" s="77"/>
      <c r="Q34" s="77"/>
      <c r="R34" s="77"/>
      <c r="S34" s="78"/>
      <c r="T34" s="19"/>
      <c r="U34" s="85" t="s">
        <v>20</v>
      </c>
      <c r="V34" s="86" t="s">
        <v>20</v>
      </c>
      <c r="W34" s="86" t="s">
        <v>20</v>
      </c>
      <c r="X34" s="86" t="s">
        <v>20</v>
      </c>
      <c r="Y34" s="86" t="s">
        <v>20</v>
      </c>
      <c r="Z34" s="86" t="s">
        <v>20</v>
      </c>
      <c r="AA34" s="86" t="s">
        <v>20</v>
      </c>
      <c r="AB34" s="77">
        <f>SUMIF($AS$26:$AS$837,"=8",$AR$26:$AR$837)</f>
        <v>0</v>
      </c>
      <c r="AC34" s="77"/>
      <c r="AD34" s="77"/>
      <c r="AE34" s="77"/>
      <c r="AF34" s="77"/>
      <c r="AG34" s="77"/>
      <c r="AH34" s="77"/>
      <c r="AI34" s="77"/>
      <c r="AJ34" s="77"/>
      <c r="AK34" s="77"/>
      <c r="AL34" s="78"/>
      <c r="AN34" s="25" t="s">
        <v>20</v>
      </c>
      <c r="AO34" s="18">
        <v>1.72349</v>
      </c>
      <c r="AP34" s="18">
        <v>8</v>
      </c>
      <c r="AQ34" s="27" t="s">
        <v>20</v>
      </c>
      <c r="AR34" s="18">
        <v>0</v>
      </c>
      <c r="AS34" s="18">
        <v>8</v>
      </c>
      <c r="AT34" s="25"/>
      <c r="AU34" s="25"/>
    </row>
    <row r="35" spans="2:47" ht="16.5" customHeight="1" x14ac:dyDescent="0.25">
      <c r="B35" s="82" t="s">
        <v>21</v>
      </c>
      <c r="C35" s="77" t="s">
        <v>21</v>
      </c>
      <c r="D35" s="77" t="s">
        <v>21</v>
      </c>
      <c r="E35" s="77" t="s">
        <v>21</v>
      </c>
      <c r="F35" s="77" t="s">
        <v>21</v>
      </c>
      <c r="G35" s="77" t="s">
        <v>21</v>
      </c>
      <c r="H35" s="77" t="s">
        <v>21</v>
      </c>
      <c r="I35" s="77">
        <f>SUMIF($AP$26:$AP$837,"=9",$AO$26:$AO$837)</f>
        <v>130.62573000000003</v>
      </c>
      <c r="J35" s="77"/>
      <c r="K35" s="77"/>
      <c r="L35" s="77"/>
      <c r="M35" s="77"/>
      <c r="N35" s="77"/>
      <c r="O35" s="77"/>
      <c r="P35" s="77"/>
      <c r="Q35" s="77"/>
      <c r="R35" s="77"/>
      <c r="S35" s="78"/>
      <c r="T35" s="19"/>
      <c r="U35" s="85" t="s">
        <v>21</v>
      </c>
      <c r="V35" s="86" t="s">
        <v>21</v>
      </c>
      <c r="W35" s="86" t="s">
        <v>21</v>
      </c>
      <c r="X35" s="86" t="s">
        <v>21</v>
      </c>
      <c r="Y35" s="86" t="s">
        <v>21</v>
      </c>
      <c r="Z35" s="86" t="s">
        <v>21</v>
      </c>
      <c r="AA35" s="86" t="s">
        <v>21</v>
      </c>
      <c r="AB35" s="77">
        <f>SUMIF($AS$26:$AS$837,"=9",$AR$26:$AR$837)</f>
        <v>122.16485000000003</v>
      </c>
      <c r="AC35" s="77"/>
      <c r="AD35" s="77"/>
      <c r="AE35" s="77"/>
      <c r="AF35" s="77"/>
      <c r="AG35" s="77"/>
      <c r="AH35" s="77"/>
      <c r="AI35" s="77"/>
      <c r="AJ35" s="77"/>
      <c r="AK35" s="77"/>
      <c r="AL35" s="78"/>
      <c r="AN35" s="25" t="s">
        <v>21</v>
      </c>
      <c r="AO35" s="18">
        <v>2.2338900000000002</v>
      </c>
      <c r="AP35" s="18">
        <v>9</v>
      </c>
      <c r="AQ35" s="27" t="s">
        <v>21</v>
      </c>
      <c r="AR35" s="18">
        <v>2.1193599999999999</v>
      </c>
      <c r="AS35" s="18">
        <v>9</v>
      </c>
      <c r="AT35" s="25"/>
      <c r="AU35" s="25"/>
    </row>
    <row r="36" spans="2:47" ht="16.5" customHeight="1" x14ac:dyDescent="0.25">
      <c r="B36" s="82" t="s">
        <v>22</v>
      </c>
      <c r="C36" s="77" t="s">
        <v>22</v>
      </c>
      <c r="D36" s="77" t="s">
        <v>22</v>
      </c>
      <c r="E36" s="77" t="s">
        <v>22</v>
      </c>
      <c r="F36" s="77" t="s">
        <v>22</v>
      </c>
      <c r="G36" s="77" t="s">
        <v>22</v>
      </c>
      <c r="H36" s="77" t="s">
        <v>22</v>
      </c>
      <c r="I36" s="77">
        <f>SUMIF($AP$26:$AP$837,"=10",$AO$26:$AO$837)</f>
        <v>13918.796999999997</v>
      </c>
      <c r="J36" s="77"/>
      <c r="K36" s="77"/>
      <c r="L36" s="77"/>
      <c r="M36" s="77"/>
      <c r="N36" s="77"/>
      <c r="O36" s="77"/>
      <c r="P36" s="77"/>
      <c r="Q36" s="77"/>
      <c r="R36" s="77"/>
      <c r="S36" s="78"/>
      <c r="T36" s="19"/>
      <c r="U36" s="85" t="s">
        <v>22</v>
      </c>
      <c r="V36" s="86" t="s">
        <v>22</v>
      </c>
      <c r="W36" s="86" t="s">
        <v>22</v>
      </c>
      <c r="X36" s="86" t="s">
        <v>22</v>
      </c>
      <c r="Y36" s="86" t="s">
        <v>22</v>
      </c>
      <c r="Z36" s="86" t="s">
        <v>22</v>
      </c>
      <c r="AA36" s="86" t="s">
        <v>22</v>
      </c>
      <c r="AB36" s="77">
        <f>SUMIF($AS$26:$AS$837,"=10",$AR$26:$AR$837)</f>
        <v>30394.168999999994</v>
      </c>
      <c r="AC36" s="77"/>
      <c r="AD36" s="77"/>
      <c r="AE36" s="77"/>
      <c r="AF36" s="77"/>
      <c r="AG36" s="77"/>
      <c r="AH36" s="77"/>
      <c r="AI36" s="77"/>
      <c r="AJ36" s="77"/>
      <c r="AK36" s="77"/>
      <c r="AL36" s="78"/>
      <c r="AN36" s="25" t="s">
        <v>22</v>
      </c>
      <c r="AO36" s="18">
        <v>243.29400000000001</v>
      </c>
      <c r="AP36" s="18">
        <v>10</v>
      </c>
      <c r="AQ36" s="27" t="s">
        <v>22</v>
      </c>
      <c r="AR36" s="18">
        <v>523.11800000000005</v>
      </c>
      <c r="AS36" s="18">
        <v>10</v>
      </c>
      <c r="AT36" s="25"/>
      <c r="AU36" s="25"/>
    </row>
    <row r="37" spans="2:47" ht="16.5" customHeight="1" x14ac:dyDescent="0.25">
      <c r="B37" s="82" t="s">
        <v>23</v>
      </c>
      <c r="C37" s="77" t="s">
        <v>23</v>
      </c>
      <c r="D37" s="77" t="s">
        <v>23</v>
      </c>
      <c r="E37" s="77" t="s">
        <v>23</v>
      </c>
      <c r="F37" s="77" t="s">
        <v>23</v>
      </c>
      <c r="G37" s="77" t="s">
        <v>23</v>
      </c>
      <c r="H37" s="77" t="s">
        <v>23</v>
      </c>
      <c r="I37" s="77">
        <f>SUMIF($AP$26:$AP$837,"=11",$AO$26:$AO$837)</f>
        <v>3333.1277999999998</v>
      </c>
      <c r="J37" s="77"/>
      <c r="K37" s="77"/>
      <c r="L37" s="77"/>
      <c r="M37" s="77"/>
      <c r="N37" s="77"/>
      <c r="O37" s="77"/>
      <c r="P37" s="77"/>
      <c r="Q37" s="77"/>
      <c r="R37" s="77"/>
      <c r="S37" s="78"/>
      <c r="T37" s="19"/>
      <c r="U37" s="85" t="s">
        <v>23</v>
      </c>
      <c r="V37" s="86" t="s">
        <v>23</v>
      </c>
      <c r="W37" s="86" t="s">
        <v>23</v>
      </c>
      <c r="X37" s="86" t="s">
        <v>23</v>
      </c>
      <c r="Y37" s="86" t="s">
        <v>23</v>
      </c>
      <c r="Z37" s="86" t="s">
        <v>23</v>
      </c>
      <c r="AA37" s="86" t="s">
        <v>23</v>
      </c>
      <c r="AB37" s="77">
        <f>SUMIF($AS$26:$AS$837,"=11",$AR$26:$AR$837)</f>
        <v>4406.079200000001</v>
      </c>
      <c r="AC37" s="77"/>
      <c r="AD37" s="77"/>
      <c r="AE37" s="77"/>
      <c r="AF37" s="77"/>
      <c r="AG37" s="77"/>
      <c r="AH37" s="77"/>
      <c r="AI37" s="77"/>
      <c r="AJ37" s="77"/>
      <c r="AK37" s="77"/>
      <c r="AL37" s="78"/>
      <c r="AN37" s="25" t="s">
        <v>23</v>
      </c>
      <c r="AO37" s="18">
        <v>58.232500000000002</v>
      </c>
      <c r="AP37" s="18">
        <v>11</v>
      </c>
      <c r="AQ37" s="27" t="s">
        <v>23</v>
      </c>
      <c r="AR37" s="18">
        <v>76.858699999999999</v>
      </c>
      <c r="AS37" s="18">
        <v>11</v>
      </c>
      <c r="AT37" s="25"/>
      <c r="AU37" s="25"/>
    </row>
    <row r="38" spans="2:47" ht="16.5" customHeight="1" thickBot="1" x14ac:dyDescent="0.3">
      <c r="B38" s="71" t="s">
        <v>24</v>
      </c>
      <c r="C38" s="72" t="s">
        <v>24</v>
      </c>
      <c r="D38" s="72" t="s">
        <v>24</v>
      </c>
      <c r="E38" s="72" t="s">
        <v>24</v>
      </c>
      <c r="F38" s="72" t="s">
        <v>24</v>
      </c>
      <c r="G38" s="72" t="s">
        <v>24</v>
      </c>
      <c r="H38" s="72" t="s">
        <v>24</v>
      </c>
      <c r="I38" s="72">
        <f>SUMIF($AP$26:$AP$837,"=12",$AO$26:$AO$837)</f>
        <v>22.180127999999996</v>
      </c>
      <c r="J38" s="72"/>
      <c r="K38" s="72"/>
      <c r="L38" s="72"/>
      <c r="M38" s="72"/>
      <c r="N38" s="72"/>
      <c r="O38" s="72"/>
      <c r="P38" s="72"/>
      <c r="Q38" s="72"/>
      <c r="R38" s="72"/>
      <c r="S38" s="73"/>
      <c r="T38" s="29"/>
      <c r="U38" s="87" t="s">
        <v>24</v>
      </c>
      <c r="V38" s="88" t="s">
        <v>24</v>
      </c>
      <c r="W38" s="88" t="s">
        <v>24</v>
      </c>
      <c r="X38" s="88" t="s">
        <v>24</v>
      </c>
      <c r="Y38" s="88" t="s">
        <v>24</v>
      </c>
      <c r="Z38" s="88" t="s">
        <v>24</v>
      </c>
      <c r="AA38" s="88" t="s">
        <v>24</v>
      </c>
      <c r="AB38" s="72">
        <f>SUMIF($AS$26:$AS$837,"=12",$AR$26:$AR$837)</f>
        <v>22.105567999999998</v>
      </c>
      <c r="AC38" s="72"/>
      <c r="AD38" s="72"/>
      <c r="AE38" s="72"/>
      <c r="AF38" s="72"/>
      <c r="AG38" s="72"/>
      <c r="AH38" s="72"/>
      <c r="AI38" s="72"/>
      <c r="AJ38" s="72"/>
      <c r="AK38" s="72"/>
      <c r="AL38" s="73"/>
      <c r="AN38" s="25" t="s">
        <v>24</v>
      </c>
      <c r="AO38" s="18">
        <v>0.38566400000000001</v>
      </c>
      <c r="AP38" s="18">
        <v>12</v>
      </c>
      <c r="AQ38" s="27" t="s">
        <v>24</v>
      </c>
      <c r="AR38" s="18">
        <v>0.37916800000000001</v>
      </c>
      <c r="AS38" s="18">
        <v>12</v>
      </c>
      <c r="AT38" s="25"/>
      <c r="AU38" s="25"/>
    </row>
    <row r="39" spans="2:47" x14ac:dyDescent="0.25">
      <c r="T39" s="19"/>
      <c r="AP39" s="18">
        <v>13</v>
      </c>
      <c r="AS39" s="18">
        <v>13</v>
      </c>
    </row>
    <row r="40" spans="2:47" x14ac:dyDescent="0.25">
      <c r="B40" s="25"/>
      <c r="C40" s="25"/>
      <c r="D40" s="25"/>
      <c r="E40" s="25"/>
      <c r="F40" s="25"/>
      <c r="G40" s="25"/>
      <c r="H40" s="25"/>
      <c r="I40" s="25"/>
      <c r="J40" s="25"/>
      <c r="T40" s="19"/>
      <c r="AN40" s="1" t="s">
        <v>15</v>
      </c>
      <c r="AO40" s="18">
        <v>0.32</v>
      </c>
      <c r="AP40" s="18">
        <v>0</v>
      </c>
      <c r="AQ40" s="18" t="s">
        <v>15</v>
      </c>
      <c r="AR40" s="18">
        <v>0.61599999999999999</v>
      </c>
      <c r="AS40" s="18">
        <v>0</v>
      </c>
    </row>
    <row r="41" spans="2:47" x14ac:dyDescent="0.25">
      <c r="B41" s="25"/>
      <c r="C41" s="25"/>
      <c r="D41" s="25"/>
      <c r="E41" s="25"/>
      <c r="F41" s="25"/>
      <c r="G41" s="25"/>
      <c r="H41" s="25"/>
      <c r="I41" s="25"/>
      <c r="J41" s="25"/>
      <c r="AN41" s="1" t="s">
        <v>8</v>
      </c>
      <c r="AP41" s="18">
        <v>1</v>
      </c>
      <c r="AQ41" s="18" t="s">
        <v>8</v>
      </c>
      <c r="AS41" s="18">
        <v>1</v>
      </c>
    </row>
    <row r="42" spans="2:47" x14ac:dyDescent="0.25">
      <c r="B42" s="25"/>
      <c r="C42" s="25"/>
      <c r="D42" s="25"/>
      <c r="E42" s="25"/>
      <c r="F42" s="25"/>
      <c r="G42" s="25"/>
      <c r="H42" s="25"/>
      <c r="I42" s="25"/>
      <c r="J42" s="25"/>
      <c r="AN42" s="1" t="s">
        <v>9</v>
      </c>
      <c r="AO42" s="18">
        <v>251546</v>
      </c>
      <c r="AP42" s="18">
        <v>2</v>
      </c>
      <c r="AQ42" s="18" t="s">
        <v>9</v>
      </c>
      <c r="AR42" s="18">
        <v>251546</v>
      </c>
      <c r="AS42" s="18">
        <v>2</v>
      </c>
    </row>
    <row r="43" spans="2:47" x14ac:dyDescent="0.25">
      <c r="B43" s="25"/>
      <c r="C43" s="25"/>
      <c r="D43" s="25"/>
      <c r="E43" s="25"/>
      <c r="F43" s="25"/>
      <c r="G43" s="25"/>
      <c r="H43" s="25"/>
      <c r="I43" s="25"/>
      <c r="J43" s="25"/>
      <c r="AN43" s="1" t="s">
        <v>10</v>
      </c>
      <c r="AO43" s="18">
        <v>36308</v>
      </c>
      <c r="AP43" s="18">
        <v>3</v>
      </c>
      <c r="AQ43" s="18" t="s">
        <v>10</v>
      </c>
      <c r="AR43" s="18">
        <v>36308</v>
      </c>
      <c r="AS43" s="18">
        <v>3</v>
      </c>
    </row>
    <row r="44" spans="2:47" x14ac:dyDescent="0.25">
      <c r="B44" s="25"/>
      <c r="C44" s="25"/>
      <c r="D44" s="25"/>
      <c r="E44" s="25"/>
      <c r="F44" s="25"/>
      <c r="G44" s="25"/>
      <c r="H44" s="25"/>
      <c r="I44" s="25"/>
      <c r="J44" s="25"/>
      <c r="AN44" s="1" t="s">
        <v>16</v>
      </c>
      <c r="AO44" s="18">
        <v>0.49657600000000002</v>
      </c>
      <c r="AP44" s="18">
        <v>4</v>
      </c>
      <c r="AQ44" s="18" t="s">
        <v>16</v>
      </c>
      <c r="AR44" s="18">
        <v>0.52323200000000003</v>
      </c>
      <c r="AS44" s="18">
        <v>4</v>
      </c>
    </row>
    <row r="45" spans="2:47" x14ac:dyDescent="0.25">
      <c r="B45" s="25"/>
      <c r="C45" s="25"/>
      <c r="D45" s="25"/>
      <c r="E45" s="25"/>
      <c r="F45" s="25"/>
      <c r="G45" s="25"/>
      <c r="H45" s="25"/>
      <c r="I45" s="25"/>
      <c r="J45" s="25"/>
      <c r="AN45" s="1" t="s">
        <v>17</v>
      </c>
      <c r="AO45" s="18">
        <v>0.18563199999999999</v>
      </c>
      <c r="AP45" s="18">
        <v>5</v>
      </c>
      <c r="AQ45" s="18" t="s">
        <v>17</v>
      </c>
      <c r="AR45" s="18">
        <v>0.17830399999999999</v>
      </c>
      <c r="AS45" s="18">
        <v>5</v>
      </c>
    </row>
    <row r="46" spans="2:47" x14ac:dyDescent="0.25">
      <c r="B46" s="25"/>
      <c r="C46" s="25"/>
      <c r="D46" s="25"/>
      <c r="E46" s="25"/>
      <c r="F46" s="25"/>
      <c r="G46" s="25"/>
      <c r="H46" s="25"/>
      <c r="I46" s="25"/>
      <c r="J46" s="25"/>
      <c r="AN46" s="1" t="s">
        <v>18</v>
      </c>
      <c r="AO46" s="18">
        <v>0.32022400000000001</v>
      </c>
      <c r="AP46" s="18">
        <v>6</v>
      </c>
      <c r="AQ46" s="18" t="s">
        <v>18</v>
      </c>
      <c r="AR46" s="18">
        <v>0</v>
      </c>
      <c r="AS46" s="18">
        <v>6</v>
      </c>
    </row>
    <row r="47" spans="2:47" x14ac:dyDescent="0.25">
      <c r="B47" s="25"/>
      <c r="C47" s="25"/>
      <c r="D47" s="25"/>
      <c r="E47" s="25"/>
      <c r="F47" s="25"/>
      <c r="G47" s="25"/>
      <c r="H47" s="25"/>
      <c r="I47" s="25"/>
      <c r="J47" s="25"/>
      <c r="AN47" s="1" t="s">
        <v>19</v>
      </c>
      <c r="AO47" s="18">
        <v>0.204736</v>
      </c>
      <c r="AP47" s="18">
        <v>7</v>
      </c>
      <c r="AQ47" s="18" t="s">
        <v>19</v>
      </c>
      <c r="AR47" s="18">
        <v>0</v>
      </c>
      <c r="AS47" s="18">
        <v>7</v>
      </c>
    </row>
    <row r="48" spans="2:47" x14ac:dyDescent="0.25">
      <c r="B48" s="25"/>
      <c r="C48" s="25"/>
      <c r="D48" s="25"/>
      <c r="E48" s="25"/>
      <c r="F48" s="25"/>
      <c r="G48" s="25"/>
      <c r="H48" s="25"/>
      <c r="I48" s="25"/>
      <c r="J48" s="25"/>
      <c r="AN48" s="1" t="s">
        <v>20</v>
      </c>
      <c r="AO48" s="18">
        <v>1.74352</v>
      </c>
      <c r="AP48" s="18">
        <v>8</v>
      </c>
      <c r="AQ48" s="18" t="s">
        <v>20</v>
      </c>
      <c r="AR48" s="18">
        <v>0</v>
      </c>
      <c r="AS48" s="18">
        <v>8</v>
      </c>
    </row>
    <row r="49" spans="2:45" x14ac:dyDescent="0.25">
      <c r="B49" s="25"/>
      <c r="C49" s="25"/>
      <c r="D49" s="25"/>
      <c r="E49" s="25"/>
      <c r="F49" s="25"/>
      <c r="G49" s="25"/>
      <c r="H49" s="25"/>
      <c r="I49" s="25"/>
      <c r="J49" s="25"/>
      <c r="AN49" s="1" t="s">
        <v>21</v>
      </c>
      <c r="AO49" s="18">
        <v>2.2282899999999999</v>
      </c>
      <c r="AP49" s="18">
        <v>9</v>
      </c>
      <c r="AQ49" s="18" t="s">
        <v>21</v>
      </c>
      <c r="AR49" s="18">
        <v>2.13219</v>
      </c>
      <c r="AS49" s="18">
        <v>9</v>
      </c>
    </row>
    <row r="50" spans="2:45" x14ac:dyDescent="0.25">
      <c r="B50" s="25"/>
      <c r="C50" s="25"/>
      <c r="D50" s="25"/>
      <c r="E50" s="25"/>
      <c r="F50" s="25"/>
      <c r="G50" s="25"/>
      <c r="H50" s="25"/>
      <c r="I50" s="25"/>
      <c r="J50" s="25"/>
      <c r="AN50" s="1" t="s">
        <v>22</v>
      </c>
      <c r="AO50" s="18">
        <v>242.79400000000001</v>
      </c>
      <c r="AP50" s="18">
        <v>10</v>
      </c>
      <c r="AQ50" s="18" t="s">
        <v>22</v>
      </c>
      <c r="AR50" s="18">
        <v>527.096</v>
      </c>
      <c r="AS50" s="18">
        <v>10</v>
      </c>
    </row>
    <row r="51" spans="2:45" x14ac:dyDescent="0.25">
      <c r="B51" s="25"/>
      <c r="C51" s="25"/>
      <c r="D51" s="25"/>
      <c r="E51" s="25"/>
      <c r="F51" s="25"/>
      <c r="G51" s="25"/>
      <c r="H51" s="25"/>
      <c r="I51" s="25"/>
      <c r="J51" s="25"/>
      <c r="AN51" s="1" t="s">
        <v>23</v>
      </c>
      <c r="AO51" s="18">
        <v>57.633600000000001</v>
      </c>
      <c r="AP51" s="18">
        <v>11</v>
      </c>
      <c r="AQ51" s="18" t="s">
        <v>23</v>
      </c>
      <c r="AR51" s="18">
        <v>76.830500000000001</v>
      </c>
      <c r="AS51" s="18">
        <v>11</v>
      </c>
    </row>
    <row r="52" spans="2:45" x14ac:dyDescent="0.25">
      <c r="B52" s="25"/>
      <c r="C52" s="25"/>
      <c r="D52" s="25"/>
      <c r="E52" s="25"/>
      <c r="F52" s="25"/>
      <c r="G52" s="25"/>
      <c r="H52" s="25"/>
      <c r="I52" s="25"/>
      <c r="J52" s="25"/>
      <c r="AN52" s="1" t="s">
        <v>24</v>
      </c>
      <c r="AO52" s="18">
        <v>0.37948799999999999</v>
      </c>
      <c r="AP52" s="18">
        <v>12</v>
      </c>
      <c r="AQ52" s="18" t="s">
        <v>24</v>
      </c>
      <c r="AR52" s="18">
        <v>0.38819199999999998</v>
      </c>
      <c r="AS52" s="18">
        <v>12</v>
      </c>
    </row>
    <row r="53" spans="2:45" x14ac:dyDescent="0.25">
      <c r="AP53" s="18">
        <v>13</v>
      </c>
      <c r="AS53" s="18">
        <v>13</v>
      </c>
    </row>
    <row r="54" spans="2:45" x14ac:dyDescent="0.25">
      <c r="B54" s="25"/>
      <c r="C54" s="25"/>
      <c r="D54" s="25"/>
      <c r="E54" s="25"/>
      <c r="F54" s="25"/>
      <c r="G54" s="25"/>
      <c r="H54" s="25"/>
      <c r="I54" s="25"/>
      <c r="J54" s="25"/>
      <c r="AN54" s="1" t="s">
        <v>15</v>
      </c>
      <c r="AO54" s="18">
        <v>0.32</v>
      </c>
      <c r="AP54" s="18">
        <v>0</v>
      </c>
      <c r="AQ54" s="18" t="s">
        <v>15</v>
      </c>
      <c r="AR54" s="18">
        <v>0.624</v>
      </c>
      <c r="AS54" s="18">
        <v>0</v>
      </c>
    </row>
    <row r="55" spans="2:45" x14ac:dyDescent="0.25">
      <c r="B55" s="25"/>
      <c r="C55" s="25"/>
      <c r="D55" s="25"/>
      <c r="E55" s="25"/>
      <c r="F55" s="25"/>
      <c r="G55" s="25"/>
      <c r="H55" s="25"/>
      <c r="I55" s="25"/>
      <c r="J55" s="25"/>
      <c r="AN55" s="1" t="s">
        <v>8</v>
      </c>
      <c r="AP55" s="18">
        <v>1</v>
      </c>
      <c r="AQ55" s="18" t="s">
        <v>8</v>
      </c>
      <c r="AS55" s="18">
        <v>1</v>
      </c>
    </row>
    <row r="56" spans="2:45" x14ac:dyDescent="0.25">
      <c r="B56" s="25"/>
      <c r="C56" s="25"/>
      <c r="D56" s="25"/>
      <c r="E56" s="25"/>
      <c r="F56" s="25"/>
      <c r="G56" s="25"/>
      <c r="H56" s="25"/>
      <c r="I56" s="25"/>
      <c r="J56" s="25"/>
      <c r="AN56" s="1" t="s">
        <v>9</v>
      </c>
      <c r="AO56" s="18">
        <v>251546</v>
      </c>
      <c r="AP56" s="18">
        <v>2</v>
      </c>
      <c r="AQ56" s="18" t="s">
        <v>9</v>
      </c>
      <c r="AR56" s="18">
        <v>251546</v>
      </c>
      <c r="AS56" s="18">
        <v>2</v>
      </c>
    </row>
    <row r="57" spans="2:45" x14ac:dyDescent="0.25">
      <c r="B57" s="25"/>
      <c r="C57" s="25"/>
      <c r="D57" s="25"/>
      <c r="E57" s="25"/>
      <c r="F57" s="25"/>
      <c r="G57" s="25"/>
      <c r="H57" s="25"/>
      <c r="I57" s="25"/>
      <c r="J57" s="25"/>
      <c r="AN57" s="1" t="s">
        <v>10</v>
      </c>
      <c r="AO57" s="18">
        <v>36308</v>
      </c>
      <c r="AP57" s="18">
        <v>3</v>
      </c>
      <c r="AQ57" s="18" t="s">
        <v>10</v>
      </c>
      <c r="AR57" s="18">
        <v>36308</v>
      </c>
      <c r="AS57" s="18">
        <v>3</v>
      </c>
    </row>
    <row r="58" spans="2:45" x14ac:dyDescent="0.25">
      <c r="B58" s="25"/>
      <c r="C58" s="25"/>
      <c r="D58" s="25"/>
      <c r="E58" s="25"/>
      <c r="F58" s="25"/>
      <c r="G58" s="25"/>
      <c r="H58" s="25"/>
      <c r="I58" s="25"/>
      <c r="J58" s="25"/>
      <c r="AN58" s="1" t="s">
        <v>16</v>
      </c>
      <c r="AO58" s="18">
        <v>0.50617599999999996</v>
      </c>
      <c r="AP58" s="18">
        <v>4</v>
      </c>
      <c r="AQ58" s="18" t="s">
        <v>16</v>
      </c>
      <c r="AR58" s="18">
        <v>0.49785600000000002</v>
      </c>
      <c r="AS58" s="18">
        <v>4</v>
      </c>
    </row>
    <row r="59" spans="2:45" x14ac:dyDescent="0.25">
      <c r="B59" s="25"/>
      <c r="C59" s="25"/>
      <c r="D59" s="25"/>
      <c r="E59" s="25"/>
      <c r="F59" s="25"/>
      <c r="G59" s="25"/>
      <c r="H59" s="25"/>
      <c r="I59" s="25"/>
      <c r="J59" s="25"/>
      <c r="AN59" s="1" t="s">
        <v>17</v>
      </c>
      <c r="AO59" s="18">
        <v>0.202432</v>
      </c>
      <c r="AP59" s="18">
        <v>5</v>
      </c>
      <c r="AQ59" s="18" t="s">
        <v>17</v>
      </c>
      <c r="AR59" s="18">
        <v>0.20016</v>
      </c>
      <c r="AS59" s="18">
        <v>5</v>
      </c>
    </row>
    <row r="60" spans="2:45" x14ac:dyDescent="0.25">
      <c r="B60" s="25"/>
      <c r="C60" s="25"/>
      <c r="D60" s="25"/>
      <c r="E60" s="25"/>
      <c r="F60" s="25"/>
      <c r="G60" s="25"/>
      <c r="H60" s="25"/>
      <c r="I60" s="25"/>
      <c r="J60" s="25"/>
      <c r="AN60" s="1" t="s">
        <v>18</v>
      </c>
      <c r="AO60" s="18">
        <v>0.27705600000000002</v>
      </c>
      <c r="AP60" s="18">
        <v>6</v>
      </c>
      <c r="AQ60" s="18" t="s">
        <v>18</v>
      </c>
      <c r="AR60" s="18">
        <v>0</v>
      </c>
      <c r="AS60" s="18">
        <v>6</v>
      </c>
    </row>
    <row r="61" spans="2:45" x14ac:dyDescent="0.25">
      <c r="B61" s="25"/>
      <c r="C61" s="25"/>
      <c r="D61" s="25"/>
      <c r="E61" s="25"/>
      <c r="F61" s="25"/>
      <c r="G61" s="25"/>
      <c r="H61" s="25"/>
      <c r="I61" s="25"/>
      <c r="J61" s="25"/>
      <c r="AN61" s="1" t="s">
        <v>19</v>
      </c>
      <c r="AO61" s="18">
        <v>0.20604800000000001</v>
      </c>
      <c r="AP61" s="18">
        <v>7</v>
      </c>
      <c r="AQ61" s="18" t="s">
        <v>19</v>
      </c>
      <c r="AR61" s="18">
        <v>0</v>
      </c>
      <c r="AS61" s="18">
        <v>7</v>
      </c>
    </row>
    <row r="62" spans="2:45" x14ac:dyDescent="0.25">
      <c r="B62" s="25"/>
      <c r="C62" s="25"/>
      <c r="D62" s="25"/>
      <c r="E62" s="25"/>
      <c r="F62" s="25"/>
      <c r="G62" s="25"/>
      <c r="H62" s="25"/>
      <c r="I62" s="25"/>
      <c r="J62" s="25"/>
      <c r="AN62" s="1" t="s">
        <v>20</v>
      </c>
      <c r="AO62" s="18">
        <v>1.72435</v>
      </c>
      <c r="AP62" s="18">
        <v>8</v>
      </c>
      <c r="AQ62" s="18" t="s">
        <v>20</v>
      </c>
      <c r="AR62" s="18">
        <v>0</v>
      </c>
      <c r="AS62" s="18">
        <v>8</v>
      </c>
    </row>
    <row r="63" spans="2:45" x14ac:dyDescent="0.25">
      <c r="B63" s="25"/>
      <c r="C63" s="25"/>
      <c r="D63" s="25"/>
      <c r="E63" s="25"/>
      <c r="F63" s="25"/>
      <c r="G63" s="25"/>
      <c r="H63" s="25"/>
      <c r="I63" s="25"/>
      <c r="J63" s="25"/>
      <c r="AN63" s="1" t="s">
        <v>21</v>
      </c>
      <c r="AO63" s="18">
        <v>2.4034200000000001</v>
      </c>
      <c r="AP63" s="18">
        <v>9</v>
      </c>
      <c r="AQ63" s="18" t="s">
        <v>21</v>
      </c>
      <c r="AR63" s="18">
        <v>2.0907800000000001</v>
      </c>
      <c r="AS63" s="18">
        <v>9</v>
      </c>
    </row>
    <row r="64" spans="2:45" x14ac:dyDescent="0.25">
      <c r="B64" s="25"/>
      <c r="C64" s="25"/>
      <c r="D64" s="25"/>
      <c r="E64" s="25"/>
      <c r="F64" s="25"/>
      <c r="G64" s="25"/>
      <c r="H64" s="25"/>
      <c r="I64" s="25"/>
      <c r="J64" s="25"/>
      <c r="AN64" s="1" t="s">
        <v>22</v>
      </c>
      <c r="AO64" s="18">
        <v>240.42400000000001</v>
      </c>
      <c r="AP64" s="18">
        <v>10</v>
      </c>
      <c r="AQ64" s="18" t="s">
        <v>22</v>
      </c>
      <c r="AR64" s="18">
        <v>525.85199999999998</v>
      </c>
      <c r="AS64" s="18">
        <v>10</v>
      </c>
    </row>
    <row r="65" spans="2:45" x14ac:dyDescent="0.25">
      <c r="B65" s="25"/>
      <c r="C65" s="25"/>
      <c r="D65" s="25"/>
      <c r="E65" s="25"/>
      <c r="F65" s="25"/>
      <c r="G65" s="25"/>
      <c r="H65" s="25"/>
      <c r="I65" s="25"/>
      <c r="J65" s="25"/>
      <c r="AN65" s="1" t="s">
        <v>23</v>
      </c>
      <c r="AO65" s="18">
        <v>58.270099999999999</v>
      </c>
      <c r="AP65" s="18">
        <v>11</v>
      </c>
      <c r="AQ65" s="18" t="s">
        <v>23</v>
      </c>
      <c r="AR65" s="18">
        <v>75.939099999999996</v>
      </c>
      <c r="AS65" s="18">
        <v>11</v>
      </c>
    </row>
    <row r="66" spans="2:45" x14ac:dyDescent="0.25">
      <c r="B66" s="25"/>
      <c r="C66" s="25"/>
      <c r="D66" s="25"/>
      <c r="E66" s="25"/>
      <c r="F66" s="25"/>
      <c r="G66" s="25"/>
      <c r="H66" s="25"/>
      <c r="I66" s="25"/>
      <c r="J66" s="25"/>
      <c r="AN66" s="1" t="s">
        <v>24</v>
      </c>
      <c r="AO66" s="18">
        <v>0.38470399999999999</v>
      </c>
      <c r="AP66" s="18">
        <v>12</v>
      </c>
      <c r="AQ66" s="18" t="s">
        <v>24</v>
      </c>
      <c r="AR66" s="18">
        <v>0.37836799999999998</v>
      </c>
      <c r="AS66" s="18">
        <v>12</v>
      </c>
    </row>
    <row r="67" spans="2:45" x14ac:dyDescent="0.25">
      <c r="AP67" s="18">
        <v>13</v>
      </c>
      <c r="AS67" s="18">
        <v>13</v>
      </c>
    </row>
    <row r="68" spans="2:45" x14ac:dyDescent="0.25">
      <c r="B68" s="25"/>
      <c r="C68" s="25"/>
      <c r="D68" s="25"/>
      <c r="E68" s="25"/>
      <c r="F68" s="25"/>
      <c r="G68" s="25"/>
      <c r="H68" s="25"/>
      <c r="I68" s="25"/>
      <c r="J68" s="25"/>
      <c r="AN68" s="1" t="s">
        <v>15</v>
      </c>
      <c r="AO68" s="18">
        <v>0.317</v>
      </c>
      <c r="AP68" s="18">
        <v>0</v>
      </c>
      <c r="AQ68" s="18" t="s">
        <v>15</v>
      </c>
      <c r="AR68" s="18">
        <v>0.61799999999999999</v>
      </c>
      <c r="AS68" s="18">
        <v>0</v>
      </c>
    </row>
    <row r="69" spans="2:45" x14ac:dyDescent="0.25">
      <c r="B69" s="25"/>
      <c r="C69" s="25"/>
      <c r="D69" s="25"/>
      <c r="E69" s="25"/>
      <c r="F69" s="25"/>
      <c r="G69" s="25"/>
      <c r="H69" s="25"/>
      <c r="I69" s="25"/>
      <c r="J69" s="25"/>
      <c r="AN69" s="1" t="s">
        <v>8</v>
      </c>
      <c r="AP69" s="18">
        <v>1</v>
      </c>
      <c r="AQ69" s="18" t="s">
        <v>8</v>
      </c>
      <c r="AS69" s="18">
        <v>1</v>
      </c>
    </row>
    <row r="70" spans="2:45" x14ac:dyDescent="0.25">
      <c r="B70" s="25"/>
      <c r="C70" s="25"/>
      <c r="D70" s="25"/>
      <c r="E70" s="25"/>
      <c r="F70" s="25"/>
      <c r="G70" s="25"/>
      <c r="H70" s="25"/>
      <c r="I70" s="25"/>
      <c r="J70" s="25"/>
      <c r="AN70" s="1" t="s">
        <v>9</v>
      </c>
      <c r="AO70" s="18">
        <v>251546</v>
      </c>
      <c r="AP70" s="18">
        <v>2</v>
      </c>
      <c r="AQ70" s="18" t="s">
        <v>9</v>
      </c>
      <c r="AR70" s="18">
        <v>251546</v>
      </c>
      <c r="AS70" s="18">
        <v>2</v>
      </c>
    </row>
    <row r="71" spans="2:45" x14ac:dyDescent="0.25">
      <c r="B71" s="25"/>
      <c r="C71" s="25"/>
      <c r="D71" s="25"/>
      <c r="E71" s="25"/>
      <c r="F71" s="25"/>
      <c r="G71" s="25"/>
      <c r="H71" s="25"/>
      <c r="I71" s="25"/>
      <c r="J71" s="25"/>
      <c r="AN71" s="1" t="s">
        <v>10</v>
      </c>
      <c r="AO71" s="18">
        <v>36308</v>
      </c>
      <c r="AP71" s="18">
        <v>3</v>
      </c>
      <c r="AQ71" s="18" t="s">
        <v>10</v>
      </c>
      <c r="AR71" s="18">
        <v>36308</v>
      </c>
      <c r="AS71" s="18">
        <v>3</v>
      </c>
    </row>
    <row r="72" spans="2:45" x14ac:dyDescent="0.25">
      <c r="B72" s="25"/>
      <c r="C72" s="25"/>
      <c r="D72" s="25"/>
      <c r="E72" s="25"/>
      <c r="F72" s="25"/>
      <c r="G72" s="25"/>
      <c r="H72" s="25"/>
      <c r="I72" s="25"/>
      <c r="J72" s="25"/>
      <c r="AN72" s="1" t="s">
        <v>16</v>
      </c>
      <c r="AO72" s="18">
        <v>0.49753599999999998</v>
      </c>
      <c r="AP72" s="18">
        <v>4</v>
      </c>
      <c r="AQ72" s="18" t="s">
        <v>16</v>
      </c>
      <c r="AR72" s="18">
        <v>0.50508799999999998</v>
      </c>
      <c r="AS72" s="18">
        <v>4</v>
      </c>
    </row>
    <row r="73" spans="2:45" x14ac:dyDescent="0.25">
      <c r="B73" s="25"/>
      <c r="C73" s="25"/>
      <c r="D73" s="25"/>
      <c r="E73" s="25"/>
      <c r="F73" s="25"/>
      <c r="G73" s="25"/>
      <c r="H73" s="25"/>
      <c r="I73" s="25"/>
      <c r="J73" s="25"/>
      <c r="AN73" s="1" t="s">
        <v>17</v>
      </c>
      <c r="AO73" s="18">
        <v>0.18892800000000001</v>
      </c>
      <c r="AP73" s="18">
        <v>5</v>
      </c>
      <c r="AQ73" s="18" t="s">
        <v>17</v>
      </c>
      <c r="AR73" s="18">
        <v>0.176512</v>
      </c>
      <c r="AS73" s="18">
        <v>5</v>
      </c>
    </row>
    <row r="74" spans="2:45" x14ac:dyDescent="0.25">
      <c r="B74" s="25"/>
      <c r="C74" s="25"/>
      <c r="D74" s="25"/>
      <c r="E74" s="25"/>
      <c r="F74" s="25"/>
      <c r="G74" s="25"/>
      <c r="H74" s="25"/>
      <c r="I74" s="25"/>
      <c r="J74" s="25"/>
      <c r="AN74" s="1" t="s">
        <v>18</v>
      </c>
      <c r="AO74" s="18">
        <v>0.26812799999999998</v>
      </c>
      <c r="AP74" s="18">
        <v>6</v>
      </c>
      <c r="AQ74" s="18" t="s">
        <v>18</v>
      </c>
      <c r="AR74" s="18">
        <v>0</v>
      </c>
      <c r="AS74" s="18">
        <v>6</v>
      </c>
    </row>
    <row r="75" spans="2:45" x14ac:dyDescent="0.25">
      <c r="B75" s="25"/>
      <c r="C75" s="25"/>
      <c r="D75" s="25"/>
      <c r="E75" s="25"/>
      <c r="F75" s="25"/>
      <c r="G75" s="25"/>
      <c r="H75" s="25"/>
      <c r="I75" s="25"/>
      <c r="J75" s="25"/>
      <c r="AN75" s="1" t="s">
        <v>19</v>
      </c>
      <c r="AO75" s="18">
        <v>0.209088</v>
      </c>
      <c r="AP75" s="18">
        <v>7</v>
      </c>
      <c r="AQ75" s="18" t="s">
        <v>19</v>
      </c>
      <c r="AR75" s="18">
        <v>0</v>
      </c>
      <c r="AS75" s="18">
        <v>7</v>
      </c>
    </row>
    <row r="76" spans="2:45" x14ac:dyDescent="0.25">
      <c r="B76" s="25"/>
      <c r="C76" s="25"/>
      <c r="D76" s="25"/>
      <c r="E76" s="25"/>
      <c r="F76" s="25"/>
      <c r="G76" s="25"/>
      <c r="H76" s="25"/>
      <c r="I76" s="25"/>
      <c r="J76" s="25"/>
      <c r="AN76" s="1" t="s">
        <v>20</v>
      </c>
      <c r="AO76" s="18">
        <v>1.7120299999999999</v>
      </c>
      <c r="AP76" s="18">
        <v>8</v>
      </c>
      <c r="AQ76" s="18" t="s">
        <v>20</v>
      </c>
      <c r="AR76" s="18">
        <v>0</v>
      </c>
      <c r="AS76" s="18">
        <v>8</v>
      </c>
    </row>
    <row r="77" spans="2:45" x14ac:dyDescent="0.25">
      <c r="B77" s="25"/>
      <c r="C77" s="25"/>
      <c r="D77" s="25"/>
      <c r="E77" s="25"/>
      <c r="F77" s="25"/>
      <c r="G77" s="25"/>
      <c r="H77" s="25"/>
      <c r="I77" s="25"/>
      <c r="J77" s="25"/>
      <c r="AN77" s="1" t="s">
        <v>21</v>
      </c>
      <c r="AO77" s="18">
        <v>2.2176999999999998</v>
      </c>
      <c r="AP77" s="18">
        <v>9</v>
      </c>
      <c r="AQ77" s="18" t="s">
        <v>21</v>
      </c>
      <c r="AR77" s="18">
        <v>2.1202899999999998</v>
      </c>
      <c r="AS77" s="18">
        <v>9</v>
      </c>
    </row>
    <row r="78" spans="2:45" x14ac:dyDescent="0.25">
      <c r="B78" s="25"/>
      <c r="C78" s="25"/>
      <c r="D78" s="25"/>
      <c r="E78" s="25"/>
      <c r="F78" s="25"/>
      <c r="G78" s="25"/>
      <c r="H78" s="25"/>
      <c r="I78" s="25"/>
      <c r="J78" s="25"/>
      <c r="AN78" s="1" t="s">
        <v>22</v>
      </c>
      <c r="AO78" s="18">
        <v>240.75800000000001</v>
      </c>
      <c r="AP78" s="18">
        <v>10</v>
      </c>
      <c r="AQ78" s="18" t="s">
        <v>22</v>
      </c>
      <c r="AR78" s="18">
        <v>523.32399999999996</v>
      </c>
      <c r="AS78" s="18">
        <v>10</v>
      </c>
    </row>
    <row r="79" spans="2:45" x14ac:dyDescent="0.25">
      <c r="B79" s="25"/>
      <c r="C79" s="25"/>
      <c r="D79" s="25"/>
      <c r="E79" s="25"/>
      <c r="F79" s="25"/>
      <c r="G79" s="25"/>
      <c r="H79" s="25"/>
      <c r="I79" s="25"/>
      <c r="J79" s="25"/>
      <c r="AN79" s="1" t="s">
        <v>23</v>
      </c>
      <c r="AO79" s="18">
        <v>57.341799999999999</v>
      </c>
      <c r="AP79" s="18">
        <v>11</v>
      </c>
      <c r="AQ79" s="18" t="s">
        <v>23</v>
      </c>
      <c r="AR79" s="18">
        <v>76.491</v>
      </c>
      <c r="AS79" s="18">
        <v>11</v>
      </c>
    </row>
    <row r="80" spans="2:45" x14ac:dyDescent="0.25">
      <c r="B80" s="25"/>
      <c r="C80" s="25"/>
      <c r="D80" s="25"/>
      <c r="E80" s="25"/>
      <c r="F80" s="25"/>
      <c r="G80" s="25"/>
      <c r="H80" s="25"/>
      <c r="I80" s="25"/>
      <c r="J80" s="25"/>
      <c r="AN80" s="1" t="s">
        <v>24</v>
      </c>
      <c r="AO80" s="18">
        <v>0.38054399999999999</v>
      </c>
      <c r="AP80" s="18">
        <v>12</v>
      </c>
      <c r="AQ80" s="18" t="s">
        <v>24</v>
      </c>
      <c r="AR80" s="18">
        <v>0.38630399999999998</v>
      </c>
      <c r="AS80" s="18">
        <v>12</v>
      </c>
    </row>
    <row r="81" spans="2:45" x14ac:dyDescent="0.25">
      <c r="AP81" s="18">
        <v>13</v>
      </c>
      <c r="AS81" s="18">
        <v>13</v>
      </c>
    </row>
    <row r="82" spans="2:45" x14ac:dyDescent="0.25">
      <c r="B82" s="25"/>
      <c r="C82" s="25"/>
      <c r="D82" s="25"/>
      <c r="E82" s="25"/>
      <c r="F82" s="25"/>
      <c r="G82" s="25"/>
      <c r="H82" s="25"/>
      <c r="I82" s="25"/>
      <c r="J82" s="25"/>
      <c r="AN82" s="1" t="s">
        <v>15</v>
      </c>
      <c r="AO82" s="18">
        <v>0.315</v>
      </c>
      <c r="AP82" s="18">
        <v>0</v>
      </c>
      <c r="AQ82" s="18" t="s">
        <v>15</v>
      </c>
      <c r="AR82" s="18">
        <v>0.61699999999999999</v>
      </c>
      <c r="AS82" s="18">
        <v>0</v>
      </c>
    </row>
    <row r="83" spans="2:45" x14ac:dyDescent="0.25">
      <c r="B83" s="25"/>
      <c r="C83" s="25"/>
      <c r="D83" s="25"/>
      <c r="E83" s="25"/>
      <c r="F83" s="25"/>
      <c r="G83" s="25"/>
      <c r="H83" s="25"/>
      <c r="I83" s="25"/>
      <c r="J83" s="25"/>
      <c r="AN83" s="1" t="s">
        <v>8</v>
      </c>
      <c r="AP83" s="18">
        <v>1</v>
      </c>
      <c r="AQ83" s="18" t="s">
        <v>8</v>
      </c>
      <c r="AS83" s="18">
        <v>1</v>
      </c>
    </row>
    <row r="84" spans="2:45" x14ac:dyDescent="0.25">
      <c r="B84" s="25"/>
      <c r="C84" s="25"/>
      <c r="D84" s="25"/>
      <c r="E84" s="25"/>
      <c r="F84" s="25"/>
      <c r="G84" s="25"/>
      <c r="H84" s="25"/>
      <c r="I84" s="25"/>
      <c r="J84" s="25"/>
      <c r="AN84" s="1" t="s">
        <v>9</v>
      </c>
      <c r="AO84" s="18">
        <v>251546</v>
      </c>
      <c r="AP84" s="18">
        <v>2</v>
      </c>
      <c r="AQ84" s="18" t="s">
        <v>9</v>
      </c>
      <c r="AR84" s="18">
        <v>251546</v>
      </c>
      <c r="AS84" s="18">
        <v>2</v>
      </c>
    </row>
    <row r="85" spans="2:45" x14ac:dyDescent="0.25">
      <c r="B85" s="25"/>
      <c r="C85" s="25"/>
      <c r="D85" s="25"/>
      <c r="E85" s="25"/>
      <c r="F85" s="25"/>
      <c r="G85" s="25"/>
      <c r="H85" s="25"/>
      <c r="I85" s="25"/>
      <c r="J85" s="25"/>
      <c r="AN85" s="1" t="s">
        <v>10</v>
      </c>
      <c r="AO85" s="18">
        <v>36308</v>
      </c>
      <c r="AP85" s="18">
        <v>3</v>
      </c>
      <c r="AQ85" s="18" t="s">
        <v>10</v>
      </c>
      <c r="AR85" s="18">
        <v>36308</v>
      </c>
      <c r="AS85" s="18">
        <v>3</v>
      </c>
    </row>
    <row r="86" spans="2:45" x14ac:dyDescent="0.25">
      <c r="B86" s="25"/>
      <c r="C86" s="25"/>
      <c r="D86" s="25"/>
      <c r="E86" s="25"/>
      <c r="F86" s="25"/>
      <c r="G86" s="25"/>
      <c r="H86" s="25"/>
      <c r="I86" s="25"/>
      <c r="J86" s="25"/>
      <c r="AN86" s="1" t="s">
        <v>16</v>
      </c>
      <c r="AO86" s="18">
        <v>0.50403200000000004</v>
      </c>
      <c r="AP86" s="18">
        <v>4</v>
      </c>
      <c r="AQ86" s="18" t="s">
        <v>16</v>
      </c>
      <c r="AR86" s="18">
        <v>0.50095999999999996</v>
      </c>
      <c r="AS86" s="18">
        <v>4</v>
      </c>
    </row>
    <row r="87" spans="2:45" x14ac:dyDescent="0.25">
      <c r="B87" s="25"/>
      <c r="C87" s="25"/>
      <c r="D87" s="25"/>
      <c r="E87" s="25"/>
      <c r="F87" s="25"/>
      <c r="G87" s="25"/>
      <c r="H87" s="25"/>
      <c r="I87" s="25"/>
      <c r="J87" s="25"/>
      <c r="AN87" s="1" t="s">
        <v>17</v>
      </c>
      <c r="AO87" s="18">
        <v>0.182336</v>
      </c>
      <c r="AP87" s="18">
        <v>5</v>
      </c>
      <c r="AQ87" s="18" t="s">
        <v>17</v>
      </c>
      <c r="AR87" s="18">
        <v>0.17705599999999999</v>
      </c>
      <c r="AS87" s="18">
        <v>5</v>
      </c>
    </row>
    <row r="88" spans="2:45" x14ac:dyDescent="0.25">
      <c r="B88" s="25"/>
      <c r="C88" s="25"/>
      <c r="D88" s="25"/>
      <c r="E88" s="25"/>
      <c r="F88" s="25"/>
      <c r="G88" s="25"/>
      <c r="H88" s="25"/>
      <c r="I88" s="25"/>
      <c r="J88" s="25"/>
      <c r="AN88" s="1" t="s">
        <v>18</v>
      </c>
      <c r="AO88" s="18">
        <v>0.31916800000000001</v>
      </c>
      <c r="AP88" s="18">
        <v>6</v>
      </c>
      <c r="AQ88" s="18" t="s">
        <v>18</v>
      </c>
      <c r="AR88" s="18">
        <v>0</v>
      </c>
      <c r="AS88" s="18">
        <v>6</v>
      </c>
    </row>
    <row r="89" spans="2:45" x14ac:dyDescent="0.25">
      <c r="B89" s="25"/>
      <c r="C89" s="25"/>
      <c r="D89" s="25"/>
      <c r="E89" s="25"/>
      <c r="F89" s="25"/>
      <c r="G89" s="25"/>
      <c r="H89" s="25"/>
      <c r="I89" s="25"/>
      <c r="J89" s="25"/>
      <c r="AN89" s="1" t="s">
        <v>19</v>
      </c>
      <c r="AO89" s="18">
        <v>0.20246400000000001</v>
      </c>
      <c r="AP89" s="18">
        <v>7</v>
      </c>
      <c r="AQ89" s="18" t="s">
        <v>19</v>
      </c>
      <c r="AR89" s="18">
        <v>0</v>
      </c>
      <c r="AS89" s="18">
        <v>7</v>
      </c>
    </row>
    <row r="90" spans="2:45" x14ac:dyDescent="0.25">
      <c r="B90" s="25"/>
      <c r="C90" s="25"/>
      <c r="D90" s="25"/>
      <c r="E90" s="25"/>
      <c r="F90" s="25"/>
      <c r="G90" s="25"/>
      <c r="H90" s="25"/>
      <c r="I90" s="25"/>
      <c r="J90" s="25"/>
      <c r="AN90" s="1" t="s">
        <v>20</v>
      </c>
      <c r="AO90" s="18">
        <v>1.71469</v>
      </c>
      <c r="AP90" s="18">
        <v>8</v>
      </c>
      <c r="AQ90" s="18" t="s">
        <v>20</v>
      </c>
      <c r="AR90" s="18">
        <v>0</v>
      </c>
      <c r="AS90" s="18">
        <v>8</v>
      </c>
    </row>
    <row r="91" spans="2:45" x14ac:dyDescent="0.25">
      <c r="B91" s="25"/>
      <c r="C91" s="25"/>
      <c r="D91" s="25"/>
      <c r="E91" s="25"/>
      <c r="F91" s="25"/>
      <c r="G91" s="25"/>
      <c r="H91" s="25"/>
      <c r="I91" s="25"/>
      <c r="J91" s="25"/>
      <c r="AN91" s="1" t="s">
        <v>21</v>
      </c>
      <c r="AO91" s="18">
        <v>2.2299500000000001</v>
      </c>
      <c r="AP91" s="18">
        <v>9</v>
      </c>
      <c r="AQ91" s="18" t="s">
        <v>21</v>
      </c>
      <c r="AR91" s="18">
        <v>2.0902099999999999</v>
      </c>
      <c r="AS91" s="18">
        <v>9</v>
      </c>
    </row>
    <row r="92" spans="2:45" x14ac:dyDescent="0.25">
      <c r="B92" s="25"/>
      <c r="C92" s="25"/>
      <c r="D92" s="25"/>
      <c r="E92" s="25"/>
      <c r="F92" s="25"/>
      <c r="G92" s="25"/>
      <c r="H92" s="25"/>
      <c r="I92" s="25"/>
      <c r="J92" s="25"/>
      <c r="AN92" s="1" t="s">
        <v>22</v>
      </c>
      <c r="AO92" s="18">
        <v>238.98699999999999</v>
      </c>
      <c r="AP92" s="18">
        <v>10</v>
      </c>
      <c r="AQ92" s="18" t="s">
        <v>22</v>
      </c>
      <c r="AR92" s="18">
        <v>525.572</v>
      </c>
      <c r="AS92" s="18">
        <v>10</v>
      </c>
    </row>
    <row r="93" spans="2:45" x14ac:dyDescent="0.25">
      <c r="B93" s="25"/>
      <c r="C93" s="25"/>
      <c r="D93" s="25"/>
      <c r="E93" s="25"/>
      <c r="F93" s="25"/>
      <c r="G93" s="25"/>
      <c r="H93" s="25"/>
      <c r="I93" s="25"/>
      <c r="J93" s="25"/>
      <c r="AN93" s="1" t="s">
        <v>23</v>
      </c>
      <c r="AO93" s="18">
        <v>57.164900000000003</v>
      </c>
      <c r="AP93" s="18">
        <v>11</v>
      </c>
      <c r="AQ93" s="18" t="s">
        <v>23</v>
      </c>
      <c r="AR93" s="18">
        <v>76.750399999999999</v>
      </c>
      <c r="AS93" s="18">
        <v>11</v>
      </c>
    </row>
    <row r="94" spans="2:45" x14ac:dyDescent="0.25">
      <c r="B94" s="25"/>
      <c r="C94" s="25"/>
      <c r="D94" s="25"/>
      <c r="E94" s="25"/>
      <c r="F94" s="25"/>
      <c r="G94" s="25"/>
      <c r="H94" s="25"/>
      <c r="I94" s="25"/>
      <c r="J94" s="25"/>
      <c r="AN94" s="1" t="s">
        <v>24</v>
      </c>
      <c r="AO94" s="18">
        <v>0.38185599999999997</v>
      </c>
      <c r="AP94" s="18">
        <v>12</v>
      </c>
      <c r="AQ94" s="18" t="s">
        <v>24</v>
      </c>
      <c r="AR94" s="18">
        <v>0.38716800000000001</v>
      </c>
      <c r="AS94" s="18">
        <v>12</v>
      </c>
    </row>
    <row r="95" spans="2:45" x14ac:dyDescent="0.25">
      <c r="AP95" s="18">
        <v>13</v>
      </c>
      <c r="AS95" s="18">
        <v>13</v>
      </c>
    </row>
    <row r="96" spans="2:45" x14ac:dyDescent="0.25">
      <c r="B96" s="25"/>
      <c r="C96" s="25"/>
      <c r="D96" s="25"/>
      <c r="E96" s="25"/>
      <c r="F96" s="25"/>
      <c r="G96" s="25"/>
      <c r="H96" s="25"/>
      <c r="I96" s="25"/>
      <c r="J96" s="25"/>
      <c r="AN96" s="1" t="s">
        <v>15</v>
      </c>
      <c r="AO96" s="18">
        <v>0.316</v>
      </c>
      <c r="AP96" s="18">
        <v>0</v>
      </c>
      <c r="AQ96" s="18" t="s">
        <v>15</v>
      </c>
      <c r="AR96" s="18">
        <v>0.61699999999999999</v>
      </c>
      <c r="AS96" s="18">
        <v>0</v>
      </c>
    </row>
    <row r="97" spans="2:45" x14ac:dyDescent="0.25">
      <c r="B97" s="25"/>
      <c r="C97" s="25"/>
      <c r="D97" s="25"/>
      <c r="E97" s="25"/>
      <c r="F97" s="25"/>
      <c r="G97" s="25"/>
      <c r="H97" s="25"/>
      <c r="I97" s="25"/>
      <c r="J97" s="25"/>
      <c r="AN97" s="1" t="s">
        <v>8</v>
      </c>
      <c r="AP97" s="18">
        <v>1</v>
      </c>
      <c r="AQ97" s="18" t="s">
        <v>8</v>
      </c>
      <c r="AS97" s="18">
        <v>1</v>
      </c>
    </row>
    <row r="98" spans="2:45" x14ac:dyDescent="0.25">
      <c r="B98" s="25"/>
      <c r="C98" s="25"/>
      <c r="D98" s="25"/>
      <c r="E98" s="25"/>
      <c r="F98" s="25"/>
      <c r="G98" s="25"/>
      <c r="H98" s="25"/>
      <c r="I98" s="25"/>
      <c r="J98" s="25"/>
      <c r="AN98" s="1" t="s">
        <v>9</v>
      </c>
      <c r="AO98" s="18">
        <v>251546</v>
      </c>
      <c r="AP98" s="18">
        <v>2</v>
      </c>
      <c r="AQ98" s="18" t="s">
        <v>9</v>
      </c>
      <c r="AR98" s="18">
        <v>251546</v>
      </c>
      <c r="AS98" s="18">
        <v>2</v>
      </c>
    </row>
    <row r="99" spans="2:45" x14ac:dyDescent="0.25">
      <c r="B99" s="25"/>
      <c r="C99" s="25"/>
      <c r="D99" s="25"/>
      <c r="E99" s="25"/>
      <c r="F99" s="25"/>
      <c r="G99" s="25"/>
      <c r="H99" s="25"/>
      <c r="I99" s="25"/>
      <c r="J99" s="25"/>
      <c r="AN99" s="1" t="s">
        <v>10</v>
      </c>
      <c r="AO99" s="18">
        <v>36308</v>
      </c>
      <c r="AP99" s="18">
        <v>3</v>
      </c>
      <c r="AQ99" s="18" t="s">
        <v>10</v>
      </c>
      <c r="AR99" s="18">
        <v>36308</v>
      </c>
      <c r="AS99" s="18">
        <v>3</v>
      </c>
    </row>
    <row r="100" spans="2:45" x14ac:dyDescent="0.25">
      <c r="B100" s="25"/>
      <c r="C100" s="25"/>
      <c r="D100" s="25"/>
      <c r="E100" s="25"/>
      <c r="F100" s="25"/>
      <c r="G100" s="25"/>
      <c r="H100" s="25"/>
      <c r="I100" s="25"/>
      <c r="J100" s="25"/>
      <c r="AN100" s="1" t="s">
        <v>16</v>
      </c>
      <c r="AO100" s="18">
        <v>0.49152000000000001</v>
      </c>
      <c r="AP100" s="18">
        <v>4</v>
      </c>
      <c r="AQ100" s="18" t="s">
        <v>16</v>
      </c>
      <c r="AR100" s="18">
        <v>0.50086399999999998</v>
      </c>
      <c r="AS100" s="18">
        <v>4</v>
      </c>
    </row>
    <row r="101" spans="2:45" x14ac:dyDescent="0.25">
      <c r="B101" s="25"/>
      <c r="C101" s="25"/>
      <c r="D101" s="25"/>
      <c r="E101" s="25"/>
      <c r="F101" s="25"/>
      <c r="G101" s="25"/>
      <c r="H101" s="25"/>
      <c r="I101" s="25"/>
      <c r="J101" s="25"/>
      <c r="AN101" s="1" t="s">
        <v>17</v>
      </c>
      <c r="AO101" s="18">
        <v>0.18592</v>
      </c>
      <c r="AP101" s="18">
        <v>5</v>
      </c>
      <c r="AQ101" s="18" t="s">
        <v>17</v>
      </c>
      <c r="AR101" s="18">
        <v>0.188224</v>
      </c>
      <c r="AS101" s="18">
        <v>5</v>
      </c>
    </row>
    <row r="102" spans="2:45" x14ac:dyDescent="0.25">
      <c r="B102" s="25"/>
      <c r="C102" s="25"/>
      <c r="D102" s="25"/>
      <c r="E102" s="25"/>
      <c r="F102" s="25"/>
      <c r="G102" s="25"/>
      <c r="H102" s="25"/>
      <c r="I102" s="25"/>
      <c r="J102" s="25"/>
      <c r="AN102" s="1" t="s">
        <v>18</v>
      </c>
      <c r="AO102" s="18">
        <v>0.26118400000000003</v>
      </c>
      <c r="AP102" s="18">
        <v>6</v>
      </c>
      <c r="AQ102" s="18" t="s">
        <v>18</v>
      </c>
      <c r="AR102" s="18">
        <v>0</v>
      </c>
      <c r="AS102" s="18">
        <v>6</v>
      </c>
    </row>
    <row r="103" spans="2:45" x14ac:dyDescent="0.25">
      <c r="B103" s="25"/>
      <c r="C103" s="25"/>
      <c r="D103" s="25"/>
      <c r="E103" s="25"/>
      <c r="F103" s="25"/>
      <c r="G103" s="25"/>
      <c r="H103" s="25"/>
      <c r="I103" s="25"/>
      <c r="J103" s="25"/>
      <c r="AN103" s="1" t="s">
        <v>19</v>
      </c>
      <c r="AO103" s="18">
        <v>0.20336000000000001</v>
      </c>
      <c r="AP103" s="18">
        <v>7</v>
      </c>
      <c r="AQ103" s="18" t="s">
        <v>19</v>
      </c>
      <c r="AR103" s="18">
        <v>0</v>
      </c>
      <c r="AS103" s="18">
        <v>7</v>
      </c>
    </row>
    <row r="104" spans="2:45" x14ac:dyDescent="0.25">
      <c r="B104" s="25"/>
      <c r="C104" s="25"/>
      <c r="D104" s="25"/>
      <c r="E104" s="25"/>
      <c r="F104" s="25"/>
      <c r="G104" s="25"/>
      <c r="H104" s="25"/>
      <c r="I104" s="25"/>
      <c r="J104" s="25"/>
      <c r="AN104" s="1" t="s">
        <v>20</v>
      </c>
      <c r="AO104" s="18">
        <v>1.7186600000000001</v>
      </c>
      <c r="AP104" s="18">
        <v>8</v>
      </c>
      <c r="AQ104" s="18" t="s">
        <v>20</v>
      </c>
      <c r="AR104" s="18">
        <v>0</v>
      </c>
      <c r="AS104" s="18">
        <v>8</v>
      </c>
    </row>
    <row r="105" spans="2:45" x14ac:dyDescent="0.25">
      <c r="B105" s="25"/>
      <c r="C105" s="25"/>
      <c r="D105" s="25"/>
      <c r="E105" s="25"/>
      <c r="F105" s="25"/>
      <c r="G105" s="25"/>
      <c r="H105" s="25"/>
      <c r="I105" s="25"/>
      <c r="J105" s="25"/>
      <c r="AN105" s="1" t="s">
        <v>21</v>
      </c>
      <c r="AO105" s="18">
        <v>2.3014100000000002</v>
      </c>
      <c r="AP105" s="18">
        <v>9</v>
      </c>
      <c r="AQ105" s="18" t="s">
        <v>21</v>
      </c>
      <c r="AR105" s="18">
        <v>2.09274</v>
      </c>
      <c r="AS105" s="18">
        <v>9</v>
      </c>
    </row>
    <row r="106" spans="2:45" x14ac:dyDescent="0.25">
      <c r="B106" s="25"/>
      <c r="C106" s="25"/>
      <c r="D106" s="25"/>
      <c r="E106" s="25"/>
      <c r="F106" s="25"/>
      <c r="G106" s="25"/>
      <c r="H106" s="25"/>
      <c r="I106" s="25"/>
      <c r="J106" s="25"/>
      <c r="AN106" s="1" t="s">
        <v>22</v>
      </c>
      <c r="AO106" s="18">
        <v>238.768</v>
      </c>
      <c r="AP106" s="18">
        <v>10</v>
      </c>
      <c r="AQ106" s="18" t="s">
        <v>22</v>
      </c>
      <c r="AR106" s="18">
        <v>522.149</v>
      </c>
      <c r="AS106" s="18">
        <v>10</v>
      </c>
    </row>
    <row r="107" spans="2:45" x14ac:dyDescent="0.25">
      <c r="B107" s="25"/>
      <c r="C107" s="25"/>
      <c r="D107" s="25"/>
      <c r="E107" s="25"/>
      <c r="F107" s="25"/>
      <c r="G107" s="25"/>
      <c r="H107" s="25"/>
      <c r="I107" s="25"/>
      <c r="J107" s="25"/>
      <c r="AN107" s="1" t="s">
        <v>23</v>
      </c>
      <c r="AO107" s="18">
        <v>57.049700000000001</v>
      </c>
      <c r="AP107" s="18">
        <v>11</v>
      </c>
      <c r="AQ107" s="18" t="s">
        <v>23</v>
      </c>
      <c r="AR107" s="18">
        <v>74.833200000000005</v>
      </c>
      <c r="AS107" s="18">
        <v>11</v>
      </c>
    </row>
    <row r="108" spans="2:45" x14ac:dyDescent="0.25">
      <c r="B108" s="25"/>
      <c r="C108" s="25"/>
      <c r="D108" s="25"/>
      <c r="E108" s="25"/>
      <c r="F108" s="25"/>
      <c r="G108" s="25"/>
      <c r="H108" s="25"/>
      <c r="I108" s="25"/>
      <c r="J108" s="25"/>
      <c r="AN108" s="1" t="s">
        <v>24</v>
      </c>
      <c r="AO108" s="18">
        <v>0.39676800000000001</v>
      </c>
      <c r="AP108" s="18">
        <v>12</v>
      </c>
      <c r="AQ108" s="18" t="s">
        <v>24</v>
      </c>
      <c r="AR108" s="18">
        <v>0.37759999999999999</v>
      </c>
      <c r="AS108" s="18">
        <v>12</v>
      </c>
    </row>
    <row r="109" spans="2:45" x14ac:dyDescent="0.25">
      <c r="AP109" s="18">
        <v>13</v>
      </c>
      <c r="AS109" s="18">
        <v>13</v>
      </c>
    </row>
    <row r="110" spans="2:45" x14ac:dyDescent="0.25">
      <c r="B110" s="25"/>
      <c r="C110" s="25"/>
      <c r="D110" s="25"/>
      <c r="E110" s="25"/>
      <c r="F110" s="25"/>
      <c r="G110" s="25"/>
      <c r="H110" s="25"/>
      <c r="I110" s="25"/>
      <c r="J110" s="25"/>
      <c r="AN110" s="1" t="s">
        <v>15</v>
      </c>
      <c r="AO110" s="18">
        <v>0.316</v>
      </c>
      <c r="AP110" s="18">
        <v>0</v>
      </c>
      <c r="AQ110" s="18" t="s">
        <v>15</v>
      </c>
      <c r="AR110" s="18">
        <v>0.60899999999999999</v>
      </c>
      <c r="AS110" s="18">
        <v>0</v>
      </c>
    </row>
    <row r="111" spans="2:45" x14ac:dyDescent="0.25">
      <c r="B111" s="25"/>
      <c r="C111" s="25"/>
      <c r="D111" s="25"/>
      <c r="E111" s="25"/>
      <c r="F111" s="25"/>
      <c r="G111" s="25"/>
      <c r="H111" s="25"/>
      <c r="I111" s="25"/>
      <c r="J111" s="25"/>
      <c r="AN111" s="1" t="s">
        <v>8</v>
      </c>
      <c r="AP111" s="18">
        <v>1</v>
      </c>
      <c r="AQ111" s="18" t="s">
        <v>8</v>
      </c>
      <c r="AS111" s="18">
        <v>1</v>
      </c>
    </row>
    <row r="112" spans="2:45" x14ac:dyDescent="0.25">
      <c r="B112" s="25"/>
      <c r="C112" s="25"/>
      <c r="D112" s="25"/>
      <c r="E112" s="25"/>
      <c r="F112" s="25"/>
      <c r="G112" s="25"/>
      <c r="H112" s="25"/>
      <c r="I112" s="25"/>
      <c r="J112" s="25"/>
      <c r="AN112" s="1" t="s">
        <v>9</v>
      </c>
      <c r="AO112" s="18">
        <v>251546</v>
      </c>
      <c r="AP112" s="18">
        <v>2</v>
      </c>
      <c r="AQ112" s="18" t="s">
        <v>9</v>
      </c>
      <c r="AR112" s="18">
        <v>251546</v>
      </c>
      <c r="AS112" s="18">
        <v>2</v>
      </c>
    </row>
    <row r="113" spans="2:45" x14ac:dyDescent="0.25">
      <c r="B113" s="25"/>
      <c r="C113" s="25"/>
      <c r="D113" s="25"/>
      <c r="E113" s="25"/>
      <c r="F113" s="25"/>
      <c r="G113" s="25"/>
      <c r="H113" s="25"/>
      <c r="I113" s="25"/>
      <c r="J113" s="25"/>
      <c r="AN113" s="1" t="s">
        <v>10</v>
      </c>
      <c r="AO113" s="18">
        <v>36308</v>
      </c>
      <c r="AP113" s="18">
        <v>3</v>
      </c>
      <c r="AQ113" s="18" t="s">
        <v>10</v>
      </c>
      <c r="AR113" s="18">
        <v>36308</v>
      </c>
      <c r="AS113" s="18">
        <v>3</v>
      </c>
    </row>
    <row r="114" spans="2:45" x14ac:dyDescent="0.25">
      <c r="B114" s="25"/>
      <c r="C114" s="25"/>
      <c r="D114" s="25"/>
      <c r="E114" s="25"/>
      <c r="F114" s="25"/>
      <c r="G114" s="25"/>
      <c r="H114" s="25"/>
      <c r="I114" s="25"/>
      <c r="J114" s="25"/>
      <c r="AN114" s="1" t="s">
        <v>16</v>
      </c>
      <c r="AO114" s="18">
        <v>0.50137600000000004</v>
      </c>
      <c r="AP114" s="18">
        <v>4</v>
      </c>
      <c r="AQ114" s="18" t="s">
        <v>16</v>
      </c>
      <c r="AR114" s="18">
        <v>0.51260799999999995</v>
      </c>
      <c r="AS114" s="18">
        <v>4</v>
      </c>
    </row>
    <row r="115" spans="2:45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AN115" s="1" t="s">
        <v>17</v>
      </c>
      <c r="AO115" s="18">
        <v>0.21551999999999999</v>
      </c>
      <c r="AP115" s="18">
        <v>5</v>
      </c>
      <c r="AQ115" s="18" t="s">
        <v>17</v>
      </c>
      <c r="AR115" s="18">
        <v>0.18623999999999999</v>
      </c>
      <c r="AS115" s="18">
        <v>5</v>
      </c>
    </row>
    <row r="116" spans="2:45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AN116" s="1" t="s">
        <v>18</v>
      </c>
      <c r="AO116" s="18">
        <v>0.43663999999999997</v>
      </c>
      <c r="AP116" s="18">
        <v>6</v>
      </c>
      <c r="AQ116" s="18" t="s">
        <v>18</v>
      </c>
      <c r="AR116" s="18">
        <v>0</v>
      </c>
      <c r="AS116" s="18">
        <v>6</v>
      </c>
    </row>
    <row r="117" spans="2:45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AN117" s="1" t="s">
        <v>19</v>
      </c>
      <c r="AO117" s="18">
        <v>0.20096</v>
      </c>
      <c r="AP117" s="18">
        <v>7</v>
      </c>
      <c r="AQ117" s="18" t="s">
        <v>19</v>
      </c>
      <c r="AR117" s="18">
        <v>0</v>
      </c>
      <c r="AS117" s="18">
        <v>7</v>
      </c>
    </row>
    <row r="118" spans="2:45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AN118" s="1" t="s">
        <v>20</v>
      </c>
      <c r="AO118" s="18">
        <v>1.6921900000000001</v>
      </c>
      <c r="AP118" s="18">
        <v>8</v>
      </c>
      <c r="AQ118" s="18" t="s">
        <v>20</v>
      </c>
      <c r="AR118" s="18">
        <v>0</v>
      </c>
      <c r="AS118" s="18">
        <v>8</v>
      </c>
    </row>
    <row r="119" spans="2:45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AN119" s="1" t="s">
        <v>21</v>
      </c>
      <c r="AO119" s="18">
        <v>2.3096999999999999</v>
      </c>
      <c r="AP119" s="18">
        <v>9</v>
      </c>
      <c r="AQ119" s="18" t="s">
        <v>21</v>
      </c>
      <c r="AR119" s="18">
        <v>2.0907800000000001</v>
      </c>
      <c r="AS119" s="18">
        <v>9</v>
      </c>
    </row>
    <row r="120" spans="2:45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AN120" s="1" t="s">
        <v>22</v>
      </c>
      <c r="AO120" s="18">
        <v>239.565</v>
      </c>
      <c r="AP120" s="18">
        <v>10</v>
      </c>
      <c r="AQ120" s="18" t="s">
        <v>22</v>
      </c>
      <c r="AR120" s="18">
        <v>521.73500000000001</v>
      </c>
      <c r="AS120" s="18">
        <v>10</v>
      </c>
    </row>
    <row r="121" spans="2:45" x14ac:dyDescent="0.25">
      <c r="B121" s="25"/>
      <c r="C121" s="25"/>
      <c r="D121" s="25"/>
      <c r="E121" s="25"/>
      <c r="F121" s="25"/>
      <c r="G121" s="25"/>
      <c r="H121" s="25"/>
      <c r="I121" s="25"/>
      <c r="J121" s="25"/>
      <c r="AN121" s="1" t="s">
        <v>23</v>
      </c>
      <c r="AO121" s="18">
        <v>58.148899999999998</v>
      </c>
      <c r="AP121" s="18">
        <v>11</v>
      </c>
      <c r="AQ121" s="18" t="s">
        <v>23</v>
      </c>
      <c r="AR121" s="18">
        <v>75.195099999999996</v>
      </c>
      <c r="AS121" s="18">
        <v>11</v>
      </c>
    </row>
    <row r="122" spans="2:45" x14ac:dyDescent="0.25">
      <c r="B122" s="25"/>
      <c r="C122" s="25"/>
      <c r="D122" s="25"/>
      <c r="E122" s="25"/>
      <c r="F122" s="25"/>
      <c r="G122" s="25"/>
      <c r="H122" s="25"/>
      <c r="I122" s="25"/>
      <c r="J122" s="25"/>
      <c r="AN122" s="1" t="s">
        <v>24</v>
      </c>
      <c r="AO122" s="18">
        <v>0.38275199999999998</v>
      </c>
      <c r="AP122" s="18">
        <v>12</v>
      </c>
      <c r="AQ122" s="18" t="s">
        <v>24</v>
      </c>
      <c r="AR122" s="18">
        <v>0.38463999999999998</v>
      </c>
      <c r="AS122" s="18">
        <v>12</v>
      </c>
    </row>
    <row r="123" spans="2:45" x14ac:dyDescent="0.25">
      <c r="AP123" s="18">
        <v>13</v>
      </c>
      <c r="AS123" s="18">
        <v>13</v>
      </c>
    </row>
    <row r="124" spans="2:45" x14ac:dyDescent="0.25">
      <c r="B124" s="25"/>
      <c r="C124" s="25"/>
      <c r="D124" s="25"/>
      <c r="E124" s="25"/>
      <c r="F124" s="25"/>
      <c r="G124" s="25"/>
      <c r="H124" s="25"/>
      <c r="I124" s="25"/>
      <c r="J124" s="25"/>
      <c r="AN124" s="1" t="s">
        <v>15</v>
      </c>
      <c r="AO124" s="18">
        <v>0.318</v>
      </c>
      <c r="AP124" s="18">
        <v>0</v>
      </c>
      <c r="AQ124" s="18" t="s">
        <v>15</v>
      </c>
      <c r="AR124" s="18">
        <v>0.61399999999999999</v>
      </c>
      <c r="AS124" s="18">
        <v>0</v>
      </c>
    </row>
    <row r="125" spans="2:45" x14ac:dyDescent="0.25">
      <c r="B125" s="25"/>
      <c r="C125" s="25"/>
      <c r="D125" s="25"/>
      <c r="E125" s="25"/>
      <c r="F125" s="25"/>
      <c r="G125" s="25"/>
      <c r="H125" s="25"/>
      <c r="I125" s="25"/>
      <c r="J125" s="25"/>
      <c r="AN125" s="1" t="s">
        <v>8</v>
      </c>
      <c r="AP125" s="18">
        <v>1</v>
      </c>
      <c r="AQ125" s="18" t="s">
        <v>8</v>
      </c>
      <c r="AS125" s="18">
        <v>1</v>
      </c>
    </row>
    <row r="126" spans="2:45" x14ac:dyDescent="0.25">
      <c r="B126" s="25"/>
      <c r="C126" s="25"/>
      <c r="D126" s="25"/>
      <c r="E126" s="25"/>
      <c r="F126" s="25"/>
      <c r="G126" s="25"/>
      <c r="H126" s="25"/>
      <c r="I126" s="25"/>
      <c r="J126" s="25"/>
      <c r="AN126" s="1" t="s">
        <v>9</v>
      </c>
      <c r="AO126" s="18">
        <v>251546</v>
      </c>
      <c r="AP126" s="18">
        <v>2</v>
      </c>
      <c r="AQ126" s="18" t="s">
        <v>9</v>
      </c>
      <c r="AR126" s="18">
        <v>251546</v>
      </c>
      <c r="AS126" s="18">
        <v>2</v>
      </c>
    </row>
    <row r="127" spans="2:45" x14ac:dyDescent="0.25">
      <c r="B127" s="25"/>
      <c r="C127" s="25"/>
      <c r="D127" s="25"/>
      <c r="E127" s="25"/>
      <c r="F127" s="25"/>
      <c r="G127" s="25"/>
      <c r="H127" s="25"/>
      <c r="I127" s="25"/>
      <c r="J127" s="25"/>
      <c r="AN127" s="1" t="s">
        <v>10</v>
      </c>
      <c r="AO127" s="18">
        <v>36308</v>
      </c>
      <c r="AP127" s="18">
        <v>3</v>
      </c>
      <c r="AQ127" s="18" t="s">
        <v>10</v>
      </c>
      <c r="AR127" s="18">
        <v>36308</v>
      </c>
      <c r="AS127" s="18">
        <v>3</v>
      </c>
    </row>
    <row r="128" spans="2:45" x14ac:dyDescent="0.25">
      <c r="B128" s="25"/>
      <c r="C128" s="25"/>
      <c r="D128" s="25"/>
      <c r="E128" s="25"/>
      <c r="F128" s="25"/>
      <c r="G128" s="25"/>
      <c r="H128" s="25"/>
      <c r="I128" s="25"/>
      <c r="J128" s="25"/>
      <c r="AN128" s="1" t="s">
        <v>16</v>
      </c>
      <c r="AO128" s="18">
        <v>0.49692799999999998</v>
      </c>
      <c r="AP128" s="18">
        <v>4</v>
      </c>
      <c r="AQ128" s="18" t="s">
        <v>16</v>
      </c>
      <c r="AR128" s="18">
        <v>0.49247999999999997</v>
      </c>
      <c r="AS128" s="18">
        <v>4</v>
      </c>
    </row>
    <row r="129" spans="2:45" x14ac:dyDescent="0.25">
      <c r="B129" s="25"/>
      <c r="C129" s="25"/>
      <c r="D129" s="25"/>
      <c r="E129" s="25"/>
      <c r="F129" s="25"/>
      <c r="G129" s="25"/>
      <c r="H129" s="25"/>
      <c r="I129" s="25"/>
      <c r="J129" s="25"/>
      <c r="AN129" s="1" t="s">
        <v>17</v>
      </c>
      <c r="AO129" s="18">
        <v>0.18851200000000001</v>
      </c>
      <c r="AP129" s="18">
        <v>5</v>
      </c>
      <c r="AQ129" s="18" t="s">
        <v>17</v>
      </c>
      <c r="AR129" s="18">
        <v>0.19171199999999999</v>
      </c>
      <c r="AS129" s="18">
        <v>5</v>
      </c>
    </row>
    <row r="130" spans="2:45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AN130" s="1" t="s">
        <v>18</v>
      </c>
      <c r="AO130" s="18">
        <v>0.25712000000000002</v>
      </c>
      <c r="AP130" s="18">
        <v>6</v>
      </c>
      <c r="AQ130" s="18" t="s">
        <v>18</v>
      </c>
      <c r="AR130" s="18">
        <v>0</v>
      </c>
      <c r="AS130" s="18">
        <v>6</v>
      </c>
    </row>
    <row r="131" spans="2:45" x14ac:dyDescent="0.25">
      <c r="B131" s="25"/>
      <c r="C131" s="25"/>
      <c r="D131" s="25"/>
      <c r="E131" s="25"/>
      <c r="F131" s="25"/>
      <c r="G131" s="25"/>
      <c r="H131" s="25"/>
      <c r="I131" s="25"/>
      <c r="J131" s="25"/>
      <c r="AN131" s="1" t="s">
        <v>19</v>
      </c>
      <c r="AO131" s="18">
        <v>0.20422399999999999</v>
      </c>
      <c r="AP131" s="18">
        <v>7</v>
      </c>
      <c r="AQ131" s="18" t="s">
        <v>19</v>
      </c>
      <c r="AR131" s="18">
        <v>0</v>
      </c>
      <c r="AS131" s="18">
        <v>7</v>
      </c>
    </row>
    <row r="132" spans="2:45" x14ac:dyDescent="0.25">
      <c r="B132" s="25"/>
      <c r="C132" s="25"/>
      <c r="D132" s="25"/>
      <c r="E132" s="25"/>
      <c r="F132" s="25"/>
      <c r="G132" s="25"/>
      <c r="H132" s="25"/>
      <c r="I132" s="25"/>
      <c r="J132" s="25"/>
      <c r="AN132" s="1" t="s">
        <v>20</v>
      </c>
      <c r="AO132" s="18">
        <v>1.70224</v>
      </c>
      <c r="AP132" s="18">
        <v>8</v>
      </c>
      <c r="AQ132" s="18" t="s">
        <v>20</v>
      </c>
      <c r="AR132" s="18">
        <v>0</v>
      </c>
      <c r="AS132" s="18">
        <v>8</v>
      </c>
    </row>
    <row r="133" spans="2:45" x14ac:dyDescent="0.25">
      <c r="B133" s="25"/>
      <c r="C133" s="25"/>
      <c r="D133" s="25"/>
      <c r="E133" s="25"/>
      <c r="F133" s="25"/>
      <c r="G133" s="25"/>
      <c r="H133" s="25"/>
      <c r="I133" s="25"/>
      <c r="J133" s="25"/>
      <c r="AN133" s="1" t="s">
        <v>21</v>
      </c>
      <c r="AO133" s="18">
        <v>2.2208299999999999</v>
      </c>
      <c r="AP133" s="18">
        <v>9</v>
      </c>
      <c r="AQ133" s="18" t="s">
        <v>21</v>
      </c>
      <c r="AR133" s="18">
        <v>2.1040000000000001</v>
      </c>
      <c r="AS133" s="18">
        <v>9</v>
      </c>
    </row>
    <row r="134" spans="2:45" x14ac:dyDescent="0.25">
      <c r="B134" s="25"/>
      <c r="C134" s="25"/>
      <c r="D134" s="25"/>
      <c r="E134" s="25"/>
      <c r="F134" s="25"/>
      <c r="G134" s="25"/>
      <c r="H134" s="25"/>
      <c r="I134" s="25"/>
      <c r="J134" s="25"/>
      <c r="AN134" s="1" t="s">
        <v>22</v>
      </c>
      <c r="AO134" s="18">
        <v>240.202</v>
      </c>
      <c r="AP134" s="18">
        <v>10</v>
      </c>
      <c r="AQ134" s="18" t="s">
        <v>22</v>
      </c>
      <c r="AR134" s="18">
        <v>524.12800000000004</v>
      </c>
      <c r="AS134" s="18">
        <v>10</v>
      </c>
    </row>
    <row r="135" spans="2:45" x14ac:dyDescent="0.25">
      <c r="B135" s="25"/>
      <c r="C135" s="25"/>
      <c r="D135" s="25"/>
      <c r="E135" s="25"/>
      <c r="F135" s="25"/>
      <c r="G135" s="25"/>
      <c r="H135" s="25"/>
      <c r="I135" s="25"/>
      <c r="J135" s="25"/>
      <c r="AN135" s="1" t="s">
        <v>23</v>
      </c>
      <c r="AO135" s="18">
        <v>57.869599999999998</v>
      </c>
      <c r="AP135" s="18">
        <v>11</v>
      </c>
      <c r="AQ135" s="18" t="s">
        <v>23</v>
      </c>
      <c r="AR135" s="18">
        <v>76.099100000000007</v>
      </c>
      <c r="AS135" s="18">
        <v>11</v>
      </c>
    </row>
    <row r="136" spans="2:45" x14ac:dyDescent="0.25">
      <c r="B136" s="25"/>
      <c r="C136" s="25"/>
      <c r="D136" s="25"/>
      <c r="E136" s="25"/>
      <c r="F136" s="25"/>
      <c r="G136" s="25"/>
      <c r="H136" s="25"/>
      <c r="I136" s="25"/>
      <c r="J136" s="25"/>
      <c r="AN136" s="1" t="s">
        <v>24</v>
      </c>
      <c r="AO136" s="18">
        <v>0.36582399999999998</v>
      </c>
      <c r="AP136" s="18">
        <v>12</v>
      </c>
      <c r="AQ136" s="18" t="s">
        <v>24</v>
      </c>
      <c r="AR136" s="18">
        <v>0.38441599999999998</v>
      </c>
      <c r="AS136" s="18">
        <v>12</v>
      </c>
    </row>
    <row r="137" spans="2:45" x14ac:dyDescent="0.25">
      <c r="AP137" s="18">
        <v>13</v>
      </c>
      <c r="AS137" s="18">
        <v>13</v>
      </c>
    </row>
    <row r="138" spans="2:45" x14ac:dyDescent="0.25">
      <c r="B138" s="25"/>
      <c r="C138" s="25"/>
      <c r="D138" s="25"/>
      <c r="E138" s="25"/>
      <c r="F138" s="25"/>
      <c r="G138" s="25"/>
      <c r="H138" s="25"/>
      <c r="I138" s="25"/>
      <c r="J138" s="25"/>
      <c r="AN138" s="1" t="s">
        <v>15</v>
      </c>
      <c r="AO138" s="18">
        <v>0.316</v>
      </c>
      <c r="AP138" s="18">
        <v>0</v>
      </c>
      <c r="AQ138" s="18" t="s">
        <v>15</v>
      </c>
      <c r="AR138" s="18">
        <v>0.622</v>
      </c>
      <c r="AS138" s="18">
        <v>0</v>
      </c>
    </row>
    <row r="139" spans="2:45" x14ac:dyDescent="0.25">
      <c r="B139" s="25"/>
      <c r="C139" s="25"/>
      <c r="D139" s="25"/>
      <c r="E139" s="25"/>
      <c r="F139" s="25"/>
      <c r="G139" s="25"/>
      <c r="H139" s="25"/>
      <c r="I139" s="25"/>
      <c r="J139" s="25"/>
      <c r="AN139" s="1" t="s">
        <v>8</v>
      </c>
      <c r="AP139" s="18">
        <v>1</v>
      </c>
      <c r="AQ139" s="18" t="s">
        <v>8</v>
      </c>
      <c r="AS139" s="18">
        <v>1</v>
      </c>
    </row>
    <row r="140" spans="2:45" x14ac:dyDescent="0.25">
      <c r="B140" s="25"/>
      <c r="C140" s="25"/>
      <c r="D140" s="25"/>
      <c r="E140" s="25"/>
      <c r="F140" s="25"/>
      <c r="G140" s="25"/>
      <c r="H140" s="25"/>
      <c r="I140" s="25"/>
      <c r="J140" s="25"/>
      <c r="AN140" s="1" t="s">
        <v>9</v>
      </c>
      <c r="AO140" s="18">
        <v>251546</v>
      </c>
      <c r="AP140" s="18">
        <v>2</v>
      </c>
      <c r="AQ140" s="18" t="s">
        <v>9</v>
      </c>
      <c r="AR140" s="18">
        <v>251546</v>
      </c>
      <c r="AS140" s="18">
        <v>2</v>
      </c>
    </row>
    <row r="141" spans="2:45" x14ac:dyDescent="0.25">
      <c r="B141" s="25"/>
      <c r="C141" s="25"/>
      <c r="D141" s="25"/>
      <c r="E141" s="25"/>
      <c r="F141" s="25"/>
      <c r="G141" s="25"/>
      <c r="H141" s="25"/>
      <c r="I141" s="25"/>
      <c r="J141" s="25"/>
      <c r="AN141" s="1" t="s">
        <v>10</v>
      </c>
      <c r="AO141" s="18">
        <v>36308</v>
      </c>
      <c r="AP141" s="18">
        <v>3</v>
      </c>
      <c r="AQ141" s="18" t="s">
        <v>10</v>
      </c>
      <c r="AR141" s="18">
        <v>36308</v>
      </c>
      <c r="AS141" s="18">
        <v>3</v>
      </c>
    </row>
    <row r="142" spans="2:45" x14ac:dyDescent="0.25">
      <c r="B142" s="25"/>
      <c r="C142" s="25"/>
      <c r="D142" s="25"/>
      <c r="E142" s="25"/>
      <c r="F142" s="25"/>
      <c r="G142" s="25"/>
      <c r="H142" s="25"/>
      <c r="I142" s="25"/>
      <c r="J142" s="25"/>
      <c r="AN142" s="1" t="s">
        <v>16</v>
      </c>
      <c r="AO142" s="18">
        <v>0.50134400000000001</v>
      </c>
      <c r="AP142" s="18">
        <v>4</v>
      </c>
      <c r="AQ142" s="18" t="s">
        <v>16</v>
      </c>
      <c r="AR142" s="18">
        <v>0.50915200000000005</v>
      </c>
      <c r="AS142" s="18">
        <v>4</v>
      </c>
    </row>
    <row r="143" spans="2:45" x14ac:dyDescent="0.25">
      <c r="B143" s="25"/>
      <c r="C143" s="25"/>
      <c r="D143" s="25"/>
      <c r="E143" s="25"/>
      <c r="F143" s="25"/>
      <c r="G143" s="25"/>
      <c r="H143" s="25"/>
      <c r="I143" s="25"/>
      <c r="J143" s="25"/>
      <c r="AN143" s="1" t="s">
        <v>17</v>
      </c>
      <c r="AO143" s="18">
        <v>0.187808</v>
      </c>
      <c r="AP143" s="18">
        <v>5</v>
      </c>
      <c r="AQ143" s="18" t="s">
        <v>17</v>
      </c>
      <c r="AR143" s="18">
        <v>0.179808</v>
      </c>
      <c r="AS143" s="18">
        <v>5</v>
      </c>
    </row>
    <row r="144" spans="2:45" x14ac:dyDescent="0.25">
      <c r="B144" s="25"/>
      <c r="C144" s="25"/>
      <c r="D144" s="25"/>
      <c r="E144" s="25"/>
      <c r="F144" s="25"/>
      <c r="G144" s="25"/>
      <c r="H144" s="25"/>
      <c r="I144" s="25"/>
      <c r="J144" s="25"/>
      <c r="AN144" s="1" t="s">
        <v>18</v>
      </c>
      <c r="AO144" s="18">
        <v>0.25696000000000002</v>
      </c>
      <c r="AP144" s="18">
        <v>6</v>
      </c>
      <c r="AQ144" s="18" t="s">
        <v>18</v>
      </c>
      <c r="AR144" s="18">
        <v>0</v>
      </c>
      <c r="AS144" s="18">
        <v>6</v>
      </c>
    </row>
    <row r="145" spans="2:45" x14ac:dyDescent="0.25">
      <c r="B145" s="25"/>
      <c r="C145" s="25"/>
      <c r="D145" s="25"/>
      <c r="E145" s="25"/>
      <c r="F145" s="25"/>
      <c r="G145" s="25"/>
      <c r="H145" s="25"/>
      <c r="I145" s="25"/>
      <c r="J145" s="25"/>
      <c r="AN145" s="1" t="s">
        <v>19</v>
      </c>
      <c r="AO145" s="18">
        <v>0.20438400000000001</v>
      </c>
      <c r="AP145" s="18">
        <v>7</v>
      </c>
      <c r="AQ145" s="18" t="s">
        <v>19</v>
      </c>
      <c r="AR145" s="18">
        <v>0</v>
      </c>
      <c r="AS145" s="18">
        <v>7</v>
      </c>
    </row>
    <row r="146" spans="2:45" x14ac:dyDescent="0.25">
      <c r="B146" s="25"/>
      <c r="C146" s="25"/>
      <c r="D146" s="25"/>
      <c r="E146" s="25"/>
      <c r="F146" s="25"/>
      <c r="G146" s="25"/>
      <c r="H146" s="25"/>
      <c r="I146" s="25"/>
      <c r="J146" s="25"/>
      <c r="AN146" s="1" t="s">
        <v>20</v>
      </c>
      <c r="AO146" s="18">
        <v>1.7119</v>
      </c>
      <c r="AP146" s="18">
        <v>8</v>
      </c>
      <c r="AQ146" s="18" t="s">
        <v>20</v>
      </c>
      <c r="AR146" s="18">
        <v>0</v>
      </c>
      <c r="AS146" s="18">
        <v>8</v>
      </c>
    </row>
    <row r="147" spans="2:45" x14ac:dyDescent="0.25">
      <c r="B147" s="25"/>
      <c r="C147" s="25"/>
      <c r="D147" s="25"/>
      <c r="E147" s="25"/>
      <c r="F147" s="25"/>
      <c r="G147" s="25"/>
      <c r="H147" s="25"/>
      <c r="I147" s="25"/>
      <c r="J147" s="25"/>
      <c r="AN147" s="1" t="s">
        <v>21</v>
      </c>
      <c r="AO147" s="18">
        <v>2.2183999999999999</v>
      </c>
      <c r="AP147" s="18">
        <v>9</v>
      </c>
      <c r="AQ147" s="18" t="s">
        <v>21</v>
      </c>
      <c r="AR147" s="18">
        <v>2.09178</v>
      </c>
      <c r="AS147" s="18">
        <v>9</v>
      </c>
    </row>
    <row r="148" spans="2:45" x14ac:dyDescent="0.25">
      <c r="B148" s="25"/>
      <c r="C148" s="25"/>
      <c r="D148" s="25"/>
      <c r="E148" s="25"/>
      <c r="F148" s="25"/>
      <c r="G148" s="25"/>
      <c r="H148" s="25"/>
      <c r="I148" s="25"/>
      <c r="J148" s="25"/>
      <c r="AN148" s="1" t="s">
        <v>22</v>
      </c>
      <c r="AO148" s="18">
        <v>239.11500000000001</v>
      </c>
      <c r="AP148" s="18">
        <v>10</v>
      </c>
      <c r="AQ148" s="18" t="s">
        <v>22</v>
      </c>
      <c r="AR148" s="18">
        <v>525.09500000000003</v>
      </c>
      <c r="AS148" s="18">
        <v>10</v>
      </c>
    </row>
    <row r="149" spans="2:45" x14ac:dyDescent="0.25">
      <c r="B149" s="25"/>
      <c r="C149" s="25"/>
      <c r="D149" s="25"/>
      <c r="E149" s="25"/>
      <c r="F149" s="25"/>
      <c r="G149" s="25"/>
      <c r="H149" s="25"/>
      <c r="I149" s="25"/>
      <c r="J149" s="25"/>
      <c r="AN149" s="1" t="s">
        <v>23</v>
      </c>
      <c r="AO149" s="18">
        <v>56.648800000000001</v>
      </c>
      <c r="AP149" s="18">
        <v>11</v>
      </c>
      <c r="AQ149" s="18" t="s">
        <v>23</v>
      </c>
      <c r="AR149" s="18">
        <v>76.4529</v>
      </c>
      <c r="AS149" s="18">
        <v>11</v>
      </c>
    </row>
    <row r="150" spans="2:45" x14ac:dyDescent="0.25">
      <c r="B150" s="25"/>
      <c r="C150" s="25"/>
      <c r="D150" s="25"/>
      <c r="E150" s="25"/>
      <c r="F150" s="25"/>
      <c r="G150" s="25"/>
      <c r="H150" s="25"/>
      <c r="I150" s="25"/>
      <c r="J150" s="25"/>
      <c r="AN150" s="1" t="s">
        <v>24</v>
      </c>
      <c r="AO150" s="18">
        <v>0.38057600000000003</v>
      </c>
      <c r="AP150" s="18">
        <v>12</v>
      </c>
      <c r="AQ150" s="18" t="s">
        <v>24</v>
      </c>
      <c r="AR150" s="18">
        <v>0.390816</v>
      </c>
      <c r="AS150" s="18">
        <v>12</v>
      </c>
    </row>
    <row r="151" spans="2:45" x14ac:dyDescent="0.25">
      <c r="AP151" s="18">
        <v>13</v>
      </c>
      <c r="AS151" s="18">
        <v>13</v>
      </c>
    </row>
    <row r="152" spans="2:45" x14ac:dyDescent="0.25">
      <c r="B152" s="25"/>
      <c r="C152" s="25"/>
      <c r="D152" s="25"/>
      <c r="E152" s="25"/>
      <c r="F152" s="25"/>
      <c r="G152" s="25"/>
      <c r="H152" s="25"/>
      <c r="I152" s="25"/>
      <c r="J152" s="25"/>
      <c r="AN152" s="1" t="s">
        <v>15</v>
      </c>
      <c r="AO152" s="18">
        <v>0.315</v>
      </c>
      <c r="AP152" s="18">
        <v>0</v>
      </c>
      <c r="AQ152" s="18" t="s">
        <v>15</v>
      </c>
      <c r="AR152" s="18">
        <v>0.61599999999999999</v>
      </c>
      <c r="AS152" s="18">
        <v>0</v>
      </c>
    </row>
    <row r="153" spans="2:45" x14ac:dyDescent="0.25">
      <c r="B153" s="25"/>
      <c r="C153" s="25"/>
      <c r="D153" s="25"/>
      <c r="E153" s="25"/>
      <c r="F153" s="25"/>
      <c r="G153" s="25"/>
      <c r="H153" s="25"/>
      <c r="I153" s="25"/>
      <c r="J153" s="25"/>
      <c r="AN153" s="1" t="s">
        <v>8</v>
      </c>
      <c r="AP153" s="18">
        <v>1</v>
      </c>
      <c r="AQ153" s="18" t="s">
        <v>8</v>
      </c>
      <c r="AS153" s="18">
        <v>1</v>
      </c>
    </row>
    <row r="154" spans="2:45" x14ac:dyDescent="0.25">
      <c r="B154" s="25"/>
      <c r="C154" s="25"/>
      <c r="D154" s="25"/>
      <c r="E154" s="25"/>
      <c r="F154" s="25"/>
      <c r="G154" s="25"/>
      <c r="H154" s="25"/>
      <c r="I154" s="25"/>
      <c r="J154" s="25"/>
      <c r="AN154" s="1" t="s">
        <v>9</v>
      </c>
      <c r="AO154" s="18">
        <v>251546</v>
      </c>
      <c r="AP154" s="18">
        <v>2</v>
      </c>
      <c r="AQ154" s="18" t="s">
        <v>9</v>
      </c>
      <c r="AR154" s="18">
        <v>251546</v>
      </c>
      <c r="AS154" s="18">
        <v>2</v>
      </c>
    </row>
    <row r="155" spans="2:45" x14ac:dyDescent="0.25">
      <c r="B155" s="25"/>
      <c r="C155" s="25"/>
      <c r="D155" s="25"/>
      <c r="E155" s="25"/>
      <c r="F155" s="25"/>
      <c r="G155" s="25"/>
      <c r="H155" s="25"/>
      <c r="I155" s="25"/>
      <c r="J155" s="25"/>
      <c r="AN155" s="1" t="s">
        <v>10</v>
      </c>
      <c r="AO155" s="18">
        <v>36308</v>
      </c>
      <c r="AP155" s="18">
        <v>3</v>
      </c>
      <c r="AQ155" s="18" t="s">
        <v>10</v>
      </c>
      <c r="AR155" s="18">
        <v>36308</v>
      </c>
      <c r="AS155" s="18">
        <v>3</v>
      </c>
    </row>
    <row r="156" spans="2:45" x14ac:dyDescent="0.25">
      <c r="B156" s="25"/>
      <c r="C156" s="25"/>
      <c r="D156" s="25"/>
      <c r="E156" s="25"/>
      <c r="F156" s="25"/>
      <c r="G156" s="25"/>
      <c r="H156" s="25"/>
      <c r="I156" s="25"/>
      <c r="J156" s="25"/>
      <c r="AN156" s="1" t="s">
        <v>16</v>
      </c>
      <c r="AO156" s="18">
        <v>0.49475200000000003</v>
      </c>
      <c r="AP156" s="18">
        <v>4</v>
      </c>
      <c r="AQ156" s="18" t="s">
        <v>16</v>
      </c>
      <c r="AR156" s="18">
        <v>0.51104000000000005</v>
      </c>
      <c r="AS156" s="18">
        <v>4</v>
      </c>
    </row>
    <row r="157" spans="2:45" x14ac:dyDescent="0.25">
      <c r="B157" s="25"/>
      <c r="C157" s="25"/>
      <c r="D157" s="25"/>
      <c r="E157" s="25"/>
      <c r="F157" s="25"/>
      <c r="G157" s="25"/>
      <c r="H157" s="25"/>
      <c r="I157" s="25"/>
      <c r="J157" s="25"/>
      <c r="AN157" s="1" t="s">
        <v>17</v>
      </c>
      <c r="AO157" s="18">
        <v>0.19916800000000001</v>
      </c>
      <c r="AP157" s="18">
        <v>5</v>
      </c>
      <c r="AQ157" s="18" t="s">
        <v>17</v>
      </c>
      <c r="AR157" s="18">
        <v>0.18835199999999999</v>
      </c>
      <c r="AS157" s="18">
        <v>5</v>
      </c>
    </row>
    <row r="158" spans="2:45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AN158" s="1" t="s">
        <v>18</v>
      </c>
      <c r="AO158" s="18">
        <v>0.27385599999999999</v>
      </c>
      <c r="AP158" s="18">
        <v>6</v>
      </c>
      <c r="AQ158" s="18" t="s">
        <v>18</v>
      </c>
      <c r="AR158" s="18">
        <v>0</v>
      </c>
      <c r="AS158" s="18">
        <v>6</v>
      </c>
    </row>
    <row r="159" spans="2:45" x14ac:dyDescent="0.25">
      <c r="B159" s="25"/>
      <c r="C159" s="25"/>
      <c r="D159" s="25"/>
      <c r="E159" s="25"/>
      <c r="F159" s="25"/>
      <c r="G159" s="25"/>
      <c r="H159" s="25"/>
      <c r="I159" s="25"/>
      <c r="J159" s="25"/>
      <c r="AN159" s="1" t="s">
        <v>19</v>
      </c>
      <c r="AO159" s="18">
        <v>0.20044799999999999</v>
      </c>
      <c r="AP159" s="18">
        <v>7</v>
      </c>
      <c r="AQ159" s="18" t="s">
        <v>19</v>
      </c>
      <c r="AR159" s="18">
        <v>0</v>
      </c>
      <c r="AS159" s="18">
        <v>7</v>
      </c>
    </row>
    <row r="160" spans="2:45" x14ac:dyDescent="0.25">
      <c r="B160" s="25"/>
      <c r="C160" s="25"/>
      <c r="D160" s="25"/>
      <c r="E160" s="25"/>
      <c r="F160" s="25"/>
      <c r="G160" s="25"/>
      <c r="H160" s="25"/>
      <c r="I160" s="25"/>
      <c r="J160" s="25"/>
      <c r="AN160" s="1" t="s">
        <v>20</v>
      </c>
      <c r="AO160" s="18">
        <v>1.71075</v>
      </c>
      <c r="AP160" s="18">
        <v>8</v>
      </c>
      <c r="AQ160" s="18" t="s">
        <v>20</v>
      </c>
      <c r="AR160" s="18">
        <v>0</v>
      </c>
      <c r="AS160" s="18">
        <v>8</v>
      </c>
    </row>
    <row r="161" spans="2:45" x14ac:dyDescent="0.25">
      <c r="B161" s="25"/>
      <c r="C161" s="25"/>
      <c r="D161" s="25"/>
      <c r="E161" s="25"/>
      <c r="F161" s="25"/>
      <c r="G161" s="25"/>
      <c r="H161" s="25"/>
      <c r="I161" s="25"/>
      <c r="J161" s="25"/>
      <c r="AN161" s="1" t="s">
        <v>21</v>
      </c>
      <c r="AO161" s="18">
        <v>2.2280600000000002</v>
      </c>
      <c r="AP161" s="18">
        <v>9</v>
      </c>
      <c r="AQ161" s="18" t="s">
        <v>21</v>
      </c>
      <c r="AR161" s="18">
        <v>2.07958</v>
      </c>
      <c r="AS161" s="18">
        <v>9</v>
      </c>
    </row>
    <row r="162" spans="2:45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AN162" s="1" t="s">
        <v>22</v>
      </c>
      <c r="AO162" s="18">
        <v>242.66800000000001</v>
      </c>
      <c r="AP162" s="18">
        <v>10</v>
      </c>
      <c r="AQ162" s="18" t="s">
        <v>22</v>
      </c>
      <c r="AR162" s="18">
        <v>521.43399999999997</v>
      </c>
      <c r="AS162" s="18">
        <v>10</v>
      </c>
    </row>
    <row r="163" spans="2:45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AN163" s="1" t="s">
        <v>23</v>
      </c>
      <c r="AO163" s="18">
        <v>58.451700000000002</v>
      </c>
      <c r="AP163" s="18">
        <v>11</v>
      </c>
      <c r="AQ163" s="18" t="s">
        <v>23</v>
      </c>
      <c r="AR163" s="18">
        <v>75.692800000000005</v>
      </c>
      <c r="AS163" s="18">
        <v>11</v>
      </c>
    </row>
    <row r="164" spans="2:45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AN164" s="1" t="s">
        <v>24</v>
      </c>
      <c r="AO164" s="18">
        <v>0.38291199999999997</v>
      </c>
      <c r="AP164" s="18">
        <v>12</v>
      </c>
      <c r="AQ164" s="18" t="s">
        <v>24</v>
      </c>
      <c r="AR164" s="18">
        <v>0.38159999999999999</v>
      </c>
      <c r="AS164" s="18">
        <v>12</v>
      </c>
    </row>
    <row r="165" spans="2:45" x14ac:dyDescent="0.25">
      <c r="AP165" s="18">
        <v>13</v>
      </c>
      <c r="AS165" s="18">
        <v>13</v>
      </c>
    </row>
    <row r="166" spans="2:45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AN166" s="1" t="s">
        <v>15</v>
      </c>
      <c r="AO166" s="18">
        <v>0.32300000000000001</v>
      </c>
      <c r="AP166" s="18">
        <v>0</v>
      </c>
      <c r="AQ166" s="18" t="s">
        <v>15</v>
      </c>
      <c r="AR166" s="18">
        <v>0.61199999999999999</v>
      </c>
      <c r="AS166" s="18">
        <v>0</v>
      </c>
    </row>
    <row r="167" spans="2:45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AN167" s="1" t="s">
        <v>8</v>
      </c>
      <c r="AP167" s="18">
        <v>1</v>
      </c>
      <c r="AQ167" s="18" t="s">
        <v>8</v>
      </c>
      <c r="AS167" s="18">
        <v>1</v>
      </c>
    </row>
    <row r="168" spans="2:45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AN168" s="1" t="s">
        <v>9</v>
      </c>
      <c r="AO168" s="18">
        <v>251546</v>
      </c>
      <c r="AP168" s="18">
        <v>2</v>
      </c>
      <c r="AQ168" s="18" t="s">
        <v>9</v>
      </c>
      <c r="AR168" s="18">
        <v>251546</v>
      </c>
      <c r="AS168" s="18">
        <v>2</v>
      </c>
    </row>
    <row r="169" spans="2:45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AN169" s="1" t="s">
        <v>10</v>
      </c>
      <c r="AO169" s="18">
        <v>36308</v>
      </c>
      <c r="AP169" s="18">
        <v>3</v>
      </c>
      <c r="AQ169" s="18" t="s">
        <v>10</v>
      </c>
      <c r="AR169" s="18">
        <v>36308</v>
      </c>
      <c r="AS169" s="18">
        <v>3</v>
      </c>
    </row>
    <row r="170" spans="2:45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AN170" s="1" t="s">
        <v>16</v>
      </c>
      <c r="AO170" s="18">
        <v>0.49897599999999998</v>
      </c>
      <c r="AP170" s="18">
        <v>4</v>
      </c>
      <c r="AQ170" s="18" t="s">
        <v>16</v>
      </c>
      <c r="AR170" s="18">
        <v>0.48099199999999998</v>
      </c>
      <c r="AS170" s="18">
        <v>4</v>
      </c>
    </row>
    <row r="171" spans="2:45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AN171" s="1" t="s">
        <v>17</v>
      </c>
      <c r="AO171" s="18">
        <v>0.22387199999999999</v>
      </c>
      <c r="AP171" s="18">
        <v>5</v>
      </c>
      <c r="AQ171" s="18" t="s">
        <v>17</v>
      </c>
      <c r="AR171" s="18">
        <v>0.188608</v>
      </c>
      <c r="AS171" s="18">
        <v>5</v>
      </c>
    </row>
    <row r="172" spans="2:45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AN172" s="1" t="s">
        <v>18</v>
      </c>
      <c r="AO172" s="18">
        <v>0.30425600000000003</v>
      </c>
      <c r="AP172" s="18">
        <v>6</v>
      </c>
      <c r="AQ172" s="18" t="s">
        <v>18</v>
      </c>
      <c r="AR172" s="18">
        <v>0</v>
      </c>
      <c r="AS172" s="18">
        <v>6</v>
      </c>
    </row>
    <row r="173" spans="2:45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AN173" s="1" t="s">
        <v>19</v>
      </c>
      <c r="AO173" s="18">
        <v>0.202208</v>
      </c>
      <c r="AP173" s="18">
        <v>7</v>
      </c>
      <c r="AQ173" s="18" t="s">
        <v>19</v>
      </c>
      <c r="AR173" s="18">
        <v>0</v>
      </c>
      <c r="AS173" s="18">
        <v>7</v>
      </c>
    </row>
    <row r="174" spans="2:45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AN174" s="1" t="s">
        <v>20</v>
      </c>
      <c r="AO174" s="18">
        <v>1.7625900000000001</v>
      </c>
      <c r="AP174" s="18">
        <v>8</v>
      </c>
      <c r="AQ174" s="18" t="s">
        <v>20</v>
      </c>
      <c r="AR174" s="18">
        <v>0</v>
      </c>
      <c r="AS174" s="18">
        <v>8</v>
      </c>
    </row>
    <row r="175" spans="2:45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AN175" s="1" t="s">
        <v>21</v>
      </c>
      <c r="AO175" s="18">
        <v>2.2258599999999999</v>
      </c>
      <c r="AP175" s="18">
        <v>9</v>
      </c>
      <c r="AQ175" s="18" t="s">
        <v>21</v>
      </c>
      <c r="AR175" s="18">
        <v>2.09117</v>
      </c>
      <c r="AS175" s="18">
        <v>9</v>
      </c>
    </row>
    <row r="176" spans="2:45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AN176" s="1" t="s">
        <v>22</v>
      </c>
      <c r="AO176" s="18">
        <v>239.60599999999999</v>
      </c>
      <c r="AP176" s="18">
        <v>10</v>
      </c>
      <c r="AQ176" s="18" t="s">
        <v>22</v>
      </c>
      <c r="AR176" s="18">
        <v>522.803</v>
      </c>
      <c r="AS176" s="18">
        <v>10</v>
      </c>
    </row>
    <row r="177" spans="2:45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AN177" s="1" t="s">
        <v>23</v>
      </c>
      <c r="AO177" s="18">
        <v>57.311500000000002</v>
      </c>
      <c r="AP177" s="18">
        <v>11</v>
      </c>
      <c r="AQ177" s="18" t="s">
        <v>23</v>
      </c>
      <c r="AR177" s="18">
        <v>75.281099999999995</v>
      </c>
      <c r="AS177" s="18">
        <v>11</v>
      </c>
    </row>
    <row r="178" spans="2:45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AN178" s="1" t="s">
        <v>24</v>
      </c>
      <c r="AO178" s="18">
        <v>0.38054399999999999</v>
      </c>
      <c r="AP178" s="18">
        <v>12</v>
      </c>
      <c r="AQ178" s="18" t="s">
        <v>24</v>
      </c>
      <c r="AR178" s="18">
        <v>0.37859199999999998</v>
      </c>
      <c r="AS178" s="18">
        <v>12</v>
      </c>
    </row>
    <row r="179" spans="2:45" x14ac:dyDescent="0.25">
      <c r="AP179" s="18">
        <v>13</v>
      </c>
      <c r="AS179" s="18">
        <v>13</v>
      </c>
    </row>
    <row r="180" spans="2:45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AN180" s="1" t="s">
        <v>15</v>
      </c>
      <c r="AO180" s="18">
        <v>0.315</v>
      </c>
      <c r="AP180" s="18">
        <v>0</v>
      </c>
      <c r="AQ180" s="18" t="s">
        <v>15</v>
      </c>
      <c r="AR180" s="18">
        <v>0.61899999999999999</v>
      </c>
      <c r="AS180" s="18">
        <v>0</v>
      </c>
    </row>
    <row r="181" spans="2:45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AN181" s="1" t="s">
        <v>8</v>
      </c>
      <c r="AP181" s="18">
        <v>1</v>
      </c>
      <c r="AQ181" s="18" t="s">
        <v>8</v>
      </c>
      <c r="AS181" s="18">
        <v>1</v>
      </c>
    </row>
    <row r="182" spans="2:45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AN182" s="1" t="s">
        <v>9</v>
      </c>
      <c r="AO182" s="18">
        <v>251546</v>
      </c>
      <c r="AP182" s="18">
        <v>2</v>
      </c>
      <c r="AQ182" s="18" t="s">
        <v>9</v>
      </c>
      <c r="AR182" s="18">
        <v>251546</v>
      </c>
      <c r="AS182" s="18">
        <v>2</v>
      </c>
    </row>
    <row r="183" spans="2:45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AN183" s="1" t="s">
        <v>10</v>
      </c>
      <c r="AO183" s="18">
        <v>36308</v>
      </c>
      <c r="AP183" s="18">
        <v>3</v>
      </c>
      <c r="AQ183" s="18" t="s">
        <v>10</v>
      </c>
      <c r="AR183" s="18">
        <v>36308</v>
      </c>
      <c r="AS183" s="18">
        <v>3</v>
      </c>
    </row>
    <row r="184" spans="2:45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AN184" s="1" t="s">
        <v>16</v>
      </c>
      <c r="AO184" s="18">
        <v>0.50467200000000001</v>
      </c>
      <c r="AP184" s="18">
        <v>4</v>
      </c>
      <c r="AQ184" s="18" t="s">
        <v>16</v>
      </c>
      <c r="AR184" s="18">
        <v>0.499168</v>
      </c>
      <c r="AS184" s="18">
        <v>4</v>
      </c>
    </row>
    <row r="185" spans="2:45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AN185" s="1" t="s">
        <v>17</v>
      </c>
      <c r="AO185" s="18">
        <v>0.19295999999999999</v>
      </c>
      <c r="AP185" s="18">
        <v>5</v>
      </c>
      <c r="AQ185" s="18" t="s">
        <v>17</v>
      </c>
      <c r="AR185" s="18">
        <v>0.19577600000000001</v>
      </c>
      <c r="AS185" s="18">
        <v>5</v>
      </c>
    </row>
    <row r="186" spans="2:45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AN186" s="1" t="s">
        <v>18</v>
      </c>
      <c r="AO186" s="18">
        <v>0.304448</v>
      </c>
      <c r="AP186" s="18">
        <v>6</v>
      </c>
      <c r="AQ186" s="18" t="s">
        <v>18</v>
      </c>
      <c r="AR186" s="18">
        <v>0</v>
      </c>
      <c r="AS186" s="18">
        <v>6</v>
      </c>
    </row>
    <row r="187" spans="2:45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AN187" s="1" t="s">
        <v>19</v>
      </c>
      <c r="AO187" s="18">
        <v>0.20153599999999999</v>
      </c>
      <c r="AP187" s="18">
        <v>7</v>
      </c>
      <c r="AQ187" s="18" t="s">
        <v>19</v>
      </c>
      <c r="AR187" s="18">
        <v>0</v>
      </c>
      <c r="AS187" s="18">
        <v>7</v>
      </c>
    </row>
    <row r="188" spans="2:45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AN188" s="1" t="s">
        <v>20</v>
      </c>
      <c r="AO188" s="18">
        <v>1.70858</v>
      </c>
      <c r="AP188" s="18">
        <v>8</v>
      </c>
      <c r="AQ188" s="18" t="s">
        <v>20</v>
      </c>
      <c r="AR188" s="18">
        <v>0</v>
      </c>
      <c r="AS188" s="18">
        <v>8</v>
      </c>
    </row>
    <row r="189" spans="2:45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AN189" s="1" t="s">
        <v>21</v>
      </c>
      <c r="AO189" s="18">
        <v>2.30016</v>
      </c>
      <c r="AP189" s="18">
        <v>9</v>
      </c>
      <c r="AQ189" s="18" t="s">
        <v>21</v>
      </c>
      <c r="AR189" s="18">
        <v>2.0966399999999998</v>
      </c>
      <c r="AS189" s="18">
        <v>9</v>
      </c>
    </row>
    <row r="190" spans="2:45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AN190" s="1" t="s">
        <v>22</v>
      </c>
      <c r="AO190" s="18">
        <v>239.495</v>
      </c>
      <c r="AP190" s="18">
        <v>10</v>
      </c>
      <c r="AQ190" s="18" t="s">
        <v>22</v>
      </c>
      <c r="AR190" s="18">
        <v>522.601</v>
      </c>
      <c r="AS190" s="18">
        <v>10</v>
      </c>
    </row>
    <row r="191" spans="2:45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AN191" s="1" t="s">
        <v>23</v>
      </c>
      <c r="AO191" s="18">
        <v>57.298400000000001</v>
      </c>
      <c r="AP191" s="18">
        <v>11</v>
      </c>
      <c r="AQ191" s="18" t="s">
        <v>23</v>
      </c>
      <c r="AR191" s="18">
        <v>75.565100000000001</v>
      </c>
      <c r="AS191" s="18">
        <v>11</v>
      </c>
    </row>
    <row r="192" spans="2:45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AN192" s="1" t="s">
        <v>24</v>
      </c>
      <c r="AO192" s="18">
        <v>0.37814399999999998</v>
      </c>
      <c r="AP192" s="18">
        <v>12</v>
      </c>
      <c r="AQ192" s="18" t="s">
        <v>24</v>
      </c>
      <c r="AR192" s="18">
        <v>0.37472</v>
      </c>
      <c r="AS192" s="18">
        <v>12</v>
      </c>
    </row>
    <row r="193" spans="2:45" x14ac:dyDescent="0.25">
      <c r="AP193" s="18">
        <v>13</v>
      </c>
      <c r="AS193" s="18">
        <v>13</v>
      </c>
    </row>
    <row r="194" spans="2:45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AN194" s="1" t="s">
        <v>15</v>
      </c>
      <c r="AO194" s="18">
        <v>0.312</v>
      </c>
      <c r="AP194" s="18">
        <v>0</v>
      </c>
      <c r="AQ194" s="18" t="s">
        <v>15</v>
      </c>
      <c r="AR194" s="18">
        <v>0.61599999999999999</v>
      </c>
      <c r="AS194" s="18">
        <v>0</v>
      </c>
    </row>
    <row r="195" spans="2:45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AN195" s="1" t="s">
        <v>8</v>
      </c>
      <c r="AP195" s="18">
        <v>1</v>
      </c>
      <c r="AQ195" s="18" t="s">
        <v>8</v>
      </c>
      <c r="AS195" s="18">
        <v>1</v>
      </c>
    </row>
    <row r="196" spans="2:45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AN196" s="1" t="s">
        <v>9</v>
      </c>
      <c r="AO196" s="18">
        <v>251546</v>
      </c>
      <c r="AP196" s="18">
        <v>2</v>
      </c>
      <c r="AQ196" s="18" t="s">
        <v>9</v>
      </c>
      <c r="AR196" s="18">
        <v>251546</v>
      </c>
      <c r="AS196" s="18">
        <v>2</v>
      </c>
    </row>
    <row r="197" spans="2:45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AN197" s="1" t="s">
        <v>10</v>
      </c>
      <c r="AO197" s="18">
        <v>36308</v>
      </c>
      <c r="AP197" s="18">
        <v>3</v>
      </c>
      <c r="AQ197" s="18" t="s">
        <v>10</v>
      </c>
      <c r="AR197" s="18">
        <v>36308</v>
      </c>
      <c r="AS197" s="18">
        <v>3</v>
      </c>
    </row>
    <row r="198" spans="2:45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AN198" s="1" t="s">
        <v>16</v>
      </c>
      <c r="AO198" s="18">
        <v>0.51318399999999997</v>
      </c>
      <c r="AP198" s="18">
        <v>4</v>
      </c>
      <c r="AQ198" s="18" t="s">
        <v>16</v>
      </c>
      <c r="AR198" s="18">
        <v>0.49721599999999999</v>
      </c>
      <c r="AS198" s="18">
        <v>4</v>
      </c>
    </row>
    <row r="199" spans="2:45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AN199" s="1" t="s">
        <v>17</v>
      </c>
      <c r="AO199" s="18">
        <v>0.19523199999999999</v>
      </c>
      <c r="AP199" s="18">
        <v>5</v>
      </c>
      <c r="AQ199" s="18" t="s">
        <v>17</v>
      </c>
      <c r="AR199" s="18">
        <v>0.191776</v>
      </c>
      <c r="AS199" s="18">
        <v>5</v>
      </c>
    </row>
    <row r="200" spans="2:45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AN200" s="1" t="s">
        <v>18</v>
      </c>
      <c r="AO200" s="18">
        <v>0.26</v>
      </c>
      <c r="AP200" s="18">
        <v>6</v>
      </c>
      <c r="AQ200" s="18" t="s">
        <v>18</v>
      </c>
      <c r="AR200" s="18">
        <v>0</v>
      </c>
      <c r="AS200" s="18">
        <v>6</v>
      </c>
    </row>
    <row r="201" spans="2:45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AN201" s="1" t="s">
        <v>19</v>
      </c>
      <c r="AO201" s="18">
        <v>0.20435200000000001</v>
      </c>
      <c r="AP201" s="18">
        <v>7</v>
      </c>
      <c r="AQ201" s="18" t="s">
        <v>19</v>
      </c>
      <c r="AR201" s="18">
        <v>0</v>
      </c>
      <c r="AS201" s="18">
        <v>7</v>
      </c>
    </row>
    <row r="202" spans="2:45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AN202" s="1" t="s">
        <v>20</v>
      </c>
      <c r="AO202" s="18">
        <v>1.7110099999999999</v>
      </c>
      <c r="AP202" s="18">
        <v>8</v>
      </c>
      <c r="AQ202" s="18" t="s">
        <v>20</v>
      </c>
      <c r="AR202" s="18">
        <v>0</v>
      </c>
      <c r="AS202" s="18">
        <v>8</v>
      </c>
    </row>
    <row r="203" spans="2:45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AN203" s="1" t="s">
        <v>21</v>
      </c>
      <c r="AO203" s="18">
        <v>2.2206100000000002</v>
      </c>
      <c r="AP203" s="18">
        <v>9</v>
      </c>
      <c r="AQ203" s="18" t="s">
        <v>21</v>
      </c>
      <c r="AR203" s="18">
        <v>2.0827800000000001</v>
      </c>
      <c r="AS203" s="18">
        <v>9</v>
      </c>
    </row>
    <row r="204" spans="2:45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AN204" s="1" t="s">
        <v>22</v>
      </c>
      <c r="AO204" s="18">
        <v>239.762</v>
      </c>
      <c r="AP204" s="18">
        <v>10</v>
      </c>
      <c r="AQ204" s="18" t="s">
        <v>22</v>
      </c>
      <c r="AR204" s="18">
        <v>523.04100000000005</v>
      </c>
      <c r="AS204" s="18">
        <v>10</v>
      </c>
    </row>
    <row r="205" spans="2:45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AN205" s="1" t="s">
        <v>23</v>
      </c>
      <c r="AO205" s="18">
        <v>57.214700000000001</v>
      </c>
      <c r="AP205" s="18">
        <v>11</v>
      </c>
      <c r="AQ205" s="18" t="s">
        <v>23</v>
      </c>
      <c r="AR205" s="18">
        <v>75.608900000000006</v>
      </c>
      <c r="AS205" s="18">
        <v>11</v>
      </c>
    </row>
    <row r="206" spans="2:45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AN206" s="1" t="s">
        <v>24</v>
      </c>
      <c r="AO206" s="18">
        <v>0.37817600000000001</v>
      </c>
      <c r="AP206" s="18">
        <v>12</v>
      </c>
      <c r="AQ206" s="18" t="s">
        <v>24</v>
      </c>
      <c r="AR206" s="18">
        <v>0.38096000000000002</v>
      </c>
      <c r="AS206" s="18">
        <v>12</v>
      </c>
    </row>
    <row r="207" spans="2:45" x14ac:dyDescent="0.25">
      <c r="AP207" s="18">
        <v>13</v>
      </c>
      <c r="AS207" s="18">
        <v>13</v>
      </c>
    </row>
    <row r="208" spans="2:45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AN208" s="1" t="s">
        <v>15</v>
      </c>
      <c r="AO208" s="18">
        <v>0.314</v>
      </c>
      <c r="AP208" s="18">
        <v>0</v>
      </c>
      <c r="AQ208" s="18" t="s">
        <v>15</v>
      </c>
      <c r="AR208" s="18">
        <v>0.61499999999999999</v>
      </c>
      <c r="AS208" s="18">
        <v>0</v>
      </c>
    </row>
    <row r="209" spans="2:45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AN209" s="1" t="s">
        <v>8</v>
      </c>
      <c r="AP209" s="18">
        <v>1</v>
      </c>
      <c r="AQ209" s="18" t="s">
        <v>8</v>
      </c>
      <c r="AS209" s="18">
        <v>1</v>
      </c>
    </row>
    <row r="210" spans="2:45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AN210" s="1" t="s">
        <v>9</v>
      </c>
      <c r="AO210" s="18">
        <v>251546</v>
      </c>
      <c r="AP210" s="18">
        <v>2</v>
      </c>
      <c r="AQ210" s="18" t="s">
        <v>9</v>
      </c>
      <c r="AR210" s="18">
        <v>251546</v>
      </c>
      <c r="AS210" s="18">
        <v>2</v>
      </c>
    </row>
    <row r="211" spans="2:45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AN211" s="1" t="s">
        <v>10</v>
      </c>
      <c r="AO211" s="18">
        <v>36308</v>
      </c>
      <c r="AP211" s="18">
        <v>3</v>
      </c>
      <c r="AQ211" s="18" t="s">
        <v>10</v>
      </c>
      <c r="AR211" s="18">
        <v>36308</v>
      </c>
      <c r="AS211" s="18">
        <v>3</v>
      </c>
    </row>
    <row r="212" spans="2:45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AN212" s="1" t="s">
        <v>16</v>
      </c>
      <c r="AO212" s="18">
        <v>0.50358400000000003</v>
      </c>
      <c r="AP212" s="18">
        <v>4</v>
      </c>
      <c r="AQ212" s="18" t="s">
        <v>16</v>
      </c>
      <c r="AR212" s="18">
        <v>0.488896</v>
      </c>
      <c r="AS212" s="18">
        <v>4</v>
      </c>
    </row>
    <row r="213" spans="2:45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AN213" s="1" t="s">
        <v>17</v>
      </c>
      <c r="AO213" s="18">
        <v>0.19414400000000001</v>
      </c>
      <c r="AP213" s="18">
        <v>5</v>
      </c>
      <c r="AQ213" s="18" t="s">
        <v>17</v>
      </c>
      <c r="AR213" s="18">
        <v>0.18790399999999999</v>
      </c>
      <c r="AS213" s="18">
        <v>5</v>
      </c>
    </row>
    <row r="214" spans="2:45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AN214" s="1" t="s">
        <v>18</v>
      </c>
      <c r="AO214" s="18">
        <v>0.25359999999999999</v>
      </c>
      <c r="AP214" s="18">
        <v>6</v>
      </c>
      <c r="AQ214" s="18" t="s">
        <v>18</v>
      </c>
      <c r="AR214" s="18">
        <v>0</v>
      </c>
      <c r="AS214" s="18">
        <v>6</v>
      </c>
    </row>
    <row r="215" spans="2:45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AN215" s="1" t="s">
        <v>19</v>
      </c>
      <c r="AO215" s="18">
        <v>0.20313600000000001</v>
      </c>
      <c r="AP215" s="18">
        <v>7</v>
      </c>
      <c r="AQ215" s="18" t="s">
        <v>19</v>
      </c>
      <c r="AR215" s="18">
        <v>0</v>
      </c>
      <c r="AS215" s="18">
        <v>7</v>
      </c>
    </row>
    <row r="216" spans="2:45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AN216" s="1" t="s">
        <v>20</v>
      </c>
      <c r="AO216" s="18">
        <v>1.72221</v>
      </c>
      <c r="AP216" s="18">
        <v>8</v>
      </c>
      <c r="AQ216" s="18" t="s">
        <v>20</v>
      </c>
      <c r="AR216" s="18">
        <v>0</v>
      </c>
      <c r="AS216" s="18">
        <v>8</v>
      </c>
    </row>
    <row r="217" spans="2:45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AN217" s="1" t="s">
        <v>21</v>
      </c>
      <c r="AO217" s="18">
        <v>2.2296299999999998</v>
      </c>
      <c r="AP217" s="18">
        <v>9</v>
      </c>
      <c r="AQ217" s="18" t="s">
        <v>21</v>
      </c>
      <c r="AR217" s="18">
        <v>2.08874</v>
      </c>
      <c r="AS217" s="18">
        <v>9</v>
      </c>
    </row>
    <row r="218" spans="2:45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AN218" s="1" t="s">
        <v>22</v>
      </c>
      <c r="AO218" s="18">
        <v>240.29900000000001</v>
      </c>
      <c r="AP218" s="18">
        <v>10</v>
      </c>
      <c r="AQ218" s="18" t="s">
        <v>22</v>
      </c>
      <c r="AR218" s="18">
        <v>523.96</v>
      </c>
      <c r="AS218" s="18">
        <v>10</v>
      </c>
    </row>
    <row r="219" spans="2:45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AN219" s="1" t="s">
        <v>23</v>
      </c>
      <c r="AO219" s="18">
        <v>58.398200000000003</v>
      </c>
      <c r="AP219" s="18">
        <v>11</v>
      </c>
      <c r="AQ219" s="18" t="s">
        <v>23</v>
      </c>
      <c r="AR219" s="18">
        <v>75.440100000000001</v>
      </c>
      <c r="AS219" s="18">
        <v>11</v>
      </c>
    </row>
    <row r="220" spans="2:45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AN220" s="1" t="s">
        <v>24</v>
      </c>
      <c r="AO220" s="18">
        <v>0.38169599999999998</v>
      </c>
      <c r="AP220" s="18">
        <v>12</v>
      </c>
      <c r="AQ220" s="18" t="s">
        <v>24</v>
      </c>
      <c r="AR220" s="18">
        <v>0.38195200000000001</v>
      </c>
      <c r="AS220" s="18">
        <v>12</v>
      </c>
    </row>
    <row r="221" spans="2:45" x14ac:dyDescent="0.25">
      <c r="AP221" s="18">
        <v>13</v>
      </c>
      <c r="AS221" s="18">
        <v>13</v>
      </c>
    </row>
    <row r="222" spans="2:45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AN222" s="1" t="s">
        <v>15</v>
      </c>
      <c r="AO222" s="18">
        <v>0.32</v>
      </c>
      <c r="AP222" s="18">
        <v>0</v>
      </c>
      <c r="AQ222" s="18" t="s">
        <v>15</v>
      </c>
      <c r="AR222" s="18">
        <v>0.61799999999999999</v>
      </c>
      <c r="AS222" s="18">
        <v>0</v>
      </c>
    </row>
    <row r="223" spans="2:45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AN223" s="1" t="s">
        <v>8</v>
      </c>
      <c r="AP223" s="18">
        <v>1</v>
      </c>
      <c r="AQ223" s="18" t="s">
        <v>8</v>
      </c>
      <c r="AS223" s="18">
        <v>1</v>
      </c>
    </row>
    <row r="224" spans="2:45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AN224" s="1" t="s">
        <v>9</v>
      </c>
      <c r="AO224" s="18">
        <v>251546</v>
      </c>
      <c r="AP224" s="18">
        <v>2</v>
      </c>
      <c r="AQ224" s="18" t="s">
        <v>9</v>
      </c>
      <c r="AR224" s="18">
        <v>251546</v>
      </c>
      <c r="AS224" s="18">
        <v>2</v>
      </c>
    </row>
    <row r="225" spans="2:45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AN225" s="1" t="s">
        <v>10</v>
      </c>
      <c r="AO225" s="18">
        <v>36308</v>
      </c>
      <c r="AP225" s="18">
        <v>3</v>
      </c>
      <c r="AQ225" s="18" t="s">
        <v>10</v>
      </c>
      <c r="AR225" s="18">
        <v>36308</v>
      </c>
      <c r="AS225" s="18">
        <v>3</v>
      </c>
    </row>
    <row r="226" spans="2:45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AN226" s="1" t="s">
        <v>16</v>
      </c>
      <c r="AO226" s="18">
        <v>0.50140799999999996</v>
      </c>
      <c r="AP226" s="18">
        <v>4</v>
      </c>
      <c r="AQ226" s="18" t="s">
        <v>16</v>
      </c>
      <c r="AR226" s="18">
        <v>0.498944</v>
      </c>
      <c r="AS226" s="18">
        <v>4</v>
      </c>
    </row>
    <row r="227" spans="2:45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AN227" s="1" t="s">
        <v>17</v>
      </c>
      <c r="AO227" s="18">
        <v>0.189696</v>
      </c>
      <c r="AP227" s="18">
        <v>5</v>
      </c>
      <c r="AQ227" s="18" t="s">
        <v>17</v>
      </c>
      <c r="AR227" s="18">
        <v>0.287136</v>
      </c>
      <c r="AS227" s="18">
        <v>5</v>
      </c>
    </row>
    <row r="228" spans="2:45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AN228" s="1" t="s">
        <v>18</v>
      </c>
      <c r="AO228" s="18">
        <v>0.25801600000000002</v>
      </c>
      <c r="AP228" s="18">
        <v>6</v>
      </c>
      <c r="AQ228" s="18" t="s">
        <v>18</v>
      </c>
      <c r="AR228" s="18">
        <v>0</v>
      </c>
      <c r="AS228" s="18">
        <v>6</v>
      </c>
    </row>
    <row r="229" spans="2:45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AN229" s="1" t="s">
        <v>19</v>
      </c>
      <c r="AO229" s="18">
        <v>0.20380799999999999</v>
      </c>
      <c r="AP229" s="18">
        <v>7</v>
      </c>
      <c r="AQ229" s="18" t="s">
        <v>19</v>
      </c>
      <c r="AR229" s="18">
        <v>0</v>
      </c>
      <c r="AS229" s="18">
        <v>7</v>
      </c>
    </row>
    <row r="230" spans="2:45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AN230" s="1" t="s">
        <v>20</v>
      </c>
      <c r="AO230" s="18">
        <v>1.71347</v>
      </c>
      <c r="AP230" s="18">
        <v>8</v>
      </c>
      <c r="AQ230" s="18" t="s">
        <v>20</v>
      </c>
      <c r="AR230" s="18">
        <v>0</v>
      </c>
      <c r="AS230" s="18">
        <v>8</v>
      </c>
    </row>
    <row r="231" spans="2:45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AN231" s="1" t="s">
        <v>21</v>
      </c>
      <c r="AO231" s="18">
        <v>2.22662</v>
      </c>
      <c r="AP231" s="18">
        <v>9</v>
      </c>
      <c r="AQ231" s="18" t="s">
        <v>21</v>
      </c>
      <c r="AR231" s="18">
        <v>2.1113</v>
      </c>
      <c r="AS231" s="18">
        <v>9</v>
      </c>
    </row>
    <row r="232" spans="2:45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AN232" s="1" t="s">
        <v>22</v>
      </c>
      <c r="AO232" s="18">
        <v>238.249</v>
      </c>
      <c r="AP232" s="18">
        <v>10</v>
      </c>
      <c r="AQ232" s="18" t="s">
        <v>22</v>
      </c>
      <c r="AR232" s="18">
        <v>525.35199999999998</v>
      </c>
      <c r="AS232" s="18">
        <v>10</v>
      </c>
    </row>
    <row r="233" spans="2:45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AN233" s="1" t="s">
        <v>23</v>
      </c>
      <c r="AO233" s="18">
        <v>57.069099999999999</v>
      </c>
      <c r="AP233" s="18">
        <v>11</v>
      </c>
      <c r="AQ233" s="18" t="s">
        <v>23</v>
      </c>
      <c r="AR233" s="18">
        <v>76.506299999999996</v>
      </c>
      <c r="AS233" s="18">
        <v>11</v>
      </c>
    </row>
    <row r="234" spans="2:45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AN234" s="1" t="s">
        <v>24</v>
      </c>
      <c r="AO234" s="18">
        <v>0.38966400000000001</v>
      </c>
      <c r="AP234" s="18">
        <v>12</v>
      </c>
      <c r="AQ234" s="18" t="s">
        <v>24</v>
      </c>
      <c r="AR234" s="18">
        <v>0.38268799999999997</v>
      </c>
      <c r="AS234" s="18">
        <v>12</v>
      </c>
    </row>
    <row r="235" spans="2:45" x14ac:dyDescent="0.25">
      <c r="AP235" s="18">
        <v>13</v>
      </c>
      <c r="AS235" s="18">
        <v>13</v>
      </c>
    </row>
    <row r="236" spans="2:45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AN236" s="1" t="s">
        <v>15</v>
      </c>
      <c r="AO236" s="18">
        <v>0.313</v>
      </c>
      <c r="AP236" s="18">
        <v>0</v>
      </c>
      <c r="AQ236" s="18" t="s">
        <v>15</v>
      </c>
      <c r="AR236" s="18">
        <v>0.62</v>
      </c>
      <c r="AS236" s="18">
        <v>0</v>
      </c>
    </row>
    <row r="237" spans="2:45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AN237" s="1" t="s">
        <v>8</v>
      </c>
      <c r="AP237" s="18">
        <v>1</v>
      </c>
      <c r="AQ237" s="18" t="s">
        <v>8</v>
      </c>
      <c r="AS237" s="18">
        <v>1</v>
      </c>
    </row>
    <row r="238" spans="2:45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AN238" s="1" t="s">
        <v>9</v>
      </c>
      <c r="AO238" s="18">
        <v>251546</v>
      </c>
      <c r="AP238" s="18">
        <v>2</v>
      </c>
      <c r="AQ238" s="18" t="s">
        <v>9</v>
      </c>
      <c r="AR238" s="18">
        <v>251546</v>
      </c>
      <c r="AS238" s="18">
        <v>2</v>
      </c>
    </row>
    <row r="239" spans="2:45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AN239" s="1" t="s">
        <v>10</v>
      </c>
      <c r="AO239" s="18">
        <v>36308</v>
      </c>
      <c r="AP239" s="18">
        <v>3</v>
      </c>
      <c r="AQ239" s="18" t="s">
        <v>10</v>
      </c>
      <c r="AR239" s="18">
        <v>36308</v>
      </c>
      <c r="AS239" s="18">
        <v>3</v>
      </c>
    </row>
    <row r="240" spans="2:45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AN240" s="1" t="s">
        <v>16</v>
      </c>
      <c r="AO240" s="18">
        <v>0.50444800000000001</v>
      </c>
      <c r="AP240" s="18">
        <v>4</v>
      </c>
      <c r="AQ240" s="18" t="s">
        <v>16</v>
      </c>
      <c r="AR240" s="18">
        <v>0.50153599999999998</v>
      </c>
      <c r="AS240" s="18">
        <v>4</v>
      </c>
    </row>
    <row r="241" spans="2:45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AN241" s="1" t="s">
        <v>17</v>
      </c>
      <c r="AO241" s="18">
        <v>0.17743999999999999</v>
      </c>
      <c r="AP241" s="18">
        <v>5</v>
      </c>
      <c r="AQ241" s="18" t="s">
        <v>17</v>
      </c>
      <c r="AR241" s="18">
        <v>0.184832</v>
      </c>
      <c r="AS241" s="18">
        <v>5</v>
      </c>
    </row>
    <row r="242" spans="2:45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AN242" s="1" t="s">
        <v>18</v>
      </c>
      <c r="AO242" s="18">
        <v>0.28476800000000002</v>
      </c>
      <c r="AP242" s="18">
        <v>6</v>
      </c>
      <c r="AQ242" s="18" t="s">
        <v>18</v>
      </c>
      <c r="AR242" s="18">
        <v>0</v>
      </c>
      <c r="AS242" s="18">
        <v>6</v>
      </c>
    </row>
    <row r="243" spans="2:45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AN243" s="1" t="s">
        <v>19</v>
      </c>
      <c r="AO243" s="18">
        <v>0.201184</v>
      </c>
      <c r="AP243" s="18">
        <v>7</v>
      </c>
      <c r="AQ243" s="18" t="s">
        <v>19</v>
      </c>
      <c r="AR243" s="18">
        <v>0</v>
      </c>
      <c r="AS243" s="18">
        <v>7</v>
      </c>
    </row>
    <row r="244" spans="2:45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AN244" s="1" t="s">
        <v>20</v>
      </c>
      <c r="AO244" s="18">
        <v>1.74621</v>
      </c>
      <c r="AP244" s="18">
        <v>8</v>
      </c>
      <c r="AQ244" s="18" t="s">
        <v>20</v>
      </c>
      <c r="AR244" s="18">
        <v>0</v>
      </c>
      <c r="AS244" s="18">
        <v>8</v>
      </c>
    </row>
    <row r="245" spans="2:45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AN245" s="1" t="s">
        <v>21</v>
      </c>
      <c r="AO245" s="18">
        <v>2.2504</v>
      </c>
      <c r="AP245" s="18">
        <v>9</v>
      </c>
      <c r="AQ245" s="18" t="s">
        <v>21</v>
      </c>
      <c r="AR245" s="18">
        <v>2.09382</v>
      </c>
      <c r="AS245" s="18">
        <v>9</v>
      </c>
    </row>
    <row r="246" spans="2:45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AN246" s="1" t="s">
        <v>22</v>
      </c>
      <c r="AO246" s="18">
        <v>239.143</v>
      </c>
      <c r="AP246" s="18">
        <v>10</v>
      </c>
      <c r="AQ246" s="18" t="s">
        <v>22</v>
      </c>
      <c r="AR246" s="18">
        <v>525.06100000000004</v>
      </c>
      <c r="AS246" s="18">
        <v>10</v>
      </c>
    </row>
    <row r="247" spans="2:45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AN247" s="1" t="s">
        <v>23</v>
      </c>
      <c r="AO247" s="18">
        <v>57.3735</v>
      </c>
      <c r="AP247" s="18">
        <v>11</v>
      </c>
      <c r="AQ247" s="18" t="s">
        <v>23</v>
      </c>
      <c r="AR247" s="18">
        <v>76.485399999999998</v>
      </c>
      <c r="AS247" s="18">
        <v>11</v>
      </c>
    </row>
    <row r="248" spans="2:45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AN248" s="1" t="s">
        <v>24</v>
      </c>
      <c r="AO248" s="18">
        <v>0.38851200000000002</v>
      </c>
      <c r="AP248" s="18">
        <v>12</v>
      </c>
      <c r="AQ248" s="18" t="s">
        <v>24</v>
      </c>
      <c r="AR248" s="18">
        <v>0.38572800000000002</v>
      </c>
      <c r="AS248" s="18">
        <v>12</v>
      </c>
    </row>
    <row r="249" spans="2:45" x14ac:dyDescent="0.25">
      <c r="AP249" s="18">
        <v>13</v>
      </c>
      <c r="AS249" s="18">
        <v>13</v>
      </c>
    </row>
    <row r="250" spans="2:45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AN250" s="1" t="s">
        <v>15</v>
      </c>
      <c r="AO250" s="18">
        <v>0.313</v>
      </c>
      <c r="AP250" s="18">
        <v>0</v>
      </c>
      <c r="AQ250" s="18" t="s">
        <v>15</v>
      </c>
      <c r="AR250" s="18">
        <v>0.61499999999999999</v>
      </c>
      <c r="AS250" s="18">
        <v>0</v>
      </c>
    </row>
    <row r="251" spans="2:45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AN251" s="1" t="s">
        <v>8</v>
      </c>
      <c r="AP251" s="18">
        <v>1</v>
      </c>
      <c r="AQ251" s="18" t="s">
        <v>8</v>
      </c>
      <c r="AS251" s="18">
        <v>1</v>
      </c>
    </row>
    <row r="252" spans="2:45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AN252" s="1" t="s">
        <v>9</v>
      </c>
      <c r="AO252" s="18">
        <v>251546</v>
      </c>
      <c r="AP252" s="18">
        <v>2</v>
      </c>
      <c r="AQ252" s="18" t="s">
        <v>9</v>
      </c>
      <c r="AR252" s="18">
        <v>251546</v>
      </c>
      <c r="AS252" s="18">
        <v>2</v>
      </c>
    </row>
    <row r="253" spans="2:45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AN253" s="1" t="s">
        <v>10</v>
      </c>
      <c r="AO253" s="18">
        <v>36308</v>
      </c>
      <c r="AP253" s="18">
        <v>3</v>
      </c>
      <c r="AQ253" s="18" t="s">
        <v>10</v>
      </c>
      <c r="AR253" s="18">
        <v>36308</v>
      </c>
      <c r="AS253" s="18">
        <v>3</v>
      </c>
    </row>
    <row r="254" spans="2:45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AN254" s="1" t="s">
        <v>16</v>
      </c>
      <c r="AO254" s="18">
        <v>0.50579200000000002</v>
      </c>
      <c r="AP254" s="18">
        <v>4</v>
      </c>
      <c r="AQ254" s="18" t="s">
        <v>16</v>
      </c>
      <c r="AR254" s="18">
        <v>0.50262399999999996</v>
      </c>
      <c r="AS254" s="18">
        <v>4</v>
      </c>
    </row>
    <row r="255" spans="2:45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AN255" s="1" t="s">
        <v>17</v>
      </c>
      <c r="AO255" s="18">
        <v>0.180704</v>
      </c>
      <c r="AP255" s="18">
        <v>5</v>
      </c>
      <c r="AQ255" s="18" t="s">
        <v>17</v>
      </c>
      <c r="AR255" s="18">
        <v>0.19222400000000001</v>
      </c>
      <c r="AS255" s="18">
        <v>5</v>
      </c>
    </row>
    <row r="256" spans="2:45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AN256" s="1" t="s">
        <v>18</v>
      </c>
      <c r="AO256" s="18">
        <v>0.27619199999999999</v>
      </c>
      <c r="AP256" s="18">
        <v>6</v>
      </c>
      <c r="AQ256" s="18" t="s">
        <v>18</v>
      </c>
      <c r="AR256" s="18">
        <v>0</v>
      </c>
      <c r="AS256" s="18">
        <v>6</v>
      </c>
    </row>
    <row r="257" spans="2:45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AN257" s="1" t="s">
        <v>19</v>
      </c>
      <c r="AO257" s="18">
        <v>0.20230400000000001</v>
      </c>
      <c r="AP257" s="18">
        <v>7</v>
      </c>
      <c r="AQ257" s="18" t="s">
        <v>19</v>
      </c>
      <c r="AR257" s="18">
        <v>0</v>
      </c>
      <c r="AS257" s="18">
        <v>7</v>
      </c>
    </row>
    <row r="258" spans="2:45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AN258" s="1" t="s">
        <v>20</v>
      </c>
      <c r="AO258" s="18">
        <v>1.72512</v>
      </c>
      <c r="AP258" s="18">
        <v>8</v>
      </c>
      <c r="AQ258" s="18" t="s">
        <v>20</v>
      </c>
      <c r="AR258" s="18">
        <v>0</v>
      </c>
      <c r="AS258" s="18">
        <v>8</v>
      </c>
    </row>
    <row r="259" spans="2:45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AN259" s="1" t="s">
        <v>21</v>
      </c>
      <c r="AO259" s="18">
        <v>2.2275200000000002</v>
      </c>
      <c r="AP259" s="18">
        <v>9</v>
      </c>
      <c r="AQ259" s="18" t="s">
        <v>21</v>
      </c>
      <c r="AR259" s="18">
        <v>2.0854400000000002</v>
      </c>
      <c r="AS259" s="18">
        <v>9</v>
      </c>
    </row>
    <row r="260" spans="2:45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AN260" s="1" t="s">
        <v>22</v>
      </c>
      <c r="AO260" s="18">
        <v>238.626</v>
      </c>
      <c r="AP260" s="18">
        <v>10</v>
      </c>
      <c r="AQ260" s="18" t="s">
        <v>22</v>
      </c>
      <c r="AR260" s="18">
        <v>526.53499999999997</v>
      </c>
      <c r="AS260" s="18">
        <v>10</v>
      </c>
    </row>
    <row r="261" spans="2:45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AN261" s="1" t="s">
        <v>23</v>
      </c>
      <c r="AO261" s="18">
        <v>56.700299999999999</v>
      </c>
      <c r="AP261" s="18">
        <v>11</v>
      </c>
      <c r="AQ261" s="18" t="s">
        <v>23</v>
      </c>
      <c r="AR261" s="18">
        <v>76.103800000000007</v>
      </c>
      <c r="AS261" s="18">
        <v>11</v>
      </c>
    </row>
    <row r="262" spans="2:45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AN262" s="1" t="s">
        <v>24</v>
      </c>
      <c r="AO262" s="18">
        <v>0.38102399999999997</v>
      </c>
      <c r="AP262" s="18">
        <v>12</v>
      </c>
      <c r="AQ262" s="18" t="s">
        <v>24</v>
      </c>
      <c r="AR262" s="18">
        <v>0.38092799999999999</v>
      </c>
      <c r="AS262" s="18">
        <v>12</v>
      </c>
    </row>
    <row r="263" spans="2:45" x14ac:dyDescent="0.25">
      <c r="AP263" s="18">
        <v>13</v>
      </c>
      <c r="AS263" s="18">
        <v>13</v>
      </c>
    </row>
    <row r="264" spans="2:45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AN264" s="1" t="s">
        <v>15</v>
      </c>
      <c r="AO264" s="18">
        <v>0.311</v>
      </c>
      <c r="AP264" s="18">
        <v>0</v>
      </c>
      <c r="AQ264" s="18" t="s">
        <v>15</v>
      </c>
      <c r="AR264" s="18">
        <v>0.61699999999999999</v>
      </c>
      <c r="AS264" s="18">
        <v>0</v>
      </c>
    </row>
    <row r="265" spans="2:45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AN265" s="1" t="s">
        <v>8</v>
      </c>
      <c r="AP265" s="18">
        <v>1</v>
      </c>
      <c r="AQ265" s="18" t="s">
        <v>8</v>
      </c>
      <c r="AS265" s="18">
        <v>1</v>
      </c>
    </row>
    <row r="266" spans="2:45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AN266" s="1" t="s">
        <v>9</v>
      </c>
      <c r="AO266" s="18">
        <v>251546</v>
      </c>
      <c r="AP266" s="18">
        <v>2</v>
      </c>
      <c r="AQ266" s="18" t="s">
        <v>9</v>
      </c>
      <c r="AR266" s="18">
        <v>251546</v>
      </c>
      <c r="AS266" s="18">
        <v>2</v>
      </c>
    </row>
    <row r="267" spans="2:45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AN267" s="1" t="s">
        <v>10</v>
      </c>
      <c r="AO267" s="18">
        <v>36308</v>
      </c>
      <c r="AP267" s="18">
        <v>3</v>
      </c>
      <c r="AQ267" s="18" t="s">
        <v>10</v>
      </c>
      <c r="AR267" s="18">
        <v>36308</v>
      </c>
      <c r="AS267" s="18">
        <v>3</v>
      </c>
    </row>
    <row r="268" spans="2:45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AN268" s="1" t="s">
        <v>16</v>
      </c>
      <c r="AO268" s="18">
        <v>0.49318400000000001</v>
      </c>
      <c r="AP268" s="18">
        <v>4</v>
      </c>
      <c r="AQ268" s="18" t="s">
        <v>16</v>
      </c>
      <c r="AR268" s="18">
        <v>0.49891200000000002</v>
      </c>
      <c r="AS268" s="18">
        <v>4</v>
      </c>
    </row>
    <row r="269" spans="2:45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AN269" s="1" t="s">
        <v>17</v>
      </c>
      <c r="AO269" s="18">
        <v>0.18224000000000001</v>
      </c>
      <c r="AP269" s="18">
        <v>5</v>
      </c>
      <c r="AQ269" s="18" t="s">
        <v>17</v>
      </c>
      <c r="AR269" s="18">
        <v>0.19254399999999999</v>
      </c>
      <c r="AS269" s="18">
        <v>5</v>
      </c>
    </row>
    <row r="270" spans="2:45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AN270" s="1" t="s">
        <v>18</v>
      </c>
      <c r="AO270" s="18">
        <v>0.27011200000000002</v>
      </c>
      <c r="AP270" s="18">
        <v>6</v>
      </c>
      <c r="AQ270" s="18" t="s">
        <v>18</v>
      </c>
      <c r="AR270" s="18">
        <v>0</v>
      </c>
      <c r="AS270" s="18">
        <v>6</v>
      </c>
    </row>
    <row r="271" spans="2:45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AN271" s="1" t="s">
        <v>19</v>
      </c>
      <c r="AO271" s="18">
        <v>0.20544000000000001</v>
      </c>
      <c r="AP271" s="18">
        <v>7</v>
      </c>
      <c r="AQ271" s="18" t="s">
        <v>19</v>
      </c>
      <c r="AR271" s="18">
        <v>0</v>
      </c>
      <c r="AS271" s="18">
        <v>7</v>
      </c>
    </row>
    <row r="272" spans="2:45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AN272" s="1" t="s">
        <v>20</v>
      </c>
      <c r="AO272" s="18">
        <v>1.77702</v>
      </c>
      <c r="AP272" s="18">
        <v>8</v>
      </c>
      <c r="AQ272" s="18" t="s">
        <v>20</v>
      </c>
      <c r="AR272" s="18">
        <v>0</v>
      </c>
      <c r="AS272" s="18">
        <v>8</v>
      </c>
    </row>
    <row r="273" spans="2:45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AN273" s="1" t="s">
        <v>21</v>
      </c>
      <c r="AO273" s="18">
        <v>2.2295699999999998</v>
      </c>
      <c r="AP273" s="18">
        <v>9</v>
      </c>
      <c r="AQ273" s="18" t="s">
        <v>21</v>
      </c>
      <c r="AR273" s="18">
        <v>2.0971199999999999</v>
      </c>
      <c r="AS273" s="18">
        <v>9</v>
      </c>
    </row>
    <row r="274" spans="2:45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AN274" s="1" t="s">
        <v>22</v>
      </c>
      <c r="AO274" s="18">
        <v>239.251</v>
      </c>
      <c r="AP274" s="18">
        <v>10</v>
      </c>
      <c r="AQ274" s="18" t="s">
        <v>22</v>
      </c>
      <c r="AR274" s="18">
        <v>522.41700000000003</v>
      </c>
      <c r="AS274" s="18">
        <v>10</v>
      </c>
    </row>
    <row r="275" spans="2:45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AN275" s="1" t="s">
        <v>23</v>
      </c>
      <c r="AO275" s="18">
        <v>57.339300000000001</v>
      </c>
      <c r="AP275" s="18">
        <v>11</v>
      </c>
      <c r="AQ275" s="18" t="s">
        <v>23</v>
      </c>
      <c r="AR275" s="18">
        <v>74.622</v>
      </c>
      <c r="AS275" s="18">
        <v>11</v>
      </c>
    </row>
    <row r="276" spans="2:45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AN276" s="1" t="s">
        <v>24</v>
      </c>
      <c r="AO276" s="18">
        <v>0.38387199999999999</v>
      </c>
      <c r="AP276" s="18">
        <v>12</v>
      </c>
      <c r="AQ276" s="18" t="s">
        <v>24</v>
      </c>
      <c r="AR276" s="18">
        <v>0.37968000000000002</v>
      </c>
      <c r="AS276" s="18">
        <v>12</v>
      </c>
    </row>
    <row r="277" spans="2:45" x14ac:dyDescent="0.25">
      <c r="AP277" s="18">
        <v>13</v>
      </c>
      <c r="AS277" s="18">
        <v>13</v>
      </c>
    </row>
    <row r="278" spans="2:45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AN278" s="1" t="s">
        <v>15</v>
      </c>
      <c r="AO278" s="18">
        <v>0.315</v>
      </c>
      <c r="AP278" s="18">
        <v>0</v>
      </c>
      <c r="AQ278" s="18" t="s">
        <v>15</v>
      </c>
      <c r="AR278" s="18">
        <v>0.61099999999999999</v>
      </c>
      <c r="AS278" s="18">
        <v>0</v>
      </c>
    </row>
    <row r="279" spans="2:45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AN279" s="1" t="s">
        <v>8</v>
      </c>
      <c r="AP279" s="18">
        <v>1</v>
      </c>
      <c r="AQ279" s="18" t="s">
        <v>8</v>
      </c>
      <c r="AS279" s="18">
        <v>1</v>
      </c>
    </row>
    <row r="280" spans="2:45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AN280" s="1" t="s">
        <v>9</v>
      </c>
      <c r="AO280" s="18">
        <v>251546</v>
      </c>
      <c r="AP280" s="18">
        <v>2</v>
      </c>
      <c r="AQ280" s="18" t="s">
        <v>9</v>
      </c>
      <c r="AR280" s="18">
        <v>251546</v>
      </c>
      <c r="AS280" s="18">
        <v>2</v>
      </c>
    </row>
    <row r="281" spans="2:45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AN281" s="1" t="s">
        <v>10</v>
      </c>
      <c r="AO281" s="18">
        <v>36308</v>
      </c>
      <c r="AP281" s="18">
        <v>3</v>
      </c>
      <c r="AQ281" s="18" t="s">
        <v>10</v>
      </c>
      <c r="AR281" s="18">
        <v>36308</v>
      </c>
      <c r="AS281" s="18">
        <v>3</v>
      </c>
    </row>
    <row r="282" spans="2:45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AN282" s="1" t="s">
        <v>16</v>
      </c>
      <c r="AO282" s="18">
        <v>0.49401600000000001</v>
      </c>
      <c r="AP282" s="18">
        <v>4</v>
      </c>
      <c r="AQ282" s="18" t="s">
        <v>16</v>
      </c>
      <c r="AR282" s="18">
        <v>0.49264000000000002</v>
      </c>
      <c r="AS282" s="18">
        <v>4</v>
      </c>
    </row>
    <row r="283" spans="2:45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AN283" s="1" t="s">
        <v>17</v>
      </c>
      <c r="AO283" s="18">
        <v>0.217504</v>
      </c>
      <c r="AP283" s="18">
        <v>5</v>
      </c>
      <c r="AQ283" s="18" t="s">
        <v>17</v>
      </c>
      <c r="AR283" s="18">
        <v>0.193824</v>
      </c>
      <c r="AS283" s="18">
        <v>5</v>
      </c>
    </row>
    <row r="284" spans="2:45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AN284" s="1" t="s">
        <v>18</v>
      </c>
      <c r="AO284" s="18">
        <v>0.28803200000000001</v>
      </c>
      <c r="AP284" s="18">
        <v>6</v>
      </c>
      <c r="AQ284" s="18" t="s">
        <v>18</v>
      </c>
      <c r="AR284" s="18">
        <v>0</v>
      </c>
      <c r="AS284" s="18">
        <v>6</v>
      </c>
    </row>
    <row r="285" spans="2:45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AN285" s="1" t="s">
        <v>19</v>
      </c>
      <c r="AO285" s="18">
        <v>0.20291200000000001</v>
      </c>
      <c r="AP285" s="18">
        <v>7</v>
      </c>
      <c r="AQ285" s="18" t="s">
        <v>19</v>
      </c>
      <c r="AR285" s="18">
        <v>0</v>
      </c>
      <c r="AS285" s="18">
        <v>7</v>
      </c>
    </row>
    <row r="286" spans="2:45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AN286" s="1" t="s">
        <v>20</v>
      </c>
      <c r="AO286" s="18">
        <v>1.71949</v>
      </c>
      <c r="AP286" s="18">
        <v>8</v>
      </c>
      <c r="AQ286" s="18" t="s">
        <v>20</v>
      </c>
      <c r="AR286" s="18">
        <v>0</v>
      </c>
      <c r="AS286" s="18">
        <v>8</v>
      </c>
    </row>
    <row r="287" spans="2:45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AN287" s="1" t="s">
        <v>21</v>
      </c>
      <c r="AO287" s="18">
        <v>2.2172499999999999</v>
      </c>
      <c r="AP287" s="18">
        <v>9</v>
      </c>
      <c r="AQ287" s="18" t="s">
        <v>21</v>
      </c>
      <c r="AR287" s="18">
        <v>2.0921599999999998</v>
      </c>
      <c r="AS287" s="18">
        <v>9</v>
      </c>
    </row>
    <row r="288" spans="2:45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AN288" s="1" t="s">
        <v>22</v>
      </c>
      <c r="AO288" s="18">
        <v>238.37</v>
      </c>
      <c r="AP288" s="18">
        <v>10</v>
      </c>
      <c r="AQ288" s="18" t="s">
        <v>22</v>
      </c>
      <c r="AR288" s="18">
        <v>522.25</v>
      </c>
      <c r="AS288" s="18">
        <v>10</v>
      </c>
    </row>
    <row r="289" spans="2:45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AN289" s="1" t="s">
        <v>23</v>
      </c>
      <c r="AO289" s="18">
        <v>56.9771</v>
      </c>
      <c r="AP289" s="18">
        <v>11</v>
      </c>
      <c r="AQ289" s="18" t="s">
        <v>23</v>
      </c>
      <c r="AR289" s="18">
        <v>75.715199999999996</v>
      </c>
      <c r="AS289" s="18">
        <v>11</v>
      </c>
    </row>
    <row r="290" spans="2:45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AN290" s="1" t="s">
        <v>24</v>
      </c>
      <c r="AO290" s="18">
        <v>0.38470399999999999</v>
      </c>
      <c r="AP290" s="18">
        <v>12</v>
      </c>
      <c r="AQ290" s="18" t="s">
        <v>24</v>
      </c>
      <c r="AR290" s="18">
        <v>0.38073600000000002</v>
      </c>
      <c r="AS290" s="18">
        <v>12</v>
      </c>
    </row>
    <row r="291" spans="2:45" x14ac:dyDescent="0.25">
      <c r="AP291" s="18">
        <v>13</v>
      </c>
      <c r="AS291" s="18">
        <v>13</v>
      </c>
    </row>
    <row r="292" spans="2:45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AN292" s="1" t="s">
        <v>15</v>
      </c>
      <c r="AO292" s="18">
        <v>0.31</v>
      </c>
      <c r="AP292" s="18">
        <v>0</v>
      </c>
      <c r="AQ292" s="18" t="s">
        <v>15</v>
      </c>
      <c r="AR292" s="18">
        <v>0.61799999999999999</v>
      </c>
      <c r="AS292" s="18">
        <v>0</v>
      </c>
    </row>
    <row r="293" spans="2:45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AN293" s="1" t="s">
        <v>8</v>
      </c>
      <c r="AP293" s="18">
        <v>1</v>
      </c>
      <c r="AQ293" s="18" t="s">
        <v>8</v>
      </c>
      <c r="AS293" s="18">
        <v>1</v>
      </c>
    </row>
    <row r="294" spans="2:45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AN294" s="1" t="s">
        <v>9</v>
      </c>
      <c r="AO294" s="18">
        <v>251546</v>
      </c>
      <c r="AP294" s="18">
        <v>2</v>
      </c>
      <c r="AQ294" s="18" t="s">
        <v>9</v>
      </c>
      <c r="AR294" s="18">
        <v>251546</v>
      </c>
      <c r="AS294" s="18">
        <v>2</v>
      </c>
    </row>
    <row r="295" spans="2:45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AN295" s="1" t="s">
        <v>10</v>
      </c>
      <c r="AO295" s="18">
        <v>36308</v>
      </c>
      <c r="AP295" s="18">
        <v>3</v>
      </c>
      <c r="AQ295" s="18" t="s">
        <v>10</v>
      </c>
      <c r="AR295" s="18">
        <v>36308</v>
      </c>
      <c r="AS295" s="18">
        <v>3</v>
      </c>
    </row>
    <row r="296" spans="2:45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AN296" s="1" t="s">
        <v>16</v>
      </c>
      <c r="AO296" s="18">
        <v>0.49929600000000002</v>
      </c>
      <c r="AP296" s="18">
        <v>4</v>
      </c>
      <c r="AQ296" s="18" t="s">
        <v>16</v>
      </c>
      <c r="AR296" s="18">
        <v>0.50985599999999998</v>
      </c>
      <c r="AS296" s="18">
        <v>4</v>
      </c>
    </row>
    <row r="297" spans="2:45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AN297" s="1" t="s">
        <v>17</v>
      </c>
      <c r="AO297" s="18">
        <v>0.17696000000000001</v>
      </c>
      <c r="AP297" s="18">
        <v>5</v>
      </c>
      <c r="AQ297" s="18" t="s">
        <v>17</v>
      </c>
      <c r="AR297" s="18">
        <v>0.16934399999999999</v>
      </c>
      <c r="AS297" s="18">
        <v>5</v>
      </c>
    </row>
    <row r="298" spans="2:45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AN298" s="1" t="s">
        <v>18</v>
      </c>
      <c r="AO298" s="18">
        <v>0.25379200000000002</v>
      </c>
      <c r="AP298" s="18">
        <v>6</v>
      </c>
      <c r="AQ298" s="18" t="s">
        <v>18</v>
      </c>
      <c r="AR298" s="18">
        <v>0</v>
      </c>
      <c r="AS298" s="18">
        <v>6</v>
      </c>
    </row>
    <row r="299" spans="2:45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AN299" s="1" t="s">
        <v>19</v>
      </c>
      <c r="AO299" s="18">
        <v>0.205568</v>
      </c>
      <c r="AP299" s="18">
        <v>7</v>
      </c>
      <c r="AQ299" s="18" t="s">
        <v>19</v>
      </c>
      <c r="AR299" s="18">
        <v>0</v>
      </c>
      <c r="AS299" s="18">
        <v>7</v>
      </c>
    </row>
    <row r="300" spans="2:45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AN300" s="1" t="s">
        <v>20</v>
      </c>
      <c r="AO300" s="18">
        <v>1.7511399999999999</v>
      </c>
      <c r="AP300" s="18">
        <v>8</v>
      </c>
      <c r="AQ300" s="18" t="s">
        <v>20</v>
      </c>
      <c r="AR300" s="18">
        <v>0</v>
      </c>
      <c r="AS300" s="18">
        <v>8</v>
      </c>
    </row>
    <row r="301" spans="2:45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AN301" s="1" t="s">
        <v>21</v>
      </c>
      <c r="AO301" s="18">
        <v>2.2561900000000001</v>
      </c>
      <c r="AP301" s="18">
        <v>9</v>
      </c>
      <c r="AQ301" s="18" t="s">
        <v>21</v>
      </c>
      <c r="AR301" s="18">
        <v>2.09328</v>
      </c>
      <c r="AS301" s="18">
        <v>9</v>
      </c>
    </row>
    <row r="302" spans="2:45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AN302" s="1" t="s">
        <v>22</v>
      </c>
      <c r="AO302" s="18">
        <v>237.93</v>
      </c>
      <c r="AP302" s="18">
        <v>10</v>
      </c>
      <c r="AQ302" s="18" t="s">
        <v>22</v>
      </c>
      <c r="AR302" s="18">
        <v>527.03599999999994</v>
      </c>
      <c r="AS302" s="18">
        <v>10</v>
      </c>
    </row>
    <row r="303" spans="2:45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AN303" s="1" t="s">
        <v>23</v>
      </c>
      <c r="AO303" s="18">
        <v>56.62</v>
      </c>
      <c r="AP303" s="18">
        <v>11</v>
      </c>
      <c r="AQ303" s="18" t="s">
        <v>23</v>
      </c>
      <c r="AR303" s="18">
        <v>76.072000000000003</v>
      </c>
      <c r="AS303" s="18">
        <v>11</v>
      </c>
    </row>
    <row r="304" spans="2:45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AN304" s="1" t="s">
        <v>24</v>
      </c>
      <c r="AO304" s="18">
        <v>0.38944000000000001</v>
      </c>
      <c r="AP304" s="18">
        <v>12</v>
      </c>
      <c r="AQ304" s="18" t="s">
        <v>24</v>
      </c>
      <c r="AR304" s="18">
        <v>0.39056000000000002</v>
      </c>
      <c r="AS304" s="18">
        <v>12</v>
      </c>
    </row>
    <row r="305" spans="2:45" x14ac:dyDescent="0.25">
      <c r="AP305" s="18">
        <v>13</v>
      </c>
      <c r="AS305" s="18">
        <v>13</v>
      </c>
    </row>
    <row r="306" spans="2:45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AN306" s="1" t="s">
        <v>15</v>
      </c>
      <c r="AO306" s="18">
        <v>0.311</v>
      </c>
      <c r="AP306" s="18">
        <v>0</v>
      </c>
      <c r="AQ306" s="18" t="s">
        <v>15</v>
      </c>
      <c r="AR306" s="18">
        <v>0.622</v>
      </c>
      <c r="AS306" s="18">
        <v>0</v>
      </c>
    </row>
    <row r="307" spans="2:45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AN307" s="1" t="s">
        <v>8</v>
      </c>
      <c r="AP307" s="18">
        <v>1</v>
      </c>
      <c r="AQ307" s="18" t="s">
        <v>8</v>
      </c>
      <c r="AS307" s="18">
        <v>1</v>
      </c>
    </row>
    <row r="308" spans="2:45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AN308" s="1" t="s">
        <v>9</v>
      </c>
      <c r="AO308" s="18">
        <v>251546</v>
      </c>
      <c r="AP308" s="18">
        <v>2</v>
      </c>
      <c r="AQ308" s="18" t="s">
        <v>9</v>
      </c>
      <c r="AR308" s="18">
        <v>251546</v>
      </c>
      <c r="AS308" s="18">
        <v>2</v>
      </c>
    </row>
    <row r="309" spans="2:45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AN309" s="1" t="s">
        <v>10</v>
      </c>
      <c r="AO309" s="18">
        <v>36308</v>
      </c>
      <c r="AP309" s="18">
        <v>3</v>
      </c>
      <c r="AQ309" s="18" t="s">
        <v>10</v>
      </c>
      <c r="AR309" s="18">
        <v>36308</v>
      </c>
      <c r="AS309" s="18">
        <v>3</v>
      </c>
    </row>
    <row r="310" spans="2:45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AN310" s="1" t="s">
        <v>16</v>
      </c>
      <c r="AO310" s="18">
        <v>0.49142400000000003</v>
      </c>
      <c r="AP310" s="18">
        <v>4</v>
      </c>
      <c r="AQ310" s="18" t="s">
        <v>16</v>
      </c>
      <c r="AR310" s="18">
        <v>0.51084799999999997</v>
      </c>
      <c r="AS310" s="18">
        <v>4</v>
      </c>
    </row>
    <row r="311" spans="2:45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AN311" s="1" t="s">
        <v>17</v>
      </c>
      <c r="AO311" s="18">
        <v>0.18428800000000001</v>
      </c>
      <c r="AP311" s="18">
        <v>5</v>
      </c>
      <c r="AQ311" s="18" t="s">
        <v>17</v>
      </c>
      <c r="AR311" s="18">
        <v>0.18899199999999999</v>
      </c>
      <c r="AS311" s="18">
        <v>5</v>
      </c>
    </row>
    <row r="312" spans="2:45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AN312" s="1" t="s">
        <v>18</v>
      </c>
      <c r="AO312" s="18">
        <v>0.28873599999999999</v>
      </c>
      <c r="AP312" s="18">
        <v>6</v>
      </c>
      <c r="AQ312" s="18" t="s">
        <v>18</v>
      </c>
      <c r="AR312" s="18">
        <v>0</v>
      </c>
      <c r="AS312" s="18">
        <v>6</v>
      </c>
    </row>
    <row r="313" spans="2:45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AN313" s="1" t="s">
        <v>19</v>
      </c>
      <c r="AO313" s="18">
        <v>0.20863999999999999</v>
      </c>
      <c r="AP313" s="18">
        <v>7</v>
      </c>
      <c r="AQ313" s="18" t="s">
        <v>19</v>
      </c>
      <c r="AR313" s="18">
        <v>0</v>
      </c>
      <c r="AS313" s="18">
        <v>7</v>
      </c>
    </row>
    <row r="314" spans="2:45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AN314" s="1" t="s">
        <v>20</v>
      </c>
      <c r="AO314" s="18">
        <v>1.72384</v>
      </c>
      <c r="AP314" s="18">
        <v>8</v>
      </c>
      <c r="AQ314" s="18" t="s">
        <v>20</v>
      </c>
      <c r="AR314" s="18">
        <v>0</v>
      </c>
      <c r="AS314" s="18">
        <v>8</v>
      </c>
    </row>
    <row r="315" spans="2:45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AN315" s="1" t="s">
        <v>21</v>
      </c>
      <c r="AO315" s="18">
        <v>2.2220499999999999</v>
      </c>
      <c r="AP315" s="18">
        <v>9</v>
      </c>
      <c r="AQ315" s="18" t="s">
        <v>21</v>
      </c>
      <c r="AR315" s="18">
        <v>2.1429800000000001</v>
      </c>
      <c r="AS315" s="18">
        <v>9</v>
      </c>
    </row>
    <row r="316" spans="2:45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AN316" s="1" t="s">
        <v>22</v>
      </c>
      <c r="AO316" s="18">
        <v>237.08099999999999</v>
      </c>
      <c r="AP316" s="18">
        <v>10</v>
      </c>
      <c r="AQ316" s="18" t="s">
        <v>22</v>
      </c>
      <c r="AR316" s="18">
        <v>523.63099999999997</v>
      </c>
      <c r="AS316" s="18">
        <v>10</v>
      </c>
    </row>
    <row r="317" spans="2:45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AN317" s="1" t="s">
        <v>23</v>
      </c>
      <c r="AO317" s="18">
        <v>56.945799999999998</v>
      </c>
      <c r="AP317" s="18">
        <v>11</v>
      </c>
      <c r="AQ317" s="18" t="s">
        <v>23</v>
      </c>
      <c r="AR317" s="18">
        <v>75.960300000000004</v>
      </c>
      <c r="AS317" s="18">
        <v>11</v>
      </c>
    </row>
    <row r="318" spans="2:45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AN318" s="1" t="s">
        <v>24</v>
      </c>
      <c r="AO318" s="18">
        <v>0.38041599999999998</v>
      </c>
      <c r="AP318" s="18">
        <v>12</v>
      </c>
      <c r="AQ318" s="18" t="s">
        <v>24</v>
      </c>
      <c r="AR318" s="18">
        <v>0.383488</v>
      </c>
      <c r="AS318" s="18">
        <v>12</v>
      </c>
    </row>
    <row r="319" spans="2:45" x14ac:dyDescent="0.25">
      <c r="AP319" s="18">
        <v>13</v>
      </c>
      <c r="AS319" s="18">
        <v>13</v>
      </c>
    </row>
    <row r="320" spans="2:45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AN320" s="1" t="s">
        <v>15</v>
      </c>
      <c r="AO320" s="18">
        <v>0.309</v>
      </c>
      <c r="AP320" s="18">
        <v>0</v>
      </c>
      <c r="AQ320" s="18" t="s">
        <v>15</v>
      </c>
      <c r="AR320" s="18">
        <v>0.61699999999999999</v>
      </c>
      <c r="AS320" s="18">
        <v>0</v>
      </c>
    </row>
    <row r="321" spans="2:45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AN321" s="1" t="s">
        <v>8</v>
      </c>
      <c r="AP321" s="18">
        <v>1</v>
      </c>
      <c r="AQ321" s="18" t="s">
        <v>8</v>
      </c>
      <c r="AS321" s="18">
        <v>1</v>
      </c>
    </row>
    <row r="322" spans="2:45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AN322" s="1" t="s">
        <v>9</v>
      </c>
      <c r="AO322" s="18">
        <v>251546</v>
      </c>
      <c r="AP322" s="18">
        <v>2</v>
      </c>
      <c r="AQ322" s="18" t="s">
        <v>9</v>
      </c>
      <c r="AR322" s="18">
        <v>251546</v>
      </c>
      <c r="AS322" s="18">
        <v>2</v>
      </c>
    </row>
    <row r="323" spans="2:45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AN323" s="1" t="s">
        <v>10</v>
      </c>
      <c r="AO323" s="18">
        <v>36308</v>
      </c>
      <c r="AP323" s="18">
        <v>3</v>
      </c>
      <c r="AQ323" s="18" t="s">
        <v>10</v>
      </c>
      <c r="AR323" s="18">
        <v>36308</v>
      </c>
      <c r="AS323" s="18">
        <v>3</v>
      </c>
    </row>
    <row r="324" spans="2:45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AN324" s="1" t="s">
        <v>16</v>
      </c>
      <c r="AO324" s="18">
        <v>0.49910399999999999</v>
      </c>
      <c r="AP324" s="18">
        <v>4</v>
      </c>
      <c r="AQ324" s="18" t="s">
        <v>16</v>
      </c>
      <c r="AR324" s="18">
        <v>0.529088</v>
      </c>
      <c r="AS324" s="18">
        <v>4</v>
      </c>
    </row>
    <row r="325" spans="2:45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AN325" s="1" t="s">
        <v>17</v>
      </c>
      <c r="AO325" s="18">
        <v>0.192192</v>
      </c>
      <c r="AP325" s="18">
        <v>5</v>
      </c>
      <c r="AQ325" s="18" t="s">
        <v>17</v>
      </c>
      <c r="AR325" s="18">
        <v>0.21366399999999999</v>
      </c>
      <c r="AS325" s="18">
        <v>5</v>
      </c>
    </row>
    <row r="326" spans="2:45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AN326" s="1" t="s">
        <v>18</v>
      </c>
      <c r="AO326" s="18">
        <v>0.26351999999999998</v>
      </c>
      <c r="AP326" s="18">
        <v>6</v>
      </c>
      <c r="AQ326" s="18" t="s">
        <v>18</v>
      </c>
      <c r="AR326" s="18">
        <v>0</v>
      </c>
      <c r="AS326" s="18">
        <v>6</v>
      </c>
    </row>
    <row r="327" spans="2:45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AN327" s="1" t="s">
        <v>19</v>
      </c>
      <c r="AO327" s="18">
        <v>0.204512</v>
      </c>
      <c r="AP327" s="18">
        <v>7</v>
      </c>
      <c r="AQ327" s="18" t="s">
        <v>19</v>
      </c>
      <c r="AR327" s="18">
        <v>0</v>
      </c>
      <c r="AS327" s="18">
        <v>7</v>
      </c>
    </row>
    <row r="328" spans="2:45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AN328" s="1" t="s">
        <v>20</v>
      </c>
      <c r="AO328" s="18">
        <v>1.71322</v>
      </c>
      <c r="AP328" s="18">
        <v>8</v>
      </c>
      <c r="AQ328" s="18" t="s">
        <v>20</v>
      </c>
      <c r="AR328" s="18">
        <v>0</v>
      </c>
      <c r="AS328" s="18">
        <v>8</v>
      </c>
    </row>
    <row r="329" spans="2:45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AN329" s="1" t="s">
        <v>21</v>
      </c>
      <c r="AO329" s="18">
        <v>2.2276199999999999</v>
      </c>
      <c r="AP329" s="18">
        <v>9</v>
      </c>
      <c r="AQ329" s="18" t="s">
        <v>21</v>
      </c>
      <c r="AR329" s="18">
        <v>2.1423399999999999</v>
      </c>
      <c r="AS329" s="18">
        <v>9</v>
      </c>
    </row>
    <row r="330" spans="2:45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AN330" s="1" t="s">
        <v>22</v>
      </c>
      <c r="AO330" s="18">
        <v>238.62100000000001</v>
      </c>
      <c r="AP330" s="18">
        <v>10</v>
      </c>
      <c r="AQ330" s="18" t="s">
        <v>22</v>
      </c>
      <c r="AR330" s="18">
        <v>523.89499999999998</v>
      </c>
      <c r="AS330" s="18">
        <v>10</v>
      </c>
    </row>
    <row r="331" spans="2:45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AN331" s="1" t="s">
        <v>23</v>
      </c>
      <c r="AO331" s="18">
        <v>56.839500000000001</v>
      </c>
      <c r="AP331" s="18">
        <v>11</v>
      </c>
      <c r="AQ331" s="18" t="s">
        <v>23</v>
      </c>
      <c r="AR331" s="18">
        <v>76.254900000000006</v>
      </c>
      <c r="AS331" s="18">
        <v>11</v>
      </c>
    </row>
    <row r="332" spans="2:45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AN332" s="1" t="s">
        <v>24</v>
      </c>
      <c r="AO332" s="18">
        <v>0.38016</v>
      </c>
      <c r="AP332" s="18">
        <v>12</v>
      </c>
      <c r="AQ332" s="18" t="s">
        <v>24</v>
      </c>
      <c r="AR332" s="18">
        <v>0.38662400000000002</v>
      </c>
      <c r="AS332" s="18">
        <v>12</v>
      </c>
    </row>
    <row r="333" spans="2:45" x14ac:dyDescent="0.25">
      <c r="AP333" s="18">
        <v>13</v>
      </c>
      <c r="AS333" s="18">
        <v>13</v>
      </c>
    </row>
    <row r="334" spans="2:45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AN334" s="1" t="s">
        <v>15</v>
      </c>
      <c r="AO334" s="18">
        <v>0.313</v>
      </c>
      <c r="AP334" s="18">
        <v>0</v>
      </c>
      <c r="AQ334" s="18" t="s">
        <v>15</v>
      </c>
      <c r="AR334" s="18">
        <v>0.61699999999999999</v>
      </c>
      <c r="AS334" s="18">
        <v>0</v>
      </c>
    </row>
    <row r="335" spans="2:45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AN335" s="1" t="s">
        <v>8</v>
      </c>
      <c r="AP335" s="18">
        <v>1</v>
      </c>
      <c r="AQ335" s="18" t="s">
        <v>8</v>
      </c>
      <c r="AS335" s="18">
        <v>1</v>
      </c>
    </row>
    <row r="336" spans="2:45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AN336" s="1" t="s">
        <v>9</v>
      </c>
      <c r="AO336" s="18">
        <v>251546</v>
      </c>
      <c r="AP336" s="18">
        <v>2</v>
      </c>
      <c r="AQ336" s="18" t="s">
        <v>9</v>
      </c>
      <c r="AR336" s="18">
        <v>251546</v>
      </c>
      <c r="AS336" s="18">
        <v>2</v>
      </c>
    </row>
    <row r="337" spans="2:45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AN337" s="1" t="s">
        <v>10</v>
      </c>
      <c r="AO337" s="18">
        <v>36308</v>
      </c>
      <c r="AP337" s="18">
        <v>3</v>
      </c>
      <c r="AQ337" s="18" t="s">
        <v>10</v>
      </c>
      <c r="AR337" s="18">
        <v>36308</v>
      </c>
      <c r="AS337" s="18">
        <v>3</v>
      </c>
    </row>
    <row r="338" spans="2:45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AN338" s="1" t="s">
        <v>16</v>
      </c>
      <c r="AO338" s="18">
        <v>0.49203200000000002</v>
      </c>
      <c r="AP338" s="18">
        <v>4</v>
      </c>
      <c r="AQ338" s="18" t="s">
        <v>16</v>
      </c>
      <c r="AR338" s="18">
        <v>0.52604799999999996</v>
      </c>
      <c r="AS338" s="18">
        <v>4</v>
      </c>
    </row>
    <row r="339" spans="2:45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AN339" s="1" t="s">
        <v>17</v>
      </c>
      <c r="AO339" s="18">
        <v>0.18576000000000001</v>
      </c>
      <c r="AP339" s="18">
        <v>5</v>
      </c>
      <c r="AQ339" s="18" t="s">
        <v>17</v>
      </c>
      <c r="AR339" s="18">
        <v>0.19792000000000001</v>
      </c>
      <c r="AS339" s="18">
        <v>5</v>
      </c>
    </row>
    <row r="340" spans="2:45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AN340" s="1" t="s">
        <v>18</v>
      </c>
      <c r="AO340" s="18">
        <v>0.25152000000000002</v>
      </c>
      <c r="AP340" s="18">
        <v>6</v>
      </c>
      <c r="AQ340" s="18" t="s">
        <v>18</v>
      </c>
      <c r="AR340" s="18">
        <v>0</v>
      </c>
      <c r="AS340" s="18">
        <v>6</v>
      </c>
    </row>
    <row r="341" spans="2:45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AN341" s="1" t="s">
        <v>19</v>
      </c>
      <c r="AO341" s="18">
        <v>0.20259199999999999</v>
      </c>
      <c r="AP341" s="18">
        <v>7</v>
      </c>
      <c r="AQ341" s="18" t="s">
        <v>19</v>
      </c>
      <c r="AR341" s="18">
        <v>0</v>
      </c>
      <c r="AS341" s="18">
        <v>7</v>
      </c>
    </row>
    <row r="342" spans="2:45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AN342" s="1" t="s">
        <v>20</v>
      </c>
      <c r="AO342" s="18">
        <v>1.7465900000000001</v>
      </c>
      <c r="AP342" s="18">
        <v>8</v>
      </c>
      <c r="AQ342" s="18" t="s">
        <v>20</v>
      </c>
      <c r="AR342" s="18">
        <v>0</v>
      </c>
      <c r="AS342" s="18">
        <v>8</v>
      </c>
    </row>
    <row r="343" spans="2:45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AN343" s="1" t="s">
        <v>21</v>
      </c>
      <c r="AO343" s="18">
        <v>2.2281300000000002</v>
      </c>
      <c r="AP343" s="18">
        <v>9</v>
      </c>
      <c r="AQ343" s="18" t="s">
        <v>21</v>
      </c>
      <c r="AR343" s="18">
        <v>2.1499799999999998</v>
      </c>
      <c r="AS343" s="18">
        <v>9</v>
      </c>
    </row>
    <row r="344" spans="2:45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AN344" s="1" t="s">
        <v>22</v>
      </c>
      <c r="AO344" s="18">
        <v>237.65100000000001</v>
      </c>
      <c r="AP344" s="18">
        <v>10</v>
      </c>
      <c r="AQ344" s="18" t="s">
        <v>22</v>
      </c>
      <c r="AR344" s="18">
        <v>524.69000000000005</v>
      </c>
      <c r="AS344" s="18">
        <v>10</v>
      </c>
    </row>
    <row r="345" spans="2:45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AN345" s="1" t="s">
        <v>23</v>
      </c>
      <c r="AO345" s="18">
        <v>56.687199999999997</v>
      </c>
      <c r="AP345" s="18">
        <v>11</v>
      </c>
      <c r="AQ345" s="18" t="s">
        <v>23</v>
      </c>
      <c r="AR345" s="18">
        <v>76.3005</v>
      </c>
      <c r="AS345" s="18">
        <v>11</v>
      </c>
    </row>
    <row r="346" spans="2:45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AN346" s="1" t="s">
        <v>24</v>
      </c>
      <c r="AO346" s="18">
        <v>0.384768</v>
      </c>
      <c r="AP346" s="18">
        <v>12</v>
      </c>
      <c r="AQ346" s="18" t="s">
        <v>24</v>
      </c>
      <c r="AR346" s="18">
        <v>0.38579200000000002</v>
      </c>
      <c r="AS346" s="18">
        <v>12</v>
      </c>
    </row>
    <row r="347" spans="2:45" x14ac:dyDescent="0.25">
      <c r="AP347" s="18">
        <v>13</v>
      </c>
      <c r="AS347" s="18">
        <v>13</v>
      </c>
    </row>
    <row r="348" spans="2:45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AN348" s="1" t="s">
        <v>15</v>
      </c>
      <c r="AO348" s="18">
        <v>0.312</v>
      </c>
      <c r="AP348" s="18">
        <v>0</v>
      </c>
      <c r="AQ348" s="18" t="s">
        <v>15</v>
      </c>
      <c r="AR348" s="18">
        <v>0.61899999999999999</v>
      </c>
      <c r="AS348" s="18">
        <v>0</v>
      </c>
    </row>
    <row r="349" spans="2:45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AN349" s="1" t="s">
        <v>8</v>
      </c>
      <c r="AP349" s="18">
        <v>1</v>
      </c>
      <c r="AQ349" s="18" t="s">
        <v>8</v>
      </c>
      <c r="AS349" s="18">
        <v>1</v>
      </c>
    </row>
    <row r="350" spans="2:45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AN350" s="1" t="s">
        <v>9</v>
      </c>
      <c r="AO350" s="18">
        <v>251546</v>
      </c>
      <c r="AP350" s="18">
        <v>2</v>
      </c>
      <c r="AQ350" s="18" t="s">
        <v>9</v>
      </c>
      <c r="AR350" s="18">
        <v>251546</v>
      </c>
      <c r="AS350" s="18">
        <v>2</v>
      </c>
    </row>
    <row r="351" spans="2:45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AN351" s="1" t="s">
        <v>10</v>
      </c>
      <c r="AO351" s="18">
        <v>36308</v>
      </c>
      <c r="AP351" s="18">
        <v>3</v>
      </c>
      <c r="AQ351" s="18" t="s">
        <v>10</v>
      </c>
      <c r="AR351" s="18">
        <v>36308</v>
      </c>
      <c r="AS351" s="18">
        <v>3</v>
      </c>
    </row>
    <row r="352" spans="2:45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AN352" s="1" t="s">
        <v>16</v>
      </c>
      <c r="AO352" s="18">
        <v>0.48515200000000003</v>
      </c>
      <c r="AP352" s="18">
        <v>4</v>
      </c>
      <c r="AQ352" s="18" t="s">
        <v>16</v>
      </c>
      <c r="AR352" s="18">
        <v>0.51263999999999998</v>
      </c>
      <c r="AS352" s="18">
        <v>4</v>
      </c>
    </row>
    <row r="353" spans="2:45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AN353" s="1" t="s">
        <v>17</v>
      </c>
      <c r="AO353" s="18">
        <v>0.239424</v>
      </c>
      <c r="AP353" s="18">
        <v>5</v>
      </c>
      <c r="AQ353" s="18" t="s">
        <v>17</v>
      </c>
      <c r="AR353" s="18">
        <v>0.18784000000000001</v>
      </c>
      <c r="AS353" s="18">
        <v>5</v>
      </c>
    </row>
    <row r="354" spans="2:45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AN354" s="1" t="s">
        <v>18</v>
      </c>
      <c r="AO354" s="18">
        <v>0.40633599999999997</v>
      </c>
      <c r="AP354" s="18">
        <v>6</v>
      </c>
      <c r="AQ354" s="18" t="s">
        <v>18</v>
      </c>
      <c r="AR354" s="18">
        <v>0</v>
      </c>
      <c r="AS354" s="18">
        <v>6</v>
      </c>
    </row>
    <row r="355" spans="2:45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AN355" s="1" t="s">
        <v>19</v>
      </c>
      <c r="AO355" s="18">
        <v>0.20153599999999999</v>
      </c>
      <c r="AP355" s="18">
        <v>7</v>
      </c>
      <c r="AQ355" s="18" t="s">
        <v>19</v>
      </c>
      <c r="AR355" s="18">
        <v>0</v>
      </c>
      <c r="AS355" s="18">
        <v>7</v>
      </c>
    </row>
    <row r="356" spans="2:45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AN356" s="1" t="s">
        <v>20</v>
      </c>
      <c r="AO356" s="18">
        <v>1.71757</v>
      </c>
      <c r="AP356" s="18">
        <v>8</v>
      </c>
      <c r="AQ356" s="18" t="s">
        <v>20</v>
      </c>
      <c r="AR356" s="18">
        <v>0</v>
      </c>
      <c r="AS356" s="18">
        <v>8</v>
      </c>
    </row>
    <row r="357" spans="2:45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AN357" s="1" t="s">
        <v>21</v>
      </c>
      <c r="AO357" s="18">
        <v>2.22438</v>
      </c>
      <c r="AP357" s="18">
        <v>9</v>
      </c>
      <c r="AQ357" s="18" t="s">
        <v>21</v>
      </c>
      <c r="AR357" s="18">
        <v>2.0913900000000001</v>
      </c>
      <c r="AS357" s="18">
        <v>9</v>
      </c>
    </row>
    <row r="358" spans="2:45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AN358" s="1" t="s">
        <v>22</v>
      </c>
      <c r="AO358" s="18">
        <v>238.166</v>
      </c>
      <c r="AP358" s="18">
        <v>10</v>
      </c>
      <c r="AQ358" s="18" t="s">
        <v>22</v>
      </c>
      <c r="AR358" s="18">
        <v>526.42700000000002</v>
      </c>
      <c r="AS358" s="18">
        <v>10</v>
      </c>
    </row>
    <row r="359" spans="2:45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AN359" s="1" t="s">
        <v>23</v>
      </c>
      <c r="AO359" s="18">
        <v>56.706400000000002</v>
      </c>
      <c r="AP359" s="18">
        <v>11</v>
      </c>
      <c r="AQ359" s="18" t="s">
        <v>23</v>
      </c>
      <c r="AR359" s="18">
        <v>76.230999999999995</v>
      </c>
      <c r="AS359" s="18">
        <v>11</v>
      </c>
    </row>
    <row r="360" spans="2:45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AN360" s="1" t="s">
        <v>24</v>
      </c>
      <c r="AO360" s="18">
        <v>0.38505600000000001</v>
      </c>
      <c r="AP360" s="18">
        <v>12</v>
      </c>
      <c r="AQ360" s="18" t="s">
        <v>24</v>
      </c>
      <c r="AR360" s="18">
        <v>0.38483200000000001</v>
      </c>
      <c r="AS360" s="18">
        <v>12</v>
      </c>
    </row>
    <row r="361" spans="2:45" x14ac:dyDescent="0.25">
      <c r="AP361" s="18">
        <v>13</v>
      </c>
      <c r="AS361" s="18">
        <v>13</v>
      </c>
    </row>
    <row r="362" spans="2:45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AN362" s="1" t="s">
        <v>15</v>
      </c>
      <c r="AO362" s="18">
        <v>0.31</v>
      </c>
      <c r="AP362" s="18">
        <v>0</v>
      </c>
      <c r="AQ362" s="18" t="s">
        <v>15</v>
      </c>
      <c r="AR362" s="18">
        <v>0.64700000000000002</v>
      </c>
      <c r="AS362" s="18">
        <v>0</v>
      </c>
    </row>
    <row r="363" spans="2:45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AN363" s="1" t="s">
        <v>8</v>
      </c>
      <c r="AP363" s="18">
        <v>1</v>
      </c>
      <c r="AQ363" s="18" t="s">
        <v>8</v>
      </c>
      <c r="AS363" s="18">
        <v>1</v>
      </c>
    </row>
    <row r="364" spans="2:45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AN364" s="1" t="s">
        <v>9</v>
      </c>
      <c r="AO364" s="18">
        <v>251546</v>
      </c>
      <c r="AP364" s="18">
        <v>2</v>
      </c>
      <c r="AQ364" s="18" t="s">
        <v>9</v>
      </c>
      <c r="AR364" s="18">
        <v>251546</v>
      </c>
      <c r="AS364" s="18">
        <v>2</v>
      </c>
    </row>
    <row r="365" spans="2:45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AN365" s="1" t="s">
        <v>10</v>
      </c>
      <c r="AO365" s="18">
        <v>36308</v>
      </c>
      <c r="AP365" s="18">
        <v>3</v>
      </c>
      <c r="AQ365" s="18" t="s">
        <v>10</v>
      </c>
      <c r="AR365" s="18">
        <v>36308</v>
      </c>
      <c r="AS365" s="18">
        <v>3</v>
      </c>
    </row>
    <row r="366" spans="2:45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AN366" s="1" t="s">
        <v>16</v>
      </c>
      <c r="AO366" s="18">
        <v>0.50992000000000004</v>
      </c>
      <c r="AP366" s="18">
        <v>4</v>
      </c>
      <c r="AQ366" s="18" t="s">
        <v>16</v>
      </c>
      <c r="AR366" s="18">
        <v>0.516096</v>
      </c>
      <c r="AS366" s="18">
        <v>4</v>
      </c>
    </row>
    <row r="367" spans="2:45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AN367" s="1" t="s">
        <v>17</v>
      </c>
      <c r="AO367" s="18">
        <v>0.18387200000000001</v>
      </c>
      <c r="AP367" s="18">
        <v>5</v>
      </c>
      <c r="AQ367" s="18" t="s">
        <v>17</v>
      </c>
      <c r="AR367" s="18">
        <v>0.219968</v>
      </c>
      <c r="AS367" s="18">
        <v>5</v>
      </c>
    </row>
    <row r="368" spans="2:45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AN368" s="1" t="s">
        <v>18</v>
      </c>
      <c r="AO368" s="18">
        <v>0.25926399999999999</v>
      </c>
      <c r="AP368" s="18">
        <v>6</v>
      </c>
      <c r="AQ368" s="18" t="s">
        <v>18</v>
      </c>
      <c r="AR368" s="18">
        <v>0</v>
      </c>
      <c r="AS368" s="18">
        <v>6</v>
      </c>
    </row>
    <row r="369" spans="2:45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AN369" s="1" t="s">
        <v>19</v>
      </c>
      <c r="AO369" s="18">
        <v>0.203456</v>
      </c>
      <c r="AP369" s="18">
        <v>7</v>
      </c>
      <c r="AQ369" s="18" t="s">
        <v>19</v>
      </c>
      <c r="AR369" s="18">
        <v>0</v>
      </c>
      <c r="AS369" s="18">
        <v>7</v>
      </c>
    </row>
    <row r="370" spans="2:45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AN370" s="1" t="s">
        <v>20</v>
      </c>
      <c r="AO370" s="18">
        <v>1.71149</v>
      </c>
      <c r="AP370" s="18">
        <v>8</v>
      </c>
      <c r="AQ370" s="18" t="s">
        <v>20</v>
      </c>
      <c r="AR370" s="18">
        <v>0</v>
      </c>
      <c r="AS370" s="18">
        <v>8</v>
      </c>
    </row>
    <row r="371" spans="2:45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AN371" s="1" t="s">
        <v>21</v>
      </c>
      <c r="AO371" s="18">
        <v>2.2286100000000002</v>
      </c>
      <c r="AP371" s="18">
        <v>9</v>
      </c>
      <c r="AQ371" s="18" t="s">
        <v>21</v>
      </c>
      <c r="AR371" s="18">
        <v>2.0949399999999998</v>
      </c>
      <c r="AS371" s="18">
        <v>9</v>
      </c>
    </row>
    <row r="372" spans="2:45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AN372" s="1" t="s">
        <v>22</v>
      </c>
      <c r="AO372" s="18">
        <v>237.976</v>
      </c>
      <c r="AP372" s="18">
        <v>10</v>
      </c>
      <c r="AQ372" s="18" t="s">
        <v>22</v>
      </c>
      <c r="AR372" s="18">
        <v>524.4</v>
      </c>
      <c r="AS372" s="18">
        <v>10</v>
      </c>
    </row>
    <row r="373" spans="2:45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AN373" s="1" t="s">
        <v>23</v>
      </c>
      <c r="AO373" s="18">
        <v>56.705800000000004</v>
      </c>
      <c r="AP373" s="18">
        <v>11</v>
      </c>
      <c r="AQ373" s="18" t="s">
        <v>23</v>
      </c>
      <c r="AR373" s="18">
        <v>75.277100000000004</v>
      </c>
      <c r="AS373" s="18">
        <v>11</v>
      </c>
    </row>
    <row r="374" spans="2:45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AN374" s="1" t="s">
        <v>24</v>
      </c>
      <c r="AO374" s="18">
        <v>0.38553599999999999</v>
      </c>
      <c r="AP374" s="18">
        <v>12</v>
      </c>
      <c r="AQ374" s="18" t="s">
        <v>24</v>
      </c>
      <c r="AR374" s="18">
        <v>0.37817600000000001</v>
      </c>
      <c r="AS374" s="18">
        <v>12</v>
      </c>
    </row>
    <row r="375" spans="2:45" x14ac:dyDescent="0.25">
      <c r="AP375" s="18">
        <v>13</v>
      </c>
      <c r="AS375" s="18">
        <v>13</v>
      </c>
    </row>
    <row r="376" spans="2:45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AN376" s="1" t="s">
        <v>15</v>
      </c>
      <c r="AO376" s="18">
        <v>0.311</v>
      </c>
      <c r="AP376" s="18">
        <v>0</v>
      </c>
      <c r="AQ376" s="18" t="s">
        <v>15</v>
      </c>
      <c r="AR376" s="18">
        <v>0.61799999999999999</v>
      </c>
      <c r="AS376" s="18">
        <v>0</v>
      </c>
    </row>
    <row r="377" spans="2:45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AN377" s="1" t="s">
        <v>8</v>
      </c>
      <c r="AP377" s="18">
        <v>1</v>
      </c>
      <c r="AQ377" s="18" t="s">
        <v>8</v>
      </c>
      <c r="AS377" s="18">
        <v>1</v>
      </c>
    </row>
    <row r="378" spans="2:45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AN378" s="1" t="s">
        <v>9</v>
      </c>
      <c r="AO378" s="18">
        <v>251546</v>
      </c>
      <c r="AP378" s="18">
        <v>2</v>
      </c>
      <c r="AQ378" s="18" t="s">
        <v>9</v>
      </c>
      <c r="AR378" s="18">
        <v>251546</v>
      </c>
      <c r="AS378" s="18">
        <v>2</v>
      </c>
    </row>
    <row r="379" spans="2:45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AN379" s="1" t="s">
        <v>10</v>
      </c>
      <c r="AO379" s="18">
        <v>36308</v>
      </c>
      <c r="AP379" s="18">
        <v>3</v>
      </c>
      <c r="AQ379" s="18" t="s">
        <v>10</v>
      </c>
      <c r="AR379" s="18">
        <v>36308</v>
      </c>
      <c r="AS379" s="18">
        <v>3</v>
      </c>
    </row>
    <row r="380" spans="2:45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AN380" s="1" t="s">
        <v>16</v>
      </c>
      <c r="AO380" s="18">
        <v>0.50265599999999999</v>
      </c>
      <c r="AP380" s="18">
        <v>4</v>
      </c>
      <c r="AQ380" s="18" t="s">
        <v>16</v>
      </c>
      <c r="AR380" s="18">
        <v>0.54527999999999999</v>
      </c>
      <c r="AS380" s="18">
        <v>4</v>
      </c>
    </row>
    <row r="381" spans="2:45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AN381" s="1" t="s">
        <v>17</v>
      </c>
      <c r="AO381" s="18">
        <v>0.19609599999999999</v>
      </c>
      <c r="AP381" s="18">
        <v>5</v>
      </c>
      <c r="AQ381" s="18" t="s">
        <v>17</v>
      </c>
      <c r="AR381" s="18">
        <v>0.186336</v>
      </c>
      <c r="AS381" s="18">
        <v>5</v>
      </c>
    </row>
    <row r="382" spans="2:45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AN382" s="1" t="s">
        <v>18</v>
      </c>
      <c r="AO382" s="18">
        <v>0.25945600000000002</v>
      </c>
      <c r="AP382" s="18">
        <v>6</v>
      </c>
      <c r="AQ382" s="18" t="s">
        <v>18</v>
      </c>
      <c r="AR382" s="18">
        <v>0</v>
      </c>
      <c r="AS382" s="18">
        <v>6</v>
      </c>
    </row>
    <row r="383" spans="2:45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AN383" s="1" t="s">
        <v>19</v>
      </c>
      <c r="AO383" s="18">
        <v>0.21817600000000001</v>
      </c>
      <c r="AP383" s="18">
        <v>7</v>
      </c>
      <c r="AQ383" s="18" t="s">
        <v>19</v>
      </c>
      <c r="AR383" s="18">
        <v>0</v>
      </c>
      <c r="AS383" s="18">
        <v>7</v>
      </c>
    </row>
    <row r="384" spans="2:45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AN384" s="1" t="s">
        <v>20</v>
      </c>
      <c r="AO384" s="18">
        <v>1.7392300000000001</v>
      </c>
      <c r="AP384" s="18">
        <v>8</v>
      </c>
      <c r="AQ384" s="18" t="s">
        <v>20</v>
      </c>
      <c r="AR384" s="18">
        <v>0</v>
      </c>
      <c r="AS384" s="18">
        <v>8</v>
      </c>
    </row>
    <row r="385" spans="2:45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AN385" s="1" t="s">
        <v>21</v>
      </c>
      <c r="AO385" s="18">
        <v>2.2268500000000002</v>
      </c>
      <c r="AP385" s="18">
        <v>9</v>
      </c>
      <c r="AQ385" s="18" t="s">
        <v>21</v>
      </c>
      <c r="AR385" s="18">
        <v>2.1819199999999999</v>
      </c>
      <c r="AS385" s="18">
        <v>9</v>
      </c>
    </row>
    <row r="386" spans="2:45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AN386" s="1" t="s">
        <v>22</v>
      </c>
      <c r="AO386" s="18">
        <v>237.22200000000001</v>
      </c>
      <c r="AP386" s="18">
        <v>10</v>
      </c>
      <c r="AQ386" s="18" t="s">
        <v>22</v>
      </c>
      <c r="AR386" s="18">
        <v>526.23800000000006</v>
      </c>
      <c r="AS386" s="18">
        <v>10</v>
      </c>
    </row>
    <row r="387" spans="2:45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AN387" s="1" t="s">
        <v>23</v>
      </c>
      <c r="AO387" s="18">
        <v>56.634399999999999</v>
      </c>
      <c r="AP387" s="18">
        <v>11</v>
      </c>
      <c r="AQ387" s="18" t="s">
        <v>23</v>
      </c>
      <c r="AR387" s="18">
        <v>77.354100000000003</v>
      </c>
      <c r="AS387" s="18">
        <v>11</v>
      </c>
    </row>
    <row r="388" spans="2:45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AN388" s="1" t="s">
        <v>24</v>
      </c>
      <c r="AO388" s="18">
        <v>0.37347200000000003</v>
      </c>
      <c r="AP388" s="18">
        <v>12</v>
      </c>
      <c r="AQ388" s="18" t="s">
        <v>24</v>
      </c>
      <c r="AR388" s="18">
        <v>0.38217600000000002</v>
      </c>
      <c r="AS388" s="18">
        <v>12</v>
      </c>
    </row>
    <row r="389" spans="2:45" x14ac:dyDescent="0.25">
      <c r="AP389" s="18">
        <v>13</v>
      </c>
      <c r="AS389" s="18">
        <v>13</v>
      </c>
    </row>
    <row r="390" spans="2:45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AN390" s="1" t="s">
        <v>15</v>
      </c>
      <c r="AO390" s="18">
        <v>0.311</v>
      </c>
      <c r="AP390" s="18">
        <v>0</v>
      </c>
      <c r="AQ390" s="18" t="s">
        <v>15</v>
      </c>
      <c r="AR390" s="18">
        <v>0.621</v>
      </c>
      <c r="AS390" s="18">
        <v>0</v>
      </c>
    </row>
    <row r="391" spans="2:45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AN391" s="1" t="s">
        <v>8</v>
      </c>
      <c r="AP391" s="18">
        <v>1</v>
      </c>
      <c r="AQ391" s="18" t="s">
        <v>8</v>
      </c>
      <c r="AS391" s="18">
        <v>1</v>
      </c>
    </row>
    <row r="392" spans="2:45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AN392" s="1" t="s">
        <v>9</v>
      </c>
      <c r="AO392" s="18">
        <v>251546</v>
      </c>
      <c r="AP392" s="18">
        <v>2</v>
      </c>
      <c r="AQ392" s="18" t="s">
        <v>9</v>
      </c>
      <c r="AR392" s="18">
        <v>251546</v>
      </c>
      <c r="AS392" s="18">
        <v>2</v>
      </c>
    </row>
    <row r="393" spans="2:45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AN393" s="1" t="s">
        <v>10</v>
      </c>
      <c r="AO393" s="18">
        <v>36308</v>
      </c>
      <c r="AP393" s="18">
        <v>3</v>
      </c>
      <c r="AQ393" s="18" t="s">
        <v>10</v>
      </c>
      <c r="AR393" s="18">
        <v>36308</v>
      </c>
      <c r="AS393" s="18">
        <v>3</v>
      </c>
    </row>
    <row r="394" spans="2:45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AN394" s="1" t="s">
        <v>16</v>
      </c>
      <c r="AO394" s="18">
        <v>0.54403199999999996</v>
      </c>
      <c r="AP394" s="18">
        <v>4</v>
      </c>
      <c r="AQ394" s="18" t="s">
        <v>16</v>
      </c>
      <c r="AR394" s="18">
        <v>0.52617599999999998</v>
      </c>
      <c r="AS394" s="18">
        <v>4</v>
      </c>
    </row>
    <row r="395" spans="2:45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AN395" s="1" t="s">
        <v>17</v>
      </c>
      <c r="AO395" s="18">
        <v>0.220416</v>
      </c>
      <c r="AP395" s="18">
        <v>5</v>
      </c>
      <c r="AQ395" s="18" t="s">
        <v>17</v>
      </c>
      <c r="AR395" s="18">
        <v>0.17561599999999999</v>
      </c>
      <c r="AS395" s="18">
        <v>5</v>
      </c>
    </row>
    <row r="396" spans="2:45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AN396" s="1" t="s">
        <v>18</v>
      </c>
      <c r="AO396" s="18">
        <v>0.32569599999999999</v>
      </c>
      <c r="AP396" s="18">
        <v>6</v>
      </c>
      <c r="AQ396" s="18" t="s">
        <v>18</v>
      </c>
      <c r="AR396" s="18">
        <v>0</v>
      </c>
      <c r="AS396" s="18">
        <v>6</v>
      </c>
    </row>
    <row r="397" spans="2:45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AN397" s="1" t="s">
        <v>19</v>
      </c>
      <c r="AO397" s="18">
        <v>0.195712</v>
      </c>
      <c r="AP397" s="18">
        <v>7</v>
      </c>
      <c r="AQ397" s="18" t="s">
        <v>19</v>
      </c>
      <c r="AR397" s="18">
        <v>0</v>
      </c>
      <c r="AS397" s="18">
        <v>7</v>
      </c>
    </row>
    <row r="398" spans="2:45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AN398" s="1" t="s">
        <v>20</v>
      </c>
      <c r="AO398" s="18">
        <v>1.7323200000000001</v>
      </c>
      <c r="AP398" s="18">
        <v>8</v>
      </c>
      <c r="AQ398" s="18" t="s">
        <v>20</v>
      </c>
      <c r="AR398" s="18">
        <v>0</v>
      </c>
      <c r="AS398" s="18">
        <v>8</v>
      </c>
    </row>
    <row r="399" spans="2:45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AN399" s="1" t="s">
        <v>21</v>
      </c>
      <c r="AO399" s="18">
        <v>2.22262</v>
      </c>
      <c r="AP399" s="18">
        <v>9</v>
      </c>
      <c r="AQ399" s="18" t="s">
        <v>21</v>
      </c>
      <c r="AR399" s="18">
        <v>2.15638</v>
      </c>
      <c r="AS399" s="18">
        <v>9</v>
      </c>
    </row>
    <row r="400" spans="2:45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AN400" s="1" t="s">
        <v>22</v>
      </c>
      <c r="AO400" s="18">
        <v>237.429</v>
      </c>
      <c r="AP400" s="18">
        <v>10</v>
      </c>
      <c r="AQ400" s="18" t="s">
        <v>22</v>
      </c>
      <c r="AR400" s="18">
        <v>526.36</v>
      </c>
      <c r="AS400" s="18">
        <v>10</v>
      </c>
    </row>
    <row r="401" spans="2:45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AN401" s="1" t="s">
        <v>23</v>
      </c>
      <c r="AO401" s="18">
        <v>57.011099999999999</v>
      </c>
      <c r="AP401" s="18">
        <v>11</v>
      </c>
      <c r="AQ401" s="18" t="s">
        <v>23</v>
      </c>
      <c r="AR401" s="18">
        <v>77.355500000000006</v>
      </c>
      <c r="AS401" s="18">
        <v>11</v>
      </c>
    </row>
    <row r="402" spans="2:45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AN402" s="1" t="s">
        <v>24</v>
      </c>
      <c r="AO402" s="18">
        <v>0.379936</v>
      </c>
      <c r="AP402" s="18">
        <v>12</v>
      </c>
      <c r="AQ402" s="18" t="s">
        <v>24</v>
      </c>
      <c r="AR402" s="18">
        <v>0.379776</v>
      </c>
      <c r="AS402" s="18">
        <v>12</v>
      </c>
    </row>
    <row r="403" spans="2:45" x14ac:dyDescent="0.25">
      <c r="AP403" s="18">
        <v>13</v>
      </c>
      <c r="AS403" s="18">
        <v>13</v>
      </c>
    </row>
    <row r="404" spans="2:45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AN404" s="1" t="s">
        <v>15</v>
      </c>
      <c r="AO404" s="18">
        <v>0.311</v>
      </c>
      <c r="AP404" s="18">
        <v>0</v>
      </c>
      <c r="AQ404" s="18" t="s">
        <v>15</v>
      </c>
      <c r="AR404" s="18">
        <v>0.65900000000000003</v>
      </c>
      <c r="AS404" s="18">
        <v>0</v>
      </c>
    </row>
    <row r="405" spans="2:45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AN405" s="1" t="s">
        <v>8</v>
      </c>
      <c r="AP405" s="18">
        <v>1</v>
      </c>
      <c r="AQ405" s="18" t="s">
        <v>8</v>
      </c>
      <c r="AS405" s="18">
        <v>1</v>
      </c>
    </row>
    <row r="406" spans="2:45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AN406" s="1" t="s">
        <v>9</v>
      </c>
      <c r="AO406" s="18">
        <v>251546</v>
      </c>
      <c r="AP406" s="18">
        <v>2</v>
      </c>
      <c r="AQ406" s="18" t="s">
        <v>9</v>
      </c>
      <c r="AR406" s="18">
        <v>251546</v>
      </c>
      <c r="AS406" s="18">
        <v>2</v>
      </c>
    </row>
    <row r="407" spans="2:45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AN407" s="1" t="s">
        <v>10</v>
      </c>
      <c r="AO407" s="18">
        <v>36308</v>
      </c>
      <c r="AP407" s="18">
        <v>3</v>
      </c>
      <c r="AQ407" s="18" t="s">
        <v>10</v>
      </c>
      <c r="AR407" s="18">
        <v>36308</v>
      </c>
      <c r="AS407" s="18">
        <v>3</v>
      </c>
    </row>
    <row r="408" spans="2:45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AN408" s="1" t="s">
        <v>16</v>
      </c>
      <c r="AO408" s="18">
        <v>0.50009599999999998</v>
      </c>
      <c r="AP408" s="18">
        <v>4</v>
      </c>
      <c r="AQ408" s="18" t="s">
        <v>16</v>
      </c>
      <c r="AR408" s="18">
        <v>0.50723200000000002</v>
      </c>
      <c r="AS408" s="18">
        <v>4</v>
      </c>
    </row>
    <row r="409" spans="2:45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AN409" s="1" t="s">
        <v>17</v>
      </c>
      <c r="AO409" s="18">
        <v>0.17529600000000001</v>
      </c>
      <c r="AP409" s="18">
        <v>5</v>
      </c>
      <c r="AQ409" s="18" t="s">
        <v>17</v>
      </c>
      <c r="AR409" s="18">
        <v>0.16924800000000001</v>
      </c>
      <c r="AS409" s="18">
        <v>5</v>
      </c>
    </row>
    <row r="410" spans="2:45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AN410" s="1" t="s">
        <v>18</v>
      </c>
      <c r="AO410" s="18">
        <v>0.26268799999999998</v>
      </c>
      <c r="AP410" s="18">
        <v>6</v>
      </c>
      <c r="AQ410" s="18" t="s">
        <v>18</v>
      </c>
      <c r="AR410" s="18">
        <v>0</v>
      </c>
      <c r="AS410" s="18">
        <v>6</v>
      </c>
    </row>
    <row r="411" spans="2:45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AN411" s="1" t="s">
        <v>19</v>
      </c>
      <c r="AO411" s="18">
        <v>0.20585600000000001</v>
      </c>
      <c r="AP411" s="18">
        <v>7</v>
      </c>
      <c r="AQ411" s="18" t="s">
        <v>19</v>
      </c>
      <c r="AR411" s="18">
        <v>0</v>
      </c>
      <c r="AS411" s="18">
        <v>7</v>
      </c>
    </row>
    <row r="412" spans="2:45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AN412" s="1" t="s">
        <v>20</v>
      </c>
      <c r="AO412" s="18">
        <v>1.7132499999999999</v>
      </c>
      <c r="AP412" s="18">
        <v>8</v>
      </c>
      <c r="AQ412" s="18" t="s">
        <v>20</v>
      </c>
      <c r="AR412" s="18">
        <v>0</v>
      </c>
      <c r="AS412" s="18">
        <v>8</v>
      </c>
    </row>
    <row r="413" spans="2:45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AN413" s="1" t="s">
        <v>21</v>
      </c>
      <c r="AO413" s="18">
        <v>2.2161900000000001</v>
      </c>
      <c r="AP413" s="18">
        <v>9</v>
      </c>
      <c r="AQ413" s="18" t="s">
        <v>21</v>
      </c>
      <c r="AR413" s="18">
        <v>2.1079400000000001</v>
      </c>
      <c r="AS413" s="18">
        <v>9</v>
      </c>
    </row>
    <row r="414" spans="2:45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AN414" s="1" t="s">
        <v>22</v>
      </c>
      <c r="AO414" s="18">
        <v>238.58</v>
      </c>
      <c r="AP414" s="18">
        <v>10</v>
      </c>
      <c r="AQ414" s="18" t="s">
        <v>22</v>
      </c>
      <c r="AR414" s="18">
        <v>524.32899999999995</v>
      </c>
      <c r="AS414" s="18">
        <v>10</v>
      </c>
    </row>
    <row r="415" spans="2:45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AN415" s="1" t="s">
        <v>23</v>
      </c>
      <c r="AO415" s="18">
        <v>56.808799999999998</v>
      </c>
      <c r="AP415" s="18">
        <v>11</v>
      </c>
      <c r="AQ415" s="18" t="s">
        <v>23</v>
      </c>
      <c r="AR415" s="18">
        <v>75.979600000000005</v>
      </c>
      <c r="AS415" s="18">
        <v>11</v>
      </c>
    </row>
    <row r="416" spans="2:45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AN416" s="1" t="s">
        <v>24</v>
      </c>
      <c r="AO416" s="18">
        <v>0.380992</v>
      </c>
      <c r="AP416" s="18">
        <v>12</v>
      </c>
      <c r="AQ416" s="18" t="s">
        <v>24</v>
      </c>
      <c r="AR416" s="18">
        <v>0.36959999999999998</v>
      </c>
      <c r="AS416" s="18">
        <v>12</v>
      </c>
    </row>
    <row r="417" spans="2:45" x14ac:dyDescent="0.25">
      <c r="AP417" s="18">
        <v>13</v>
      </c>
      <c r="AS417" s="18">
        <v>13</v>
      </c>
    </row>
    <row r="418" spans="2:45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AN418" s="1" t="s">
        <v>15</v>
      </c>
      <c r="AO418" s="18">
        <v>0.311</v>
      </c>
      <c r="AP418" s="18">
        <v>0</v>
      </c>
      <c r="AQ418" s="18" t="s">
        <v>15</v>
      </c>
      <c r="AR418" s="18">
        <v>0.61699999999999999</v>
      </c>
      <c r="AS418" s="18">
        <v>0</v>
      </c>
    </row>
    <row r="419" spans="2:45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AN419" s="1" t="s">
        <v>8</v>
      </c>
      <c r="AP419" s="18">
        <v>1</v>
      </c>
      <c r="AQ419" s="18" t="s">
        <v>8</v>
      </c>
      <c r="AS419" s="18">
        <v>1</v>
      </c>
    </row>
    <row r="420" spans="2:45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AN420" s="1" t="s">
        <v>9</v>
      </c>
      <c r="AO420" s="18">
        <v>251546</v>
      </c>
      <c r="AP420" s="18">
        <v>2</v>
      </c>
      <c r="AQ420" s="18" t="s">
        <v>9</v>
      </c>
      <c r="AR420" s="18">
        <v>251546</v>
      </c>
      <c r="AS420" s="18">
        <v>2</v>
      </c>
    </row>
    <row r="421" spans="2:45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AN421" s="1" t="s">
        <v>10</v>
      </c>
      <c r="AO421" s="18">
        <v>36308</v>
      </c>
      <c r="AP421" s="18">
        <v>3</v>
      </c>
      <c r="AQ421" s="18" t="s">
        <v>10</v>
      </c>
      <c r="AR421" s="18">
        <v>36308</v>
      </c>
      <c r="AS421" s="18">
        <v>3</v>
      </c>
    </row>
    <row r="422" spans="2:45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AN422" s="1" t="s">
        <v>16</v>
      </c>
      <c r="AO422" s="18">
        <v>0.48985600000000001</v>
      </c>
      <c r="AP422" s="18">
        <v>4</v>
      </c>
      <c r="AQ422" s="18" t="s">
        <v>16</v>
      </c>
      <c r="AR422" s="18">
        <v>0.51481600000000005</v>
      </c>
      <c r="AS422" s="18">
        <v>4</v>
      </c>
    </row>
    <row r="423" spans="2:45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AN423" s="1" t="s">
        <v>17</v>
      </c>
      <c r="AO423" s="18">
        <v>0.17801600000000001</v>
      </c>
      <c r="AP423" s="18">
        <v>5</v>
      </c>
      <c r="AQ423" s="18" t="s">
        <v>17</v>
      </c>
      <c r="AR423" s="18">
        <v>0.18041599999999999</v>
      </c>
      <c r="AS423" s="18">
        <v>5</v>
      </c>
    </row>
    <row r="424" spans="2:45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AN424" s="1" t="s">
        <v>18</v>
      </c>
      <c r="AO424" s="18">
        <v>0.258432</v>
      </c>
      <c r="AP424" s="18">
        <v>6</v>
      </c>
      <c r="AQ424" s="18" t="s">
        <v>18</v>
      </c>
      <c r="AR424" s="18">
        <v>0</v>
      </c>
      <c r="AS424" s="18">
        <v>6</v>
      </c>
    </row>
    <row r="425" spans="2:45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AN425" s="1" t="s">
        <v>19</v>
      </c>
      <c r="AO425" s="18">
        <v>0.203904</v>
      </c>
      <c r="AP425" s="18">
        <v>7</v>
      </c>
      <c r="AQ425" s="18" t="s">
        <v>19</v>
      </c>
      <c r="AR425" s="18">
        <v>0</v>
      </c>
      <c r="AS425" s="18">
        <v>7</v>
      </c>
    </row>
    <row r="426" spans="2:45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AN426" s="1" t="s">
        <v>20</v>
      </c>
      <c r="AO426" s="18">
        <v>1.7349399999999999</v>
      </c>
      <c r="AP426" s="18">
        <v>8</v>
      </c>
      <c r="AQ426" s="18" t="s">
        <v>20</v>
      </c>
      <c r="AR426" s="18">
        <v>0</v>
      </c>
      <c r="AS426" s="18">
        <v>8</v>
      </c>
    </row>
    <row r="427" spans="2:45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AN427" s="1" t="s">
        <v>21</v>
      </c>
      <c r="AO427" s="18">
        <v>2.2541099999999998</v>
      </c>
      <c r="AP427" s="18">
        <v>9</v>
      </c>
      <c r="AQ427" s="18" t="s">
        <v>21</v>
      </c>
      <c r="AR427" s="18">
        <v>2.10982</v>
      </c>
      <c r="AS427" s="18">
        <v>9</v>
      </c>
    </row>
    <row r="428" spans="2:45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AN428" s="1" t="s">
        <v>22</v>
      </c>
      <c r="AO428" s="18">
        <v>239.30600000000001</v>
      </c>
      <c r="AP428" s="18">
        <v>10</v>
      </c>
      <c r="AQ428" s="18" t="s">
        <v>22</v>
      </c>
      <c r="AR428" s="18">
        <v>523.34400000000005</v>
      </c>
      <c r="AS428" s="18">
        <v>10</v>
      </c>
    </row>
    <row r="429" spans="2:45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AN429" s="1" t="s">
        <v>23</v>
      </c>
      <c r="AO429" s="18">
        <v>57.186</v>
      </c>
      <c r="AP429" s="18">
        <v>11</v>
      </c>
      <c r="AQ429" s="18" t="s">
        <v>23</v>
      </c>
      <c r="AR429" s="18">
        <v>75.915499999999994</v>
      </c>
      <c r="AS429" s="18">
        <v>11</v>
      </c>
    </row>
    <row r="430" spans="2:45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AN430" s="1" t="s">
        <v>24</v>
      </c>
      <c r="AO430" s="18">
        <v>0.37942399999999998</v>
      </c>
      <c r="AP430" s="18">
        <v>12</v>
      </c>
      <c r="AQ430" s="18" t="s">
        <v>24</v>
      </c>
      <c r="AR430" s="18">
        <v>0.38694400000000001</v>
      </c>
      <c r="AS430" s="18">
        <v>12</v>
      </c>
    </row>
    <row r="431" spans="2:45" x14ac:dyDescent="0.25">
      <c r="AP431" s="18">
        <v>13</v>
      </c>
      <c r="AS431" s="18">
        <v>13</v>
      </c>
    </row>
    <row r="432" spans="2:45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AN432" s="1" t="s">
        <v>15</v>
      </c>
      <c r="AO432" s="18">
        <v>0.312</v>
      </c>
      <c r="AP432" s="18">
        <v>0</v>
      </c>
      <c r="AQ432" s="18" t="s">
        <v>15</v>
      </c>
      <c r="AR432" s="18">
        <v>0.61199999999999999</v>
      </c>
      <c r="AS432" s="18">
        <v>0</v>
      </c>
    </row>
    <row r="433" spans="2:45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AN433" s="1" t="s">
        <v>8</v>
      </c>
      <c r="AP433" s="18">
        <v>1</v>
      </c>
      <c r="AQ433" s="18" t="s">
        <v>8</v>
      </c>
      <c r="AS433" s="18">
        <v>1</v>
      </c>
    </row>
    <row r="434" spans="2:45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AN434" s="1" t="s">
        <v>9</v>
      </c>
      <c r="AO434" s="18">
        <v>251546</v>
      </c>
      <c r="AP434" s="18">
        <v>2</v>
      </c>
      <c r="AQ434" s="18" t="s">
        <v>9</v>
      </c>
      <c r="AR434" s="18">
        <v>251546</v>
      </c>
      <c r="AS434" s="18">
        <v>2</v>
      </c>
    </row>
    <row r="435" spans="2:45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AN435" s="1" t="s">
        <v>10</v>
      </c>
      <c r="AO435" s="18">
        <v>36308</v>
      </c>
      <c r="AP435" s="18">
        <v>3</v>
      </c>
      <c r="AQ435" s="18" t="s">
        <v>10</v>
      </c>
      <c r="AR435" s="18">
        <v>36308</v>
      </c>
      <c r="AS435" s="18">
        <v>3</v>
      </c>
    </row>
    <row r="436" spans="2:45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AN436" s="1" t="s">
        <v>16</v>
      </c>
      <c r="AO436" s="18">
        <v>0.49375999999999998</v>
      </c>
      <c r="AP436" s="18">
        <v>4</v>
      </c>
      <c r="AQ436" s="18" t="s">
        <v>16</v>
      </c>
      <c r="AR436" s="18">
        <v>0.49657600000000002</v>
      </c>
      <c r="AS436" s="18">
        <v>4</v>
      </c>
    </row>
    <row r="437" spans="2:45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AN437" s="1" t="s">
        <v>17</v>
      </c>
      <c r="AO437" s="18">
        <v>0.20319999999999999</v>
      </c>
      <c r="AP437" s="18">
        <v>5</v>
      </c>
      <c r="AQ437" s="18" t="s">
        <v>17</v>
      </c>
      <c r="AR437" s="18">
        <v>0.181536</v>
      </c>
      <c r="AS437" s="18">
        <v>5</v>
      </c>
    </row>
    <row r="438" spans="2:45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AN438" s="1" t="s">
        <v>18</v>
      </c>
      <c r="AO438" s="18">
        <v>0.34537600000000002</v>
      </c>
      <c r="AP438" s="18">
        <v>6</v>
      </c>
      <c r="AQ438" s="18" t="s">
        <v>18</v>
      </c>
      <c r="AR438" s="18">
        <v>0</v>
      </c>
      <c r="AS438" s="18">
        <v>6</v>
      </c>
    </row>
    <row r="439" spans="2:45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AN439" s="1" t="s">
        <v>19</v>
      </c>
      <c r="AO439" s="18">
        <v>0.20268800000000001</v>
      </c>
      <c r="AP439" s="18">
        <v>7</v>
      </c>
      <c r="AQ439" s="18" t="s">
        <v>19</v>
      </c>
      <c r="AR439" s="18">
        <v>0</v>
      </c>
      <c r="AS439" s="18">
        <v>7</v>
      </c>
    </row>
    <row r="440" spans="2:45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AN440" s="1" t="s">
        <v>20</v>
      </c>
      <c r="AO440" s="18">
        <v>1.73014</v>
      </c>
      <c r="AP440" s="18">
        <v>8</v>
      </c>
      <c r="AQ440" s="18" t="s">
        <v>20</v>
      </c>
      <c r="AR440" s="18">
        <v>0</v>
      </c>
      <c r="AS440" s="18">
        <v>8</v>
      </c>
    </row>
    <row r="441" spans="2:45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AN441" s="1" t="s">
        <v>21</v>
      </c>
      <c r="AO441" s="18">
        <v>2.2254700000000001</v>
      </c>
      <c r="AP441" s="18">
        <v>9</v>
      </c>
      <c r="AQ441" s="18" t="s">
        <v>21</v>
      </c>
      <c r="AR441" s="18">
        <v>2.08602</v>
      </c>
      <c r="AS441" s="18">
        <v>9</v>
      </c>
    </row>
    <row r="442" spans="2:45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AN442" s="1" t="s">
        <v>22</v>
      </c>
      <c r="AO442" s="18">
        <v>237.79400000000001</v>
      </c>
      <c r="AP442" s="18">
        <v>10</v>
      </c>
      <c r="AQ442" s="18" t="s">
        <v>22</v>
      </c>
      <c r="AR442" s="18">
        <v>522.87900000000002</v>
      </c>
      <c r="AS442" s="18">
        <v>10</v>
      </c>
    </row>
    <row r="443" spans="2:45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AN443" s="1" t="s">
        <v>23</v>
      </c>
      <c r="AO443" s="18">
        <v>56.9116</v>
      </c>
      <c r="AP443" s="18">
        <v>11</v>
      </c>
      <c r="AQ443" s="18" t="s">
        <v>23</v>
      </c>
      <c r="AR443" s="18">
        <v>76.656499999999994</v>
      </c>
      <c r="AS443" s="18">
        <v>11</v>
      </c>
    </row>
    <row r="444" spans="2:45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AN444" s="1" t="s">
        <v>24</v>
      </c>
      <c r="AO444" s="18">
        <v>0.37503999999999998</v>
      </c>
      <c r="AP444" s="18">
        <v>12</v>
      </c>
      <c r="AQ444" s="18" t="s">
        <v>24</v>
      </c>
      <c r="AR444" s="18">
        <v>0.36630400000000002</v>
      </c>
      <c r="AS444" s="18">
        <v>12</v>
      </c>
    </row>
    <row r="445" spans="2:45" x14ac:dyDescent="0.25">
      <c r="AP445" s="18">
        <v>13</v>
      </c>
      <c r="AS445" s="18">
        <v>13</v>
      </c>
    </row>
    <row r="446" spans="2:45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AN446" s="1" t="s">
        <v>15</v>
      </c>
      <c r="AO446" s="18">
        <v>0.311</v>
      </c>
      <c r="AP446" s="18">
        <v>0</v>
      </c>
      <c r="AQ446" s="18" t="s">
        <v>15</v>
      </c>
      <c r="AR446" s="18">
        <v>0.61499999999999999</v>
      </c>
      <c r="AS446" s="18">
        <v>0</v>
      </c>
    </row>
    <row r="447" spans="2:45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AN447" s="1" t="s">
        <v>8</v>
      </c>
      <c r="AP447" s="18">
        <v>1</v>
      </c>
      <c r="AQ447" s="18" t="s">
        <v>8</v>
      </c>
      <c r="AS447" s="18">
        <v>1</v>
      </c>
    </row>
    <row r="448" spans="2:45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AN448" s="1" t="s">
        <v>9</v>
      </c>
      <c r="AO448" s="18">
        <v>251546</v>
      </c>
      <c r="AP448" s="18">
        <v>2</v>
      </c>
      <c r="AQ448" s="18" t="s">
        <v>9</v>
      </c>
      <c r="AR448" s="18">
        <v>251546</v>
      </c>
      <c r="AS448" s="18">
        <v>2</v>
      </c>
    </row>
    <row r="449" spans="2:45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AN449" s="1" t="s">
        <v>10</v>
      </c>
      <c r="AO449" s="18">
        <v>36308</v>
      </c>
      <c r="AP449" s="18">
        <v>3</v>
      </c>
      <c r="AQ449" s="18" t="s">
        <v>10</v>
      </c>
      <c r="AR449" s="18">
        <v>36308</v>
      </c>
      <c r="AS449" s="18">
        <v>3</v>
      </c>
    </row>
    <row r="450" spans="2:45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AN450" s="1" t="s">
        <v>16</v>
      </c>
      <c r="AO450" s="18">
        <v>0.50134400000000001</v>
      </c>
      <c r="AP450" s="18">
        <v>4</v>
      </c>
      <c r="AQ450" s="18" t="s">
        <v>16</v>
      </c>
      <c r="AR450" s="18">
        <v>0.49286400000000002</v>
      </c>
      <c r="AS450" s="18">
        <v>4</v>
      </c>
    </row>
    <row r="451" spans="2:45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AN451" s="1" t="s">
        <v>17</v>
      </c>
      <c r="AO451" s="18">
        <v>0.21193600000000001</v>
      </c>
      <c r="AP451" s="18">
        <v>5</v>
      </c>
      <c r="AQ451" s="18" t="s">
        <v>17</v>
      </c>
      <c r="AR451" s="18">
        <v>0.193664</v>
      </c>
      <c r="AS451" s="18">
        <v>5</v>
      </c>
    </row>
    <row r="452" spans="2:45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AN452" s="1" t="s">
        <v>18</v>
      </c>
      <c r="AO452" s="18">
        <v>0.29715200000000003</v>
      </c>
      <c r="AP452" s="18">
        <v>6</v>
      </c>
      <c r="AQ452" s="18" t="s">
        <v>18</v>
      </c>
      <c r="AR452" s="18">
        <v>0</v>
      </c>
      <c r="AS452" s="18">
        <v>6</v>
      </c>
    </row>
    <row r="453" spans="2:45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AN453" s="1" t="s">
        <v>19</v>
      </c>
      <c r="AO453" s="18">
        <v>0.205792</v>
      </c>
      <c r="AP453" s="18">
        <v>7</v>
      </c>
      <c r="AQ453" s="18" t="s">
        <v>19</v>
      </c>
      <c r="AR453" s="18">
        <v>0</v>
      </c>
      <c r="AS453" s="18">
        <v>7</v>
      </c>
    </row>
    <row r="454" spans="2:45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AN454" s="1" t="s">
        <v>20</v>
      </c>
      <c r="AO454" s="18">
        <v>1.7025300000000001</v>
      </c>
      <c r="AP454" s="18">
        <v>8</v>
      </c>
      <c r="AQ454" s="18" t="s">
        <v>20</v>
      </c>
      <c r="AR454" s="18">
        <v>0</v>
      </c>
      <c r="AS454" s="18">
        <v>8</v>
      </c>
    </row>
    <row r="455" spans="2:45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AN455" s="1" t="s">
        <v>21</v>
      </c>
      <c r="AO455" s="18">
        <v>2.3313299999999999</v>
      </c>
      <c r="AP455" s="18">
        <v>9</v>
      </c>
      <c r="AQ455" s="18" t="s">
        <v>21</v>
      </c>
      <c r="AR455" s="18">
        <v>2.11904</v>
      </c>
      <c r="AS455" s="18">
        <v>9</v>
      </c>
    </row>
    <row r="456" spans="2:45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AN456" s="1" t="s">
        <v>22</v>
      </c>
      <c r="AO456" s="18">
        <v>239.14400000000001</v>
      </c>
      <c r="AP456" s="18">
        <v>10</v>
      </c>
      <c r="AQ456" s="18" t="s">
        <v>22</v>
      </c>
      <c r="AR456" s="18">
        <v>523.33600000000001</v>
      </c>
      <c r="AS456" s="18">
        <v>10</v>
      </c>
    </row>
    <row r="457" spans="2:45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AN457" s="1" t="s">
        <v>23</v>
      </c>
      <c r="AO457" s="18">
        <v>57.050899999999999</v>
      </c>
      <c r="AP457" s="18">
        <v>11</v>
      </c>
      <c r="AQ457" s="18" t="s">
        <v>23</v>
      </c>
      <c r="AR457" s="18">
        <v>75.213300000000004</v>
      </c>
      <c r="AS457" s="18">
        <v>11</v>
      </c>
    </row>
    <row r="458" spans="2:45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AN458" s="1" t="s">
        <v>24</v>
      </c>
      <c r="AO458" s="18">
        <v>0.378496</v>
      </c>
      <c r="AP458" s="18">
        <v>12</v>
      </c>
      <c r="AQ458" s="18" t="s">
        <v>24</v>
      </c>
      <c r="AR458" s="18">
        <v>0.38934400000000002</v>
      </c>
      <c r="AS458" s="18">
        <v>12</v>
      </c>
    </row>
    <row r="459" spans="2:45" x14ac:dyDescent="0.25">
      <c r="AP459" s="18">
        <v>13</v>
      </c>
      <c r="AS459" s="18">
        <v>13</v>
      </c>
    </row>
    <row r="460" spans="2:45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AN460" s="1" t="s">
        <v>15</v>
      </c>
      <c r="AO460" s="18">
        <v>0.312</v>
      </c>
      <c r="AP460" s="18">
        <v>0</v>
      </c>
      <c r="AQ460" s="18" t="s">
        <v>15</v>
      </c>
      <c r="AR460" s="18">
        <v>0.61899999999999999</v>
      </c>
      <c r="AS460" s="18">
        <v>0</v>
      </c>
    </row>
    <row r="461" spans="2:45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AN461" s="1" t="s">
        <v>8</v>
      </c>
      <c r="AP461" s="18">
        <v>1</v>
      </c>
      <c r="AQ461" s="18" t="s">
        <v>8</v>
      </c>
      <c r="AS461" s="18">
        <v>1</v>
      </c>
    </row>
    <row r="462" spans="2:45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AN462" s="1" t="s">
        <v>9</v>
      </c>
      <c r="AO462" s="18">
        <v>251546</v>
      </c>
      <c r="AP462" s="18">
        <v>2</v>
      </c>
      <c r="AQ462" s="18" t="s">
        <v>9</v>
      </c>
      <c r="AR462" s="18">
        <v>251546</v>
      </c>
      <c r="AS462" s="18">
        <v>2</v>
      </c>
    </row>
    <row r="463" spans="2:45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AN463" s="1" t="s">
        <v>10</v>
      </c>
      <c r="AO463" s="18">
        <v>36308</v>
      </c>
      <c r="AP463" s="18">
        <v>3</v>
      </c>
      <c r="AQ463" s="18" t="s">
        <v>10</v>
      </c>
      <c r="AR463" s="18">
        <v>36308</v>
      </c>
      <c r="AS463" s="18">
        <v>3</v>
      </c>
    </row>
    <row r="464" spans="2:45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AN464" s="1" t="s">
        <v>16</v>
      </c>
      <c r="AO464" s="18">
        <v>0.49452800000000002</v>
      </c>
      <c r="AP464" s="18">
        <v>4</v>
      </c>
      <c r="AQ464" s="18" t="s">
        <v>16</v>
      </c>
      <c r="AR464" s="18">
        <v>0.52534400000000003</v>
      </c>
      <c r="AS464" s="18">
        <v>4</v>
      </c>
    </row>
    <row r="465" spans="2:45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AN465" s="1" t="s">
        <v>17</v>
      </c>
      <c r="AO465" s="18">
        <v>0.183424</v>
      </c>
      <c r="AP465" s="18">
        <v>5</v>
      </c>
      <c r="AQ465" s="18" t="s">
        <v>17</v>
      </c>
      <c r="AR465" s="18">
        <v>0.17132800000000001</v>
      </c>
      <c r="AS465" s="18">
        <v>5</v>
      </c>
    </row>
    <row r="466" spans="2:45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AN466" s="1" t="s">
        <v>18</v>
      </c>
      <c r="AO466" s="18">
        <v>0.248256</v>
      </c>
      <c r="AP466" s="18">
        <v>6</v>
      </c>
      <c r="AQ466" s="18" t="s">
        <v>18</v>
      </c>
      <c r="AR466" s="18">
        <v>0</v>
      </c>
      <c r="AS466" s="18">
        <v>6</v>
      </c>
    </row>
    <row r="467" spans="2:45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AN467" s="1" t="s">
        <v>19</v>
      </c>
      <c r="AO467" s="18">
        <v>0.210368</v>
      </c>
      <c r="AP467" s="18">
        <v>7</v>
      </c>
      <c r="AQ467" s="18" t="s">
        <v>19</v>
      </c>
      <c r="AR467" s="18">
        <v>0</v>
      </c>
      <c r="AS467" s="18">
        <v>7</v>
      </c>
    </row>
    <row r="468" spans="2:45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AN468" s="1" t="s">
        <v>20</v>
      </c>
      <c r="AO468" s="18">
        <v>1.7253099999999999</v>
      </c>
      <c r="AP468" s="18">
        <v>8</v>
      </c>
      <c r="AQ468" s="18" t="s">
        <v>20</v>
      </c>
      <c r="AR468" s="18">
        <v>0</v>
      </c>
      <c r="AS468" s="18">
        <v>8</v>
      </c>
    </row>
    <row r="469" spans="2:45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AN469" s="1" t="s">
        <v>21</v>
      </c>
      <c r="AO469" s="18">
        <v>2.21936</v>
      </c>
      <c r="AP469" s="18">
        <v>9</v>
      </c>
      <c r="AQ469" s="18" t="s">
        <v>21</v>
      </c>
      <c r="AR469" s="18">
        <v>2.1152299999999999</v>
      </c>
      <c r="AS469" s="18">
        <v>9</v>
      </c>
    </row>
    <row r="470" spans="2:45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AN470" s="1" t="s">
        <v>22</v>
      </c>
      <c r="AO470" s="18">
        <v>238.96100000000001</v>
      </c>
      <c r="AP470" s="18">
        <v>10</v>
      </c>
      <c r="AQ470" s="18" t="s">
        <v>22</v>
      </c>
      <c r="AR470" s="18">
        <v>524.69200000000001</v>
      </c>
      <c r="AS470" s="18">
        <v>10</v>
      </c>
    </row>
    <row r="471" spans="2:45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AN471" s="1" t="s">
        <v>23</v>
      </c>
      <c r="AO471" s="18">
        <v>57.530200000000001</v>
      </c>
      <c r="AP471" s="18">
        <v>11</v>
      </c>
      <c r="AQ471" s="18" t="s">
        <v>23</v>
      </c>
      <c r="AR471" s="18">
        <v>78.016900000000007</v>
      </c>
      <c r="AS471" s="18">
        <v>11</v>
      </c>
    </row>
    <row r="472" spans="2:45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AN472" s="1" t="s">
        <v>24</v>
      </c>
      <c r="AO472" s="18">
        <v>0.39344000000000001</v>
      </c>
      <c r="AP472" s="18">
        <v>12</v>
      </c>
      <c r="AQ472" s="18" t="s">
        <v>24</v>
      </c>
      <c r="AR472" s="18">
        <v>0.37404799999999999</v>
      </c>
      <c r="AS472" s="18">
        <v>12</v>
      </c>
    </row>
    <row r="473" spans="2:45" x14ac:dyDescent="0.25">
      <c r="AP473" s="18">
        <v>13</v>
      </c>
      <c r="AS473" s="18">
        <v>13</v>
      </c>
    </row>
    <row r="474" spans="2:45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AN474" s="1" t="s">
        <v>15</v>
      </c>
      <c r="AO474" s="18">
        <v>0.316</v>
      </c>
      <c r="AP474" s="18">
        <v>0</v>
      </c>
      <c r="AQ474" s="18" t="s">
        <v>15</v>
      </c>
      <c r="AR474" s="18">
        <v>0.62</v>
      </c>
      <c r="AS474" s="18">
        <v>0</v>
      </c>
    </row>
    <row r="475" spans="2:45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AN475" s="1" t="s">
        <v>8</v>
      </c>
      <c r="AP475" s="18">
        <v>1</v>
      </c>
      <c r="AQ475" s="18" t="s">
        <v>8</v>
      </c>
      <c r="AS475" s="18">
        <v>1</v>
      </c>
    </row>
    <row r="476" spans="2:45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AN476" s="1" t="s">
        <v>9</v>
      </c>
      <c r="AO476" s="18">
        <v>251546</v>
      </c>
      <c r="AP476" s="18">
        <v>2</v>
      </c>
      <c r="AQ476" s="18" t="s">
        <v>9</v>
      </c>
      <c r="AR476" s="18">
        <v>251546</v>
      </c>
      <c r="AS476" s="18">
        <v>2</v>
      </c>
    </row>
    <row r="477" spans="2:45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AN477" s="1" t="s">
        <v>10</v>
      </c>
      <c r="AO477" s="18">
        <v>36308</v>
      </c>
      <c r="AP477" s="18">
        <v>3</v>
      </c>
      <c r="AQ477" s="18" t="s">
        <v>10</v>
      </c>
      <c r="AR477" s="18">
        <v>36308</v>
      </c>
      <c r="AS477" s="18">
        <v>3</v>
      </c>
    </row>
    <row r="478" spans="2:45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AN478" s="1" t="s">
        <v>16</v>
      </c>
      <c r="AO478" s="18">
        <v>0.51839999999999997</v>
      </c>
      <c r="AP478" s="18">
        <v>4</v>
      </c>
      <c r="AQ478" s="18" t="s">
        <v>16</v>
      </c>
      <c r="AR478" s="18">
        <v>0.57129600000000003</v>
      </c>
      <c r="AS478" s="18">
        <v>4</v>
      </c>
    </row>
    <row r="479" spans="2:45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AN479" s="1" t="s">
        <v>17</v>
      </c>
      <c r="AO479" s="18">
        <v>0.22307199999999999</v>
      </c>
      <c r="AP479" s="18">
        <v>5</v>
      </c>
      <c r="AQ479" s="18" t="s">
        <v>17</v>
      </c>
      <c r="AR479" s="18">
        <v>0.197024</v>
      </c>
      <c r="AS479" s="18">
        <v>5</v>
      </c>
    </row>
    <row r="480" spans="2:45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AN480" s="1" t="s">
        <v>18</v>
      </c>
      <c r="AO480" s="18">
        <v>0.286912</v>
      </c>
      <c r="AP480" s="18">
        <v>6</v>
      </c>
      <c r="AQ480" s="18" t="s">
        <v>18</v>
      </c>
      <c r="AR480" s="18">
        <v>0</v>
      </c>
      <c r="AS480" s="18">
        <v>6</v>
      </c>
    </row>
    <row r="481" spans="2:45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AN481" s="1" t="s">
        <v>19</v>
      </c>
      <c r="AO481" s="18">
        <v>0.20236799999999999</v>
      </c>
      <c r="AP481" s="18">
        <v>7</v>
      </c>
      <c r="AQ481" s="18" t="s">
        <v>19</v>
      </c>
      <c r="AR481" s="18">
        <v>0</v>
      </c>
      <c r="AS481" s="18">
        <v>7</v>
      </c>
    </row>
    <row r="482" spans="2:45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AN482" s="1" t="s">
        <v>20</v>
      </c>
      <c r="AO482" s="18">
        <v>1.7025600000000001</v>
      </c>
      <c r="AP482" s="18">
        <v>8</v>
      </c>
      <c r="AQ482" s="18" t="s">
        <v>20</v>
      </c>
      <c r="AR482" s="18">
        <v>0</v>
      </c>
      <c r="AS482" s="18">
        <v>8</v>
      </c>
    </row>
    <row r="483" spans="2:45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AN483" s="1" t="s">
        <v>21</v>
      </c>
      <c r="AO483" s="18">
        <v>2.2252800000000001</v>
      </c>
      <c r="AP483" s="18">
        <v>9</v>
      </c>
      <c r="AQ483" s="18" t="s">
        <v>21</v>
      </c>
      <c r="AR483" s="18">
        <v>2.1293099999999998</v>
      </c>
      <c r="AS483" s="18">
        <v>9</v>
      </c>
    </row>
    <row r="484" spans="2:45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AN484" s="1" t="s">
        <v>22</v>
      </c>
      <c r="AO484" s="18">
        <v>243.309</v>
      </c>
      <c r="AP484" s="18">
        <v>10</v>
      </c>
      <c r="AQ484" s="18" t="s">
        <v>22</v>
      </c>
      <c r="AR484" s="18">
        <v>526.29300000000001</v>
      </c>
      <c r="AS484" s="18">
        <v>10</v>
      </c>
    </row>
    <row r="485" spans="2:45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AN485" s="1" t="s">
        <v>23</v>
      </c>
      <c r="AO485" s="18">
        <v>57.839500000000001</v>
      </c>
      <c r="AP485" s="18">
        <v>11</v>
      </c>
      <c r="AQ485" s="18" t="s">
        <v>23</v>
      </c>
      <c r="AR485" s="18">
        <v>76.207999999999998</v>
      </c>
      <c r="AS485" s="18">
        <v>11</v>
      </c>
    </row>
    <row r="486" spans="2:45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AN486" s="1" t="s">
        <v>24</v>
      </c>
      <c r="AO486" s="18">
        <v>0.38483200000000001</v>
      </c>
      <c r="AP486" s="18">
        <v>12</v>
      </c>
      <c r="AQ486" s="18" t="s">
        <v>24</v>
      </c>
      <c r="AR486" s="18">
        <v>0.38588800000000001</v>
      </c>
      <c r="AS486" s="18">
        <v>12</v>
      </c>
    </row>
    <row r="487" spans="2:45" x14ac:dyDescent="0.25">
      <c r="AP487" s="18">
        <v>13</v>
      </c>
      <c r="AS487" s="18">
        <v>13</v>
      </c>
    </row>
    <row r="488" spans="2:45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AN488" s="1" t="s">
        <v>15</v>
      </c>
      <c r="AO488" s="18">
        <v>0.32200000000000001</v>
      </c>
      <c r="AP488" s="18">
        <v>0</v>
      </c>
      <c r="AQ488" s="18" t="s">
        <v>15</v>
      </c>
      <c r="AR488" s="18">
        <v>0.62</v>
      </c>
      <c r="AS488" s="18">
        <v>0</v>
      </c>
    </row>
    <row r="489" spans="2:45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AN489" s="1" t="s">
        <v>8</v>
      </c>
      <c r="AP489" s="18">
        <v>1</v>
      </c>
      <c r="AQ489" s="18" t="s">
        <v>8</v>
      </c>
      <c r="AS489" s="18">
        <v>1</v>
      </c>
    </row>
    <row r="490" spans="2:45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AN490" s="1" t="s">
        <v>9</v>
      </c>
      <c r="AO490" s="18">
        <v>251546</v>
      </c>
      <c r="AP490" s="18">
        <v>2</v>
      </c>
      <c r="AQ490" s="18" t="s">
        <v>9</v>
      </c>
      <c r="AR490" s="18">
        <v>251546</v>
      </c>
      <c r="AS490" s="18">
        <v>2</v>
      </c>
    </row>
    <row r="491" spans="2:45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AN491" s="1" t="s">
        <v>10</v>
      </c>
      <c r="AO491" s="18">
        <v>36308</v>
      </c>
      <c r="AP491" s="18">
        <v>3</v>
      </c>
      <c r="AQ491" s="18" t="s">
        <v>10</v>
      </c>
      <c r="AR491" s="18">
        <v>36308</v>
      </c>
      <c r="AS491" s="18">
        <v>3</v>
      </c>
    </row>
    <row r="492" spans="2:45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AN492" s="1" t="s">
        <v>16</v>
      </c>
      <c r="AO492" s="18">
        <v>0.50358400000000003</v>
      </c>
      <c r="AP492" s="18">
        <v>4</v>
      </c>
      <c r="AQ492" s="18" t="s">
        <v>16</v>
      </c>
      <c r="AR492" s="18">
        <v>0.49734400000000001</v>
      </c>
      <c r="AS492" s="18">
        <v>4</v>
      </c>
    </row>
    <row r="493" spans="2:45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AN493" s="1" t="s">
        <v>17</v>
      </c>
      <c r="AO493" s="18">
        <v>0.18092800000000001</v>
      </c>
      <c r="AP493" s="18">
        <v>5</v>
      </c>
      <c r="AQ493" s="18" t="s">
        <v>17</v>
      </c>
      <c r="AR493" s="18">
        <v>0.19347200000000001</v>
      </c>
      <c r="AS493" s="18">
        <v>5</v>
      </c>
    </row>
    <row r="494" spans="2:45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AN494" s="1" t="s">
        <v>18</v>
      </c>
      <c r="AO494" s="18">
        <v>0.25401600000000002</v>
      </c>
      <c r="AP494" s="18">
        <v>6</v>
      </c>
      <c r="AQ494" s="18" t="s">
        <v>18</v>
      </c>
      <c r="AR494" s="18">
        <v>0</v>
      </c>
      <c r="AS494" s="18">
        <v>6</v>
      </c>
    </row>
    <row r="495" spans="2:45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AN495" s="1" t="s">
        <v>19</v>
      </c>
      <c r="AO495" s="18">
        <v>0.205376</v>
      </c>
      <c r="AP495" s="18">
        <v>7</v>
      </c>
      <c r="AQ495" s="18" t="s">
        <v>19</v>
      </c>
      <c r="AR495" s="18">
        <v>0</v>
      </c>
      <c r="AS495" s="18">
        <v>7</v>
      </c>
    </row>
    <row r="496" spans="2:45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AN496" s="1" t="s">
        <v>20</v>
      </c>
      <c r="AO496" s="18">
        <v>1.7</v>
      </c>
      <c r="AP496" s="18">
        <v>8</v>
      </c>
      <c r="AQ496" s="18" t="s">
        <v>20</v>
      </c>
      <c r="AR496" s="18">
        <v>0</v>
      </c>
      <c r="AS496" s="18">
        <v>8</v>
      </c>
    </row>
    <row r="497" spans="2:45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AN497" s="1" t="s">
        <v>21</v>
      </c>
      <c r="AO497" s="18">
        <v>2.3233899999999998</v>
      </c>
      <c r="AP497" s="18">
        <v>9</v>
      </c>
      <c r="AQ497" s="18" t="s">
        <v>21</v>
      </c>
      <c r="AR497" s="18">
        <v>2.1036800000000002</v>
      </c>
      <c r="AS497" s="18">
        <v>9</v>
      </c>
    </row>
    <row r="498" spans="2:45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AN498" s="1" t="s">
        <v>22</v>
      </c>
      <c r="AO498" s="18">
        <v>237.14699999999999</v>
      </c>
      <c r="AP498" s="18">
        <v>10</v>
      </c>
      <c r="AQ498" s="18" t="s">
        <v>22</v>
      </c>
      <c r="AR498" s="18">
        <v>523.38300000000004</v>
      </c>
      <c r="AS498" s="18">
        <v>10</v>
      </c>
    </row>
    <row r="499" spans="2:45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AN499" s="1" t="s">
        <v>23</v>
      </c>
      <c r="AO499" s="18">
        <v>57.772399999999998</v>
      </c>
      <c r="AP499" s="18">
        <v>11</v>
      </c>
      <c r="AQ499" s="18" t="s">
        <v>23</v>
      </c>
      <c r="AR499" s="18">
        <v>76.650700000000001</v>
      </c>
      <c r="AS499" s="18">
        <v>11</v>
      </c>
    </row>
    <row r="500" spans="2:45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AN500" s="1" t="s">
        <v>24</v>
      </c>
      <c r="AO500" s="18">
        <v>0.38118400000000002</v>
      </c>
      <c r="AP500" s="18">
        <v>12</v>
      </c>
      <c r="AQ500" s="18" t="s">
        <v>24</v>
      </c>
      <c r="AR500" s="18">
        <v>0.37859199999999998</v>
      </c>
      <c r="AS500" s="18">
        <v>12</v>
      </c>
    </row>
    <row r="501" spans="2:45" x14ac:dyDescent="0.25">
      <c r="AP501" s="18">
        <v>13</v>
      </c>
      <c r="AS501" s="18">
        <v>13</v>
      </c>
    </row>
    <row r="502" spans="2:45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AN502" s="1" t="s">
        <v>15</v>
      </c>
      <c r="AO502" s="18">
        <v>0.312</v>
      </c>
      <c r="AP502" s="18">
        <v>0</v>
      </c>
      <c r="AQ502" s="18" t="s">
        <v>15</v>
      </c>
      <c r="AR502" s="18">
        <v>0.61599999999999999</v>
      </c>
      <c r="AS502" s="18">
        <v>0</v>
      </c>
    </row>
    <row r="503" spans="2:45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AN503" s="1" t="s">
        <v>8</v>
      </c>
      <c r="AP503" s="18">
        <v>1</v>
      </c>
      <c r="AQ503" s="18" t="s">
        <v>8</v>
      </c>
      <c r="AS503" s="18">
        <v>1</v>
      </c>
    </row>
    <row r="504" spans="2:45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AN504" s="1" t="s">
        <v>9</v>
      </c>
      <c r="AO504" s="18">
        <v>251546</v>
      </c>
      <c r="AP504" s="18">
        <v>2</v>
      </c>
      <c r="AQ504" s="18" t="s">
        <v>9</v>
      </c>
      <c r="AR504" s="18">
        <v>251546</v>
      </c>
      <c r="AS504" s="18">
        <v>2</v>
      </c>
    </row>
    <row r="505" spans="2:45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AN505" s="1" t="s">
        <v>10</v>
      </c>
      <c r="AO505" s="18">
        <v>36308</v>
      </c>
      <c r="AP505" s="18">
        <v>3</v>
      </c>
      <c r="AQ505" s="18" t="s">
        <v>10</v>
      </c>
      <c r="AR505" s="18">
        <v>36308</v>
      </c>
      <c r="AS505" s="18">
        <v>3</v>
      </c>
    </row>
    <row r="506" spans="2:45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AN506" s="1" t="s">
        <v>16</v>
      </c>
      <c r="AO506" s="18">
        <v>0.50182400000000005</v>
      </c>
      <c r="AP506" s="18">
        <v>4</v>
      </c>
      <c r="AQ506" s="18" t="s">
        <v>16</v>
      </c>
      <c r="AR506" s="18">
        <v>0.52227199999999996</v>
      </c>
      <c r="AS506" s="18">
        <v>4</v>
      </c>
    </row>
    <row r="507" spans="2:45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AN507" s="1" t="s">
        <v>17</v>
      </c>
      <c r="AO507" s="18">
        <v>0.19494400000000001</v>
      </c>
      <c r="AP507" s="18">
        <v>5</v>
      </c>
      <c r="AQ507" s="18" t="s">
        <v>17</v>
      </c>
      <c r="AR507" s="18">
        <v>0.191968</v>
      </c>
      <c r="AS507" s="18">
        <v>5</v>
      </c>
    </row>
    <row r="508" spans="2:45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AN508" s="1" t="s">
        <v>18</v>
      </c>
      <c r="AO508" s="18">
        <v>0.25526399999999999</v>
      </c>
      <c r="AP508" s="18">
        <v>6</v>
      </c>
      <c r="AQ508" s="18" t="s">
        <v>18</v>
      </c>
      <c r="AR508" s="18">
        <v>0</v>
      </c>
      <c r="AS508" s="18">
        <v>6</v>
      </c>
    </row>
    <row r="509" spans="2:45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AN509" s="1" t="s">
        <v>19</v>
      </c>
      <c r="AO509" s="18">
        <v>0.20374400000000001</v>
      </c>
      <c r="AP509" s="18">
        <v>7</v>
      </c>
      <c r="AQ509" s="18" t="s">
        <v>19</v>
      </c>
      <c r="AR509" s="18">
        <v>0</v>
      </c>
      <c r="AS509" s="18">
        <v>7</v>
      </c>
    </row>
    <row r="510" spans="2:45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AN510" s="1" t="s">
        <v>20</v>
      </c>
      <c r="AO510" s="18">
        <v>1.7015</v>
      </c>
      <c r="AP510" s="18">
        <v>8</v>
      </c>
      <c r="AQ510" s="18" t="s">
        <v>20</v>
      </c>
      <c r="AR510" s="18">
        <v>0</v>
      </c>
      <c r="AS510" s="18">
        <v>8</v>
      </c>
    </row>
    <row r="511" spans="2:45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AN511" s="1" t="s">
        <v>21</v>
      </c>
      <c r="AO511" s="18">
        <v>2.2282600000000001</v>
      </c>
      <c r="AP511" s="18">
        <v>9</v>
      </c>
      <c r="AQ511" s="18" t="s">
        <v>21</v>
      </c>
      <c r="AR511" s="18">
        <v>2.10704</v>
      </c>
      <c r="AS511" s="18">
        <v>9</v>
      </c>
    </row>
    <row r="512" spans="2:45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AN512" s="1" t="s">
        <v>22</v>
      </c>
      <c r="AO512" s="18">
        <v>239.23400000000001</v>
      </c>
      <c r="AP512" s="18">
        <v>10</v>
      </c>
      <c r="AQ512" s="18" t="s">
        <v>22</v>
      </c>
      <c r="AR512" s="18">
        <v>525.15300000000002</v>
      </c>
      <c r="AS512" s="18">
        <v>10</v>
      </c>
    </row>
    <row r="513" spans="2:45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AN513" s="1" t="s">
        <v>23</v>
      </c>
      <c r="AO513" s="18">
        <v>56.980400000000003</v>
      </c>
      <c r="AP513" s="18">
        <v>11</v>
      </c>
      <c r="AQ513" s="18" t="s">
        <v>23</v>
      </c>
      <c r="AR513" s="18">
        <v>75.547399999999996</v>
      </c>
      <c r="AS513" s="18">
        <v>11</v>
      </c>
    </row>
    <row r="514" spans="2:45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AN514" s="1" t="s">
        <v>24</v>
      </c>
      <c r="AO514" s="18">
        <v>0.38319999999999999</v>
      </c>
      <c r="AP514" s="18">
        <v>12</v>
      </c>
      <c r="AQ514" s="18" t="s">
        <v>24</v>
      </c>
      <c r="AR514" s="18">
        <v>0.38732800000000001</v>
      </c>
      <c r="AS514" s="18">
        <v>12</v>
      </c>
    </row>
    <row r="515" spans="2:45" x14ac:dyDescent="0.25">
      <c r="AP515" s="18">
        <v>13</v>
      </c>
      <c r="AS515" s="18">
        <v>13</v>
      </c>
    </row>
    <row r="516" spans="2:45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AN516" s="1" t="s">
        <v>15</v>
      </c>
      <c r="AO516" s="18">
        <v>0.315</v>
      </c>
      <c r="AP516" s="18">
        <v>0</v>
      </c>
      <c r="AQ516" s="18" t="s">
        <v>15</v>
      </c>
      <c r="AR516" s="18">
        <v>0.62</v>
      </c>
      <c r="AS516" s="18">
        <v>0</v>
      </c>
    </row>
    <row r="517" spans="2:45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AN517" s="1" t="s">
        <v>8</v>
      </c>
      <c r="AP517" s="18">
        <v>1</v>
      </c>
      <c r="AQ517" s="18" t="s">
        <v>8</v>
      </c>
      <c r="AS517" s="18">
        <v>1</v>
      </c>
    </row>
    <row r="518" spans="2:45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AN518" s="1" t="s">
        <v>9</v>
      </c>
      <c r="AO518" s="18">
        <v>251546</v>
      </c>
      <c r="AP518" s="18">
        <v>2</v>
      </c>
      <c r="AQ518" s="18" t="s">
        <v>9</v>
      </c>
      <c r="AR518" s="18">
        <v>251546</v>
      </c>
      <c r="AS518" s="18">
        <v>2</v>
      </c>
    </row>
    <row r="519" spans="2:45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AN519" s="1" t="s">
        <v>10</v>
      </c>
      <c r="AO519" s="18">
        <v>36308</v>
      </c>
      <c r="AP519" s="18">
        <v>3</v>
      </c>
      <c r="AQ519" s="18" t="s">
        <v>10</v>
      </c>
      <c r="AR519" s="18">
        <v>36308</v>
      </c>
      <c r="AS519" s="18">
        <v>3</v>
      </c>
    </row>
    <row r="520" spans="2:45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AN520" s="1" t="s">
        <v>16</v>
      </c>
      <c r="AO520" s="18">
        <v>0.50956800000000002</v>
      </c>
      <c r="AP520" s="18">
        <v>4</v>
      </c>
      <c r="AQ520" s="18" t="s">
        <v>16</v>
      </c>
      <c r="AR520" s="18">
        <v>0.48716799999999999</v>
      </c>
      <c r="AS520" s="18">
        <v>4</v>
      </c>
    </row>
    <row r="521" spans="2:45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AN521" s="1" t="s">
        <v>17</v>
      </c>
      <c r="AO521" s="18">
        <v>0.21209600000000001</v>
      </c>
      <c r="AP521" s="18">
        <v>5</v>
      </c>
      <c r="AQ521" s="18" t="s">
        <v>17</v>
      </c>
      <c r="AR521" s="18">
        <v>0.181728</v>
      </c>
      <c r="AS521" s="18">
        <v>5</v>
      </c>
    </row>
    <row r="522" spans="2:45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AN522" s="1" t="s">
        <v>18</v>
      </c>
      <c r="AO522" s="18">
        <v>0.28787200000000002</v>
      </c>
      <c r="AP522" s="18">
        <v>6</v>
      </c>
      <c r="AQ522" s="18" t="s">
        <v>18</v>
      </c>
      <c r="AR522" s="18">
        <v>0</v>
      </c>
      <c r="AS522" s="18">
        <v>6</v>
      </c>
    </row>
    <row r="523" spans="2:45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AN523" s="1" t="s">
        <v>19</v>
      </c>
      <c r="AO523" s="18">
        <v>0.20540800000000001</v>
      </c>
      <c r="AP523" s="18">
        <v>7</v>
      </c>
      <c r="AQ523" s="18" t="s">
        <v>19</v>
      </c>
      <c r="AR523" s="18">
        <v>0</v>
      </c>
      <c r="AS523" s="18">
        <v>7</v>
      </c>
    </row>
    <row r="524" spans="2:45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AN524" s="1" t="s">
        <v>20</v>
      </c>
      <c r="AO524" s="18">
        <v>1.7116199999999999</v>
      </c>
      <c r="AP524" s="18">
        <v>8</v>
      </c>
      <c r="AQ524" s="18" t="s">
        <v>20</v>
      </c>
      <c r="AR524" s="18">
        <v>0</v>
      </c>
      <c r="AS524" s="18">
        <v>8</v>
      </c>
    </row>
    <row r="525" spans="2:45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AN525" s="1" t="s">
        <v>21</v>
      </c>
      <c r="AO525" s="18">
        <v>2.2272599999999998</v>
      </c>
      <c r="AP525" s="18">
        <v>9</v>
      </c>
      <c r="AQ525" s="18" t="s">
        <v>21</v>
      </c>
      <c r="AR525" s="18">
        <v>2.1072000000000002</v>
      </c>
      <c r="AS525" s="18">
        <v>9</v>
      </c>
    </row>
    <row r="526" spans="2:45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AN526" s="1" t="s">
        <v>22</v>
      </c>
      <c r="AO526" s="18">
        <v>240.86099999999999</v>
      </c>
      <c r="AP526" s="18">
        <v>10</v>
      </c>
      <c r="AQ526" s="18" t="s">
        <v>22</v>
      </c>
      <c r="AR526" s="18">
        <v>525.99300000000005</v>
      </c>
      <c r="AS526" s="18">
        <v>10</v>
      </c>
    </row>
    <row r="527" spans="2:45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AN527" s="1" t="s">
        <v>23</v>
      </c>
      <c r="AO527" s="18">
        <v>58.168100000000003</v>
      </c>
      <c r="AP527" s="18">
        <v>11</v>
      </c>
      <c r="AQ527" s="18" t="s">
        <v>23</v>
      </c>
      <c r="AR527" s="18">
        <v>76.219399999999993</v>
      </c>
      <c r="AS527" s="18">
        <v>11</v>
      </c>
    </row>
    <row r="528" spans="2:45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AN528" s="1" t="s">
        <v>24</v>
      </c>
      <c r="AO528" s="18">
        <v>0.38739200000000001</v>
      </c>
      <c r="AP528" s="18">
        <v>12</v>
      </c>
      <c r="AQ528" s="18" t="s">
        <v>24</v>
      </c>
      <c r="AR528" s="18">
        <v>0.38684800000000003</v>
      </c>
      <c r="AS528" s="18">
        <v>12</v>
      </c>
    </row>
    <row r="529" spans="2:45" x14ac:dyDescent="0.25">
      <c r="AP529" s="18">
        <v>13</v>
      </c>
      <c r="AS529" s="18">
        <v>13</v>
      </c>
    </row>
    <row r="530" spans="2:45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AN530" s="1" t="s">
        <v>15</v>
      </c>
      <c r="AO530" s="18">
        <v>0.32</v>
      </c>
      <c r="AP530" s="18">
        <v>0</v>
      </c>
      <c r="AQ530" s="18" t="s">
        <v>15</v>
      </c>
      <c r="AR530" s="18">
        <v>0.623</v>
      </c>
      <c r="AS530" s="18">
        <v>0</v>
      </c>
    </row>
    <row r="531" spans="2:45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AN531" s="1" t="s">
        <v>8</v>
      </c>
      <c r="AP531" s="18">
        <v>1</v>
      </c>
      <c r="AQ531" s="18" t="s">
        <v>8</v>
      </c>
      <c r="AS531" s="18">
        <v>1</v>
      </c>
    </row>
    <row r="532" spans="2:45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AN532" s="1" t="s">
        <v>9</v>
      </c>
      <c r="AO532" s="18">
        <v>251546</v>
      </c>
      <c r="AP532" s="18">
        <v>2</v>
      </c>
      <c r="AQ532" s="18" t="s">
        <v>9</v>
      </c>
      <c r="AR532" s="18">
        <v>251546</v>
      </c>
      <c r="AS532" s="18">
        <v>2</v>
      </c>
    </row>
    <row r="533" spans="2:45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AN533" s="1" t="s">
        <v>10</v>
      </c>
      <c r="AO533" s="18">
        <v>36308</v>
      </c>
      <c r="AP533" s="18">
        <v>3</v>
      </c>
      <c r="AQ533" s="18" t="s">
        <v>10</v>
      </c>
      <c r="AR533" s="18">
        <v>36308</v>
      </c>
      <c r="AS533" s="18">
        <v>3</v>
      </c>
    </row>
    <row r="534" spans="2:45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AN534" s="1" t="s">
        <v>16</v>
      </c>
      <c r="AO534" s="18">
        <v>0.50284799999999996</v>
      </c>
      <c r="AP534" s="18">
        <v>4</v>
      </c>
      <c r="AQ534" s="18" t="s">
        <v>16</v>
      </c>
      <c r="AR534" s="18">
        <v>0.52435200000000004</v>
      </c>
      <c r="AS534" s="18">
        <v>4</v>
      </c>
    </row>
    <row r="535" spans="2:45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AN535" s="1" t="s">
        <v>17</v>
      </c>
      <c r="AO535" s="18">
        <v>0.20147200000000001</v>
      </c>
      <c r="AP535" s="18">
        <v>5</v>
      </c>
      <c r="AQ535" s="18" t="s">
        <v>17</v>
      </c>
      <c r="AR535" s="18">
        <v>0.18867200000000001</v>
      </c>
      <c r="AS535" s="18">
        <v>5</v>
      </c>
    </row>
    <row r="536" spans="2:45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AN536" s="1" t="s">
        <v>18</v>
      </c>
      <c r="AO536" s="18">
        <v>0.28342400000000001</v>
      </c>
      <c r="AP536" s="18">
        <v>6</v>
      </c>
      <c r="AQ536" s="18" t="s">
        <v>18</v>
      </c>
      <c r="AR536" s="18">
        <v>0</v>
      </c>
      <c r="AS536" s="18">
        <v>6</v>
      </c>
    </row>
    <row r="537" spans="2:45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AN537" s="1" t="s">
        <v>19</v>
      </c>
      <c r="AO537" s="18">
        <v>0.205984</v>
      </c>
      <c r="AP537" s="18">
        <v>7</v>
      </c>
      <c r="AQ537" s="18" t="s">
        <v>19</v>
      </c>
      <c r="AR537" s="18">
        <v>0</v>
      </c>
      <c r="AS537" s="18">
        <v>7</v>
      </c>
    </row>
    <row r="538" spans="2:45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AN538" s="1" t="s">
        <v>20</v>
      </c>
      <c r="AO538" s="18">
        <v>1.7020200000000001</v>
      </c>
      <c r="AP538" s="18">
        <v>8</v>
      </c>
      <c r="AQ538" s="18" t="s">
        <v>20</v>
      </c>
      <c r="AR538" s="18">
        <v>0</v>
      </c>
      <c r="AS538" s="18">
        <v>8</v>
      </c>
    </row>
    <row r="539" spans="2:45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AN539" s="1" t="s">
        <v>21</v>
      </c>
      <c r="AO539" s="18">
        <v>2.2333400000000001</v>
      </c>
      <c r="AP539" s="18">
        <v>9</v>
      </c>
      <c r="AQ539" s="18" t="s">
        <v>21</v>
      </c>
      <c r="AR539" s="18">
        <v>2.1066199999999999</v>
      </c>
      <c r="AS539" s="18">
        <v>9</v>
      </c>
    </row>
    <row r="540" spans="2:45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AN540" s="1" t="s">
        <v>22</v>
      </c>
      <c r="AO540" s="18">
        <v>240.06200000000001</v>
      </c>
      <c r="AP540" s="18">
        <v>10</v>
      </c>
      <c r="AQ540" s="18" t="s">
        <v>22</v>
      </c>
      <c r="AR540" s="18">
        <v>527.46400000000006</v>
      </c>
      <c r="AS540" s="18">
        <v>10</v>
      </c>
    </row>
    <row r="541" spans="2:45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AN541" s="1" t="s">
        <v>23</v>
      </c>
      <c r="AO541" s="18">
        <v>58.4345</v>
      </c>
      <c r="AP541" s="18">
        <v>11</v>
      </c>
      <c r="AQ541" s="18" t="s">
        <v>23</v>
      </c>
      <c r="AR541" s="18">
        <v>78.434600000000003</v>
      </c>
      <c r="AS541" s="18">
        <v>11</v>
      </c>
    </row>
    <row r="542" spans="2:45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AN542" s="1" t="s">
        <v>24</v>
      </c>
      <c r="AO542" s="18">
        <v>0.38463999999999998</v>
      </c>
      <c r="AP542" s="18">
        <v>12</v>
      </c>
      <c r="AQ542" s="18" t="s">
        <v>24</v>
      </c>
      <c r="AR542" s="18">
        <v>0.37785600000000003</v>
      </c>
      <c r="AS542" s="18">
        <v>12</v>
      </c>
    </row>
    <row r="543" spans="2:45" x14ac:dyDescent="0.25">
      <c r="AP543" s="18">
        <v>13</v>
      </c>
      <c r="AS543" s="18">
        <v>13</v>
      </c>
    </row>
    <row r="544" spans="2:45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AN544" s="1" t="s">
        <v>15</v>
      </c>
      <c r="AO544" s="18">
        <v>0.317</v>
      </c>
      <c r="AP544" s="18">
        <v>0</v>
      </c>
      <c r="AQ544" s="18" t="s">
        <v>15</v>
      </c>
      <c r="AR544" s="18">
        <v>0.626</v>
      </c>
      <c r="AS544" s="18">
        <v>0</v>
      </c>
    </row>
    <row r="545" spans="2:45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AN545" s="1" t="s">
        <v>8</v>
      </c>
      <c r="AP545" s="18">
        <v>1</v>
      </c>
      <c r="AQ545" s="18" t="s">
        <v>8</v>
      </c>
      <c r="AS545" s="18">
        <v>1</v>
      </c>
    </row>
    <row r="546" spans="2:45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AN546" s="1" t="s">
        <v>9</v>
      </c>
      <c r="AO546" s="18">
        <v>251546</v>
      </c>
      <c r="AP546" s="18">
        <v>2</v>
      </c>
      <c r="AQ546" s="18" t="s">
        <v>9</v>
      </c>
      <c r="AR546" s="18">
        <v>251546</v>
      </c>
      <c r="AS546" s="18">
        <v>2</v>
      </c>
    </row>
    <row r="547" spans="2:45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AN547" s="1" t="s">
        <v>10</v>
      </c>
      <c r="AO547" s="18">
        <v>36308</v>
      </c>
      <c r="AP547" s="18">
        <v>3</v>
      </c>
      <c r="AQ547" s="18" t="s">
        <v>10</v>
      </c>
      <c r="AR547" s="18">
        <v>36308</v>
      </c>
      <c r="AS547" s="18">
        <v>3</v>
      </c>
    </row>
    <row r="548" spans="2:45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AN548" s="1" t="s">
        <v>16</v>
      </c>
      <c r="AO548" s="18">
        <v>0.51030399999999998</v>
      </c>
      <c r="AP548" s="18">
        <v>4</v>
      </c>
      <c r="AQ548" s="18" t="s">
        <v>16</v>
      </c>
      <c r="AR548" s="18">
        <v>0.51478400000000002</v>
      </c>
      <c r="AS548" s="18">
        <v>4</v>
      </c>
    </row>
    <row r="549" spans="2:45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AN549" s="1" t="s">
        <v>17</v>
      </c>
      <c r="AO549" s="18">
        <v>0.19244800000000001</v>
      </c>
      <c r="AP549" s="18">
        <v>5</v>
      </c>
      <c r="AQ549" s="18" t="s">
        <v>17</v>
      </c>
      <c r="AR549" s="18">
        <v>0.19852800000000001</v>
      </c>
      <c r="AS549" s="18">
        <v>5</v>
      </c>
    </row>
    <row r="550" spans="2:45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AN550" s="1" t="s">
        <v>18</v>
      </c>
      <c r="AO550" s="18">
        <v>0.251392</v>
      </c>
      <c r="AP550" s="18">
        <v>6</v>
      </c>
      <c r="AQ550" s="18" t="s">
        <v>18</v>
      </c>
      <c r="AR550" s="18">
        <v>0</v>
      </c>
      <c r="AS550" s="18">
        <v>6</v>
      </c>
    </row>
    <row r="551" spans="2:45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AN551" s="1" t="s">
        <v>19</v>
      </c>
      <c r="AO551" s="18">
        <v>0.201184</v>
      </c>
      <c r="AP551" s="18">
        <v>7</v>
      </c>
      <c r="AQ551" s="18" t="s">
        <v>19</v>
      </c>
      <c r="AR551" s="18">
        <v>0</v>
      </c>
      <c r="AS551" s="18">
        <v>7</v>
      </c>
    </row>
    <row r="552" spans="2:45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AN552" s="1" t="s">
        <v>20</v>
      </c>
      <c r="AO552" s="18">
        <v>1.69642</v>
      </c>
      <c r="AP552" s="18">
        <v>8</v>
      </c>
      <c r="AQ552" s="18" t="s">
        <v>20</v>
      </c>
      <c r="AR552" s="18">
        <v>0</v>
      </c>
      <c r="AS552" s="18">
        <v>8</v>
      </c>
    </row>
    <row r="553" spans="2:45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AN553" s="1" t="s">
        <v>21</v>
      </c>
      <c r="AO553" s="18">
        <v>2.2281599999999999</v>
      </c>
      <c r="AP553" s="18">
        <v>9</v>
      </c>
      <c r="AQ553" s="18" t="s">
        <v>21</v>
      </c>
      <c r="AR553" s="18">
        <v>2.0968599999999999</v>
      </c>
      <c r="AS553" s="18">
        <v>9</v>
      </c>
    </row>
    <row r="554" spans="2:45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AN554" s="1" t="s">
        <v>22</v>
      </c>
      <c r="AO554" s="18">
        <v>239.53299999999999</v>
      </c>
      <c r="AP554" s="18">
        <v>10</v>
      </c>
      <c r="AQ554" s="18" t="s">
        <v>22</v>
      </c>
      <c r="AR554" s="18">
        <v>525.40700000000004</v>
      </c>
      <c r="AS554" s="18">
        <v>10</v>
      </c>
    </row>
    <row r="555" spans="2:45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AN555" s="1" t="s">
        <v>23</v>
      </c>
      <c r="AO555" s="18">
        <v>57.1265</v>
      </c>
      <c r="AP555" s="18">
        <v>11</v>
      </c>
      <c r="AQ555" s="18" t="s">
        <v>23</v>
      </c>
      <c r="AR555" s="18">
        <v>77.349800000000002</v>
      </c>
      <c r="AS555" s="18">
        <v>11</v>
      </c>
    </row>
    <row r="556" spans="2:45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AN556" s="1" t="s">
        <v>24</v>
      </c>
      <c r="AO556" s="18">
        <v>0.39926400000000001</v>
      </c>
      <c r="AP556" s="18">
        <v>12</v>
      </c>
      <c r="AQ556" s="18" t="s">
        <v>24</v>
      </c>
      <c r="AR556" s="18">
        <v>0.380608</v>
      </c>
      <c r="AS556" s="18">
        <v>12</v>
      </c>
    </row>
    <row r="557" spans="2:45" x14ac:dyDescent="0.25">
      <c r="AP557" s="18">
        <v>13</v>
      </c>
      <c r="AS557" s="18">
        <v>13</v>
      </c>
    </row>
    <row r="558" spans="2:45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AN558" s="1" t="s">
        <v>15</v>
      </c>
      <c r="AO558" s="18">
        <v>0.314</v>
      </c>
      <c r="AP558" s="18">
        <v>0</v>
      </c>
      <c r="AQ558" s="18" t="s">
        <v>15</v>
      </c>
      <c r="AR558" s="18">
        <v>0.624</v>
      </c>
      <c r="AS558" s="18">
        <v>0</v>
      </c>
    </row>
    <row r="559" spans="2:45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AN559" s="1" t="s">
        <v>8</v>
      </c>
      <c r="AP559" s="18">
        <v>1</v>
      </c>
      <c r="AQ559" s="18" t="s">
        <v>8</v>
      </c>
      <c r="AS559" s="18">
        <v>1</v>
      </c>
    </row>
    <row r="560" spans="2:45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AN560" s="1" t="s">
        <v>9</v>
      </c>
      <c r="AO560" s="18">
        <v>251546</v>
      </c>
      <c r="AP560" s="18">
        <v>2</v>
      </c>
      <c r="AQ560" s="18" t="s">
        <v>9</v>
      </c>
      <c r="AR560" s="18">
        <v>251546</v>
      </c>
      <c r="AS560" s="18">
        <v>2</v>
      </c>
    </row>
    <row r="561" spans="2:45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AN561" s="1" t="s">
        <v>10</v>
      </c>
      <c r="AO561" s="18">
        <v>36308</v>
      </c>
      <c r="AP561" s="18">
        <v>3</v>
      </c>
      <c r="AQ561" s="18" t="s">
        <v>10</v>
      </c>
      <c r="AR561" s="18">
        <v>36308</v>
      </c>
      <c r="AS561" s="18">
        <v>3</v>
      </c>
    </row>
    <row r="562" spans="2:45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AN562" s="1" t="s">
        <v>16</v>
      </c>
      <c r="AO562" s="18">
        <v>0.49897599999999998</v>
      </c>
      <c r="AP562" s="18">
        <v>4</v>
      </c>
      <c r="AQ562" s="18" t="s">
        <v>16</v>
      </c>
      <c r="AR562" s="18">
        <v>0.49824000000000002</v>
      </c>
      <c r="AS562" s="18">
        <v>4</v>
      </c>
    </row>
    <row r="563" spans="2:45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AN563" s="1" t="s">
        <v>17</v>
      </c>
      <c r="AO563" s="18">
        <v>0.21366399999999999</v>
      </c>
      <c r="AP563" s="18">
        <v>5</v>
      </c>
      <c r="AQ563" s="18" t="s">
        <v>17</v>
      </c>
      <c r="AR563" s="18">
        <v>0.168768</v>
      </c>
      <c r="AS563" s="18">
        <v>5</v>
      </c>
    </row>
    <row r="564" spans="2:45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AN564" s="1" t="s">
        <v>18</v>
      </c>
      <c r="AO564" s="18">
        <v>0.29465599999999997</v>
      </c>
      <c r="AP564" s="18">
        <v>6</v>
      </c>
      <c r="AQ564" s="18" t="s">
        <v>18</v>
      </c>
      <c r="AR564" s="18">
        <v>0</v>
      </c>
      <c r="AS564" s="18">
        <v>6</v>
      </c>
    </row>
    <row r="565" spans="2:45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AN565" s="1" t="s">
        <v>19</v>
      </c>
      <c r="AO565" s="18">
        <v>0.20585600000000001</v>
      </c>
      <c r="AP565" s="18">
        <v>7</v>
      </c>
      <c r="AQ565" s="18" t="s">
        <v>19</v>
      </c>
      <c r="AR565" s="18">
        <v>0</v>
      </c>
      <c r="AS565" s="18">
        <v>7</v>
      </c>
    </row>
    <row r="566" spans="2:45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AN566" s="1" t="s">
        <v>20</v>
      </c>
      <c r="AO566" s="18">
        <v>1.70211</v>
      </c>
      <c r="AP566" s="18">
        <v>8</v>
      </c>
      <c r="AQ566" s="18" t="s">
        <v>20</v>
      </c>
      <c r="AR566" s="18">
        <v>0</v>
      </c>
      <c r="AS566" s="18">
        <v>8</v>
      </c>
    </row>
    <row r="567" spans="2:45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AN567" s="1" t="s">
        <v>21</v>
      </c>
      <c r="AO567" s="18">
        <v>2.29392</v>
      </c>
      <c r="AP567" s="18">
        <v>9</v>
      </c>
      <c r="AQ567" s="18" t="s">
        <v>21</v>
      </c>
      <c r="AR567" s="18">
        <v>2.0919400000000001</v>
      </c>
      <c r="AS567" s="18">
        <v>9</v>
      </c>
    </row>
    <row r="568" spans="2:45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AN568" s="1" t="s">
        <v>22</v>
      </c>
      <c r="AO568" s="18">
        <v>238.27</v>
      </c>
      <c r="AP568" s="18">
        <v>10</v>
      </c>
      <c r="AQ568" s="18" t="s">
        <v>22</v>
      </c>
      <c r="AR568" s="18">
        <v>527.49099999999999</v>
      </c>
      <c r="AS568" s="18">
        <v>10</v>
      </c>
    </row>
    <row r="569" spans="2:45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AN569" s="1" t="s">
        <v>23</v>
      </c>
      <c r="AO569" s="18">
        <v>57.010599999999997</v>
      </c>
      <c r="AP569" s="18">
        <v>11</v>
      </c>
      <c r="AQ569" s="18" t="s">
        <v>23</v>
      </c>
      <c r="AR569" s="18">
        <v>76.447900000000004</v>
      </c>
      <c r="AS569" s="18">
        <v>11</v>
      </c>
    </row>
    <row r="570" spans="2:45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AN570" s="1" t="s">
        <v>24</v>
      </c>
      <c r="AO570" s="18">
        <v>0.37247999999999998</v>
      </c>
      <c r="AP570" s="18">
        <v>12</v>
      </c>
      <c r="AQ570" s="18" t="s">
        <v>24</v>
      </c>
      <c r="AR570" s="18">
        <v>0.38396799999999998</v>
      </c>
      <c r="AS570" s="18">
        <v>12</v>
      </c>
    </row>
    <row r="571" spans="2:45" x14ac:dyDescent="0.25">
      <c r="AP571" s="18">
        <v>13</v>
      </c>
      <c r="AS571" s="18">
        <v>13</v>
      </c>
    </row>
    <row r="572" spans="2:45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AN572" s="1" t="s">
        <v>15</v>
      </c>
      <c r="AO572" s="18">
        <v>0.315</v>
      </c>
      <c r="AP572" s="18">
        <v>0</v>
      </c>
      <c r="AQ572" s="18" t="s">
        <v>15</v>
      </c>
      <c r="AR572" s="18">
        <v>0.61699999999999999</v>
      </c>
      <c r="AS572" s="18">
        <v>0</v>
      </c>
    </row>
    <row r="573" spans="2:45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AN573" s="1" t="s">
        <v>8</v>
      </c>
      <c r="AP573" s="18">
        <v>1</v>
      </c>
      <c r="AQ573" s="18" t="s">
        <v>8</v>
      </c>
      <c r="AS573" s="18">
        <v>1</v>
      </c>
    </row>
    <row r="574" spans="2:45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AN574" s="1" t="s">
        <v>9</v>
      </c>
      <c r="AO574" s="18">
        <v>251546</v>
      </c>
      <c r="AP574" s="18">
        <v>2</v>
      </c>
      <c r="AQ574" s="18" t="s">
        <v>9</v>
      </c>
      <c r="AR574" s="18">
        <v>251546</v>
      </c>
      <c r="AS574" s="18">
        <v>2</v>
      </c>
    </row>
    <row r="575" spans="2:45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AN575" s="1" t="s">
        <v>10</v>
      </c>
      <c r="AO575" s="18">
        <v>36308</v>
      </c>
      <c r="AP575" s="18">
        <v>3</v>
      </c>
      <c r="AQ575" s="18" t="s">
        <v>10</v>
      </c>
      <c r="AR575" s="18">
        <v>36308</v>
      </c>
      <c r="AS575" s="18">
        <v>3</v>
      </c>
    </row>
    <row r="576" spans="2:45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AN576" s="1" t="s">
        <v>16</v>
      </c>
      <c r="AO576" s="18">
        <v>0.50668800000000003</v>
      </c>
      <c r="AP576" s="18">
        <v>4</v>
      </c>
      <c r="AQ576" s="18" t="s">
        <v>16</v>
      </c>
      <c r="AR576" s="18">
        <v>0.49392000000000003</v>
      </c>
      <c r="AS576" s="18">
        <v>4</v>
      </c>
    </row>
    <row r="577" spans="2:45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AN577" s="1" t="s">
        <v>17</v>
      </c>
      <c r="AO577" s="18">
        <v>0.18115200000000001</v>
      </c>
      <c r="AP577" s="18">
        <v>5</v>
      </c>
      <c r="AQ577" s="18" t="s">
        <v>17</v>
      </c>
      <c r="AR577" s="18">
        <v>0.18451200000000001</v>
      </c>
      <c r="AS577" s="18">
        <v>5</v>
      </c>
    </row>
    <row r="578" spans="2:45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AN578" s="1" t="s">
        <v>18</v>
      </c>
      <c r="AO578" s="18">
        <v>0.25340800000000002</v>
      </c>
      <c r="AP578" s="18">
        <v>6</v>
      </c>
      <c r="AQ578" s="18" t="s">
        <v>18</v>
      </c>
      <c r="AR578" s="18">
        <v>0</v>
      </c>
      <c r="AS578" s="18">
        <v>6</v>
      </c>
    </row>
    <row r="579" spans="2:45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AN579" s="1" t="s">
        <v>19</v>
      </c>
      <c r="AO579" s="18">
        <v>0.20185600000000001</v>
      </c>
      <c r="AP579" s="18">
        <v>7</v>
      </c>
      <c r="AQ579" s="18" t="s">
        <v>19</v>
      </c>
      <c r="AR579" s="18">
        <v>0</v>
      </c>
      <c r="AS579" s="18">
        <v>7</v>
      </c>
    </row>
    <row r="580" spans="2:45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AN580" s="1" t="s">
        <v>20</v>
      </c>
      <c r="AO580" s="18">
        <v>1.69546</v>
      </c>
      <c r="AP580" s="18">
        <v>8</v>
      </c>
      <c r="AQ580" s="18" t="s">
        <v>20</v>
      </c>
      <c r="AR580" s="18">
        <v>0</v>
      </c>
      <c r="AS580" s="18">
        <v>8</v>
      </c>
    </row>
    <row r="581" spans="2:45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AN581" s="1" t="s">
        <v>21</v>
      </c>
      <c r="AO581" s="18">
        <v>2.2263000000000002</v>
      </c>
      <c r="AP581" s="18">
        <v>9</v>
      </c>
      <c r="AQ581" s="18" t="s">
        <v>21</v>
      </c>
      <c r="AR581" s="18">
        <v>2.1326700000000001</v>
      </c>
      <c r="AS581" s="18">
        <v>9</v>
      </c>
    </row>
    <row r="582" spans="2:45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AN582" s="1" t="s">
        <v>22</v>
      </c>
      <c r="AO582" s="18">
        <v>239.14400000000001</v>
      </c>
      <c r="AP582" s="18">
        <v>10</v>
      </c>
      <c r="AQ582" s="18" t="s">
        <v>22</v>
      </c>
      <c r="AR582" s="18">
        <v>524.63800000000003</v>
      </c>
      <c r="AS582" s="18">
        <v>10</v>
      </c>
    </row>
    <row r="583" spans="2:45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AN583" s="1" t="s">
        <v>23</v>
      </c>
      <c r="AO583" s="18">
        <v>57.174500000000002</v>
      </c>
      <c r="AP583" s="18">
        <v>11</v>
      </c>
      <c r="AQ583" s="18" t="s">
        <v>23</v>
      </c>
      <c r="AR583" s="18">
        <v>77.285300000000007</v>
      </c>
      <c r="AS583" s="18">
        <v>11</v>
      </c>
    </row>
    <row r="584" spans="2:45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AN584" s="1" t="s">
        <v>24</v>
      </c>
      <c r="AO584" s="18">
        <v>0.377664</v>
      </c>
      <c r="AP584" s="18">
        <v>12</v>
      </c>
      <c r="AQ584" s="18" t="s">
        <v>24</v>
      </c>
      <c r="AR584" s="18">
        <v>0.383552</v>
      </c>
      <c r="AS584" s="18">
        <v>12</v>
      </c>
    </row>
    <row r="585" spans="2:45" x14ac:dyDescent="0.25">
      <c r="AP585" s="18">
        <v>13</v>
      </c>
      <c r="AS585" s="18">
        <v>13</v>
      </c>
    </row>
    <row r="586" spans="2:45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AN586" s="1" t="s">
        <v>15</v>
      </c>
      <c r="AO586" s="18">
        <v>0.315</v>
      </c>
      <c r="AP586" s="18">
        <v>0</v>
      </c>
      <c r="AQ586" s="18" t="s">
        <v>15</v>
      </c>
      <c r="AR586" s="18">
        <v>0.61699999999999999</v>
      </c>
      <c r="AS586" s="18">
        <v>0</v>
      </c>
    </row>
    <row r="587" spans="2:45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AN587" s="1" t="s">
        <v>8</v>
      </c>
      <c r="AP587" s="18">
        <v>1</v>
      </c>
      <c r="AQ587" s="18" t="s">
        <v>8</v>
      </c>
      <c r="AS587" s="18">
        <v>1</v>
      </c>
    </row>
    <row r="588" spans="2:45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AN588" s="1" t="s">
        <v>9</v>
      </c>
      <c r="AO588" s="18">
        <v>251546</v>
      </c>
      <c r="AP588" s="18">
        <v>2</v>
      </c>
      <c r="AQ588" s="18" t="s">
        <v>9</v>
      </c>
      <c r="AR588" s="18">
        <v>251546</v>
      </c>
      <c r="AS588" s="18">
        <v>2</v>
      </c>
    </row>
    <row r="589" spans="2:45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AN589" s="1" t="s">
        <v>10</v>
      </c>
      <c r="AO589" s="18">
        <v>36308</v>
      </c>
      <c r="AP589" s="18">
        <v>3</v>
      </c>
      <c r="AQ589" s="18" t="s">
        <v>10</v>
      </c>
      <c r="AR589" s="18">
        <v>36308</v>
      </c>
      <c r="AS589" s="18">
        <v>3</v>
      </c>
    </row>
    <row r="590" spans="2:45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AN590" s="1" t="s">
        <v>16</v>
      </c>
      <c r="AO590" s="18">
        <v>0.49731199999999998</v>
      </c>
      <c r="AP590" s="18">
        <v>4</v>
      </c>
      <c r="AQ590" s="18" t="s">
        <v>16</v>
      </c>
      <c r="AR590" s="18">
        <v>0.49103999999999998</v>
      </c>
      <c r="AS590" s="18">
        <v>4</v>
      </c>
    </row>
    <row r="591" spans="2:45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AN591" s="1" t="s">
        <v>17</v>
      </c>
      <c r="AO591" s="18">
        <v>0.17984</v>
      </c>
      <c r="AP591" s="18">
        <v>5</v>
      </c>
      <c r="AQ591" s="18" t="s">
        <v>17</v>
      </c>
      <c r="AR591" s="18">
        <v>0.182944</v>
      </c>
      <c r="AS591" s="18">
        <v>5</v>
      </c>
    </row>
    <row r="592" spans="2:45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AN592" s="1" t="s">
        <v>18</v>
      </c>
      <c r="AO592" s="18">
        <v>0.29465599999999997</v>
      </c>
      <c r="AP592" s="18">
        <v>6</v>
      </c>
      <c r="AQ592" s="18" t="s">
        <v>18</v>
      </c>
      <c r="AR592" s="18">
        <v>0</v>
      </c>
      <c r="AS592" s="18">
        <v>6</v>
      </c>
    </row>
    <row r="593" spans="2:45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AN593" s="1" t="s">
        <v>19</v>
      </c>
      <c r="AO593" s="18">
        <v>0.199296</v>
      </c>
      <c r="AP593" s="18">
        <v>7</v>
      </c>
      <c r="AQ593" s="18" t="s">
        <v>19</v>
      </c>
      <c r="AR593" s="18">
        <v>0</v>
      </c>
      <c r="AS593" s="18">
        <v>7</v>
      </c>
    </row>
    <row r="594" spans="2:45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AN594" s="1" t="s">
        <v>20</v>
      </c>
      <c r="AO594" s="18">
        <v>1.70221</v>
      </c>
      <c r="AP594" s="18">
        <v>8</v>
      </c>
      <c r="AQ594" s="18" t="s">
        <v>20</v>
      </c>
      <c r="AR594" s="18">
        <v>0</v>
      </c>
      <c r="AS594" s="18">
        <v>8</v>
      </c>
    </row>
    <row r="595" spans="2:45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AN595" s="1" t="s">
        <v>21</v>
      </c>
      <c r="AO595" s="18">
        <v>2.3003200000000001</v>
      </c>
      <c r="AP595" s="18">
        <v>9</v>
      </c>
      <c r="AQ595" s="18" t="s">
        <v>21</v>
      </c>
      <c r="AR595" s="18">
        <v>2.1322199999999998</v>
      </c>
      <c r="AS595" s="18">
        <v>9</v>
      </c>
    </row>
    <row r="596" spans="2:45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AN596" s="1" t="s">
        <v>22</v>
      </c>
      <c r="AO596" s="18">
        <v>241.38399999999999</v>
      </c>
      <c r="AP596" s="18">
        <v>10</v>
      </c>
      <c r="AQ596" s="18" t="s">
        <v>22</v>
      </c>
      <c r="AR596" s="18">
        <v>524.35900000000004</v>
      </c>
      <c r="AS596" s="18">
        <v>10</v>
      </c>
    </row>
    <row r="597" spans="2:45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AN597" s="1" t="s">
        <v>23</v>
      </c>
      <c r="AO597" s="18">
        <v>58.031999999999996</v>
      </c>
      <c r="AP597" s="18">
        <v>11</v>
      </c>
      <c r="AQ597" s="18" t="s">
        <v>23</v>
      </c>
      <c r="AR597" s="18">
        <v>77.484300000000005</v>
      </c>
      <c r="AS597" s="18">
        <v>11</v>
      </c>
    </row>
    <row r="598" spans="2:45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AN598" s="1" t="s">
        <v>24</v>
      </c>
      <c r="AO598" s="18">
        <v>0.38800000000000001</v>
      </c>
      <c r="AP598" s="18">
        <v>12</v>
      </c>
      <c r="AQ598" s="18" t="s">
        <v>24</v>
      </c>
      <c r="AR598" s="18">
        <v>0.38319999999999999</v>
      </c>
      <c r="AS598" s="18">
        <v>12</v>
      </c>
    </row>
    <row r="599" spans="2:45" x14ac:dyDescent="0.25">
      <c r="AP599" s="18">
        <v>13</v>
      </c>
      <c r="AS599" s="18">
        <v>13</v>
      </c>
    </row>
    <row r="600" spans="2:45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AN600" s="1" t="s">
        <v>15</v>
      </c>
      <c r="AO600" s="18">
        <v>0.32200000000000001</v>
      </c>
      <c r="AP600" s="18">
        <v>0</v>
      </c>
      <c r="AQ600" s="18" t="s">
        <v>15</v>
      </c>
      <c r="AR600" s="18">
        <v>0.61599999999999999</v>
      </c>
      <c r="AS600" s="18">
        <v>0</v>
      </c>
    </row>
    <row r="601" spans="2:45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AN601" s="1" t="s">
        <v>8</v>
      </c>
      <c r="AP601" s="18">
        <v>1</v>
      </c>
      <c r="AQ601" s="18" t="s">
        <v>8</v>
      </c>
      <c r="AS601" s="18">
        <v>1</v>
      </c>
    </row>
    <row r="602" spans="2:45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AN602" s="1" t="s">
        <v>9</v>
      </c>
      <c r="AO602" s="18">
        <v>251546</v>
      </c>
      <c r="AP602" s="18">
        <v>2</v>
      </c>
      <c r="AQ602" s="18" t="s">
        <v>9</v>
      </c>
      <c r="AR602" s="18">
        <v>251546</v>
      </c>
      <c r="AS602" s="18">
        <v>2</v>
      </c>
    </row>
    <row r="603" spans="2:45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AN603" s="1" t="s">
        <v>10</v>
      </c>
      <c r="AO603" s="18">
        <v>36308</v>
      </c>
      <c r="AP603" s="18">
        <v>3</v>
      </c>
      <c r="AQ603" s="18" t="s">
        <v>10</v>
      </c>
      <c r="AR603" s="18">
        <v>36308</v>
      </c>
      <c r="AS603" s="18">
        <v>3</v>
      </c>
    </row>
    <row r="604" spans="2:45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AN604" s="1" t="s">
        <v>16</v>
      </c>
      <c r="AO604" s="18">
        <v>0.51881600000000005</v>
      </c>
      <c r="AP604" s="18">
        <v>4</v>
      </c>
      <c r="AQ604" s="18" t="s">
        <v>16</v>
      </c>
      <c r="AR604" s="18">
        <v>0.50342399999999998</v>
      </c>
      <c r="AS604" s="18">
        <v>4</v>
      </c>
    </row>
    <row r="605" spans="2:45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AN605" s="1" t="s">
        <v>17</v>
      </c>
      <c r="AO605" s="18">
        <v>0.185888</v>
      </c>
      <c r="AP605" s="18">
        <v>5</v>
      </c>
      <c r="AQ605" s="18" t="s">
        <v>17</v>
      </c>
      <c r="AR605" s="18">
        <v>0.17686399999999999</v>
      </c>
      <c r="AS605" s="18">
        <v>5</v>
      </c>
    </row>
    <row r="606" spans="2:45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AN606" s="1" t="s">
        <v>18</v>
      </c>
      <c r="AO606" s="18">
        <v>0.25775999999999999</v>
      </c>
      <c r="AP606" s="18">
        <v>6</v>
      </c>
      <c r="AQ606" s="18" t="s">
        <v>18</v>
      </c>
      <c r="AR606" s="18">
        <v>0</v>
      </c>
      <c r="AS606" s="18">
        <v>6</v>
      </c>
    </row>
    <row r="607" spans="2:45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AN607" s="1" t="s">
        <v>19</v>
      </c>
      <c r="AO607" s="18">
        <v>0.20166400000000001</v>
      </c>
      <c r="AP607" s="18">
        <v>7</v>
      </c>
      <c r="AQ607" s="18" t="s">
        <v>19</v>
      </c>
      <c r="AR607" s="18">
        <v>0</v>
      </c>
      <c r="AS607" s="18">
        <v>7</v>
      </c>
    </row>
    <row r="608" spans="2:45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AN608" s="1" t="s">
        <v>20</v>
      </c>
      <c r="AO608" s="18">
        <v>1.6993</v>
      </c>
      <c r="AP608" s="18">
        <v>8</v>
      </c>
      <c r="AQ608" s="18" t="s">
        <v>20</v>
      </c>
      <c r="AR608" s="18">
        <v>0</v>
      </c>
      <c r="AS608" s="18">
        <v>8</v>
      </c>
    </row>
    <row r="609" spans="2:45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AN609" s="1" t="s">
        <v>21</v>
      </c>
      <c r="AO609" s="18">
        <v>2.31507</v>
      </c>
      <c r="AP609" s="18">
        <v>9</v>
      </c>
      <c r="AQ609" s="18" t="s">
        <v>21</v>
      </c>
      <c r="AR609" s="18">
        <v>2.1746599999999998</v>
      </c>
      <c r="AS609" s="18">
        <v>9</v>
      </c>
    </row>
    <row r="610" spans="2:45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AN610" s="1" t="s">
        <v>22</v>
      </c>
      <c r="AO610" s="18">
        <v>242.56899999999999</v>
      </c>
      <c r="AP610" s="18">
        <v>10</v>
      </c>
      <c r="AQ610" s="18" t="s">
        <v>22</v>
      </c>
      <c r="AR610" s="18">
        <v>523.67399999999998</v>
      </c>
      <c r="AS610" s="18">
        <v>10</v>
      </c>
    </row>
    <row r="611" spans="2:45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AN611" s="1" t="s">
        <v>23</v>
      </c>
      <c r="AO611" s="18">
        <v>58.692100000000003</v>
      </c>
      <c r="AP611" s="18">
        <v>11</v>
      </c>
      <c r="AQ611" s="18" t="s">
        <v>23</v>
      </c>
      <c r="AR611" s="18">
        <v>75.408600000000007</v>
      </c>
      <c r="AS611" s="18">
        <v>11</v>
      </c>
    </row>
    <row r="612" spans="2:45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AN612" s="1" t="s">
        <v>24</v>
      </c>
      <c r="AO612" s="18">
        <v>0.38147199999999998</v>
      </c>
      <c r="AP612" s="18">
        <v>12</v>
      </c>
      <c r="AQ612" s="18" t="s">
        <v>24</v>
      </c>
      <c r="AR612" s="18">
        <v>0.37596800000000002</v>
      </c>
      <c r="AS612" s="18">
        <v>12</v>
      </c>
    </row>
    <row r="613" spans="2:45" x14ac:dyDescent="0.25">
      <c r="AP613" s="18">
        <v>13</v>
      </c>
      <c r="AS613" s="18">
        <v>13</v>
      </c>
    </row>
    <row r="614" spans="2:45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AN614" s="1" t="s">
        <v>15</v>
      </c>
      <c r="AO614" s="18">
        <v>0.32</v>
      </c>
      <c r="AP614" s="18">
        <v>0</v>
      </c>
      <c r="AQ614" s="18" t="s">
        <v>15</v>
      </c>
      <c r="AR614" s="18">
        <v>0.61399999999999999</v>
      </c>
      <c r="AS614" s="18">
        <v>0</v>
      </c>
    </row>
    <row r="615" spans="2:45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AN615" s="1" t="s">
        <v>8</v>
      </c>
      <c r="AP615" s="18">
        <v>1</v>
      </c>
      <c r="AQ615" s="18" t="s">
        <v>8</v>
      </c>
      <c r="AS615" s="18">
        <v>1</v>
      </c>
    </row>
    <row r="616" spans="2:45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AN616" s="1" t="s">
        <v>9</v>
      </c>
      <c r="AO616" s="18">
        <v>251546</v>
      </c>
      <c r="AP616" s="18">
        <v>2</v>
      </c>
      <c r="AQ616" s="18" t="s">
        <v>9</v>
      </c>
      <c r="AR616" s="18">
        <v>251546</v>
      </c>
      <c r="AS616" s="18">
        <v>2</v>
      </c>
    </row>
    <row r="617" spans="2:45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AN617" s="1" t="s">
        <v>10</v>
      </c>
      <c r="AO617" s="18">
        <v>36308</v>
      </c>
      <c r="AP617" s="18">
        <v>3</v>
      </c>
      <c r="AQ617" s="18" t="s">
        <v>10</v>
      </c>
      <c r="AR617" s="18">
        <v>36308</v>
      </c>
      <c r="AS617" s="18">
        <v>3</v>
      </c>
    </row>
    <row r="618" spans="2:45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AN618" s="1" t="s">
        <v>16</v>
      </c>
      <c r="AO618" s="18">
        <v>0.50915200000000005</v>
      </c>
      <c r="AP618" s="18">
        <v>4</v>
      </c>
      <c r="AQ618" s="18" t="s">
        <v>16</v>
      </c>
      <c r="AR618" s="18">
        <v>0.49536000000000002</v>
      </c>
      <c r="AS618" s="18">
        <v>4</v>
      </c>
    </row>
    <row r="619" spans="2:45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AN619" s="1" t="s">
        <v>17</v>
      </c>
      <c r="AO619" s="18">
        <v>0.18143999999999999</v>
      </c>
      <c r="AP619" s="18">
        <v>5</v>
      </c>
      <c r="AQ619" s="18" t="s">
        <v>17</v>
      </c>
      <c r="AR619" s="18">
        <v>0.18105599999999999</v>
      </c>
      <c r="AS619" s="18">
        <v>5</v>
      </c>
    </row>
    <row r="620" spans="2:45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AN620" s="1" t="s">
        <v>18</v>
      </c>
      <c r="AO620" s="18">
        <v>0.25513599999999997</v>
      </c>
      <c r="AP620" s="18">
        <v>6</v>
      </c>
      <c r="AQ620" s="18" t="s">
        <v>18</v>
      </c>
      <c r="AR620" s="18">
        <v>0</v>
      </c>
      <c r="AS620" s="18">
        <v>6</v>
      </c>
    </row>
    <row r="621" spans="2:45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AN621" s="1" t="s">
        <v>19</v>
      </c>
      <c r="AO621" s="18">
        <v>0.204096</v>
      </c>
      <c r="AP621" s="18">
        <v>7</v>
      </c>
      <c r="AQ621" s="18" t="s">
        <v>19</v>
      </c>
      <c r="AR621" s="18">
        <v>0</v>
      </c>
      <c r="AS621" s="18">
        <v>7</v>
      </c>
    </row>
    <row r="622" spans="2:45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AN622" s="1" t="s">
        <v>20</v>
      </c>
      <c r="AO622" s="18">
        <v>1.8057300000000001</v>
      </c>
      <c r="AP622" s="18">
        <v>8</v>
      </c>
      <c r="AQ622" s="18" t="s">
        <v>20</v>
      </c>
      <c r="AR622" s="18">
        <v>0</v>
      </c>
      <c r="AS622" s="18">
        <v>8</v>
      </c>
    </row>
    <row r="623" spans="2:45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AN623" s="1" t="s">
        <v>21</v>
      </c>
      <c r="AO623" s="18">
        <v>2.2396500000000001</v>
      </c>
      <c r="AP623" s="18">
        <v>9</v>
      </c>
      <c r="AQ623" s="18" t="s">
        <v>21</v>
      </c>
      <c r="AR623" s="18">
        <v>2.0815000000000001</v>
      </c>
      <c r="AS623" s="18">
        <v>9</v>
      </c>
    </row>
    <row r="624" spans="2:45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AN624" s="1" t="s">
        <v>22</v>
      </c>
      <c r="AO624" s="18">
        <v>243.62700000000001</v>
      </c>
      <c r="AP624" s="18">
        <v>10</v>
      </c>
      <c r="AQ624" s="18" t="s">
        <v>22</v>
      </c>
      <c r="AR624" s="18">
        <v>521.75800000000004</v>
      </c>
      <c r="AS624" s="18">
        <v>10</v>
      </c>
    </row>
    <row r="625" spans="2:45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AN625" s="1" t="s">
        <v>23</v>
      </c>
      <c r="AO625" s="18">
        <v>58.1616</v>
      </c>
      <c r="AP625" s="18">
        <v>11</v>
      </c>
      <c r="AQ625" s="18" t="s">
        <v>23</v>
      </c>
      <c r="AR625" s="18">
        <v>74.776399999999995</v>
      </c>
      <c r="AS625" s="18">
        <v>11</v>
      </c>
    </row>
    <row r="626" spans="2:45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AN626" s="1" t="s">
        <v>24</v>
      </c>
      <c r="AO626" s="18">
        <v>0.36998399999999998</v>
      </c>
      <c r="AP626" s="18">
        <v>12</v>
      </c>
      <c r="AQ626" s="18" t="s">
        <v>24</v>
      </c>
      <c r="AR626" s="18">
        <v>0.37865599999999999</v>
      </c>
      <c r="AS626" s="18">
        <v>12</v>
      </c>
    </row>
    <row r="627" spans="2:45" x14ac:dyDescent="0.25">
      <c r="AP627" s="18">
        <v>13</v>
      </c>
      <c r="AS627" s="18">
        <v>13</v>
      </c>
    </row>
    <row r="628" spans="2:45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AN628" s="1" t="s">
        <v>15</v>
      </c>
      <c r="AO628" s="18">
        <v>0.32100000000000001</v>
      </c>
      <c r="AP628" s="18">
        <v>0</v>
      </c>
      <c r="AQ628" s="18" t="s">
        <v>15</v>
      </c>
      <c r="AR628" s="18">
        <v>0.60899999999999999</v>
      </c>
      <c r="AS628" s="18">
        <v>0</v>
      </c>
    </row>
    <row r="629" spans="2:45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AN629" s="1" t="s">
        <v>8</v>
      </c>
      <c r="AP629" s="18">
        <v>1</v>
      </c>
      <c r="AQ629" s="18" t="s">
        <v>8</v>
      </c>
      <c r="AS629" s="18">
        <v>1</v>
      </c>
    </row>
    <row r="630" spans="2:45" x14ac:dyDescent="0.25">
      <c r="B630" s="25"/>
      <c r="C630" s="25"/>
      <c r="D630" s="25"/>
      <c r="E630" s="25"/>
      <c r="F630" s="25"/>
      <c r="G630" s="25"/>
      <c r="H630" s="25"/>
      <c r="I630" s="25"/>
      <c r="J630" s="25"/>
      <c r="AN630" s="1" t="s">
        <v>9</v>
      </c>
      <c r="AO630" s="18">
        <v>251546</v>
      </c>
      <c r="AP630" s="18">
        <v>2</v>
      </c>
      <c r="AQ630" s="18" t="s">
        <v>9</v>
      </c>
      <c r="AR630" s="18">
        <v>251546</v>
      </c>
      <c r="AS630" s="18">
        <v>2</v>
      </c>
    </row>
    <row r="631" spans="2:45" x14ac:dyDescent="0.25">
      <c r="B631" s="25"/>
      <c r="C631" s="25"/>
      <c r="D631" s="25"/>
      <c r="E631" s="25"/>
      <c r="F631" s="25"/>
      <c r="G631" s="25"/>
      <c r="H631" s="25"/>
      <c r="I631" s="25"/>
      <c r="J631" s="25"/>
      <c r="AN631" s="1" t="s">
        <v>10</v>
      </c>
      <c r="AO631" s="18">
        <v>36308</v>
      </c>
      <c r="AP631" s="18">
        <v>3</v>
      </c>
      <c r="AQ631" s="18" t="s">
        <v>10</v>
      </c>
      <c r="AR631" s="18">
        <v>36308</v>
      </c>
      <c r="AS631" s="18">
        <v>3</v>
      </c>
    </row>
    <row r="632" spans="2:45" x14ac:dyDescent="0.25">
      <c r="B632" s="25"/>
      <c r="C632" s="25"/>
      <c r="D632" s="25"/>
      <c r="E632" s="25"/>
      <c r="F632" s="25"/>
      <c r="G632" s="25"/>
      <c r="H632" s="25"/>
      <c r="I632" s="25"/>
      <c r="J632" s="25"/>
      <c r="AN632" s="1" t="s">
        <v>16</v>
      </c>
      <c r="AO632" s="18">
        <v>0.50224000000000002</v>
      </c>
      <c r="AP632" s="18">
        <v>4</v>
      </c>
      <c r="AQ632" s="18" t="s">
        <v>16</v>
      </c>
      <c r="AR632" s="18">
        <v>0.49526399999999998</v>
      </c>
      <c r="AS632" s="18">
        <v>4</v>
      </c>
    </row>
    <row r="633" spans="2:45" x14ac:dyDescent="0.25">
      <c r="B633" s="25"/>
      <c r="C633" s="25"/>
      <c r="D633" s="25"/>
      <c r="E633" s="25"/>
      <c r="F633" s="25"/>
      <c r="G633" s="25"/>
      <c r="H633" s="25"/>
      <c r="I633" s="25"/>
      <c r="J633" s="25"/>
      <c r="AN633" s="1" t="s">
        <v>17</v>
      </c>
      <c r="AO633" s="18">
        <v>0.198048</v>
      </c>
      <c r="AP633" s="18">
        <v>5</v>
      </c>
      <c r="AQ633" s="18" t="s">
        <v>17</v>
      </c>
      <c r="AR633" s="18">
        <v>0.18460799999999999</v>
      </c>
      <c r="AS633" s="18">
        <v>5</v>
      </c>
    </row>
    <row r="634" spans="2:45" x14ac:dyDescent="0.25">
      <c r="B634" s="25"/>
      <c r="C634" s="25"/>
      <c r="D634" s="25"/>
      <c r="E634" s="25"/>
      <c r="F634" s="25"/>
      <c r="G634" s="25"/>
      <c r="H634" s="25"/>
      <c r="I634" s="25"/>
      <c r="J634" s="25"/>
      <c r="AN634" s="1" t="s">
        <v>18</v>
      </c>
      <c r="AO634" s="18">
        <v>0.27075199999999999</v>
      </c>
      <c r="AP634" s="18">
        <v>6</v>
      </c>
      <c r="AQ634" s="18" t="s">
        <v>18</v>
      </c>
      <c r="AR634" s="18">
        <v>0</v>
      </c>
      <c r="AS634" s="18">
        <v>6</v>
      </c>
    </row>
    <row r="635" spans="2:45" x14ac:dyDescent="0.25">
      <c r="B635" s="25"/>
      <c r="C635" s="25"/>
      <c r="D635" s="25"/>
      <c r="E635" s="25"/>
      <c r="F635" s="25"/>
      <c r="G635" s="25"/>
      <c r="H635" s="25"/>
      <c r="I635" s="25"/>
      <c r="J635" s="25"/>
      <c r="AN635" s="1" t="s">
        <v>19</v>
      </c>
      <c r="AO635" s="18">
        <v>0.20249600000000001</v>
      </c>
      <c r="AP635" s="18">
        <v>7</v>
      </c>
      <c r="AQ635" s="18" t="s">
        <v>19</v>
      </c>
      <c r="AR635" s="18">
        <v>0</v>
      </c>
      <c r="AS635" s="18">
        <v>7</v>
      </c>
    </row>
    <row r="636" spans="2:45" x14ac:dyDescent="0.25">
      <c r="B636" s="25"/>
      <c r="C636" s="25"/>
      <c r="D636" s="25"/>
      <c r="E636" s="25"/>
      <c r="F636" s="25"/>
      <c r="G636" s="25"/>
      <c r="H636" s="25"/>
      <c r="I636" s="25"/>
      <c r="J636" s="25"/>
      <c r="AN636" s="1" t="s">
        <v>20</v>
      </c>
      <c r="AO636" s="18">
        <v>1.6897</v>
      </c>
      <c r="AP636" s="18">
        <v>8</v>
      </c>
      <c r="AQ636" s="18" t="s">
        <v>20</v>
      </c>
      <c r="AR636" s="18">
        <v>0</v>
      </c>
      <c r="AS636" s="18">
        <v>8</v>
      </c>
    </row>
    <row r="637" spans="2:45" x14ac:dyDescent="0.25">
      <c r="B637" s="25"/>
      <c r="C637" s="25"/>
      <c r="D637" s="25"/>
      <c r="E637" s="25"/>
      <c r="F637" s="25"/>
      <c r="G637" s="25"/>
      <c r="H637" s="25"/>
      <c r="I637" s="25"/>
      <c r="J637" s="25"/>
      <c r="AN637" s="1" t="s">
        <v>21</v>
      </c>
      <c r="AO637" s="18">
        <v>2.2231700000000001</v>
      </c>
      <c r="AP637" s="18">
        <v>9</v>
      </c>
      <c r="AQ637" s="18" t="s">
        <v>21</v>
      </c>
      <c r="AR637" s="18">
        <v>2.0878399999999999</v>
      </c>
      <c r="AS637" s="18">
        <v>9</v>
      </c>
    </row>
    <row r="638" spans="2:45" x14ac:dyDescent="0.25">
      <c r="B638" s="25"/>
      <c r="C638" s="25"/>
      <c r="D638" s="25"/>
      <c r="E638" s="25"/>
      <c r="F638" s="25"/>
      <c r="G638" s="25"/>
      <c r="H638" s="25"/>
      <c r="I638" s="25"/>
      <c r="J638" s="25"/>
      <c r="AN638" s="1" t="s">
        <v>22</v>
      </c>
      <c r="AO638" s="18">
        <v>244.59399999999999</v>
      </c>
      <c r="AP638" s="18">
        <v>10</v>
      </c>
      <c r="AQ638" s="18" t="s">
        <v>22</v>
      </c>
      <c r="AR638" s="18">
        <v>521.49300000000005</v>
      </c>
      <c r="AS638" s="18">
        <v>10</v>
      </c>
    </row>
    <row r="639" spans="2:45" x14ac:dyDescent="0.25">
      <c r="B639" s="25"/>
      <c r="C639" s="25"/>
      <c r="D639" s="25"/>
      <c r="E639" s="25"/>
      <c r="F639" s="25"/>
      <c r="G639" s="25"/>
      <c r="H639" s="25"/>
      <c r="I639" s="25"/>
      <c r="J639" s="25"/>
      <c r="AN639" s="1" t="s">
        <v>23</v>
      </c>
      <c r="AO639" s="18">
        <v>58.968800000000002</v>
      </c>
      <c r="AP639" s="18">
        <v>11</v>
      </c>
      <c r="AQ639" s="18" t="s">
        <v>23</v>
      </c>
      <c r="AR639" s="18">
        <v>74.940600000000003</v>
      </c>
      <c r="AS639" s="18">
        <v>11</v>
      </c>
    </row>
    <row r="640" spans="2:45" x14ac:dyDescent="0.25">
      <c r="B640" s="25"/>
      <c r="C640" s="25"/>
      <c r="D640" s="25"/>
      <c r="E640" s="25"/>
      <c r="F640" s="25"/>
      <c r="G640" s="25"/>
      <c r="H640" s="25"/>
      <c r="I640" s="25"/>
      <c r="J640" s="25"/>
      <c r="AN640" s="1" t="s">
        <v>24</v>
      </c>
      <c r="AO640" s="18">
        <v>0.38319999999999999</v>
      </c>
      <c r="AP640" s="18">
        <v>12</v>
      </c>
      <c r="AQ640" s="18" t="s">
        <v>24</v>
      </c>
      <c r="AR640" s="18">
        <v>0.37676799999999999</v>
      </c>
      <c r="AS640" s="18">
        <v>12</v>
      </c>
    </row>
    <row r="641" spans="2:45" x14ac:dyDescent="0.25">
      <c r="AP641" s="18">
        <v>13</v>
      </c>
      <c r="AS641" s="18">
        <v>13</v>
      </c>
    </row>
    <row r="642" spans="2:45" x14ac:dyDescent="0.25">
      <c r="B642" s="25"/>
      <c r="C642" s="25"/>
      <c r="D642" s="25"/>
      <c r="E642" s="25"/>
      <c r="F642" s="25"/>
      <c r="G642" s="25"/>
      <c r="H642" s="25"/>
      <c r="I642" s="25"/>
      <c r="J642" s="25"/>
      <c r="AN642" s="1" t="s">
        <v>15</v>
      </c>
      <c r="AO642" s="18">
        <v>0.32700000000000001</v>
      </c>
      <c r="AP642" s="18">
        <v>0</v>
      </c>
      <c r="AQ642" s="18" t="s">
        <v>15</v>
      </c>
      <c r="AR642" s="18">
        <v>0.61699999999999999</v>
      </c>
      <c r="AS642" s="18">
        <v>0</v>
      </c>
    </row>
    <row r="643" spans="2:45" x14ac:dyDescent="0.25">
      <c r="B643" s="25"/>
      <c r="C643" s="25"/>
      <c r="D643" s="25"/>
      <c r="E643" s="25"/>
      <c r="F643" s="25"/>
      <c r="G643" s="25"/>
      <c r="H643" s="25"/>
      <c r="I643" s="25"/>
      <c r="J643" s="25"/>
      <c r="AN643" s="1" t="s">
        <v>8</v>
      </c>
      <c r="AP643" s="18">
        <v>1</v>
      </c>
      <c r="AQ643" s="18" t="s">
        <v>8</v>
      </c>
      <c r="AS643" s="18">
        <v>1</v>
      </c>
    </row>
    <row r="644" spans="2:45" x14ac:dyDescent="0.25">
      <c r="B644" s="25"/>
      <c r="C644" s="25"/>
      <c r="D644" s="25"/>
      <c r="E644" s="25"/>
      <c r="F644" s="25"/>
      <c r="G644" s="25"/>
      <c r="H644" s="25"/>
      <c r="I644" s="25"/>
      <c r="J644" s="25"/>
      <c r="AN644" s="1" t="s">
        <v>9</v>
      </c>
      <c r="AO644" s="18">
        <v>251546</v>
      </c>
      <c r="AP644" s="18">
        <v>2</v>
      </c>
      <c r="AQ644" s="18" t="s">
        <v>9</v>
      </c>
      <c r="AR644" s="18">
        <v>251546</v>
      </c>
      <c r="AS644" s="18">
        <v>2</v>
      </c>
    </row>
    <row r="645" spans="2:45" x14ac:dyDescent="0.25">
      <c r="B645" s="25"/>
      <c r="C645" s="25"/>
      <c r="D645" s="25"/>
      <c r="E645" s="25"/>
      <c r="F645" s="25"/>
      <c r="G645" s="25"/>
      <c r="H645" s="25"/>
      <c r="I645" s="25"/>
      <c r="J645" s="25"/>
      <c r="AN645" s="1" t="s">
        <v>10</v>
      </c>
      <c r="AO645" s="18">
        <v>36308</v>
      </c>
      <c r="AP645" s="18">
        <v>3</v>
      </c>
      <c r="AQ645" s="18" t="s">
        <v>10</v>
      </c>
      <c r="AR645" s="18">
        <v>36308</v>
      </c>
      <c r="AS645" s="18">
        <v>3</v>
      </c>
    </row>
    <row r="646" spans="2:45" x14ac:dyDescent="0.25">
      <c r="B646" s="25"/>
      <c r="C646" s="25"/>
      <c r="D646" s="25"/>
      <c r="E646" s="25"/>
      <c r="F646" s="25"/>
      <c r="G646" s="25"/>
      <c r="H646" s="25"/>
      <c r="I646" s="25"/>
      <c r="J646" s="25"/>
      <c r="AN646" s="1" t="s">
        <v>16</v>
      </c>
      <c r="AO646" s="18">
        <v>0.50454399999999999</v>
      </c>
      <c r="AP646" s="18">
        <v>4</v>
      </c>
      <c r="AQ646" s="18" t="s">
        <v>16</v>
      </c>
      <c r="AR646" s="18">
        <v>0.50431999999999999</v>
      </c>
      <c r="AS646" s="18">
        <v>4</v>
      </c>
    </row>
    <row r="647" spans="2:45" x14ac:dyDescent="0.25">
      <c r="B647" s="25"/>
      <c r="C647" s="25"/>
      <c r="D647" s="25"/>
      <c r="E647" s="25"/>
      <c r="F647" s="25"/>
      <c r="G647" s="25"/>
      <c r="H647" s="25"/>
      <c r="I647" s="25"/>
      <c r="J647" s="25"/>
      <c r="AN647" s="1" t="s">
        <v>17</v>
      </c>
      <c r="AO647" s="18">
        <v>0.19750400000000001</v>
      </c>
      <c r="AP647" s="18">
        <v>5</v>
      </c>
      <c r="AQ647" s="18" t="s">
        <v>17</v>
      </c>
      <c r="AR647" s="18">
        <v>0.19017600000000001</v>
      </c>
      <c r="AS647" s="18">
        <v>5</v>
      </c>
    </row>
    <row r="648" spans="2:45" x14ac:dyDescent="0.25">
      <c r="B648" s="25"/>
      <c r="C648" s="25"/>
      <c r="D648" s="25"/>
      <c r="E648" s="25"/>
      <c r="F648" s="25"/>
      <c r="G648" s="25"/>
      <c r="H648" s="25"/>
      <c r="I648" s="25"/>
      <c r="J648" s="25"/>
      <c r="AN648" s="1" t="s">
        <v>18</v>
      </c>
      <c r="AO648" s="18">
        <v>0.27689599999999998</v>
      </c>
      <c r="AP648" s="18">
        <v>6</v>
      </c>
      <c r="AQ648" s="18" t="s">
        <v>18</v>
      </c>
      <c r="AR648" s="18">
        <v>0</v>
      </c>
      <c r="AS648" s="18">
        <v>6</v>
      </c>
    </row>
    <row r="649" spans="2:45" x14ac:dyDescent="0.25">
      <c r="B649" s="25"/>
      <c r="C649" s="25"/>
      <c r="D649" s="25"/>
      <c r="E649" s="25"/>
      <c r="F649" s="25"/>
      <c r="G649" s="25"/>
      <c r="H649" s="25"/>
      <c r="I649" s="25"/>
      <c r="J649" s="25"/>
      <c r="AN649" s="1" t="s">
        <v>19</v>
      </c>
      <c r="AO649" s="18">
        <v>0.2016</v>
      </c>
      <c r="AP649" s="18">
        <v>7</v>
      </c>
      <c r="AQ649" s="18" t="s">
        <v>19</v>
      </c>
      <c r="AR649" s="18">
        <v>0</v>
      </c>
      <c r="AS649" s="18">
        <v>7</v>
      </c>
    </row>
    <row r="650" spans="2:45" x14ac:dyDescent="0.25">
      <c r="B650" s="25"/>
      <c r="C650" s="25"/>
      <c r="D650" s="25"/>
      <c r="E650" s="25"/>
      <c r="F650" s="25"/>
      <c r="G650" s="25"/>
      <c r="H650" s="25"/>
      <c r="I650" s="25"/>
      <c r="J650" s="25"/>
      <c r="AN650" s="1" t="s">
        <v>20</v>
      </c>
      <c r="AO650" s="18">
        <v>1.71075</v>
      </c>
      <c r="AP650" s="18">
        <v>8</v>
      </c>
      <c r="AQ650" s="18" t="s">
        <v>20</v>
      </c>
      <c r="AR650" s="18">
        <v>0</v>
      </c>
      <c r="AS650" s="18">
        <v>8</v>
      </c>
    </row>
    <row r="651" spans="2:45" x14ac:dyDescent="0.25">
      <c r="B651" s="25"/>
      <c r="C651" s="25"/>
      <c r="D651" s="25"/>
      <c r="E651" s="25"/>
      <c r="F651" s="25"/>
      <c r="G651" s="25"/>
      <c r="H651" s="25"/>
      <c r="I651" s="25"/>
      <c r="J651" s="25"/>
      <c r="AN651" s="1" t="s">
        <v>21</v>
      </c>
      <c r="AO651" s="18">
        <v>2.3368000000000002</v>
      </c>
      <c r="AP651" s="18">
        <v>9</v>
      </c>
      <c r="AQ651" s="18" t="s">
        <v>21</v>
      </c>
      <c r="AR651" s="18">
        <v>2.1042200000000002</v>
      </c>
      <c r="AS651" s="18">
        <v>9</v>
      </c>
    </row>
    <row r="652" spans="2:45" x14ac:dyDescent="0.25">
      <c r="B652" s="25"/>
      <c r="C652" s="25"/>
      <c r="D652" s="25"/>
      <c r="E652" s="25"/>
      <c r="F652" s="25"/>
      <c r="G652" s="25"/>
      <c r="H652" s="25"/>
      <c r="I652" s="25"/>
      <c r="J652" s="25"/>
      <c r="AN652" s="1" t="s">
        <v>22</v>
      </c>
      <c r="AO652" s="18">
        <v>244.369</v>
      </c>
      <c r="AP652" s="18">
        <v>10</v>
      </c>
      <c r="AQ652" s="18" t="s">
        <v>22</v>
      </c>
      <c r="AR652" s="18">
        <v>522.20600000000002</v>
      </c>
      <c r="AS652" s="18">
        <v>10</v>
      </c>
    </row>
    <row r="653" spans="2:45" x14ac:dyDescent="0.25">
      <c r="B653" s="25"/>
      <c r="C653" s="25"/>
      <c r="D653" s="25"/>
      <c r="E653" s="25"/>
      <c r="F653" s="25"/>
      <c r="G653" s="25"/>
      <c r="H653" s="25"/>
      <c r="I653" s="25"/>
      <c r="J653" s="25"/>
      <c r="AN653" s="1" t="s">
        <v>23</v>
      </c>
      <c r="AO653" s="18">
        <v>58.232799999999997</v>
      </c>
      <c r="AP653" s="18">
        <v>11</v>
      </c>
      <c r="AQ653" s="18" t="s">
        <v>23</v>
      </c>
      <c r="AR653" s="18">
        <v>75.253399999999999</v>
      </c>
      <c r="AS653" s="18">
        <v>11</v>
      </c>
    </row>
    <row r="654" spans="2:45" x14ac:dyDescent="0.25">
      <c r="B654" s="25"/>
      <c r="C654" s="25"/>
      <c r="D654" s="25"/>
      <c r="E654" s="25"/>
      <c r="F654" s="25"/>
      <c r="G654" s="25"/>
      <c r="H654" s="25"/>
      <c r="I654" s="25"/>
      <c r="J654" s="25"/>
      <c r="AN654" s="1" t="s">
        <v>24</v>
      </c>
      <c r="AO654" s="18">
        <v>0.38092799999999999</v>
      </c>
      <c r="AP654" s="18">
        <v>12</v>
      </c>
      <c r="AQ654" s="18" t="s">
        <v>24</v>
      </c>
      <c r="AR654" s="18">
        <v>0.37619200000000003</v>
      </c>
      <c r="AS654" s="18">
        <v>12</v>
      </c>
    </row>
    <row r="655" spans="2:45" x14ac:dyDescent="0.25">
      <c r="AP655" s="18">
        <v>13</v>
      </c>
      <c r="AS655" s="18">
        <v>13</v>
      </c>
    </row>
    <row r="656" spans="2:45" x14ac:dyDescent="0.25">
      <c r="B656" s="25"/>
      <c r="C656" s="25"/>
      <c r="D656" s="25"/>
      <c r="E656" s="25"/>
      <c r="F656" s="25"/>
      <c r="G656" s="25"/>
      <c r="H656" s="25"/>
      <c r="I656" s="25"/>
      <c r="J656" s="25"/>
      <c r="AN656" s="1" t="s">
        <v>15</v>
      </c>
      <c r="AO656" s="18">
        <v>0.33200000000000002</v>
      </c>
      <c r="AP656" s="18">
        <v>0</v>
      </c>
      <c r="AQ656" s="18" t="s">
        <v>15</v>
      </c>
      <c r="AR656" s="18">
        <v>0.61699999999999999</v>
      </c>
      <c r="AS656" s="18">
        <v>0</v>
      </c>
    </row>
    <row r="657" spans="2:45" x14ac:dyDescent="0.25">
      <c r="B657" s="25"/>
      <c r="C657" s="25"/>
      <c r="D657" s="25"/>
      <c r="E657" s="25"/>
      <c r="F657" s="25"/>
      <c r="G657" s="25"/>
      <c r="H657" s="25"/>
      <c r="I657" s="25"/>
      <c r="J657" s="25"/>
      <c r="AN657" s="1" t="s">
        <v>8</v>
      </c>
      <c r="AP657" s="18">
        <v>1</v>
      </c>
      <c r="AQ657" s="18" t="s">
        <v>8</v>
      </c>
      <c r="AS657" s="18">
        <v>1</v>
      </c>
    </row>
    <row r="658" spans="2:45" x14ac:dyDescent="0.25">
      <c r="B658" s="25"/>
      <c r="C658" s="25"/>
      <c r="D658" s="25"/>
      <c r="E658" s="25"/>
      <c r="F658" s="25"/>
      <c r="G658" s="25"/>
      <c r="H658" s="25"/>
      <c r="I658" s="25"/>
      <c r="J658" s="25"/>
      <c r="AN658" s="1" t="s">
        <v>9</v>
      </c>
      <c r="AO658" s="18">
        <v>251546</v>
      </c>
      <c r="AP658" s="18">
        <v>2</v>
      </c>
      <c r="AQ658" s="18" t="s">
        <v>9</v>
      </c>
      <c r="AR658" s="18">
        <v>251546</v>
      </c>
      <c r="AS658" s="18">
        <v>2</v>
      </c>
    </row>
    <row r="659" spans="2:45" x14ac:dyDescent="0.25">
      <c r="B659" s="25"/>
      <c r="C659" s="25"/>
      <c r="D659" s="25"/>
      <c r="E659" s="25"/>
      <c r="F659" s="25"/>
      <c r="G659" s="25"/>
      <c r="H659" s="25"/>
      <c r="I659" s="25"/>
      <c r="J659" s="25"/>
      <c r="AN659" s="1" t="s">
        <v>10</v>
      </c>
      <c r="AO659" s="18">
        <v>36308</v>
      </c>
      <c r="AP659" s="18">
        <v>3</v>
      </c>
      <c r="AQ659" s="18" t="s">
        <v>10</v>
      </c>
      <c r="AR659" s="18">
        <v>36308</v>
      </c>
      <c r="AS659" s="18">
        <v>3</v>
      </c>
    </row>
    <row r="660" spans="2:45" x14ac:dyDescent="0.25">
      <c r="B660" s="25"/>
      <c r="C660" s="25"/>
      <c r="D660" s="25"/>
      <c r="E660" s="25"/>
      <c r="F660" s="25"/>
      <c r="G660" s="25"/>
      <c r="H660" s="25"/>
      <c r="I660" s="25"/>
      <c r="J660" s="25"/>
      <c r="AN660" s="1" t="s">
        <v>16</v>
      </c>
      <c r="AO660" s="18">
        <v>0.50831999999999999</v>
      </c>
      <c r="AP660" s="18">
        <v>4</v>
      </c>
      <c r="AQ660" s="18" t="s">
        <v>16</v>
      </c>
      <c r="AR660" s="18">
        <v>0.49558400000000002</v>
      </c>
      <c r="AS660" s="18">
        <v>4</v>
      </c>
    </row>
    <row r="661" spans="2:45" x14ac:dyDescent="0.25">
      <c r="B661" s="25"/>
      <c r="C661" s="25"/>
      <c r="D661" s="25"/>
      <c r="E661" s="25"/>
      <c r="F661" s="25"/>
      <c r="G661" s="25"/>
      <c r="H661" s="25"/>
      <c r="I661" s="25"/>
      <c r="J661" s="25"/>
      <c r="AN661" s="1" t="s">
        <v>17</v>
      </c>
      <c r="AO661" s="18">
        <v>0.20976</v>
      </c>
      <c r="AP661" s="18">
        <v>5</v>
      </c>
      <c r="AQ661" s="18" t="s">
        <v>17</v>
      </c>
      <c r="AR661" s="18">
        <v>0.17843200000000001</v>
      </c>
      <c r="AS661" s="18">
        <v>5</v>
      </c>
    </row>
    <row r="662" spans="2:45" x14ac:dyDescent="0.25">
      <c r="B662" s="25"/>
      <c r="C662" s="25"/>
      <c r="D662" s="25"/>
      <c r="E662" s="25"/>
      <c r="F662" s="25"/>
      <c r="G662" s="25"/>
      <c r="H662" s="25"/>
      <c r="I662" s="25"/>
      <c r="J662" s="25"/>
      <c r="AN662" s="1" t="s">
        <v>18</v>
      </c>
      <c r="AO662" s="18">
        <v>0.252</v>
      </c>
      <c r="AP662" s="18">
        <v>6</v>
      </c>
      <c r="AQ662" s="18" t="s">
        <v>18</v>
      </c>
      <c r="AR662" s="18">
        <v>0</v>
      </c>
      <c r="AS662" s="18">
        <v>6</v>
      </c>
    </row>
    <row r="663" spans="2:45" x14ac:dyDescent="0.25">
      <c r="B663" s="25"/>
      <c r="C663" s="25"/>
      <c r="D663" s="25"/>
      <c r="E663" s="25"/>
      <c r="F663" s="25"/>
      <c r="G663" s="25"/>
      <c r="H663" s="25"/>
      <c r="I663" s="25"/>
      <c r="J663" s="25"/>
      <c r="AN663" s="1" t="s">
        <v>19</v>
      </c>
      <c r="AO663" s="18">
        <v>0.20208000000000001</v>
      </c>
      <c r="AP663" s="18">
        <v>7</v>
      </c>
      <c r="AQ663" s="18" t="s">
        <v>19</v>
      </c>
      <c r="AR663" s="18">
        <v>0</v>
      </c>
      <c r="AS663" s="18">
        <v>7</v>
      </c>
    </row>
    <row r="664" spans="2:45" x14ac:dyDescent="0.25">
      <c r="B664" s="25"/>
      <c r="C664" s="25"/>
      <c r="D664" s="25"/>
      <c r="E664" s="25"/>
      <c r="F664" s="25"/>
      <c r="G664" s="25"/>
      <c r="H664" s="25"/>
      <c r="I664" s="25"/>
      <c r="J664" s="25"/>
      <c r="AN664" s="1" t="s">
        <v>20</v>
      </c>
      <c r="AO664" s="18">
        <v>1.7065300000000001</v>
      </c>
      <c r="AP664" s="18">
        <v>8</v>
      </c>
      <c r="AQ664" s="18" t="s">
        <v>20</v>
      </c>
      <c r="AR664" s="18">
        <v>0</v>
      </c>
      <c r="AS664" s="18">
        <v>8</v>
      </c>
    </row>
    <row r="665" spans="2:45" x14ac:dyDescent="0.25">
      <c r="B665" s="25"/>
      <c r="C665" s="25"/>
      <c r="D665" s="25"/>
      <c r="E665" s="25"/>
      <c r="F665" s="25"/>
      <c r="G665" s="25"/>
      <c r="H665" s="25"/>
      <c r="I665" s="25"/>
      <c r="J665" s="25"/>
      <c r="AN665" s="1" t="s">
        <v>21</v>
      </c>
      <c r="AO665" s="18">
        <v>2.25779</v>
      </c>
      <c r="AP665" s="18">
        <v>9</v>
      </c>
      <c r="AQ665" s="18" t="s">
        <v>21</v>
      </c>
      <c r="AR665" s="18">
        <v>2.0863399999999999</v>
      </c>
      <c r="AS665" s="18">
        <v>9</v>
      </c>
    </row>
    <row r="666" spans="2:45" x14ac:dyDescent="0.25">
      <c r="B666" s="25"/>
      <c r="C666" s="25"/>
      <c r="D666" s="25"/>
      <c r="E666" s="25"/>
      <c r="F666" s="25"/>
      <c r="G666" s="25"/>
      <c r="H666" s="25"/>
      <c r="I666" s="25"/>
      <c r="J666" s="25"/>
      <c r="AN666" s="1" t="s">
        <v>22</v>
      </c>
      <c r="AO666" s="18">
        <v>242.69200000000001</v>
      </c>
      <c r="AP666" s="18">
        <v>10</v>
      </c>
      <c r="AQ666" s="18" t="s">
        <v>22</v>
      </c>
      <c r="AR666" s="18">
        <v>522.27800000000002</v>
      </c>
      <c r="AS666" s="18">
        <v>10</v>
      </c>
    </row>
    <row r="667" spans="2:45" x14ac:dyDescent="0.25">
      <c r="B667" s="25"/>
      <c r="C667" s="25"/>
      <c r="D667" s="25"/>
      <c r="E667" s="25"/>
      <c r="F667" s="25"/>
      <c r="G667" s="25"/>
      <c r="H667" s="25"/>
      <c r="I667" s="25"/>
      <c r="J667" s="25"/>
      <c r="AN667" s="1" t="s">
        <v>23</v>
      </c>
      <c r="AO667" s="18">
        <v>57.826000000000001</v>
      </c>
      <c r="AP667" s="18">
        <v>11</v>
      </c>
      <c r="AQ667" s="18" t="s">
        <v>23</v>
      </c>
      <c r="AR667" s="18">
        <v>75.006200000000007</v>
      </c>
      <c r="AS667" s="18">
        <v>11</v>
      </c>
    </row>
    <row r="668" spans="2:45" x14ac:dyDescent="0.25">
      <c r="B668" s="25"/>
      <c r="C668" s="25"/>
      <c r="D668" s="25"/>
      <c r="E668" s="25"/>
      <c r="F668" s="25"/>
      <c r="G668" s="25"/>
      <c r="H668" s="25"/>
      <c r="I668" s="25"/>
      <c r="J668" s="25"/>
      <c r="AN668" s="1" t="s">
        <v>24</v>
      </c>
      <c r="AO668" s="18">
        <v>0.38105600000000001</v>
      </c>
      <c r="AP668" s="18">
        <v>12</v>
      </c>
      <c r="AQ668" s="18" t="s">
        <v>24</v>
      </c>
      <c r="AR668" s="18">
        <v>0.38431999999999999</v>
      </c>
      <c r="AS668" s="18">
        <v>12</v>
      </c>
    </row>
    <row r="669" spans="2:45" x14ac:dyDescent="0.25">
      <c r="AP669" s="18">
        <v>13</v>
      </c>
      <c r="AS669" s="18">
        <v>13</v>
      </c>
    </row>
    <row r="670" spans="2:45" x14ac:dyDescent="0.25">
      <c r="B670" s="25"/>
      <c r="C670" s="25"/>
      <c r="D670" s="25"/>
      <c r="E670" s="25"/>
      <c r="F670" s="25"/>
      <c r="G670" s="25"/>
      <c r="H670" s="25"/>
      <c r="I670" s="25"/>
      <c r="J670" s="25"/>
      <c r="AN670" s="1" t="s">
        <v>15</v>
      </c>
      <c r="AO670" s="18">
        <v>0.32100000000000001</v>
      </c>
      <c r="AP670" s="18">
        <v>0</v>
      </c>
      <c r="AQ670" s="18" t="s">
        <v>15</v>
      </c>
      <c r="AR670" s="18">
        <v>0.61699999999999999</v>
      </c>
      <c r="AS670" s="18">
        <v>0</v>
      </c>
    </row>
    <row r="671" spans="2:45" x14ac:dyDescent="0.25">
      <c r="B671" s="25"/>
      <c r="C671" s="25"/>
      <c r="D671" s="25"/>
      <c r="E671" s="25"/>
      <c r="F671" s="25"/>
      <c r="G671" s="25"/>
      <c r="H671" s="25"/>
      <c r="I671" s="25"/>
      <c r="J671" s="25"/>
      <c r="AN671" s="1" t="s">
        <v>8</v>
      </c>
      <c r="AP671" s="18">
        <v>1</v>
      </c>
      <c r="AQ671" s="18" t="s">
        <v>8</v>
      </c>
      <c r="AS671" s="18">
        <v>1</v>
      </c>
    </row>
    <row r="672" spans="2:45" x14ac:dyDescent="0.25">
      <c r="B672" s="25"/>
      <c r="C672" s="25"/>
      <c r="D672" s="25"/>
      <c r="E672" s="25"/>
      <c r="F672" s="25"/>
      <c r="G672" s="25"/>
      <c r="H672" s="25"/>
      <c r="I672" s="25"/>
      <c r="J672" s="25"/>
      <c r="AN672" s="1" t="s">
        <v>9</v>
      </c>
      <c r="AO672" s="18">
        <v>251546</v>
      </c>
      <c r="AP672" s="18">
        <v>2</v>
      </c>
      <c r="AQ672" s="18" t="s">
        <v>9</v>
      </c>
      <c r="AR672" s="18">
        <v>251546</v>
      </c>
      <c r="AS672" s="18">
        <v>2</v>
      </c>
    </row>
    <row r="673" spans="2:45" x14ac:dyDescent="0.25">
      <c r="B673" s="25"/>
      <c r="C673" s="25"/>
      <c r="D673" s="25"/>
      <c r="E673" s="25"/>
      <c r="F673" s="25"/>
      <c r="G673" s="25"/>
      <c r="H673" s="25"/>
      <c r="I673" s="25"/>
      <c r="J673" s="25"/>
      <c r="AN673" s="1" t="s">
        <v>10</v>
      </c>
      <c r="AO673" s="18">
        <v>36308</v>
      </c>
      <c r="AP673" s="18">
        <v>3</v>
      </c>
      <c r="AQ673" s="18" t="s">
        <v>10</v>
      </c>
      <c r="AR673" s="18">
        <v>36308</v>
      </c>
      <c r="AS673" s="18">
        <v>3</v>
      </c>
    </row>
    <row r="674" spans="2:45" x14ac:dyDescent="0.25">
      <c r="B674" s="25"/>
      <c r="C674" s="25"/>
      <c r="D674" s="25"/>
      <c r="E674" s="25"/>
      <c r="F674" s="25"/>
      <c r="G674" s="25"/>
      <c r="H674" s="25"/>
      <c r="I674" s="25"/>
      <c r="J674" s="25"/>
      <c r="AN674" s="1" t="s">
        <v>16</v>
      </c>
      <c r="AO674" s="18">
        <v>0.49580800000000003</v>
      </c>
      <c r="AP674" s="18">
        <v>4</v>
      </c>
      <c r="AQ674" s="18" t="s">
        <v>16</v>
      </c>
      <c r="AR674" s="18">
        <v>0.50527999999999995</v>
      </c>
      <c r="AS674" s="18">
        <v>4</v>
      </c>
    </row>
    <row r="675" spans="2:45" x14ac:dyDescent="0.25">
      <c r="B675" s="25"/>
      <c r="C675" s="25"/>
      <c r="D675" s="25"/>
      <c r="E675" s="25"/>
      <c r="F675" s="25"/>
      <c r="G675" s="25"/>
      <c r="H675" s="25"/>
      <c r="I675" s="25"/>
      <c r="J675" s="25"/>
      <c r="AN675" s="1" t="s">
        <v>17</v>
      </c>
      <c r="AO675" s="18">
        <v>0.18867200000000001</v>
      </c>
      <c r="AP675" s="18">
        <v>5</v>
      </c>
      <c r="AQ675" s="18" t="s">
        <v>17</v>
      </c>
      <c r="AR675" s="18">
        <v>0.19004799999999999</v>
      </c>
      <c r="AS675" s="18">
        <v>5</v>
      </c>
    </row>
    <row r="676" spans="2:45" x14ac:dyDescent="0.25">
      <c r="B676" s="25"/>
      <c r="C676" s="25"/>
      <c r="D676" s="25"/>
      <c r="E676" s="25"/>
      <c r="F676" s="25"/>
      <c r="G676" s="25"/>
      <c r="H676" s="25"/>
      <c r="I676" s="25"/>
      <c r="J676" s="25"/>
      <c r="AN676" s="1" t="s">
        <v>18</v>
      </c>
      <c r="AO676" s="18">
        <v>0.32659199999999999</v>
      </c>
      <c r="AP676" s="18">
        <v>6</v>
      </c>
      <c r="AQ676" s="18" t="s">
        <v>18</v>
      </c>
      <c r="AR676" s="18">
        <v>0</v>
      </c>
      <c r="AS676" s="18">
        <v>6</v>
      </c>
    </row>
    <row r="677" spans="2:45" x14ac:dyDescent="0.25">
      <c r="B677" s="25"/>
      <c r="C677" s="25"/>
      <c r="D677" s="25"/>
      <c r="E677" s="25"/>
      <c r="F677" s="25"/>
      <c r="G677" s="25"/>
      <c r="H677" s="25"/>
      <c r="I677" s="25"/>
      <c r="J677" s="25"/>
      <c r="AN677" s="1" t="s">
        <v>19</v>
      </c>
      <c r="AO677" s="18">
        <v>0.19955200000000001</v>
      </c>
      <c r="AP677" s="18">
        <v>7</v>
      </c>
      <c r="AQ677" s="18" t="s">
        <v>19</v>
      </c>
      <c r="AR677" s="18">
        <v>0</v>
      </c>
      <c r="AS677" s="18">
        <v>7</v>
      </c>
    </row>
    <row r="678" spans="2:45" x14ac:dyDescent="0.25">
      <c r="B678" s="25"/>
      <c r="C678" s="25"/>
      <c r="D678" s="25"/>
      <c r="E678" s="25"/>
      <c r="F678" s="25"/>
      <c r="G678" s="25"/>
      <c r="H678" s="25"/>
      <c r="I678" s="25"/>
      <c r="J678" s="25"/>
      <c r="AN678" s="1" t="s">
        <v>20</v>
      </c>
      <c r="AO678" s="18">
        <v>1.7264600000000001</v>
      </c>
      <c r="AP678" s="18">
        <v>8</v>
      </c>
      <c r="AQ678" s="18" t="s">
        <v>20</v>
      </c>
      <c r="AR678" s="18">
        <v>0</v>
      </c>
      <c r="AS678" s="18">
        <v>8</v>
      </c>
    </row>
    <row r="679" spans="2:45" x14ac:dyDescent="0.25">
      <c r="B679" s="25"/>
      <c r="C679" s="25"/>
      <c r="D679" s="25"/>
      <c r="E679" s="25"/>
      <c r="F679" s="25"/>
      <c r="G679" s="25"/>
      <c r="H679" s="25"/>
      <c r="I679" s="25"/>
      <c r="J679" s="25"/>
      <c r="AN679" s="1" t="s">
        <v>21</v>
      </c>
      <c r="AO679" s="18">
        <v>2.2357399999999998</v>
      </c>
      <c r="AP679" s="18">
        <v>9</v>
      </c>
      <c r="AQ679" s="18" t="s">
        <v>21</v>
      </c>
      <c r="AR679" s="18">
        <v>2.09117</v>
      </c>
      <c r="AS679" s="18">
        <v>9</v>
      </c>
    </row>
    <row r="680" spans="2:45" x14ac:dyDescent="0.25">
      <c r="B680" s="25"/>
      <c r="C680" s="25"/>
      <c r="D680" s="25"/>
      <c r="E680" s="25"/>
      <c r="F680" s="25"/>
      <c r="G680" s="25"/>
      <c r="H680" s="25"/>
      <c r="I680" s="25"/>
      <c r="J680" s="25"/>
      <c r="AN680" s="1" t="s">
        <v>22</v>
      </c>
      <c r="AO680" s="18">
        <v>242.70099999999999</v>
      </c>
      <c r="AP680" s="18">
        <v>10</v>
      </c>
      <c r="AQ680" s="18" t="s">
        <v>22</v>
      </c>
      <c r="AR680" s="18">
        <v>521.125</v>
      </c>
      <c r="AS680" s="18">
        <v>10</v>
      </c>
    </row>
    <row r="681" spans="2:45" x14ac:dyDescent="0.25">
      <c r="B681" s="25"/>
      <c r="C681" s="25"/>
      <c r="D681" s="25"/>
      <c r="E681" s="25"/>
      <c r="F681" s="25"/>
      <c r="G681" s="25"/>
      <c r="H681" s="25"/>
      <c r="I681" s="25"/>
      <c r="J681" s="25"/>
      <c r="AN681" s="1" t="s">
        <v>23</v>
      </c>
      <c r="AO681" s="18">
        <v>58.753100000000003</v>
      </c>
      <c r="AP681" s="18">
        <v>11</v>
      </c>
      <c r="AQ681" s="18" t="s">
        <v>23</v>
      </c>
      <c r="AR681" s="18">
        <v>74.996600000000001</v>
      </c>
      <c r="AS681" s="18">
        <v>11</v>
      </c>
    </row>
    <row r="682" spans="2:45" x14ac:dyDescent="0.25">
      <c r="B682" s="25"/>
      <c r="C682" s="25"/>
      <c r="D682" s="25"/>
      <c r="E682" s="25"/>
      <c r="F682" s="25"/>
      <c r="G682" s="25"/>
      <c r="H682" s="25"/>
      <c r="I682" s="25"/>
      <c r="J682" s="25"/>
      <c r="AN682" s="1" t="s">
        <v>24</v>
      </c>
      <c r="AO682" s="18">
        <v>0.38550400000000001</v>
      </c>
      <c r="AP682" s="18">
        <v>12</v>
      </c>
      <c r="AQ682" s="18" t="s">
        <v>24</v>
      </c>
      <c r="AR682" s="18">
        <v>0.37459199999999998</v>
      </c>
      <c r="AS682" s="18">
        <v>12</v>
      </c>
    </row>
    <row r="683" spans="2:45" x14ac:dyDescent="0.25">
      <c r="AP683" s="18">
        <v>13</v>
      </c>
      <c r="AS683" s="18">
        <v>13</v>
      </c>
    </row>
    <row r="684" spans="2:45" x14ac:dyDescent="0.25">
      <c r="B684" s="25"/>
      <c r="C684" s="25"/>
      <c r="D684" s="25"/>
      <c r="E684" s="25"/>
      <c r="F684" s="25"/>
      <c r="G684" s="25"/>
      <c r="H684" s="25"/>
      <c r="I684" s="25"/>
      <c r="J684" s="25"/>
      <c r="AN684" s="1" t="s">
        <v>15</v>
      </c>
      <c r="AO684" s="18">
        <v>0.32</v>
      </c>
      <c r="AP684" s="18">
        <v>0</v>
      </c>
      <c r="AQ684" s="18" t="s">
        <v>15</v>
      </c>
      <c r="AR684" s="18">
        <v>0.61399999999999999</v>
      </c>
      <c r="AS684" s="18">
        <v>0</v>
      </c>
    </row>
    <row r="685" spans="2:45" x14ac:dyDescent="0.25">
      <c r="B685" s="25"/>
      <c r="C685" s="25"/>
      <c r="D685" s="25"/>
      <c r="E685" s="25"/>
      <c r="F685" s="25"/>
      <c r="G685" s="25"/>
      <c r="H685" s="25"/>
      <c r="I685" s="25"/>
      <c r="J685" s="25"/>
      <c r="AN685" s="1" t="s">
        <v>8</v>
      </c>
      <c r="AP685" s="18">
        <v>1</v>
      </c>
      <c r="AQ685" s="18" t="s">
        <v>8</v>
      </c>
      <c r="AS685" s="18">
        <v>1</v>
      </c>
    </row>
    <row r="686" spans="2:45" x14ac:dyDescent="0.25">
      <c r="B686" s="25"/>
      <c r="C686" s="25"/>
      <c r="D686" s="25"/>
      <c r="E686" s="25"/>
      <c r="F686" s="25"/>
      <c r="G686" s="25"/>
      <c r="H686" s="25"/>
      <c r="I686" s="25"/>
      <c r="J686" s="25"/>
      <c r="AN686" s="1" t="s">
        <v>9</v>
      </c>
      <c r="AO686" s="18">
        <v>251546</v>
      </c>
      <c r="AP686" s="18">
        <v>2</v>
      </c>
      <c r="AQ686" s="18" t="s">
        <v>9</v>
      </c>
      <c r="AR686" s="18">
        <v>251546</v>
      </c>
      <c r="AS686" s="18">
        <v>2</v>
      </c>
    </row>
    <row r="687" spans="2:45" x14ac:dyDescent="0.25">
      <c r="B687" s="25"/>
      <c r="C687" s="25"/>
      <c r="D687" s="25"/>
      <c r="E687" s="25"/>
      <c r="F687" s="25"/>
      <c r="G687" s="25"/>
      <c r="H687" s="25"/>
      <c r="I687" s="25"/>
      <c r="J687" s="25"/>
      <c r="AN687" s="1" t="s">
        <v>10</v>
      </c>
      <c r="AO687" s="18">
        <v>36308</v>
      </c>
      <c r="AP687" s="18">
        <v>3</v>
      </c>
      <c r="AQ687" s="18" t="s">
        <v>10</v>
      </c>
      <c r="AR687" s="18">
        <v>36308</v>
      </c>
      <c r="AS687" s="18">
        <v>3</v>
      </c>
    </row>
    <row r="688" spans="2:45" x14ac:dyDescent="0.25">
      <c r="B688" s="25"/>
      <c r="C688" s="25"/>
      <c r="D688" s="25"/>
      <c r="E688" s="25"/>
      <c r="F688" s="25"/>
      <c r="G688" s="25"/>
      <c r="H688" s="25"/>
      <c r="I688" s="25"/>
      <c r="J688" s="25"/>
      <c r="AN688" s="1" t="s">
        <v>16</v>
      </c>
      <c r="AO688" s="18">
        <v>0.49923200000000001</v>
      </c>
      <c r="AP688" s="18">
        <v>4</v>
      </c>
      <c r="AQ688" s="18" t="s">
        <v>16</v>
      </c>
      <c r="AR688" s="18">
        <v>0.49519999999999997</v>
      </c>
      <c r="AS688" s="18">
        <v>4</v>
      </c>
    </row>
    <row r="689" spans="2:45" x14ac:dyDescent="0.25">
      <c r="B689" s="25"/>
      <c r="C689" s="25"/>
      <c r="D689" s="25"/>
      <c r="E689" s="25"/>
      <c r="F689" s="25"/>
      <c r="G689" s="25"/>
      <c r="H689" s="25"/>
      <c r="I689" s="25"/>
      <c r="J689" s="25"/>
      <c r="AN689" s="1" t="s">
        <v>17</v>
      </c>
      <c r="AO689" s="18">
        <v>0.185472</v>
      </c>
      <c r="AP689" s="18">
        <v>5</v>
      </c>
      <c r="AQ689" s="18" t="s">
        <v>17</v>
      </c>
      <c r="AR689" s="18">
        <v>0.172736</v>
      </c>
      <c r="AS689" s="18">
        <v>5</v>
      </c>
    </row>
    <row r="690" spans="2:45" x14ac:dyDescent="0.25">
      <c r="B690" s="25"/>
      <c r="C690" s="25"/>
      <c r="D690" s="25"/>
      <c r="E690" s="25"/>
      <c r="F690" s="25"/>
      <c r="G690" s="25"/>
      <c r="H690" s="25"/>
      <c r="I690" s="25"/>
      <c r="J690" s="25"/>
      <c r="AN690" s="1" t="s">
        <v>18</v>
      </c>
      <c r="AO690" s="18">
        <v>0.31843199999999999</v>
      </c>
      <c r="AP690" s="18">
        <v>6</v>
      </c>
      <c r="AQ690" s="18" t="s">
        <v>18</v>
      </c>
      <c r="AR690" s="18">
        <v>0</v>
      </c>
      <c r="AS690" s="18">
        <v>6</v>
      </c>
    </row>
    <row r="691" spans="2:45" x14ac:dyDescent="0.25">
      <c r="B691" s="25"/>
      <c r="C691" s="25"/>
      <c r="D691" s="25"/>
      <c r="E691" s="25"/>
      <c r="F691" s="25"/>
      <c r="G691" s="25"/>
      <c r="H691" s="25"/>
      <c r="I691" s="25"/>
      <c r="J691" s="25"/>
      <c r="AN691" s="1" t="s">
        <v>19</v>
      </c>
      <c r="AO691" s="18">
        <v>0.20547199999999999</v>
      </c>
      <c r="AP691" s="18">
        <v>7</v>
      </c>
      <c r="AQ691" s="18" t="s">
        <v>19</v>
      </c>
      <c r="AR691" s="18">
        <v>0</v>
      </c>
      <c r="AS691" s="18">
        <v>7</v>
      </c>
    </row>
    <row r="692" spans="2:45" x14ac:dyDescent="0.25">
      <c r="B692" s="25"/>
      <c r="C692" s="25"/>
      <c r="D692" s="25"/>
      <c r="E692" s="25"/>
      <c r="F692" s="25"/>
      <c r="G692" s="25"/>
      <c r="H692" s="25"/>
      <c r="I692" s="25"/>
      <c r="J692" s="25"/>
      <c r="AN692" s="1" t="s">
        <v>20</v>
      </c>
      <c r="AO692" s="18">
        <v>1.73142</v>
      </c>
      <c r="AP692" s="18">
        <v>8</v>
      </c>
      <c r="AQ692" s="18" t="s">
        <v>20</v>
      </c>
      <c r="AR692" s="18">
        <v>0</v>
      </c>
      <c r="AS692" s="18">
        <v>8</v>
      </c>
    </row>
    <row r="693" spans="2:45" x14ac:dyDescent="0.25">
      <c r="B693" s="25"/>
      <c r="C693" s="25"/>
      <c r="D693" s="25"/>
      <c r="E693" s="25"/>
      <c r="F693" s="25"/>
      <c r="G693" s="25"/>
      <c r="H693" s="25"/>
      <c r="I693" s="25"/>
      <c r="J693" s="25"/>
      <c r="AN693" s="1" t="s">
        <v>21</v>
      </c>
      <c r="AO693" s="18">
        <v>2.3753299999999999</v>
      </c>
      <c r="AP693" s="18">
        <v>9</v>
      </c>
      <c r="AQ693" s="18" t="s">
        <v>21</v>
      </c>
      <c r="AR693" s="18">
        <v>2.1110099999999998</v>
      </c>
      <c r="AS693" s="18">
        <v>9</v>
      </c>
    </row>
    <row r="694" spans="2:45" x14ac:dyDescent="0.25">
      <c r="B694" s="25"/>
      <c r="C694" s="25"/>
      <c r="D694" s="25"/>
      <c r="E694" s="25"/>
      <c r="F694" s="25"/>
      <c r="G694" s="25"/>
      <c r="H694" s="25"/>
      <c r="I694" s="25"/>
      <c r="J694" s="25"/>
      <c r="AN694" s="1" t="s">
        <v>22</v>
      </c>
      <c r="AO694" s="18">
        <v>246.06100000000001</v>
      </c>
      <c r="AP694" s="18">
        <v>10</v>
      </c>
      <c r="AQ694" s="18" t="s">
        <v>22</v>
      </c>
      <c r="AR694" s="18">
        <v>526.57000000000005</v>
      </c>
      <c r="AS694" s="18">
        <v>10</v>
      </c>
    </row>
    <row r="695" spans="2:45" x14ac:dyDescent="0.25">
      <c r="B695" s="25"/>
      <c r="C695" s="25"/>
      <c r="D695" s="25"/>
      <c r="E695" s="25"/>
      <c r="F695" s="25"/>
      <c r="G695" s="25"/>
      <c r="H695" s="25"/>
      <c r="I695" s="25"/>
      <c r="J695" s="25"/>
      <c r="AN695" s="1" t="s">
        <v>23</v>
      </c>
      <c r="AO695" s="18">
        <v>58.265000000000001</v>
      </c>
      <c r="AP695" s="18">
        <v>11</v>
      </c>
      <c r="AQ695" s="18" t="s">
        <v>23</v>
      </c>
      <c r="AR695" s="18">
        <v>75.963099999999997</v>
      </c>
      <c r="AS695" s="18">
        <v>11</v>
      </c>
    </row>
    <row r="696" spans="2:45" x14ac:dyDescent="0.25">
      <c r="B696" s="25"/>
      <c r="C696" s="25"/>
      <c r="D696" s="25"/>
      <c r="E696" s="25"/>
      <c r="F696" s="25"/>
      <c r="G696" s="25"/>
      <c r="H696" s="25"/>
      <c r="I696" s="25"/>
      <c r="J696" s="25"/>
      <c r="AN696" s="1" t="s">
        <v>24</v>
      </c>
      <c r="AO696" s="18">
        <v>0.38019199999999997</v>
      </c>
      <c r="AP696" s="18">
        <v>12</v>
      </c>
      <c r="AQ696" s="18" t="s">
        <v>24</v>
      </c>
      <c r="AR696" s="18">
        <v>0.38259199999999999</v>
      </c>
      <c r="AS696" s="18">
        <v>12</v>
      </c>
    </row>
    <row r="697" spans="2:45" x14ac:dyDescent="0.25">
      <c r="AP697" s="18">
        <v>13</v>
      </c>
      <c r="AS697" s="18">
        <v>13</v>
      </c>
    </row>
    <row r="698" spans="2:45" x14ac:dyDescent="0.25">
      <c r="B698" s="25"/>
      <c r="C698" s="25"/>
      <c r="D698" s="25"/>
      <c r="E698" s="25"/>
      <c r="F698" s="25"/>
      <c r="G698" s="25"/>
      <c r="H698" s="25"/>
      <c r="I698" s="25"/>
      <c r="J698" s="25"/>
      <c r="AN698" s="1" t="s">
        <v>15</v>
      </c>
      <c r="AO698" s="18">
        <v>0.32700000000000001</v>
      </c>
      <c r="AP698" s="18">
        <v>0</v>
      </c>
      <c r="AQ698" s="18" t="s">
        <v>15</v>
      </c>
      <c r="AR698" s="18">
        <v>0.624</v>
      </c>
      <c r="AS698" s="18">
        <v>0</v>
      </c>
    </row>
    <row r="699" spans="2:45" x14ac:dyDescent="0.25">
      <c r="B699" s="25"/>
      <c r="C699" s="25"/>
      <c r="D699" s="25"/>
      <c r="E699" s="25"/>
      <c r="F699" s="25"/>
      <c r="G699" s="25"/>
      <c r="H699" s="25"/>
      <c r="I699" s="25"/>
      <c r="J699" s="25"/>
      <c r="AN699" s="1" t="s">
        <v>8</v>
      </c>
      <c r="AP699" s="18">
        <v>1</v>
      </c>
      <c r="AQ699" s="18" t="s">
        <v>8</v>
      </c>
      <c r="AS699" s="18">
        <v>1</v>
      </c>
    </row>
    <row r="700" spans="2:45" x14ac:dyDescent="0.25">
      <c r="B700" s="25"/>
      <c r="C700" s="25"/>
      <c r="D700" s="25"/>
      <c r="E700" s="25"/>
      <c r="F700" s="25"/>
      <c r="G700" s="25"/>
      <c r="H700" s="25"/>
      <c r="I700" s="25"/>
      <c r="J700" s="25"/>
      <c r="AN700" s="1" t="s">
        <v>9</v>
      </c>
      <c r="AO700" s="18">
        <v>251546</v>
      </c>
      <c r="AP700" s="18">
        <v>2</v>
      </c>
      <c r="AQ700" s="18" t="s">
        <v>9</v>
      </c>
      <c r="AR700" s="18">
        <v>251546</v>
      </c>
      <c r="AS700" s="18">
        <v>2</v>
      </c>
    </row>
    <row r="701" spans="2:45" x14ac:dyDescent="0.25">
      <c r="B701" s="25"/>
      <c r="C701" s="25"/>
      <c r="D701" s="25"/>
      <c r="E701" s="25"/>
      <c r="F701" s="25"/>
      <c r="G701" s="25"/>
      <c r="H701" s="25"/>
      <c r="I701" s="25"/>
      <c r="J701" s="25"/>
      <c r="AN701" s="1" t="s">
        <v>10</v>
      </c>
      <c r="AO701" s="18">
        <v>36308</v>
      </c>
      <c r="AP701" s="18">
        <v>3</v>
      </c>
      <c r="AQ701" s="18" t="s">
        <v>10</v>
      </c>
      <c r="AR701" s="18">
        <v>36308</v>
      </c>
      <c r="AS701" s="18">
        <v>3</v>
      </c>
    </row>
    <row r="702" spans="2:45" x14ac:dyDescent="0.25">
      <c r="B702" s="25"/>
      <c r="C702" s="25"/>
      <c r="D702" s="25"/>
      <c r="E702" s="25"/>
      <c r="F702" s="25"/>
      <c r="G702" s="25"/>
      <c r="H702" s="25"/>
      <c r="I702" s="25"/>
      <c r="J702" s="25"/>
      <c r="AN702" s="1" t="s">
        <v>16</v>
      </c>
      <c r="AO702" s="18">
        <v>0.51126400000000005</v>
      </c>
      <c r="AP702" s="18">
        <v>4</v>
      </c>
      <c r="AQ702" s="18" t="s">
        <v>16</v>
      </c>
      <c r="AR702" s="18">
        <v>0.50169600000000003</v>
      </c>
      <c r="AS702" s="18">
        <v>4</v>
      </c>
    </row>
    <row r="703" spans="2:45" x14ac:dyDescent="0.25">
      <c r="B703" s="25"/>
      <c r="C703" s="25"/>
      <c r="D703" s="25"/>
      <c r="E703" s="25"/>
      <c r="F703" s="25"/>
      <c r="G703" s="25"/>
      <c r="H703" s="25"/>
      <c r="I703" s="25"/>
      <c r="J703" s="25"/>
      <c r="AN703" s="1" t="s">
        <v>17</v>
      </c>
      <c r="AO703" s="18">
        <v>0.18528</v>
      </c>
      <c r="AP703" s="18">
        <v>5</v>
      </c>
      <c r="AQ703" s="18" t="s">
        <v>17</v>
      </c>
      <c r="AR703" s="18">
        <v>0.19523199999999999</v>
      </c>
      <c r="AS703" s="18">
        <v>5</v>
      </c>
    </row>
    <row r="704" spans="2:45" x14ac:dyDescent="0.25">
      <c r="B704" s="25"/>
      <c r="C704" s="25"/>
      <c r="D704" s="25"/>
      <c r="E704" s="25"/>
      <c r="F704" s="25"/>
      <c r="G704" s="25"/>
      <c r="H704" s="25"/>
      <c r="I704" s="25"/>
      <c r="J704" s="25"/>
      <c r="AN704" s="1" t="s">
        <v>18</v>
      </c>
      <c r="AO704" s="18">
        <v>0.34342400000000001</v>
      </c>
      <c r="AP704" s="18">
        <v>6</v>
      </c>
      <c r="AQ704" s="18" t="s">
        <v>18</v>
      </c>
      <c r="AR704" s="18">
        <v>0</v>
      </c>
      <c r="AS704" s="18">
        <v>6</v>
      </c>
    </row>
    <row r="705" spans="2:45" x14ac:dyDescent="0.25">
      <c r="B705" s="25"/>
      <c r="C705" s="25"/>
      <c r="D705" s="25"/>
      <c r="E705" s="25"/>
      <c r="F705" s="25"/>
      <c r="G705" s="25"/>
      <c r="H705" s="25"/>
      <c r="I705" s="25"/>
      <c r="J705" s="25"/>
      <c r="AN705" s="1" t="s">
        <v>19</v>
      </c>
      <c r="AO705" s="18">
        <v>0.202016</v>
      </c>
      <c r="AP705" s="18">
        <v>7</v>
      </c>
      <c r="AQ705" s="18" t="s">
        <v>19</v>
      </c>
      <c r="AR705" s="18">
        <v>0</v>
      </c>
      <c r="AS705" s="18">
        <v>7</v>
      </c>
    </row>
    <row r="706" spans="2:45" x14ac:dyDescent="0.25">
      <c r="B706" s="25"/>
      <c r="C706" s="25"/>
      <c r="D706" s="25"/>
      <c r="E706" s="25"/>
      <c r="F706" s="25"/>
      <c r="G706" s="25"/>
      <c r="H706" s="25"/>
      <c r="I706" s="25"/>
      <c r="J706" s="25"/>
      <c r="AN706" s="1" t="s">
        <v>20</v>
      </c>
      <c r="AO706" s="18">
        <v>1.7088000000000001</v>
      </c>
      <c r="AP706" s="18">
        <v>8</v>
      </c>
      <c r="AQ706" s="18" t="s">
        <v>20</v>
      </c>
      <c r="AR706" s="18">
        <v>0</v>
      </c>
      <c r="AS706" s="18">
        <v>8</v>
      </c>
    </row>
    <row r="707" spans="2:45" x14ac:dyDescent="0.25">
      <c r="B707" s="25"/>
      <c r="C707" s="25"/>
      <c r="D707" s="25"/>
      <c r="E707" s="25"/>
      <c r="F707" s="25"/>
      <c r="G707" s="25"/>
      <c r="H707" s="25"/>
      <c r="I707" s="25"/>
      <c r="J707" s="25"/>
      <c r="AN707" s="1" t="s">
        <v>21</v>
      </c>
      <c r="AO707" s="18">
        <v>2.2180499999999999</v>
      </c>
      <c r="AP707" s="18">
        <v>9</v>
      </c>
      <c r="AQ707" s="18" t="s">
        <v>21</v>
      </c>
      <c r="AR707" s="18">
        <v>2.0874899999999998</v>
      </c>
      <c r="AS707" s="18">
        <v>9</v>
      </c>
    </row>
    <row r="708" spans="2:45" x14ac:dyDescent="0.25">
      <c r="B708" s="25"/>
      <c r="C708" s="25"/>
      <c r="D708" s="25"/>
      <c r="E708" s="25"/>
      <c r="F708" s="25"/>
      <c r="G708" s="25"/>
      <c r="H708" s="25"/>
      <c r="I708" s="25"/>
      <c r="J708" s="25"/>
      <c r="AN708" s="1" t="s">
        <v>22</v>
      </c>
      <c r="AO708" s="18">
        <v>243.202</v>
      </c>
      <c r="AP708" s="18">
        <v>10</v>
      </c>
      <c r="AQ708" s="18" t="s">
        <v>22</v>
      </c>
      <c r="AR708" s="18">
        <v>522.56399999999996</v>
      </c>
      <c r="AS708" s="18">
        <v>10</v>
      </c>
    </row>
    <row r="709" spans="2:45" x14ac:dyDescent="0.25">
      <c r="B709" s="25"/>
      <c r="C709" s="25"/>
      <c r="D709" s="25"/>
      <c r="E709" s="25"/>
      <c r="F709" s="25"/>
      <c r="G709" s="25"/>
      <c r="H709" s="25"/>
      <c r="I709" s="25"/>
      <c r="J709" s="25"/>
      <c r="AN709" s="1" t="s">
        <v>23</v>
      </c>
      <c r="AO709" s="18">
        <v>58.268500000000003</v>
      </c>
      <c r="AP709" s="18">
        <v>11</v>
      </c>
      <c r="AQ709" s="18" t="s">
        <v>23</v>
      </c>
      <c r="AR709" s="18">
        <v>74.5715</v>
      </c>
      <c r="AS709" s="18">
        <v>11</v>
      </c>
    </row>
    <row r="710" spans="2:45" x14ac:dyDescent="0.25">
      <c r="B710" s="25"/>
      <c r="C710" s="25"/>
      <c r="D710" s="25"/>
      <c r="E710" s="25"/>
      <c r="F710" s="25"/>
      <c r="G710" s="25"/>
      <c r="H710" s="25"/>
      <c r="I710" s="25"/>
      <c r="J710" s="25"/>
      <c r="AN710" s="1" t="s">
        <v>24</v>
      </c>
      <c r="AO710" s="18">
        <v>0.38323200000000002</v>
      </c>
      <c r="AP710" s="18">
        <v>12</v>
      </c>
      <c r="AQ710" s="18" t="s">
        <v>24</v>
      </c>
      <c r="AR710" s="18">
        <v>0.37273600000000001</v>
      </c>
      <c r="AS710" s="18">
        <v>12</v>
      </c>
    </row>
    <row r="711" spans="2:45" x14ac:dyDescent="0.25">
      <c r="AP711" s="18">
        <v>13</v>
      </c>
      <c r="AS711" s="18">
        <v>13</v>
      </c>
    </row>
    <row r="712" spans="2:45" x14ac:dyDescent="0.25">
      <c r="B712" s="25"/>
      <c r="C712" s="25"/>
      <c r="D712" s="25"/>
      <c r="E712" s="25"/>
      <c r="F712" s="25"/>
      <c r="G712" s="25"/>
      <c r="H712" s="25"/>
      <c r="I712" s="25"/>
      <c r="J712" s="25"/>
      <c r="AN712" s="1" t="s">
        <v>15</v>
      </c>
      <c r="AO712" s="18">
        <v>0.32300000000000001</v>
      </c>
      <c r="AP712" s="18">
        <v>0</v>
      </c>
      <c r="AQ712" s="18" t="s">
        <v>15</v>
      </c>
      <c r="AR712" s="18">
        <v>0.61099999999999999</v>
      </c>
      <c r="AS712" s="18">
        <v>0</v>
      </c>
    </row>
    <row r="713" spans="2:45" x14ac:dyDescent="0.25">
      <c r="B713" s="25"/>
      <c r="C713" s="25"/>
      <c r="D713" s="25"/>
      <c r="E713" s="25"/>
      <c r="F713" s="25"/>
      <c r="G713" s="25"/>
      <c r="H713" s="25"/>
      <c r="I713" s="25"/>
      <c r="J713" s="25"/>
      <c r="AN713" s="1" t="s">
        <v>8</v>
      </c>
      <c r="AP713" s="18">
        <v>1</v>
      </c>
      <c r="AQ713" s="18" t="s">
        <v>8</v>
      </c>
      <c r="AS713" s="18">
        <v>1</v>
      </c>
    </row>
    <row r="714" spans="2:45" x14ac:dyDescent="0.25">
      <c r="B714" s="25"/>
      <c r="C714" s="25"/>
      <c r="D714" s="25"/>
      <c r="E714" s="25"/>
      <c r="F714" s="25"/>
      <c r="G714" s="25"/>
      <c r="H714" s="25"/>
      <c r="I714" s="25"/>
      <c r="J714" s="25"/>
      <c r="AN714" s="1" t="s">
        <v>9</v>
      </c>
      <c r="AO714" s="18">
        <v>251546</v>
      </c>
      <c r="AP714" s="18">
        <v>2</v>
      </c>
      <c r="AQ714" s="18" t="s">
        <v>9</v>
      </c>
      <c r="AR714" s="18">
        <v>251546</v>
      </c>
      <c r="AS714" s="18">
        <v>2</v>
      </c>
    </row>
    <row r="715" spans="2:45" x14ac:dyDescent="0.25">
      <c r="B715" s="25"/>
      <c r="C715" s="25"/>
      <c r="D715" s="25"/>
      <c r="E715" s="25"/>
      <c r="F715" s="25"/>
      <c r="G715" s="25"/>
      <c r="H715" s="25"/>
      <c r="I715" s="25"/>
      <c r="J715" s="25"/>
      <c r="AN715" s="1" t="s">
        <v>10</v>
      </c>
      <c r="AO715" s="18">
        <v>36308</v>
      </c>
      <c r="AP715" s="18">
        <v>3</v>
      </c>
      <c r="AQ715" s="18" t="s">
        <v>10</v>
      </c>
      <c r="AR715" s="18">
        <v>36308</v>
      </c>
      <c r="AS715" s="18">
        <v>3</v>
      </c>
    </row>
    <row r="716" spans="2:45" x14ac:dyDescent="0.25">
      <c r="B716" s="25"/>
      <c r="C716" s="25"/>
      <c r="D716" s="25"/>
      <c r="E716" s="25"/>
      <c r="F716" s="25"/>
      <c r="G716" s="25"/>
      <c r="H716" s="25"/>
      <c r="I716" s="25"/>
      <c r="J716" s="25"/>
      <c r="AN716" s="1" t="s">
        <v>16</v>
      </c>
      <c r="AO716" s="18">
        <v>0.52339199999999997</v>
      </c>
      <c r="AP716" s="18">
        <v>4</v>
      </c>
      <c r="AQ716" s="18" t="s">
        <v>16</v>
      </c>
      <c r="AR716" s="18">
        <v>0.49526399999999998</v>
      </c>
      <c r="AS716" s="18">
        <v>4</v>
      </c>
    </row>
    <row r="717" spans="2:45" x14ac:dyDescent="0.25">
      <c r="B717" s="25"/>
      <c r="C717" s="25"/>
      <c r="D717" s="25"/>
      <c r="E717" s="25"/>
      <c r="F717" s="25"/>
      <c r="G717" s="25"/>
      <c r="H717" s="25"/>
      <c r="I717" s="25"/>
      <c r="J717" s="25"/>
      <c r="AN717" s="1" t="s">
        <v>17</v>
      </c>
      <c r="AO717" s="18">
        <v>0.19040000000000001</v>
      </c>
      <c r="AP717" s="18">
        <v>5</v>
      </c>
      <c r="AQ717" s="18" t="s">
        <v>17</v>
      </c>
      <c r="AR717" s="18">
        <v>0.17289599999999999</v>
      </c>
      <c r="AS717" s="18">
        <v>5</v>
      </c>
    </row>
    <row r="718" spans="2:45" x14ac:dyDescent="0.25">
      <c r="B718" s="25"/>
      <c r="C718" s="25"/>
      <c r="D718" s="25"/>
      <c r="E718" s="25"/>
      <c r="F718" s="25"/>
      <c r="G718" s="25"/>
      <c r="H718" s="25"/>
      <c r="I718" s="25"/>
      <c r="J718" s="25"/>
      <c r="AN718" s="1" t="s">
        <v>18</v>
      </c>
      <c r="AO718" s="18">
        <v>0.40537600000000001</v>
      </c>
      <c r="AP718" s="18">
        <v>6</v>
      </c>
      <c r="AQ718" s="18" t="s">
        <v>18</v>
      </c>
      <c r="AR718" s="18">
        <v>0</v>
      </c>
      <c r="AS718" s="18">
        <v>6</v>
      </c>
    </row>
    <row r="719" spans="2:45" x14ac:dyDescent="0.25">
      <c r="B719" s="25"/>
      <c r="C719" s="25"/>
      <c r="D719" s="25"/>
      <c r="E719" s="25"/>
      <c r="F719" s="25"/>
      <c r="G719" s="25"/>
      <c r="H719" s="25"/>
      <c r="I719" s="25"/>
      <c r="J719" s="25"/>
      <c r="AN719" s="1" t="s">
        <v>19</v>
      </c>
      <c r="AO719" s="18">
        <v>0.20582400000000001</v>
      </c>
      <c r="AP719" s="18">
        <v>7</v>
      </c>
      <c r="AQ719" s="18" t="s">
        <v>19</v>
      </c>
      <c r="AR719" s="18">
        <v>0</v>
      </c>
      <c r="AS719" s="18">
        <v>7</v>
      </c>
    </row>
    <row r="720" spans="2:45" x14ac:dyDescent="0.25">
      <c r="B720" s="25"/>
      <c r="C720" s="25"/>
      <c r="D720" s="25"/>
      <c r="E720" s="25"/>
      <c r="F720" s="25"/>
      <c r="G720" s="25"/>
      <c r="H720" s="25"/>
      <c r="I720" s="25"/>
      <c r="J720" s="25"/>
      <c r="AN720" s="1" t="s">
        <v>20</v>
      </c>
      <c r="AO720" s="18">
        <v>1.7017</v>
      </c>
      <c r="AP720" s="18">
        <v>8</v>
      </c>
      <c r="AQ720" s="18" t="s">
        <v>20</v>
      </c>
      <c r="AR720" s="18">
        <v>0</v>
      </c>
      <c r="AS720" s="18">
        <v>8</v>
      </c>
    </row>
    <row r="721" spans="2:45" x14ac:dyDescent="0.25">
      <c r="B721" s="25"/>
      <c r="C721" s="25"/>
      <c r="D721" s="25"/>
      <c r="E721" s="25"/>
      <c r="F721" s="25"/>
      <c r="G721" s="25"/>
      <c r="H721" s="25"/>
      <c r="I721" s="25"/>
      <c r="J721" s="25"/>
      <c r="AN721" s="1" t="s">
        <v>21</v>
      </c>
      <c r="AO721" s="18">
        <v>2.2246100000000002</v>
      </c>
      <c r="AP721" s="18">
        <v>9</v>
      </c>
      <c r="AQ721" s="18" t="s">
        <v>21</v>
      </c>
      <c r="AR721" s="18">
        <v>2.1035200000000001</v>
      </c>
      <c r="AS721" s="18">
        <v>9</v>
      </c>
    </row>
    <row r="722" spans="2:45" x14ac:dyDescent="0.25">
      <c r="B722" s="25"/>
      <c r="C722" s="25"/>
      <c r="D722" s="25"/>
      <c r="E722" s="25"/>
      <c r="F722" s="25"/>
      <c r="G722" s="25"/>
      <c r="H722" s="25"/>
      <c r="I722" s="25"/>
      <c r="J722" s="25"/>
      <c r="AN722" s="1" t="s">
        <v>22</v>
      </c>
      <c r="AO722" s="18">
        <v>244.45400000000001</v>
      </c>
      <c r="AP722" s="18">
        <v>10</v>
      </c>
      <c r="AQ722" s="18" t="s">
        <v>22</v>
      </c>
      <c r="AR722" s="18">
        <v>523.90099999999995</v>
      </c>
      <c r="AS722" s="18">
        <v>10</v>
      </c>
    </row>
    <row r="723" spans="2:45" x14ac:dyDescent="0.25">
      <c r="B723" s="25"/>
      <c r="C723" s="25"/>
      <c r="D723" s="25"/>
      <c r="E723" s="25"/>
      <c r="F723" s="25"/>
      <c r="G723" s="25"/>
      <c r="H723" s="25"/>
      <c r="I723" s="25"/>
      <c r="J723" s="25"/>
      <c r="AN723" s="1" t="s">
        <v>23</v>
      </c>
      <c r="AO723" s="18">
        <v>58.968299999999999</v>
      </c>
      <c r="AP723" s="18">
        <v>11</v>
      </c>
      <c r="AQ723" s="18" t="s">
        <v>23</v>
      </c>
      <c r="AR723" s="18">
        <v>75.121300000000005</v>
      </c>
      <c r="AS723" s="18">
        <v>11</v>
      </c>
    </row>
    <row r="724" spans="2:45" x14ac:dyDescent="0.25">
      <c r="B724" s="25"/>
      <c r="C724" s="25"/>
      <c r="D724" s="25"/>
      <c r="E724" s="25"/>
      <c r="F724" s="25"/>
      <c r="G724" s="25"/>
      <c r="H724" s="25"/>
      <c r="I724" s="25"/>
      <c r="J724" s="25"/>
      <c r="AN724" s="1" t="s">
        <v>24</v>
      </c>
      <c r="AO724" s="18">
        <v>0.38175999999999999</v>
      </c>
      <c r="AP724" s="18">
        <v>12</v>
      </c>
      <c r="AQ724" s="18" t="s">
        <v>24</v>
      </c>
      <c r="AR724" s="18">
        <v>0.37241600000000002</v>
      </c>
      <c r="AS724" s="18">
        <v>12</v>
      </c>
    </row>
    <row r="725" spans="2:45" x14ac:dyDescent="0.25">
      <c r="AP725" s="18">
        <v>13</v>
      </c>
      <c r="AS725" s="18">
        <v>13</v>
      </c>
    </row>
    <row r="726" spans="2:45" x14ac:dyDescent="0.25">
      <c r="B726" s="25"/>
      <c r="C726" s="25"/>
      <c r="D726" s="25"/>
      <c r="E726" s="25"/>
      <c r="F726" s="25"/>
      <c r="G726" s="25"/>
      <c r="H726" s="25"/>
      <c r="I726" s="25"/>
      <c r="J726" s="25"/>
      <c r="AN726" s="1" t="s">
        <v>15</v>
      </c>
      <c r="AO726" s="18">
        <v>0.32300000000000001</v>
      </c>
      <c r="AP726" s="18">
        <v>0</v>
      </c>
      <c r="AQ726" s="18" t="s">
        <v>15</v>
      </c>
      <c r="AR726" s="18">
        <v>0.61599999999999999</v>
      </c>
      <c r="AS726" s="18">
        <v>0</v>
      </c>
    </row>
    <row r="727" spans="2:45" x14ac:dyDescent="0.25">
      <c r="B727" s="25"/>
      <c r="C727" s="25"/>
      <c r="D727" s="25"/>
      <c r="E727" s="25"/>
      <c r="F727" s="25"/>
      <c r="G727" s="25"/>
      <c r="H727" s="25"/>
      <c r="I727" s="25"/>
      <c r="J727" s="25"/>
      <c r="AN727" s="1" t="s">
        <v>8</v>
      </c>
      <c r="AP727" s="18">
        <v>1</v>
      </c>
      <c r="AQ727" s="18" t="s">
        <v>8</v>
      </c>
      <c r="AS727" s="18">
        <v>1</v>
      </c>
    </row>
    <row r="728" spans="2:45" x14ac:dyDescent="0.25">
      <c r="B728" s="25"/>
      <c r="C728" s="25"/>
      <c r="D728" s="25"/>
      <c r="E728" s="25"/>
      <c r="F728" s="25"/>
      <c r="G728" s="25"/>
      <c r="H728" s="25"/>
      <c r="I728" s="25"/>
      <c r="J728" s="25"/>
      <c r="AN728" s="1" t="s">
        <v>9</v>
      </c>
      <c r="AO728" s="18">
        <v>251546</v>
      </c>
      <c r="AP728" s="18">
        <v>2</v>
      </c>
      <c r="AQ728" s="18" t="s">
        <v>9</v>
      </c>
      <c r="AR728" s="18">
        <v>251546</v>
      </c>
      <c r="AS728" s="18">
        <v>2</v>
      </c>
    </row>
    <row r="729" spans="2:45" x14ac:dyDescent="0.25">
      <c r="B729" s="25"/>
      <c r="C729" s="25"/>
      <c r="D729" s="25"/>
      <c r="E729" s="25"/>
      <c r="F729" s="25"/>
      <c r="G729" s="25"/>
      <c r="H729" s="25"/>
      <c r="I729" s="25"/>
      <c r="J729" s="25"/>
      <c r="AN729" s="1" t="s">
        <v>10</v>
      </c>
      <c r="AO729" s="18">
        <v>36308</v>
      </c>
      <c r="AP729" s="18">
        <v>3</v>
      </c>
      <c r="AQ729" s="18" t="s">
        <v>10</v>
      </c>
      <c r="AR729" s="18">
        <v>36308</v>
      </c>
      <c r="AS729" s="18">
        <v>3</v>
      </c>
    </row>
    <row r="730" spans="2:45" x14ac:dyDescent="0.25">
      <c r="B730" s="25"/>
      <c r="C730" s="25"/>
      <c r="D730" s="25"/>
      <c r="E730" s="25"/>
      <c r="F730" s="25"/>
      <c r="G730" s="25"/>
      <c r="H730" s="25"/>
      <c r="I730" s="25"/>
      <c r="J730" s="25"/>
      <c r="AN730" s="1" t="s">
        <v>16</v>
      </c>
      <c r="AO730" s="18">
        <v>0.51804799999999995</v>
      </c>
      <c r="AP730" s="18">
        <v>4</v>
      </c>
      <c r="AQ730" s="18" t="s">
        <v>16</v>
      </c>
      <c r="AR730" s="18">
        <v>0.49328</v>
      </c>
      <c r="AS730" s="18">
        <v>4</v>
      </c>
    </row>
    <row r="731" spans="2:45" x14ac:dyDescent="0.25">
      <c r="B731" s="25"/>
      <c r="C731" s="25"/>
      <c r="D731" s="25"/>
      <c r="E731" s="25"/>
      <c r="F731" s="25"/>
      <c r="G731" s="25"/>
      <c r="H731" s="25"/>
      <c r="I731" s="25"/>
      <c r="J731" s="25"/>
      <c r="AN731" s="1" t="s">
        <v>17</v>
      </c>
      <c r="AO731" s="18">
        <v>0.167264</v>
      </c>
      <c r="AP731" s="18">
        <v>5</v>
      </c>
      <c r="AQ731" s="18" t="s">
        <v>17</v>
      </c>
      <c r="AR731" s="18">
        <v>0.186752</v>
      </c>
      <c r="AS731" s="18">
        <v>5</v>
      </c>
    </row>
    <row r="732" spans="2:45" x14ac:dyDescent="0.25">
      <c r="B732" s="25"/>
      <c r="C732" s="25"/>
      <c r="D732" s="25"/>
      <c r="E732" s="25"/>
      <c r="F732" s="25"/>
      <c r="G732" s="25"/>
      <c r="H732" s="25"/>
      <c r="I732" s="25"/>
      <c r="J732" s="25"/>
      <c r="AN732" s="1" t="s">
        <v>18</v>
      </c>
      <c r="AO732" s="18">
        <v>0.26540799999999998</v>
      </c>
      <c r="AP732" s="18">
        <v>6</v>
      </c>
      <c r="AQ732" s="18" t="s">
        <v>18</v>
      </c>
      <c r="AR732" s="18">
        <v>0</v>
      </c>
      <c r="AS732" s="18">
        <v>6</v>
      </c>
    </row>
    <row r="733" spans="2:45" x14ac:dyDescent="0.25">
      <c r="B733" s="25"/>
      <c r="C733" s="25"/>
      <c r="D733" s="25"/>
      <c r="E733" s="25"/>
      <c r="F733" s="25"/>
      <c r="G733" s="25"/>
      <c r="H733" s="25"/>
      <c r="I733" s="25"/>
      <c r="J733" s="25"/>
      <c r="AN733" s="1" t="s">
        <v>19</v>
      </c>
      <c r="AO733" s="18">
        <v>0.20288</v>
      </c>
      <c r="AP733" s="18">
        <v>7</v>
      </c>
      <c r="AQ733" s="18" t="s">
        <v>19</v>
      </c>
      <c r="AR733" s="18">
        <v>0</v>
      </c>
      <c r="AS733" s="18">
        <v>7</v>
      </c>
    </row>
    <row r="734" spans="2:45" x14ac:dyDescent="0.25">
      <c r="B734" s="25"/>
      <c r="C734" s="25"/>
      <c r="D734" s="25"/>
      <c r="E734" s="25"/>
      <c r="F734" s="25"/>
      <c r="G734" s="25"/>
      <c r="H734" s="25"/>
      <c r="I734" s="25"/>
      <c r="J734" s="25"/>
      <c r="AN734" s="1" t="s">
        <v>20</v>
      </c>
      <c r="AO734" s="18">
        <v>1.7070700000000001</v>
      </c>
      <c r="AP734" s="18">
        <v>8</v>
      </c>
      <c r="AQ734" s="18" t="s">
        <v>20</v>
      </c>
      <c r="AR734" s="18">
        <v>0</v>
      </c>
      <c r="AS734" s="18">
        <v>8</v>
      </c>
    </row>
    <row r="735" spans="2:45" x14ac:dyDescent="0.25">
      <c r="B735" s="25"/>
      <c r="C735" s="25"/>
      <c r="D735" s="25"/>
      <c r="E735" s="25"/>
      <c r="F735" s="25"/>
      <c r="G735" s="25"/>
      <c r="H735" s="25"/>
      <c r="I735" s="25"/>
      <c r="J735" s="25"/>
      <c r="AN735" s="1" t="s">
        <v>21</v>
      </c>
      <c r="AO735" s="18">
        <v>2.2982100000000001</v>
      </c>
      <c r="AP735" s="18">
        <v>9</v>
      </c>
      <c r="AQ735" s="18" t="s">
        <v>21</v>
      </c>
      <c r="AR735" s="18">
        <v>2.0900500000000002</v>
      </c>
      <c r="AS735" s="18">
        <v>9</v>
      </c>
    </row>
    <row r="736" spans="2:45" x14ac:dyDescent="0.25">
      <c r="B736" s="25"/>
      <c r="C736" s="25"/>
      <c r="D736" s="25"/>
      <c r="E736" s="25"/>
      <c r="F736" s="25"/>
      <c r="G736" s="25"/>
      <c r="H736" s="25"/>
      <c r="I736" s="25"/>
      <c r="J736" s="25"/>
      <c r="AN736" s="1" t="s">
        <v>22</v>
      </c>
      <c r="AO736" s="18">
        <v>239.404</v>
      </c>
      <c r="AP736" s="18">
        <v>10</v>
      </c>
      <c r="AQ736" s="18" t="s">
        <v>22</v>
      </c>
      <c r="AR736" s="18">
        <v>522.59799999999996</v>
      </c>
      <c r="AS736" s="18">
        <v>10</v>
      </c>
    </row>
    <row r="737" spans="2:45" x14ac:dyDescent="0.25">
      <c r="B737" s="25"/>
      <c r="C737" s="25"/>
      <c r="D737" s="25"/>
      <c r="E737" s="25"/>
      <c r="F737" s="25"/>
      <c r="G737" s="25"/>
      <c r="H737" s="25"/>
      <c r="I737" s="25"/>
      <c r="J737" s="25"/>
      <c r="AN737" s="1" t="s">
        <v>23</v>
      </c>
      <c r="AO737" s="18">
        <v>57.1188</v>
      </c>
      <c r="AP737" s="18">
        <v>11</v>
      </c>
      <c r="AQ737" s="18" t="s">
        <v>23</v>
      </c>
      <c r="AR737" s="18">
        <v>75.620599999999996</v>
      </c>
      <c r="AS737" s="18">
        <v>11</v>
      </c>
    </row>
    <row r="738" spans="2:45" x14ac:dyDescent="0.25">
      <c r="B738" s="25"/>
      <c r="C738" s="25"/>
      <c r="D738" s="25"/>
      <c r="E738" s="25"/>
      <c r="F738" s="25"/>
      <c r="G738" s="25"/>
      <c r="H738" s="25"/>
      <c r="I738" s="25"/>
      <c r="J738" s="25"/>
      <c r="AN738" s="1" t="s">
        <v>24</v>
      </c>
      <c r="AO738" s="18">
        <v>0.38368000000000002</v>
      </c>
      <c r="AP738" s="18">
        <v>12</v>
      </c>
      <c r="AQ738" s="18" t="s">
        <v>24</v>
      </c>
      <c r="AR738" s="18">
        <v>0.37948799999999999</v>
      </c>
      <c r="AS738" s="18">
        <v>12</v>
      </c>
    </row>
    <row r="739" spans="2:45" x14ac:dyDescent="0.25">
      <c r="AP739" s="18">
        <v>13</v>
      </c>
      <c r="AS739" s="18">
        <v>13</v>
      </c>
    </row>
    <row r="740" spans="2:45" x14ac:dyDescent="0.25">
      <c r="B740" s="25"/>
      <c r="C740" s="25"/>
      <c r="D740" s="25"/>
      <c r="E740" s="25"/>
      <c r="F740" s="25"/>
      <c r="G740" s="25"/>
      <c r="H740" s="25"/>
      <c r="I740" s="25"/>
      <c r="J740" s="25"/>
      <c r="AN740" s="1" t="s">
        <v>15</v>
      </c>
      <c r="AO740" s="18">
        <v>0.34699999999999998</v>
      </c>
      <c r="AP740" s="18">
        <v>0</v>
      </c>
      <c r="AQ740" s="18" t="s">
        <v>15</v>
      </c>
      <c r="AR740" s="18">
        <v>0.61699999999999999</v>
      </c>
      <c r="AS740" s="18">
        <v>0</v>
      </c>
    </row>
    <row r="741" spans="2:45" x14ac:dyDescent="0.25">
      <c r="B741" s="25"/>
      <c r="C741" s="25"/>
      <c r="D741" s="25"/>
      <c r="E741" s="25"/>
      <c r="F741" s="25"/>
      <c r="G741" s="25"/>
      <c r="H741" s="25"/>
      <c r="I741" s="25"/>
      <c r="J741" s="25"/>
      <c r="AN741" s="1" t="s">
        <v>8</v>
      </c>
      <c r="AP741" s="18">
        <v>1</v>
      </c>
      <c r="AQ741" s="18" t="s">
        <v>8</v>
      </c>
      <c r="AS741" s="18">
        <v>1</v>
      </c>
    </row>
    <row r="742" spans="2:45" x14ac:dyDescent="0.25">
      <c r="B742" s="25"/>
      <c r="C742" s="25"/>
      <c r="D742" s="25"/>
      <c r="E742" s="25"/>
      <c r="F742" s="25"/>
      <c r="G742" s="25"/>
      <c r="H742" s="25"/>
      <c r="I742" s="25"/>
      <c r="J742" s="25"/>
      <c r="AN742" s="1" t="s">
        <v>9</v>
      </c>
      <c r="AO742" s="18">
        <v>251546</v>
      </c>
      <c r="AP742" s="18">
        <v>2</v>
      </c>
      <c r="AQ742" s="18" t="s">
        <v>9</v>
      </c>
      <c r="AR742" s="18">
        <v>251546</v>
      </c>
      <c r="AS742" s="18">
        <v>2</v>
      </c>
    </row>
    <row r="743" spans="2:45" x14ac:dyDescent="0.25">
      <c r="B743" s="25"/>
      <c r="C743" s="25"/>
      <c r="D743" s="25"/>
      <c r="E743" s="25"/>
      <c r="F743" s="25"/>
      <c r="G743" s="25"/>
      <c r="H743" s="25"/>
      <c r="I743" s="25"/>
      <c r="J743" s="25"/>
      <c r="AN743" s="1" t="s">
        <v>10</v>
      </c>
      <c r="AO743" s="18">
        <v>36308</v>
      </c>
      <c r="AP743" s="18">
        <v>3</v>
      </c>
      <c r="AQ743" s="18" t="s">
        <v>10</v>
      </c>
      <c r="AR743" s="18">
        <v>36308</v>
      </c>
      <c r="AS743" s="18">
        <v>3</v>
      </c>
    </row>
    <row r="744" spans="2:45" x14ac:dyDescent="0.25">
      <c r="B744" s="25"/>
      <c r="C744" s="25"/>
      <c r="D744" s="25"/>
      <c r="E744" s="25"/>
      <c r="F744" s="25"/>
      <c r="G744" s="25"/>
      <c r="H744" s="25"/>
      <c r="I744" s="25"/>
      <c r="J744" s="25"/>
      <c r="AN744" s="1" t="s">
        <v>16</v>
      </c>
      <c r="AO744" s="18">
        <v>0.50227200000000005</v>
      </c>
      <c r="AP744" s="18">
        <v>4</v>
      </c>
      <c r="AQ744" s="18" t="s">
        <v>16</v>
      </c>
      <c r="AR744" s="18">
        <v>0.49526399999999998</v>
      </c>
      <c r="AS744" s="18">
        <v>4</v>
      </c>
    </row>
    <row r="745" spans="2:45" x14ac:dyDescent="0.25">
      <c r="B745" s="25"/>
      <c r="C745" s="25"/>
      <c r="D745" s="25"/>
      <c r="E745" s="25"/>
      <c r="F745" s="25"/>
      <c r="G745" s="25"/>
      <c r="H745" s="25"/>
      <c r="I745" s="25"/>
      <c r="J745" s="25"/>
      <c r="AN745" s="1" t="s">
        <v>17</v>
      </c>
      <c r="AO745" s="18">
        <v>0.194304</v>
      </c>
      <c r="AP745" s="18">
        <v>5</v>
      </c>
      <c r="AQ745" s="18" t="s">
        <v>17</v>
      </c>
      <c r="AR745" s="18">
        <v>0.19715199999999999</v>
      </c>
      <c r="AS745" s="18">
        <v>5</v>
      </c>
    </row>
    <row r="746" spans="2:45" x14ac:dyDescent="0.25">
      <c r="B746" s="25"/>
      <c r="C746" s="25"/>
      <c r="D746" s="25"/>
      <c r="E746" s="25"/>
      <c r="F746" s="25"/>
      <c r="G746" s="25"/>
      <c r="H746" s="25"/>
      <c r="I746" s="25"/>
      <c r="J746" s="25"/>
      <c r="AN746" s="1" t="s">
        <v>18</v>
      </c>
      <c r="AO746" s="18">
        <v>0.24959999999999999</v>
      </c>
      <c r="AP746" s="18">
        <v>6</v>
      </c>
      <c r="AQ746" s="18" t="s">
        <v>18</v>
      </c>
      <c r="AR746" s="18">
        <v>0</v>
      </c>
      <c r="AS746" s="18">
        <v>6</v>
      </c>
    </row>
    <row r="747" spans="2:45" x14ac:dyDescent="0.25">
      <c r="B747" s="25"/>
      <c r="C747" s="25"/>
      <c r="D747" s="25"/>
      <c r="E747" s="25"/>
      <c r="F747" s="25"/>
      <c r="G747" s="25"/>
      <c r="H747" s="25"/>
      <c r="I747" s="25"/>
      <c r="J747" s="25"/>
      <c r="AN747" s="1" t="s">
        <v>19</v>
      </c>
      <c r="AO747" s="18">
        <v>0.20496</v>
      </c>
      <c r="AP747" s="18">
        <v>7</v>
      </c>
      <c r="AQ747" s="18" t="s">
        <v>19</v>
      </c>
      <c r="AR747" s="18">
        <v>0</v>
      </c>
      <c r="AS747" s="18">
        <v>7</v>
      </c>
    </row>
    <row r="748" spans="2:45" x14ac:dyDescent="0.25">
      <c r="B748" s="25"/>
      <c r="C748" s="25"/>
      <c r="D748" s="25"/>
      <c r="E748" s="25"/>
      <c r="F748" s="25"/>
      <c r="G748" s="25"/>
      <c r="H748" s="25"/>
      <c r="I748" s="25"/>
      <c r="J748" s="25"/>
      <c r="AN748" s="1" t="s">
        <v>20</v>
      </c>
      <c r="AO748" s="18">
        <v>1.70672</v>
      </c>
      <c r="AP748" s="18">
        <v>8</v>
      </c>
      <c r="AQ748" s="18" t="s">
        <v>20</v>
      </c>
      <c r="AR748" s="18">
        <v>0</v>
      </c>
      <c r="AS748" s="18">
        <v>8</v>
      </c>
    </row>
    <row r="749" spans="2:45" x14ac:dyDescent="0.25">
      <c r="B749" s="25"/>
      <c r="C749" s="25"/>
      <c r="D749" s="25"/>
      <c r="E749" s="25"/>
      <c r="F749" s="25"/>
      <c r="G749" s="25"/>
      <c r="H749" s="25"/>
      <c r="I749" s="25"/>
      <c r="J749" s="25"/>
      <c r="AN749" s="1" t="s">
        <v>21</v>
      </c>
      <c r="AO749" s="18">
        <v>2.2196199999999999</v>
      </c>
      <c r="AP749" s="18">
        <v>9</v>
      </c>
      <c r="AQ749" s="18" t="s">
        <v>21</v>
      </c>
      <c r="AR749" s="18">
        <v>2.0908500000000001</v>
      </c>
      <c r="AS749" s="18">
        <v>9</v>
      </c>
    </row>
    <row r="750" spans="2:45" x14ac:dyDescent="0.25">
      <c r="B750" s="25"/>
      <c r="C750" s="25"/>
      <c r="D750" s="25"/>
      <c r="E750" s="25"/>
      <c r="F750" s="25"/>
      <c r="G750" s="25"/>
      <c r="H750" s="25"/>
      <c r="I750" s="25"/>
      <c r="J750" s="25"/>
      <c r="AN750" s="1" t="s">
        <v>22</v>
      </c>
      <c r="AO750" s="18">
        <v>238.346</v>
      </c>
      <c r="AP750" s="18">
        <v>10</v>
      </c>
      <c r="AQ750" s="18" t="s">
        <v>22</v>
      </c>
      <c r="AR750" s="18">
        <v>522.92899999999997</v>
      </c>
      <c r="AS750" s="18">
        <v>10</v>
      </c>
    </row>
    <row r="751" spans="2:45" x14ac:dyDescent="0.25">
      <c r="B751" s="25"/>
      <c r="C751" s="25"/>
      <c r="D751" s="25"/>
      <c r="E751" s="25"/>
      <c r="F751" s="25"/>
      <c r="G751" s="25"/>
      <c r="H751" s="25"/>
      <c r="I751" s="25"/>
      <c r="J751" s="25"/>
      <c r="AN751" s="1" t="s">
        <v>23</v>
      </c>
      <c r="AO751" s="18">
        <v>56.671500000000002</v>
      </c>
      <c r="AP751" s="18">
        <v>11</v>
      </c>
      <c r="AQ751" s="18" t="s">
        <v>23</v>
      </c>
      <c r="AR751" s="18">
        <v>74.667199999999994</v>
      </c>
      <c r="AS751" s="18">
        <v>11</v>
      </c>
    </row>
    <row r="752" spans="2:45" x14ac:dyDescent="0.25">
      <c r="B752" s="25"/>
      <c r="C752" s="25"/>
      <c r="D752" s="25"/>
      <c r="E752" s="25"/>
      <c r="F752" s="25"/>
      <c r="G752" s="25"/>
      <c r="H752" s="25"/>
      <c r="I752" s="25"/>
      <c r="J752" s="25"/>
      <c r="AN752" s="1" t="s">
        <v>24</v>
      </c>
      <c r="AO752" s="18">
        <v>0.38022400000000001</v>
      </c>
      <c r="AP752" s="18">
        <v>12</v>
      </c>
      <c r="AQ752" s="18" t="s">
        <v>24</v>
      </c>
      <c r="AR752" s="18">
        <v>0.37574400000000002</v>
      </c>
      <c r="AS752" s="18">
        <v>12</v>
      </c>
    </row>
    <row r="753" spans="2:45" x14ac:dyDescent="0.25">
      <c r="AP753" s="18">
        <v>13</v>
      </c>
      <c r="AS753" s="18">
        <v>13</v>
      </c>
    </row>
    <row r="754" spans="2:45" x14ac:dyDescent="0.25">
      <c r="B754" s="25"/>
      <c r="C754" s="25"/>
      <c r="D754" s="25"/>
      <c r="E754" s="25"/>
      <c r="F754" s="25"/>
      <c r="G754" s="25"/>
      <c r="H754" s="25"/>
      <c r="I754" s="25"/>
      <c r="J754" s="25"/>
      <c r="AN754" s="1" t="s">
        <v>15</v>
      </c>
      <c r="AO754" s="18">
        <v>0.313</v>
      </c>
      <c r="AP754" s="18">
        <v>0</v>
      </c>
      <c r="AQ754" s="18" t="s">
        <v>15</v>
      </c>
      <c r="AR754" s="18">
        <v>0.61599999999999999</v>
      </c>
      <c r="AS754" s="18">
        <v>0</v>
      </c>
    </row>
    <row r="755" spans="2:45" x14ac:dyDescent="0.25">
      <c r="B755" s="25"/>
      <c r="C755" s="25"/>
      <c r="D755" s="25"/>
      <c r="E755" s="25"/>
      <c r="F755" s="25"/>
      <c r="G755" s="25"/>
      <c r="H755" s="25"/>
      <c r="I755" s="25"/>
      <c r="J755" s="25"/>
      <c r="AN755" s="1" t="s">
        <v>8</v>
      </c>
      <c r="AP755" s="18">
        <v>1</v>
      </c>
      <c r="AQ755" s="18" t="s">
        <v>8</v>
      </c>
      <c r="AS755" s="18">
        <v>1</v>
      </c>
    </row>
    <row r="756" spans="2:45" x14ac:dyDescent="0.25">
      <c r="B756" s="25"/>
      <c r="C756" s="25"/>
      <c r="D756" s="25"/>
      <c r="E756" s="25"/>
      <c r="F756" s="25"/>
      <c r="G756" s="25"/>
      <c r="H756" s="25"/>
      <c r="I756" s="25"/>
      <c r="J756" s="25"/>
      <c r="AN756" s="1" t="s">
        <v>9</v>
      </c>
      <c r="AO756" s="18">
        <v>251546</v>
      </c>
      <c r="AP756" s="18">
        <v>2</v>
      </c>
      <c r="AQ756" s="18" t="s">
        <v>9</v>
      </c>
      <c r="AR756" s="18">
        <v>251546</v>
      </c>
      <c r="AS756" s="18">
        <v>2</v>
      </c>
    </row>
    <row r="757" spans="2:45" x14ac:dyDescent="0.25">
      <c r="B757" s="25"/>
      <c r="C757" s="25"/>
      <c r="D757" s="25"/>
      <c r="E757" s="25"/>
      <c r="F757" s="25"/>
      <c r="G757" s="25"/>
      <c r="H757" s="25"/>
      <c r="I757" s="25"/>
      <c r="J757" s="25"/>
      <c r="AN757" s="1" t="s">
        <v>10</v>
      </c>
      <c r="AO757" s="18">
        <v>36308</v>
      </c>
      <c r="AP757" s="18">
        <v>3</v>
      </c>
      <c r="AQ757" s="18" t="s">
        <v>10</v>
      </c>
      <c r="AR757" s="18">
        <v>36308</v>
      </c>
      <c r="AS757" s="18">
        <v>3</v>
      </c>
    </row>
    <row r="758" spans="2:45" x14ac:dyDescent="0.25">
      <c r="B758" s="25"/>
      <c r="C758" s="25"/>
      <c r="D758" s="25"/>
      <c r="E758" s="25"/>
      <c r="F758" s="25"/>
      <c r="G758" s="25"/>
      <c r="H758" s="25"/>
      <c r="I758" s="25"/>
      <c r="J758" s="25"/>
      <c r="AN758" s="1" t="s">
        <v>16</v>
      </c>
      <c r="AO758" s="18">
        <v>0.50704000000000005</v>
      </c>
      <c r="AP758" s="18">
        <v>4</v>
      </c>
      <c r="AQ758" s="18" t="s">
        <v>16</v>
      </c>
      <c r="AR758" s="18">
        <v>0.489952</v>
      </c>
      <c r="AS758" s="18">
        <v>4</v>
      </c>
    </row>
    <row r="759" spans="2:45" x14ac:dyDescent="0.25">
      <c r="B759" s="25"/>
      <c r="C759" s="25"/>
      <c r="D759" s="25"/>
      <c r="E759" s="25"/>
      <c r="F759" s="25"/>
      <c r="G759" s="25"/>
      <c r="H759" s="25"/>
      <c r="I759" s="25"/>
      <c r="J759" s="25"/>
      <c r="AN759" s="1" t="s">
        <v>17</v>
      </c>
      <c r="AO759" s="18">
        <v>0.170048</v>
      </c>
      <c r="AP759" s="18">
        <v>5</v>
      </c>
      <c r="AQ759" s="18" t="s">
        <v>17</v>
      </c>
      <c r="AR759" s="18">
        <v>0.19881599999999999</v>
      </c>
      <c r="AS759" s="18">
        <v>5</v>
      </c>
    </row>
    <row r="760" spans="2:45" x14ac:dyDescent="0.25">
      <c r="B760" s="25"/>
      <c r="C760" s="25"/>
      <c r="D760" s="25"/>
      <c r="E760" s="25"/>
      <c r="F760" s="25"/>
      <c r="G760" s="25"/>
      <c r="H760" s="25"/>
      <c r="I760" s="25"/>
      <c r="J760" s="25"/>
      <c r="AN760" s="1" t="s">
        <v>18</v>
      </c>
      <c r="AO760" s="18">
        <v>0.272864</v>
      </c>
      <c r="AP760" s="18">
        <v>6</v>
      </c>
      <c r="AQ760" s="18" t="s">
        <v>18</v>
      </c>
      <c r="AR760" s="18">
        <v>0</v>
      </c>
      <c r="AS760" s="18">
        <v>6</v>
      </c>
    </row>
    <row r="761" spans="2:45" x14ac:dyDescent="0.25">
      <c r="B761" s="25"/>
      <c r="C761" s="25"/>
      <c r="D761" s="25"/>
      <c r="E761" s="25"/>
      <c r="F761" s="25"/>
      <c r="G761" s="25"/>
      <c r="H761" s="25"/>
      <c r="I761" s="25"/>
      <c r="J761" s="25"/>
      <c r="AN761" s="1" t="s">
        <v>19</v>
      </c>
      <c r="AO761" s="18">
        <v>0.202208</v>
      </c>
      <c r="AP761" s="18">
        <v>7</v>
      </c>
      <c r="AQ761" s="18" t="s">
        <v>19</v>
      </c>
      <c r="AR761" s="18">
        <v>0</v>
      </c>
      <c r="AS761" s="18">
        <v>7</v>
      </c>
    </row>
    <row r="762" spans="2:45" x14ac:dyDescent="0.25">
      <c r="B762" s="25"/>
      <c r="C762" s="25"/>
      <c r="D762" s="25"/>
      <c r="E762" s="25"/>
      <c r="F762" s="25"/>
      <c r="G762" s="25"/>
      <c r="H762" s="25"/>
      <c r="I762" s="25"/>
      <c r="J762" s="25"/>
      <c r="AN762" s="1" t="s">
        <v>20</v>
      </c>
      <c r="AO762" s="18">
        <v>1.75373</v>
      </c>
      <c r="AP762" s="18">
        <v>8</v>
      </c>
      <c r="AQ762" s="18" t="s">
        <v>20</v>
      </c>
      <c r="AR762" s="18">
        <v>0</v>
      </c>
      <c r="AS762" s="18">
        <v>8</v>
      </c>
    </row>
    <row r="763" spans="2:45" x14ac:dyDescent="0.25">
      <c r="B763" s="25"/>
      <c r="C763" s="25"/>
      <c r="D763" s="25"/>
      <c r="E763" s="25"/>
      <c r="F763" s="25"/>
      <c r="G763" s="25"/>
      <c r="H763" s="25"/>
      <c r="I763" s="25"/>
      <c r="J763" s="25"/>
      <c r="AN763" s="1" t="s">
        <v>21</v>
      </c>
      <c r="AO763" s="18">
        <v>2.2481300000000002</v>
      </c>
      <c r="AP763" s="18">
        <v>9</v>
      </c>
      <c r="AQ763" s="18" t="s">
        <v>21</v>
      </c>
      <c r="AR763" s="18">
        <v>2.1158399999999999</v>
      </c>
      <c r="AS763" s="18">
        <v>9</v>
      </c>
    </row>
    <row r="764" spans="2:45" x14ac:dyDescent="0.25">
      <c r="B764" s="25"/>
      <c r="C764" s="25"/>
      <c r="D764" s="25"/>
      <c r="E764" s="25"/>
      <c r="F764" s="25"/>
      <c r="G764" s="25"/>
      <c r="H764" s="25"/>
      <c r="I764" s="25"/>
      <c r="J764" s="25"/>
      <c r="AN764" s="1" t="s">
        <v>22</v>
      </c>
      <c r="AO764" s="18">
        <v>237.71600000000001</v>
      </c>
      <c r="AP764" s="18">
        <v>10</v>
      </c>
      <c r="AQ764" s="18" t="s">
        <v>22</v>
      </c>
      <c r="AR764" s="18">
        <v>524.32600000000002</v>
      </c>
      <c r="AS764" s="18">
        <v>10</v>
      </c>
    </row>
    <row r="765" spans="2:45" x14ac:dyDescent="0.25">
      <c r="B765" s="25"/>
      <c r="C765" s="25"/>
      <c r="D765" s="25"/>
      <c r="E765" s="25"/>
      <c r="F765" s="25"/>
      <c r="G765" s="25"/>
      <c r="H765" s="25"/>
      <c r="I765" s="25"/>
      <c r="J765" s="25"/>
      <c r="AN765" s="1" t="s">
        <v>23</v>
      </c>
      <c r="AO765" s="18">
        <v>56.7607</v>
      </c>
      <c r="AP765" s="18">
        <v>11</v>
      </c>
      <c r="AQ765" s="18" t="s">
        <v>23</v>
      </c>
      <c r="AR765" s="18">
        <v>76.568600000000004</v>
      </c>
      <c r="AS765" s="18">
        <v>11</v>
      </c>
    </row>
    <row r="766" spans="2:45" x14ac:dyDescent="0.25">
      <c r="B766" s="25"/>
      <c r="C766" s="25"/>
      <c r="D766" s="25"/>
      <c r="E766" s="25"/>
      <c r="F766" s="25"/>
      <c r="G766" s="25"/>
      <c r="H766" s="25"/>
      <c r="I766" s="25"/>
      <c r="J766" s="25"/>
      <c r="AN766" s="1" t="s">
        <v>24</v>
      </c>
      <c r="AO766" s="18">
        <v>0.38591999999999999</v>
      </c>
      <c r="AP766" s="18">
        <v>12</v>
      </c>
      <c r="AQ766" s="18" t="s">
        <v>24</v>
      </c>
      <c r="AR766" s="18">
        <v>0.38153599999999999</v>
      </c>
      <c r="AS766" s="18">
        <v>12</v>
      </c>
    </row>
    <row r="767" spans="2:45" x14ac:dyDescent="0.25">
      <c r="AP767" s="18">
        <v>13</v>
      </c>
      <c r="AS767" s="18">
        <v>13</v>
      </c>
    </row>
    <row r="768" spans="2:45" x14ac:dyDescent="0.25">
      <c r="B768" s="25"/>
      <c r="C768" s="25"/>
      <c r="D768" s="25"/>
      <c r="E768" s="25"/>
      <c r="F768" s="25"/>
      <c r="G768" s="25"/>
      <c r="H768" s="25"/>
      <c r="I768" s="25"/>
      <c r="J768" s="25"/>
      <c r="AN768" s="1" t="s">
        <v>15</v>
      </c>
      <c r="AO768" s="18">
        <v>0.311</v>
      </c>
      <c r="AP768" s="18">
        <v>0</v>
      </c>
      <c r="AQ768" s="18" t="s">
        <v>15</v>
      </c>
      <c r="AR768" s="18">
        <v>0.62</v>
      </c>
      <c r="AS768" s="18">
        <v>0</v>
      </c>
    </row>
    <row r="769" spans="2:45" x14ac:dyDescent="0.25">
      <c r="B769" s="25"/>
      <c r="C769" s="25"/>
      <c r="D769" s="25"/>
      <c r="E769" s="25"/>
      <c r="F769" s="25"/>
      <c r="G769" s="25"/>
      <c r="H769" s="25"/>
      <c r="I769" s="25"/>
      <c r="J769" s="25"/>
      <c r="AN769" s="1" t="s">
        <v>8</v>
      </c>
      <c r="AP769" s="18">
        <v>1</v>
      </c>
      <c r="AQ769" s="18" t="s">
        <v>8</v>
      </c>
      <c r="AS769" s="18">
        <v>1</v>
      </c>
    </row>
    <row r="770" spans="2:45" x14ac:dyDescent="0.25">
      <c r="B770" s="25"/>
      <c r="C770" s="25"/>
      <c r="D770" s="25"/>
      <c r="E770" s="25"/>
      <c r="F770" s="25"/>
      <c r="G770" s="25"/>
      <c r="H770" s="25"/>
      <c r="I770" s="25"/>
      <c r="J770" s="25"/>
      <c r="AN770" s="1" t="s">
        <v>9</v>
      </c>
      <c r="AO770" s="18">
        <v>251546</v>
      </c>
      <c r="AP770" s="18">
        <v>2</v>
      </c>
      <c r="AQ770" s="18" t="s">
        <v>9</v>
      </c>
      <c r="AR770" s="18">
        <v>251546</v>
      </c>
      <c r="AS770" s="18">
        <v>2</v>
      </c>
    </row>
    <row r="771" spans="2:45" x14ac:dyDescent="0.25">
      <c r="B771" s="25"/>
      <c r="C771" s="25"/>
      <c r="D771" s="25"/>
      <c r="E771" s="25"/>
      <c r="F771" s="25"/>
      <c r="G771" s="25"/>
      <c r="H771" s="25"/>
      <c r="I771" s="25"/>
      <c r="J771" s="25"/>
      <c r="AN771" s="1" t="s">
        <v>10</v>
      </c>
      <c r="AO771" s="18">
        <v>36308</v>
      </c>
      <c r="AP771" s="18">
        <v>3</v>
      </c>
      <c r="AQ771" s="18" t="s">
        <v>10</v>
      </c>
      <c r="AR771" s="18">
        <v>36308</v>
      </c>
      <c r="AS771" s="18">
        <v>3</v>
      </c>
    </row>
    <row r="772" spans="2:45" x14ac:dyDescent="0.25">
      <c r="B772" s="25"/>
      <c r="C772" s="25"/>
      <c r="D772" s="25"/>
      <c r="E772" s="25"/>
      <c r="F772" s="25"/>
      <c r="G772" s="25"/>
      <c r="H772" s="25"/>
      <c r="I772" s="25"/>
      <c r="J772" s="25"/>
      <c r="AN772" s="1" t="s">
        <v>16</v>
      </c>
      <c r="AO772" s="18">
        <v>0.48969600000000002</v>
      </c>
      <c r="AP772" s="18">
        <v>4</v>
      </c>
      <c r="AQ772" s="18" t="s">
        <v>16</v>
      </c>
      <c r="AR772" s="18">
        <v>0.493344</v>
      </c>
      <c r="AS772" s="18">
        <v>4</v>
      </c>
    </row>
    <row r="773" spans="2:45" x14ac:dyDescent="0.25">
      <c r="B773" s="25"/>
      <c r="C773" s="25"/>
      <c r="D773" s="25"/>
      <c r="E773" s="25"/>
      <c r="F773" s="25"/>
      <c r="G773" s="25"/>
      <c r="H773" s="25"/>
      <c r="I773" s="25"/>
      <c r="J773" s="25"/>
      <c r="AN773" s="1" t="s">
        <v>17</v>
      </c>
      <c r="AO773" s="18">
        <v>0.23219200000000001</v>
      </c>
      <c r="AP773" s="18">
        <v>5</v>
      </c>
      <c r="AQ773" s="18" t="s">
        <v>17</v>
      </c>
      <c r="AR773" s="18">
        <v>0.18476799999999999</v>
      </c>
      <c r="AS773" s="18">
        <v>5</v>
      </c>
    </row>
    <row r="774" spans="2:45" x14ac:dyDescent="0.25">
      <c r="B774" s="25"/>
      <c r="C774" s="25"/>
      <c r="D774" s="25"/>
      <c r="E774" s="25"/>
      <c r="F774" s="25"/>
      <c r="G774" s="25"/>
      <c r="H774" s="25"/>
      <c r="I774" s="25"/>
      <c r="J774" s="25"/>
      <c r="AN774" s="1" t="s">
        <v>18</v>
      </c>
      <c r="AO774" s="18">
        <v>0.49808000000000002</v>
      </c>
      <c r="AP774" s="18">
        <v>6</v>
      </c>
      <c r="AQ774" s="18" t="s">
        <v>18</v>
      </c>
      <c r="AR774" s="18">
        <v>0</v>
      </c>
      <c r="AS774" s="18">
        <v>6</v>
      </c>
    </row>
    <row r="775" spans="2:45" x14ac:dyDescent="0.25">
      <c r="B775" s="25"/>
      <c r="C775" s="25"/>
      <c r="D775" s="25"/>
      <c r="E775" s="25"/>
      <c r="F775" s="25"/>
      <c r="G775" s="25"/>
      <c r="H775" s="25"/>
      <c r="I775" s="25"/>
      <c r="J775" s="25"/>
      <c r="AN775" s="1" t="s">
        <v>19</v>
      </c>
      <c r="AO775" s="18">
        <v>0.198624</v>
      </c>
      <c r="AP775" s="18">
        <v>7</v>
      </c>
      <c r="AQ775" s="18" t="s">
        <v>19</v>
      </c>
      <c r="AR775" s="18">
        <v>0</v>
      </c>
      <c r="AS775" s="18">
        <v>7</v>
      </c>
    </row>
    <row r="776" spans="2:45" x14ac:dyDescent="0.25">
      <c r="B776" s="25"/>
      <c r="C776" s="25"/>
      <c r="D776" s="25"/>
      <c r="E776" s="25"/>
      <c r="F776" s="25"/>
      <c r="G776" s="25"/>
      <c r="H776" s="25"/>
      <c r="I776" s="25"/>
      <c r="J776" s="25"/>
      <c r="AN776" s="1" t="s">
        <v>20</v>
      </c>
      <c r="AO776" s="18">
        <v>1.7283500000000001</v>
      </c>
      <c r="AP776" s="18">
        <v>8</v>
      </c>
      <c r="AQ776" s="18" t="s">
        <v>20</v>
      </c>
      <c r="AR776" s="18">
        <v>0</v>
      </c>
      <c r="AS776" s="18">
        <v>8</v>
      </c>
    </row>
    <row r="777" spans="2:45" x14ac:dyDescent="0.25">
      <c r="B777" s="25"/>
      <c r="C777" s="25"/>
      <c r="D777" s="25"/>
      <c r="E777" s="25"/>
      <c r="F777" s="25"/>
      <c r="G777" s="25"/>
      <c r="H777" s="25"/>
      <c r="I777" s="25"/>
      <c r="J777" s="25"/>
      <c r="AN777" s="1" t="s">
        <v>21</v>
      </c>
      <c r="AO777" s="18">
        <v>2.3421400000000001</v>
      </c>
      <c r="AP777" s="18">
        <v>9</v>
      </c>
      <c r="AQ777" s="18" t="s">
        <v>21</v>
      </c>
      <c r="AR777" s="18">
        <v>2.0903</v>
      </c>
      <c r="AS777" s="18">
        <v>9</v>
      </c>
    </row>
    <row r="778" spans="2:45" x14ac:dyDescent="0.25">
      <c r="B778" s="25"/>
      <c r="C778" s="25"/>
      <c r="D778" s="25"/>
      <c r="E778" s="25"/>
      <c r="F778" s="25"/>
      <c r="G778" s="25"/>
      <c r="H778" s="25"/>
      <c r="I778" s="25"/>
      <c r="J778" s="25"/>
      <c r="AN778" s="1" t="s">
        <v>22</v>
      </c>
      <c r="AO778" s="18">
        <v>239.37100000000001</v>
      </c>
      <c r="AP778" s="18">
        <v>10</v>
      </c>
      <c r="AQ778" s="18" t="s">
        <v>22</v>
      </c>
      <c r="AR778" s="18">
        <v>522.41399999999999</v>
      </c>
      <c r="AS778" s="18">
        <v>10</v>
      </c>
    </row>
    <row r="779" spans="2:45" x14ac:dyDescent="0.25">
      <c r="B779" s="25"/>
      <c r="C779" s="25"/>
      <c r="D779" s="25"/>
      <c r="E779" s="25"/>
      <c r="F779" s="25"/>
      <c r="G779" s="25"/>
      <c r="H779" s="25"/>
      <c r="I779" s="25"/>
      <c r="J779" s="25"/>
      <c r="AN779" s="1" t="s">
        <v>23</v>
      </c>
      <c r="AO779" s="18">
        <v>56.906100000000002</v>
      </c>
      <c r="AP779" s="18">
        <v>11</v>
      </c>
      <c r="AQ779" s="18" t="s">
        <v>23</v>
      </c>
      <c r="AR779" s="18">
        <v>75.308800000000005</v>
      </c>
      <c r="AS779" s="18">
        <v>11</v>
      </c>
    </row>
    <row r="780" spans="2:45" x14ac:dyDescent="0.25">
      <c r="B780" s="25"/>
      <c r="C780" s="25"/>
      <c r="D780" s="25"/>
      <c r="E780" s="25"/>
      <c r="F780" s="25"/>
      <c r="G780" s="25"/>
      <c r="H780" s="25"/>
      <c r="I780" s="25"/>
      <c r="J780" s="25"/>
      <c r="AN780" s="1" t="s">
        <v>24</v>
      </c>
      <c r="AO780" s="18">
        <v>0.38553599999999999</v>
      </c>
      <c r="AP780" s="18">
        <v>12</v>
      </c>
      <c r="AQ780" s="18" t="s">
        <v>24</v>
      </c>
      <c r="AR780" s="18">
        <v>0.379104</v>
      </c>
      <c r="AS780" s="18">
        <v>12</v>
      </c>
    </row>
    <row r="781" spans="2:45" x14ac:dyDescent="0.25">
      <c r="AP781" s="18">
        <v>13</v>
      </c>
      <c r="AS781" s="18">
        <v>13</v>
      </c>
    </row>
    <row r="782" spans="2:45" x14ac:dyDescent="0.25">
      <c r="B782" s="25"/>
      <c r="C782" s="25"/>
      <c r="D782" s="25"/>
      <c r="E782" s="25"/>
      <c r="F782" s="25"/>
      <c r="G782" s="25"/>
      <c r="H782" s="25"/>
      <c r="I782" s="25"/>
      <c r="J782" s="25"/>
      <c r="AN782" s="1" t="s">
        <v>15</v>
      </c>
      <c r="AO782" s="18">
        <v>0.314</v>
      </c>
      <c r="AP782" s="18">
        <v>0</v>
      </c>
      <c r="AQ782" s="18" t="s">
        <v>15</v>
      </c>
      <c r="AR782" s="18">
        <v>0.61199999999999999</v>
      </c>
      <c r="AS782" s="18">
        <v>0</v>
      </c>
    </row>
    <row r="783" spans="2:45" x14ac:dyDescent="0.25">
      <c r="B783" s="25"/>
      <c r="C783" s="25"/>
      <c r="D783" s="25"/>
      <c r="E783" s="25"/>
      <c r="F783" s="25"/>
      <c r="G783" s="25"/>
      <c r="H783" s="25"/>
      <c r="I783" s="25"/>
      <c r="J783" s="25"/>
      <c r="AN783" s="1" t="s">
        <v>8</v>
      </c>
      <c r="AP783" s="18">
        <v>1</v>
      </c>
      <c r="AQ783" s="18" t="s">
        <v>8</v>
      </c>
      <c r="AS783" s="18">
        <v>1</v>
      </c>
    </row>
    <row r="784" spans="2:45" x14ac:dyDescent="0.25">
      <c r="B784" s="25"/>
      <c r="C784" s="25"/>
      <c r="D784" s="25"/>
      <c r="E784" s="25"/>
      <c r="F784" s="25"/>
      <c r="G784" s="25"/>
      <c r="H784" s="25"/>
      <c r="I784" s="25"/>
      <c r="J784" s="25"/>
      <c r="AN784" s="1" t="s">
        <v>9</v>
      </c>
      <c r="AO784" s="18">
        <v>251546</v>
      </c>
      <c r="AP784" s="18">
        <v>2</v>
      </c>
      <c r="AQ784" s="18" t="s">
        <v>9</v>
      </c>
      <c r="AR784" s="18">
        <v>251546</v>
      </c>
      <c r="AS784" s="18">
        <v>2</v>
      </c>
    </row>
    <row r="785" spans="2:45" x14ac:dyDescent="0.25">
      <c r="B785" s="25"/>
      <c r="C785" s="25"/>
      <c r="D785" s="25"/>
      <c r="E785" s="25"/>
      <c r="F785" s="25"/>
      <c r="G785" s="25"/>
      <c r="H785" s="25"/>
      <c r="I785" s="25"/>
      <c r="J785" s="25"/>
      <c r="AN785" s="1" t="s">
        <v>10</v>
      </c>
      <c r="AO785" s="18">
        <v>36308</v>
      </c>
      <c r="AP785" s="18">
        <v>3</v>
      </c>
      <c r="AQ785" s="18" t="s">
        <v>10</v>
      </c>
      <c r="AR785" s="18">
        <v>36308</v>
      </c>
      <c r="AS785" s="18">
        <v>3</v>
      </c>
    </row>
    <row r="786" spans="2:45" x14ac:dyDescent="0.25">
      <c r="B786" s="25"/>
      <c r="C786" s="25"/>
      <c r="D786" s="25"/>
      <c r="E786" s="25"/>
      <c r="F786" s="25"/>
      <c r="G786" s="25"/>
      <c r="H786" s="25"/>
      <c r="I786" s="25"/>
      <c r="J786" s="25"/>
      <c r="AN786" s="1" t="s">
        <v>16</v>
      </c>
      <c r="AO786" s="18">
        <v>0.491392</v>
      </c>
      <c r="AP786" s="18">
        <v>4</v>
      </c>
      <c r="AQ786" s="18" t="s">
        <v>16</v>
      </c>
      <c r="AR786" s="18">
        <v>0.49225600000000003</v>
      </c>
      <c r="AS786" s="18">
        <v>4</v>
      </c>
    </row>
    <row r="787" spans="2:45" x14ac:dyDescent="0.25">
      <c r="B787" s="25"/>
      <c r="C787" s="25"/>
      <c r="D787" s="25"/>
      <c r="E787" s="25"/>
      <c r="F787" s="25"/>
      <c r="G787" s="25"/>
      <c r="H787" s="25"/>
      <c r="I787" s="25"/>
      <c r="J787" s="25"/>
      <c r="AN787" s="1" t="s">
        <v>17</v>
      </c>
      <c r="AO787" s="18">
        <v>0.18329599999999999</v>
      </c>
      <c r="AP787" s="18">
        <v>5</v>
      </c>
      <c r="AQ787" s="18" t="s">
        <v>17</v>
      </c>
      <c r="AR787" s="18">
        <v>0.17513600000000001</v>
      </c>
      <c r="AS787" s="18">
        <v>5</v>
      </c>
    </row>
    <row r="788" spans="2:45" x14ac:dyDescent="0.25">
      <c r="B788" s="25"/>
      <c r="C788" s="25"/>
      <c r="D788" s="25"/>
      <c r="E788" s="25"/>
      <c r="F788" s="25"/>
      <c r="G788" s="25"/>
      <c r="H788" s="25"/>
      <c r="I788" s="25"/>
      <c r="J788" s="25"/>
      <c r="AN788" s="1" t="s">
        <v>18</v>
      </c>
      <c r="AO788" s="18">
        <v>0.25216</v>
      </c>
      <c r="AP788" s="18">
        <v>6</v>
      </c>
      <c r="AQ788" s="18" t="s">
        <v>18</v>
      </c>
      <c r="AR788" s="18">
        <v>0</v>
      </c>
      <c r="AS788" s="18">
        <v>6</v>
      </c>
    </row>
    <row r="789" spans="2:45" x14ac:dyDescent="0.25">
      <c r="B789" s="25"/>
      <c r="C789" s="25"/>
      <c r="D789" s="25"/>
      <c r="E789" s="25"/>
      <c r="F789" s="25"/>
      <c r="G789" s="25"/>
      <c r="H789" s="25"/>
      <c r="I789" s="25"/>
      <c r="J789" s="25"/>
      <c r="AN789" s="1" t="s">
        <v>19</v>
      </c>
      <c r="AO789" s="18">
        <v>0.209344</v>
      </c>
      <c r="AP789" s="18">
        <v>7</v>
      </c>
      <c r="AQ789" s="18" t="s">
        <v>19</v>
      </c>
      <c r="AR789" s="18">
        <v>0</v>
      </c>
      <c r="AS789" s="18">
        <v>7</v>
      </c>
    </row>
    <row r="790" spans="2:45" x14ac:dyDescent="0.25">
      <c r="B790" s="25"/>
      <c r="C790" s="25"/>
      <c r="D790" s="25"/>
      <c r="E790" s="25"/>
      <c r="F790" s="25"/>
      <c r="G790" s="25"/>
      <c r="H790" s="25"/>
      <c r="I790" s="25"/>
      <c r="J790" s="25"/>
      <c r="AN790" s="1" t="s">
        <v>20</v>
      </c>
      <c r="AO790" s="18">
        <v>1.7098599999999999</v>
      </c>
      <c r="AP790" s="18">
        <v>8</v>
      </c>
      <c r="AQ790" s="18" t="s">
        <v>20</v>
      </c>
      <c r="AR790" s="18">
        <v>0</v>
      </c>
      <c r="AS790" s="18">
        <v>8</v>
      </c>
    </row>
    <row r="791" spans="2:45" x14ac:dyDescent="0.25">
      <c r="B791" s="25"/>
      <c r="C791" s="25"/>
      <c r="D791" s="25"/>
      <c r="E791" s="25"/>
      <c r="F791" s="25"/>
      <c r="G791" s="25"/>
      <c r="H791" s="25"/>
      <c r="I791" s="25"/>
      <c r="J791" s="25"/>
      <c r="AN791" s="1" t="s">
        <v>21</v>
      </c>
      <c r="AO791" s="18">
        <v>2.3363200000000002</v>
      </c>
      <c r="AP791" s="18">
        <v>9</v>
      </c>
      <c r="AQ791" s="18" t="s">
        <v>21</v>
      </c>
      <c r="AR791" s="18">
        <v>2.08813</v>
      </c>
      <c r="AS791" s="18">
        <v>9</v>
      </c>
    </row>
    <row r="792" spans="2:45" x14ac:dyDescent="0.25">
      <c r="B792" s="25"/>
      <c r="C792" s="25"/>
      <c r="D792" s="25"/>
      <c r="E792" s="25"/>
      <c r="F792" s="25"/>
      <c r="G792" s="25"/>
      <c r="H792" s="25"/>
      <c r="I792" s="25"/>
      <c r="J792" s="25"/>
      <c r="AN792" s="1" t="s">
        <v>22</v>
      </c>
      <c r="AO792" s="18">
        <v>239.19800000000001</v>
      </c>
      <c r="AP792" s="18">
        <v>10</v>
      </c>
      <c r="AQ792" s="18" t="s">
        <v>22</v>
      </c>
      <c r="AR792" s="18">
        <v>522.10900000000004</v>
      </c>
      <c r="AS792" s="18">
        <v>10</v>
      </c>
    </row>
    <row r="793" spans="2:45" x14ac:dyDescent="0.25">
      <c r="B793" s="25"/>
      <c r="C793" s="25"/>
      <c r="D793" s="25"/>
      <c r="E793" s="25"/>
      <c r="F793" s="25"/>
      <c r="G793" s="25"/>
      <c r="H793" s="25"/>
      <c r="I793" s="25"/>
      <c r="J793" s="25"/>
      <c r="AN793" s="1" t="s">
        <v>23</v>
      </c>
      <c r="AO793" s="18">
        <v>58.089700000000001</v>
      </c>
      <c r="AP793" s="18">
        <v>11</v>
      </c>
      <c r="AQ793" s="18" t="s">
        <v>23</v>
      </c>
      <c r="AR793" s="18">
        <v>74.7102</v>
      </c>
      <c r="AS793" s="18">
        <v>11</v>
      </c>
    </row>
    <row r="794" spans="2:45" x14ac:dyDescent="0.25">
      <c r="B794" s="25"/>
      <c r="C794" s="25"/>
      <c r="D794" s="25"/>
      <c r="E794" s="25"/>
      <c r="F794" s="25"/>
      <c r="G794" s="25"/>
      <c r="H794" s="25"/>
      <c r="I794" s="25"/>
      <c r="J794" s="25"/>
      <c r="AN794" s="1" t="s">
        <v>24</v>
      </c>
      <c r="AO794" s="18">
        <v>0.37843199999999999</v>
      </c>
      <c r="AP794" s="18">
        <v>12</v>
      </c>
      <c r="AQ794" s="18" t="s">
        <v>24</v>
      </c>
      <c r="AR794" s="18">
        <v>0.37155199999999999</v>
      </c>
      <c r="AS794" s="18">
        <v>12</v>
      </c>
    </row>
    <row r="795" spans="2:45" x14ac:dyDescent="0.25">
      <c r="AP795" s="18">
        <v>13</v>
      </c>
      <c r="AS795" s="18">
        <v>13</v>
      </c>
    </row>
    <row r="796" spans="2:45" x14ac:dyDescent="0.25">
      <c r="B796" s="25"/>
      <c r="C796" s="25"/>
      <c r="D796" s="25"/>
      <c r="E796" s="25"/>
      <c r="F796" s="25"/>
      <c r="G796" s="25"/>
      <c r="H796" s="25"/>
      <c r="I796" s="25"/>
      <c r="J796" s="25"/>
      <c r="AN796" s="1" t="s">
        <v>15</v>
      </c>
      <c r="AO796" s="18">
        <v>0.313</v>
      </c>
      <c r="AP796" s="18">
        <v>0</v>
      </c>
      <c r="AQ796" s="18" t="s">
        <v>15</v>
      </c>
      <c r="AR796" s="18">
        <v>0.61199999999999999</v>
      </c>
      <c r="AS796" s="18">
        <v>0</v>
      </c>
    </row>
    <row r="797" spans="2:45" x14ac:dyDescent="0.25">
      <c r="B797" s="25"/>
      <c r="C797" s="25"/>
      <c r="D797" s="25"/>
      <c r="E797" s="25"/>
      <c r="F797" s="25"/>
      <c r="G797" s="25"/>
      <c r="H797" s="25"/>
      <c r="I797" s="25"/>
      <c r="J797" s="25"/>
      <c r="AN797" s="1" t="s">
        <v>8</v>
      </c>
      <c r="AP797" s="18">
        <v>1</v>
      </c>
      <c r="AQ797" s="18" t="s">
        <v>8</v>
      </c>
      <c r="AS797" s="18">
        <v>1</v>
      </c>
    </row>
    <row r="798" spans="2:45" x14ac:dyDescent="0.25">
      <c r="B798" s="25"/>
      <c r="C798" s="25"/>
      <c r="D798" s="25"/>
      <c r="E798" s="25"/>
      <c r="F798" s="25"/>
      <c r="G798" s="25"/>
      <c r="H798" s="25"/>
      <c r="I798" s="25"/>
      <c r="J798" s="25"/>
      <c r="AN798" s="1" t="s">
        <v>9</v>
      </c>
      <c r="AO798" s="18">
        <v>251546</v>
      </c>
      <c r="AP798" s="18">
        <v>2</v>
      </c>
      <c r="AQ798" s="18" t="s">
        <v>9</v>
      </c>
      <c r="AR798" s="18">
        <v>251546</v>
      </c>
      <c r="AS798" s="18">
        <v>2</v>
      </c>
    </row>
    <row r="799" spans="2:45" x14ac:dyDescent="0.25">
      <c r="B799" s="25"/>
      <c r="C799" s="25"/>
      <c r="D799" s="25"/>
      <c r="E799" s="25"/>
      <c r="F799" s="25"/>
      <c r="G799" s="25"/>
      <c r="H799" s="25"/>
      <c r="I799" s="25"/>
      <c r="J799" s="25"/>
      <c r="AN799" s="1" t="s">
        <v>10</v>
      </c>
      <c r="AO799" s="18">
        <v>36308</v>
      </c>
      <c r="AP799" s="18">
        <v>3</v>
      </c>
      <c r="AQ799" s="18" t="s">
        <v>10</v>
      </c>
      <c r="AR799" s="18">
        <v>36308</v>
      </c>
      <c r="AS799" s="18">
        <v>3</v>
      </c>
    </row>
    <row r="800" spans="2:45" x14ac:dyDescent="0.25">
      <c r="B800" s="25"/>
      <c r="C800" s="25"/>
      <c r="D800" s="25"/>
      <c r="E800" s="25"/>
      <c r="F800" s="25"/>
      <c r="G800" s="25"/>
      <c r="H800" s="25"/>
      <c r="I800" s="25"/>
      <c r="J800" s="25"/>
      <c r="AN800" s="1" t="s">
        <v>16</v>
      </c>
      <c r="AO800" s="18">
        <v>0.50444800000000001</v>
      </c>
      <c r="AP800" s="18">
        <v>4</v>
      </c>
      <c r="AQ800" s="18" t="s">
        <v>16</v>
      </c>
      <c r="AR800" s="18">
        <v>0.50707199999999997</v>
      </c>
      <c r="AS800" s="18">
        <v>4</v>
      </c>
    </row>
    <row r="801" spans="2:45" x14ac:dyDescent="0.25">
      <c r="B801" s="25"/>
      <c r="C801" s="25"/>
      <c r="D801" s="25"/>
      <c r="E801" s="25"/>
      <c r="F801" s="25"/>
      <c r="G801" s="25"/>
      <c r="H801" s="25"/>
      <c r="I801" s="25"/>
      <c r="J801" s="25"/>
      <c r="AN801" s="1" t="s">
        <v>17</v>
      </c>
      <c r="AO801" s="18">
        <v>0.19318399999999999</v>
      </c>
      <c r="AP801" s="18">
        <v>5</v>
      </c>
      <c r="AQ801" s="18" t="s">
        <v>17</v>
      </c>
      <c r="AR801" s="18">
        <v>0.17804800000000001</v>
      </c>
      <c r="AS801" s="18">
        <v>5</v>
      </c>
    </row>
    <row r="802" spans="2:45" x14ac:dyDescent="0.25">
      <c r="B802" s="25"/>
      <c r="C802" s="25"/>
      <c r="D802" s="25"/>
      <c r="E802" s="25"/>
      <c r="F802" s="25"/>
      <c r="G802" s="25"/>
      <c r="H802" s="25"/>
      <c r="I802" s="25"/>
      <c r="J802" s="25"/>
      <c r="AN802" s="1" t="s">
        <v>18</v>
      </c>
      <c r="AO802" s="18">
        <v>0.26550400000000002</v>
      </c>
      <c r="AP802" s="18">
        <v>6</v>
      </c>
      <c r="AQ802" s="18" t="s">
        <v>18</v>
      </c>
      <c r="AR802" s="18">
        <v>0</v>
      </c>
      <c r="AS802" s="18">
        <v>6</v>
      </c>
    </row>
    <row r="803" spans="2:45" x14ac:dyDescent="0.25">
      <c r="B803" s="25"/>
      <c r="C803" s="25"/>
      <c r="D803" s="25"/>
      <c r="E803" s="25"/>
      <c r="F803" s="25"/>
      <c r="G803" s="25"/>
      <c r="H803" s="25"/>
      <c r="I803" s="25"/>
      <c r="J803" s="25"/>
      <c r="AN803" s="1" t="s">
        <v>19</v>
      </c>
      <c r="AO803" s="18">
        <v>0.20191999999999999</v>
      </c>
      <c r="AP803" s="18">
        <v>7</v>
      </c>
      <c r="AQ803" s="18" t="s">
        <v>19</v>
      </c>
      <c r="AR803" s="18">
        <v>0</v>
      </c>
      <c r="AS803" s="18">
        <v>7</v>
      </c>
    </row>
    <row r="804" spans="2:45" x14ac:dyDescent="0.25">
      <c r="B804" s="25"/>
      <c r="C804" s="25"/>
      <c r="D804" s="25"/>
      <c r="E804" s="25"/>
      <c r="F804" s="25"/>
      <c r="G804" s="25"/>
      <c r="H804" s="25"/>
      <c r="I804" s="25"/>
      <c r="J804" s="25"/>
      <c r="AN804" s="1" t="s">
        <v>20</v>
      </c>
      <c r="AO804" s="18">
        <v>1.70259</v>
      </c>
      <c r="AP804" s="18">
        <v>8</v>
      </c>
      <c r="AQ804" s="18" t="s">
        <v>20</v>
      </c>
      <c r="AR804" s="18">
        <v>0</v>
      </c>
      <c r="AS804" s="18">
        <v>8</v>
      </c>
    </row>
    <row r="805" spans="2:45" x14ac:dyDescent="0.25">
      <c r="B805" s="25"/>
      <c r="C805" s="25"/>
      <c r="D805" s="25"/>
      <c r="E805" s="25"/>
      <c r="F805" s="25"/>
      <c r="G805" s="25"/>
      <c r="H805" s="25"/>
      <c r="I805" s="25"/>
      <c r="J805" s="25"/>
      <c r="AN805" s="1" t="s">
        <v>21</v>
      </c>
      <c r="AO805" s="18">
        <v>2.21949</v>
      </c>
      <c r="AP805" s="18">
        <v>9</v>
      </c>
      <c r="AQ805" s="18" t="s">
        <v>21</v>
      </c>
      <c r="AR805" s="18">
        <v>2.1131799999999998</v>
      </c>
      <c r="AS805" s="18">
        <v>9</v>
      </c>
    </row>
    <row r="806" spans="2:45" x14ac:dyDescent="0.25">
      <c r="B806" s="25"/>
      <c r="C806" s="25"/>
      <c r="D806" s="25"/>
      <c r="E806" s="25"/>
      <c r="F806" s="25"/>
      <c r="G806" s="25"/>
      <c r="H806" s="25"/>
      <c r="I806" s="25"/>
      <c r="J806" s="25"/>
      <c r="AN806" s="1" t="s">
        <v>22</v>
      </c>
      <c r="AO806" s="18">
        <v>239.33600000000001</v>
      </c>
      <c r="AP806" s="18">
        <v>10</v>
      </c>
      <c r="AQ806" s="18" t="s">
        <v>22</v>
      </c>
      <c r="AR806" s="18">
        <v>521.03</v>
      </c>
      <c r="AS806" s="18">
        <v>10</v>
      </c>
    </row>
    <row r="807" spans="2:45" x14ac:dyDescent="0.25">
      <c r="B807" s="25"/>
      <c r="C807" s="25"/>
      <c r="D807" s="25"/>
      <c r="E807" s="25"/>
      <c r="F807" s="25"/>
      <c r="G807" s="25"/>
      <c r="H807" s="25"/>
      <c r="I807" s="25"/>
      <c r="J807" s="25"/>
      <c r="AN807" s="1" t="s">
        <v>23</v>
      </c>
      <c r="AO807" s="18">
        <v>57.044800000000002</v>
      </c>
      <c r="AP807" s="18">
        <v>11</v>
      </c>
      <c r="AQ807" s="18" t="s">
        <v>23</v>
      </c>
      <c r="AR807" s="18">
        <v>74.643299999999996</v>
      </c>
      <c r="AS807" s="18">
        <v>11</v>
      </c>
    </row>
    <row r="808" spans="2:45" x14ac:dyDescent="0.25">
      <c r="B808" s="25"/>
      <c r="C808" s="25"/>
      <c r="D808" s="25"/>
      <c r="E808" s="25"/>
      <c r="F808" s="25"/>
      <c r="G808" s="25"/>
      <c r="H808" s="25"/>
      <c r="I808" s="25"/>
      <c r="J808" s="25"/>
      <c r="AN808" s="1" t="s">
        <v>24</v>
      </c>
      <c r="AO808" s="18">
        <v>0.38463999999999998</v>
      </c>
      <c r="AP808" s="18">
        <v>12</v>
      </c>
      <c r="AQ808" s="18" t="s">
        <v>24</v>
      </c>
      <c r="AR808" s="18">
        <v>0.383552</v>
      </c>
      <c r="AS808" s="18">
        <v>12</v>
      </c>
    </row>
    <row r="809" spans="2:45" x14ac:dyDescent="0.25">
      <c r="AP809" s="18">
        <v>13</v>
      </c>
      <c r="AS809" s="18">
        <v>13</v>
      </c>
    </row>
    <row r="810" spans="2:45" x14ac:dyDescent="0.25">
      <c r="B810" s="25"/>
      <c r="C810" s="25"/>
      <c r="D810" s="25"/>
      <c r="E810" s="25"/>
      <c r="F810" s="25"/>
      <c r="G810" s="25"/>
      <c r="H810" s="25"/>
      <c r="I810" s="25"/>
      <c r="J810" s="25"/>
      <c r="AN810" s="1" t="s">
        <v>15</v>
      </c>
      <c r="AO810" s="18">
        <v>0.313</v>
      </c>
      <c r="AP810" s="18">
        <v>0</v>
      </c>
      <c r="AQ810" s="18" t="s">
        <v>15</v>
      </c>
      <c r="AR810" s="18">
        <v>0.61099999999999999</v>
      </c>
      <c r="AS810" s="18">
        <v>0</v>
      </c>
    </row>
    <row r="811" spans="2:45" x14ac:dyDescent="0.25">
      <c r="B811" s="25"/>
      <c r="C811" s="25"/>
      <c r="D811" s="25"/>
      <c r="E811" s="25"/>
      <c r="F811" s="25"/>
      <c r="G811" s="25"/>
      <c r="H811" s="25"/>
      <c r="I811" s="25"/>
      <c r="J811" s="25"/>
      <c r="AN811" s="1" t="s">
        <v>8</v>
      </c>
      <c r="AP811" s="18">
        <v>1</v>
      </c>
      <c r="AQ811" s="18" t="s">
        <v>8</v>
      </c>
      <c r="AS811" s="18">
        <v>1</v>
      </c>
    </row>
    <row r="812" spans="2:45" x14ac:dyDescent="0.25">
      <c r="B812" s="25"/>
      <c r="C812" s="25"/>
      <c r="D812" s="25"/>
      <c r="E812" s="25"/>
      <c r="F812" s="25"/>
      <c r="G812" s="25"/>
      <c r="H812" s="25"/>
      <c r="I812" s="25"/>
      <c r="J812" s="25"/>
      <c r="AN812" s="1" t="s">
        <v>9</v>
      </c>
      <c r="AO812" s="18">
        <v>251546</v>
      </c>
      <c r="AP812" s="18">
        <v>2</v>
      </c>
      <c r="AQ812" s="18" t="s">
        <v>9</v>
      </c>
      <c r="AR812" s="18">
        <v>251546</v>
      </c>
      <c r="AS812" s="18">
        <v>2</v>
      </c>
    </row>
    <row r="813" spans="2:45" x14ac:dyDescent="0.25">
      <c r="B813" s="25"/>
      <c r="C813" s="25"/>
      <c r="D813" s="25"/>
      <c r="E813" s="25"/>
      <c r="F813" s="25"/>
      <c r="G813" s="25"/>
      <c r="H813" s="25"/>
      <c r="I813" s="25"/>
      <c r="J813" s="25"/>
      <c r="AN813" s="1" t="s">
        <v>10</v>
      </c>
      <c r="AO813" s="18">
        <v>36308</v>
      </c>
      <c r="AP813" s="18">
        <v>3</v>
      </c>
      <c r="AQ813" s="18" t="s">
        <v>10</v>
      </c>
      <c r="AR813" s="18">
        <v>36308</v>
      </c>
      <c r="AS813" s="18">
        <v>3</v>
      </c>
    </row>
    <row r="814" spans="2:45" x14ac:dyDescent="0.25">
      <c r="B814" s="25"/>
      <c r="C814" s="25"/>
      <c r="D814" s="25"/>
      <c r="E814" s="25"/>
      <c r="F814" s="25"/>
      <c r="G814" s="25"/>
      <c r="H814" s="25"/>
      <c r="I814" s="25"/>
      <c r="J814" s="25"/>
      <c r="AN814" s="1" t="s">
        <v>16</v>
      </c>
      <c r="AO814" s="18">
        <v>0.49280000000000002</v>
      </c>
      <c r="AP814" s="18">
        <v>4</v>
      </c>
      <c r="AQ814" s="18" t="s">
        <v>16</v>
      </c>
      <c r="AR814" s="18">
        <v>0.49392000000000003</v>
      </c>
      <c r="AS814" s="18">
        <v>4</v>
      </c>
    </row>
    <row r="815" spans="2:45" x14ac:dyDescent="0.25">
      <c r="B815" s="25"/>
      <c r="C815" s="25"/>
      <c r="D815" s="25"/>
      <c r="E815" s="25"/>
      <c r="F815" s="25"/>
      <c r="G815" s="25"/>
      <c r="H815" s="25"/>
      <c r="I815" s="25"/>
      <c r="J815" s="25"/>
      <c r="AN815" s="1" t="s">
        <v>17</v>
      </c>
      <c r="AO815" s="18">
        <v>0.19148799999999999</v>
      </c>
      <c r="AP815" s="18">
        <v>5</v>
      </c>
      <c r="AQ815" s="18" t="s">
        <v>17</v>
      </c>
      <c r="AR815" s="18">
        <v>0.19411200000000001</v>
      </c>
      <c r="AS815" s="18">
        <v>5</v>
      </c>
    </row>
    <row r="816" spans="2:45" x14ac:dyDescent="0.25">
      <c r="B816" s="25"/>
      <c r="C816" s="25"/>
      <c r="D816" s="25"/>
      <c r="E816" s="25"/>
      <c r="F816" s="25"/>
      <c r="G816" s="25"/>
      <c r="H816" s="25"/>
      <c r="I816" s="25"/>
      <c r="J816" s="25"/>
      <c r="AN816" s="1" t="s">
        <v>18</v>
      </c>
      <c r="AO816" s="18">
        <v>0.25478400000000001</v>
      </c>
      <c r="AP816" s="18">
        <v>6</v>
      </c>
      <c r="AQ816" s="18" t="s">
        <v>18</v>
      </c>
      <c r="AR816" s="18">
        <v>0</v>
      </c>
      <c r="AS816" s="18">
        <v>6</v>
      </c>
    </row>
    <row r="817" spans="2:45" x14ac:dyDescent="0.25">
      <c r="B817" s="25"/>
      <c r="C817" s="25"/>
      <c r="D817" s="25"/>
      <c r="E817" s="25"/>
      <c r="F817" s="25"/>
      <c r="G817" s="25"/>
      <c r="H817" s="25"/>
      <c r="I817" s="25"/>
      <c r="J817" s="25"/>
      <c r="AN817" s="1" t="s">
        <v>19</v>
      </c>
      <c r="AO817" s="18">
        <v>0.20502400000000001</v>
      </c>
      <c r="AP817" s="18">
        <v>7</v>
      </c>
      <c r="AQ817" s="18" t="s">
        <v>19</v>
      </c>
      <c r="AR817" s="18">
        <v>0</v>
      </c>
      <c r="AS817" s="18">
        <v>7</v>
      </c>
    </row>
    <row r="818" spans="2:45" x14ac:dyDescent="0.25">
      <c r="B818" s="25"/>
      <c r="C818" s="25"/>
      <c r="D818" s="25"/>
      <c r="E818" s="25"/>
      <c r="F818" s="25"/>
      <c r="G818" s="25"/>
      <c r="H818" s="25"/>
      <c r="I818" s="25"/>
      <c r="J818" s="25"/>
      <c r="AN818" s="1" t="s">
        <v>20</v>
      </c>
      <c r="AO818" s="18">
        <v>1.71533</v>
      </c>
      <c r="AP818" s="18">
        <v>8</v>
      </c>
      <c r="AQ818" s="18" t="s">
        <v>20</v>
      </c>
      <c r="AR818" s="18">
        <v>0</v>
      </c>
      <c r="AS818" s="18">
        <v>8</v>
      </c>
    </row>
    <row r="819" spans="2:45" x14ac:dyDescent="0.25">
      <c r="B819" s="25"/>
      <c r="C819" s="25"/>
      <c r="D819" s="25"/>
      <c r="E819" s="25"/>
      <c r="F819" s="25"/>
      <c r="G819" s="25"/>
      <c r="H819" s="25"/>
      <c r="I819" s="25"/>
      <c r="J819" s="25"/>
      <c r="AN819" s="1" t="s">
        <v>21</v>
      </c>
      <c r="AO819" s="18">
        <v>2.2230400000000001</v>
      </c>
      <c r="AP819" s="18">
        <v>9</v>
      </c>
      <c r="AQ819" s="18" t="s">
        <v>21</v>
      </c>
      <c r="AR819" s="18">
        <v>2.1113900000000001</v>
      </c>
      <c r="AS819" s="18">
        <v>9</v>
      </c>
    </row>
    <row r="820" spans="2:45" x14ac:dyDescent="0.25">
      <c r="B820" s="25"/>
      <c r="C820" s="25"/>
      <c r="D820" s="25"/>
      <c r="E820" s="25"/>
      <c r="F820" s="25"/>
      <c r="G820" s="25"/>
      <c r="H820" s="25"/>
      <c r="I820" s="25"/>
      <c r="J820" s="25"/>
      <c r="AN820" s="1" t="s">
        <v>22</v>
      </c>
      <c r="AO820" s="18">
        <v>238.24</v>
      </c>
      <c r="AP820" s="18">
        <v>10</v>
      </c>
      <c r="AQ820" s="18" t="s">
        <v>22</v>
      </c>
      <c r="AR820" s="18">
        <v>523.49199999999996</v>
      </c>
      <c r="AS820" s="18">
        <v>10</v>
      </c>
    </row>
    <row r="821" spans="2:45" x14ac:dyDescent="0.25">
      <c r="B821" s="25"/>
      <c r="C821" s="25"/>
      <c r="D821" s="25"/>
      <c r="E821" s="25"/>
      <c r="F821" s="25"/>
      <c r="G821" s="25"/>
      <c r="H821" s="25"/>
      <c r="I821" s="25"/>
      <c r="J821" s="25"/>
      <c r="AN821" s="1" t="s">
        <v>23</v>
      </c>
      <c r="AO821" s="18">
        <v>57.008899999999997</v>
      </c>
      <c r="AP821" s="18">
        <v>11</v>
      </c>
      <c r="AQ821" s="18" t="s">
        <v>23</v>
      </c>
      <c r="AR821" s="18">
        <v>76.225099999999998</v>
      </c>
      <c r="AS821" s="18">
        <v>11</v>
      </c>
    </row>
    <row r="822" spans="2:45" x14ac:dyDescent="0.25">
      <c r="B822" s="25"/>
      <c r="C822" s="25"/>
      <c r="D822" s="25"/>
      <c r="E822" s="25"/>
      <c r="F822" s="25"/>
      <c r="G822" s="25"/>
      <c r="H822" s="25"/>
      <c r="I822" s="25"/>
      <c r="J822" s="25"/>
      <c r="AN822" s="1" t="s">
        <v>24</v>
      </c>
      <c r="AO822" s="18">
        <v>0.38108799999999998</v>
      </c>
      <c r="AP822" s="18">
        <v>12</v>
      </c>
      <c r="AQ822" s="18" t="s">
        <v>24</v>
      </c>
      <c r="AR822" s="18">
        <v>0.38575999999999999</v>
      </c>
      <c r="AS822" s="18">
        <v>12</v>
      </c>
    </row>
    <row r="823" spans="2:45" x14ac:dyDescent="0.25">
      <c r="AP823" s="18">
        <v>13</v>
      </c>
      <c r="AS823" s="18">
        <v>13</v>
      </c>
    </row>
    <row r="824" spans="2:45" x14ac:dyDescent="0.25">
      <c r="B824" s="25"/>
      <c r="C824" s="25"/>
      <c r="D824" s="25"/>
      <c r="E824" s="25"/>
      <c r="F824" s="25"/>
      <c r="G824" s="25"/>
      <c r="H824" s="25"/>
      <c r="I824" s="25"/>
      <c r="J824" s="25"/>
      <c r="AN824" s="1" t="s">
        <v>15</v>
      </c>
      <c r="AO824" s="18">
        <v>0.316</v>
      </c>
      <c r="AP824" s="18">
        <v>0</v>
      </c>
      <c r="AQ824" s="18" t="s">
        <v>15</v>
      </c>
      <c r="AR824" s="18">
        <v>0.61199999999999999</v>
      </c>
      <c r="AS824" s="18">
        <v>0</v>
      </c>
    </row>
    <row r="825" spans="2:45" x14ac:dyDescent="0.25">
      <c r="B825" s="25"/>
      <c r="C825" s="25"/>
      <c r="D825" s="25"/>
      <c r="E825" s="25"/>
      <c r="F825" s="25"/>
      <c r="G825" s="25"/>
      <c r="H825" s="25"/>
      <c r="I825" s="25"/>
      <c r="J825" s="25"/>
      <c r="AN825" s="1" t="s">
        <v>8</v>
      </c>
      <c r="AP825" s="18">
        <v>1</v>
      </c>
      <c r="AQ825" s="18" t="s">
        <v>8</v>
      </c>
      <c r="AS825" s="18">
        <v>1</v>
      </c>
    </row>
    <row r="826" spans="2:45" x14ac:dyDescent="0.25">
      <c r="B826" s="25"/>
      <c r="C826" s="25"/>
      <c r="D826" s="25"/>
      <c r="E826" s="25"/>
      <c r="F826" s="25"/>
      <c r="G826" s="25"/>
      <c r="H826" s="25"/>
      <c r="I826" s="25"/>
      <c r="J826" s="25"/>
      <c r="AN826" s="1" t="s">
        <v>9</v>
      </c>
      <c r="AO826" s="18">
        <v>251546</v>
      </c>
      <c r="AP826" s="18">
        <v>2</v>
      </c>
      <c r="AQ826" s="18" t="s">
        <v>9</v>
      </c>
      <c r="AR826" s="18">
        <v>251546</v>
      </c>
      <c r="AS826" s="18">
        <v>2</v>
      </c>
    </row>
    <row r="827" spans="2:45" x14ac:dyDescent="0.25">
      <c r="B827" s="25"/>
      <c r="C827" s="25"/>
      <c r="D827" s="25"/>
      <c r="E827" s="25"/>
      <c r="F827" s="25"/>
      <c r="G827" s="25"/>
      <c r="H827" s="25"/>
      <c r="I827" s="25"/>
      <c r="J827" s="25"/>
      <c r="AN827" s="1" t="s">
        <v>10</v>
      </c>
      <c r="AO827" s="18">
        <v>36308</v>
      </c>
      <c r="AP827" s="18">
        <v>3</v>
      </c>
      <c r="AQ827" s="18" t="s">
        <v>10</v>
      </c>
      <c r="AR827" s="18">
        <v>36308</v>
      </c>
      <c r="AS827" s="18">
        <v>3</v>
      </c>
    </row>
    <row r="828" spans="2:45" x14ac:dyDescent="0.25">
      <c r="B828" s="25"/>
      <c r="C828" s="25"/>
      <c r="D828" s="25"/>
      <c r="E828" s="25"/>
      <c r="F828" s="25"/>
      <c r="G828" s="25"/>
      <c r="H828" s="25"/>
      <c r="I828" s="25"/>
      <c r="J828" s="25"/>
      <c r="AN828" s="1" t="s">
        <v>16</v>
      </c>
      <c r="AO828" s="18">
        <v>0.499168</v>
      </c>
      <c r="AP828" s="18">
        <v>4</v>
      </c>
      <c r="AQ828" s="18" t="s">
        <v>16</v>
      </c>
      <c r="AR828" s="18">
        <v>0.49113600000000002</v>
      </c>
      <c r="AS828" s="18">
        <v>4</v>
      </c>
    </row>
    <row r="829" spans="2:45" x14ac:dyDescent="0.25">
      <c r="B829" s="25"/>
      <c r="C829" s="25"/>
      <c r="D829" s="25"/>
      <c r="E829" s="25"/>
      <c r="F829" s="25"/>
      <c r="G829" s="25"/>
      <c r="H829" s="25"/>
      <c r="I829" s="25"/>
      <c r="J829" s="25"/>
      <c r="AN829" s="1" t="s">
        <v>17</v>
      </c>
      <c r="AO829" s="18">
        <v>0.204096</v>
      </c>
      <c r="AP829" s="18">
        <v>5</v>
      </c>
      <c r="AQ829" s="18" t="s">
        <v>17</v>
      </c>
      <c r="AR829" s="18">
        <v>0.19641600000000001</v>
      </c>
      <c r="AS829" s="18">
        <v>5</v>
      </c>
    </row>
    <row r="830" spans="2:45" x14ac:dyDescent="0.25">
      <c r="B830" s="25"/>
      <c r="C830" s="25"/>
      <c r="D830" s="25"/>
      <c r="E830" s="25"/>
      <c r="F830" s="25"/>
      <c r="G830" s="25"/>
      <c r="H830" s="25"/>
      <c r="I830" s="25"/>
      <c r="J830" s="25"/>
      <c r="AN830" s="1" t="s">
        <v>18</v>
      </c>
      <c r="AO830" s="18">
        <v>0.25715199999999999</v>
      </c>
      <c r="AP830" s="18">
        <v>6</v>
      </c>
      <c r="AQ830" s="18" t="s">
        <v>18</v>
      </c>
      <c r="AR830" s="18">
        <v>0</v>
      </c>
      <c r="AS830" s="18">
        <v>6</v>
      </c>
    </row>
    <row r="831" spans="2:45" x14ac:dyDescent="0.25">
      <c r="B831" s="25"/>
      <c r="C831" s="25"/>
      <c r="D831" s="25"/>
      <c r="E831" s="25"/>
      <c r="F831" s="25"/>
      <c r="G831" s="25"/>
      <c r="H831" s="25"/>
      <c r="I831" s="25"/>
      <c r="J831" s="25"/>
      <c r="AN831" s="1" t="s">
        <v>19</v>
      </c>
      <c r="AO831" s="18">
        <v>0.206368</v>
      </c>
      <c r="AP831" s="18">
        <v>7</v>
      </c>
      <c r="AQ831" s="18" t="s">
        <v>19</v>
      </c>
      <c r="AR831" s="18">
        <v>0</v>
      </c>
      <c r="AS831" s="18">
        <v>7</v>
      </c>
    </row>
    <row r="832" spans="2:45" x14ac:dyDescent="0.25">
      <c r="B832" s="25"/>
      <c r="C832" s="25"/>
      <c r="D832" s="25"/>
      <c r="E832" s="25"/>
      <c r="F832" s="25"/>
      <c r="G832" s="25"/>
      <c r="H832" s="25"/>
      <c r="I832" s="25"/>
      <c r="J832" s="25"/>
      <c r="AN832" s="1" t="s">
        <v>20</v>
      </c>
      <c r="AO832" s="18">
        <v>1.7223999999999999</v>
      </c>
      <c r="AP832" s="18">
        <v>8</v>
      </c>
      <c r="AQ832" s="18" t="s">
        <v>20</v>
      </c>
      <c r="AR832" s="18">
        <v>0</v>
      </c>
      <c r="AS832" s="18">
        <v>8</v>
      </c>
    </row>
    <row r="833" spans="2:45" x14ac:dyDescent="0.25">
      <c r="B833" s="25"/>
      <c r="C833" s="25"/>
      <c r="D833" s="25"/>
      <c r="E833" s="25"/>
      <c r="F833" s="25"/>
      <c r="G833" s="25"/>
      <c r="H833" s="25"/>
      <c r="I833" s="25"/>
      <c r="J833" s="25"/>
      <c r="AN833" s="1" t="s">
        <v>21</v>
      </c>
      <c r="AO833" s="18">
        <v>2.2241599999999999</v>
      </c>
      <c r="AP833" s="18">
        <v>9</v>
      </c>
      <c r="AQ833" s="18" t="s">
        <v>21</v>
      </c>
      <c r="AR833" s="18">
        <v>2.0876800000000002</v>
      </c>
      <c r="AS833" s="18">
        <v>9</v>
      </c>
    </row>
    <row r="834" spans="2:45" x14ac:dyDescent="0.25">
      <c r="B834" s="25"/>
      <c r="C834" s="25"/>
      <c r="D834" s="25"/>
      <c r="E834" s="25"/>
      <c r="F834" s="25"/>
      <c r="G834" s="25"/>
      <c r="H834" s="25"/>
      <c r="I834" s="25"/>
      <c r="J834" s="25"/>
      <c r="AN834" s="1" t="s">
        <v>22</v>
      </c>
      <c r="AO834" s="18">
        <v>238.73599999999999</v>
      </c>
      <c r="AP834" s="18">
        <v>10</v>
      </c>
      <c r="AQ834" s="18" t="s">
        <v>22</v>
      </c>
      <c r="AR834" s="18">
        <v>524.74099999999999</v>
      </c>
      <c r="AS834" s="18">
        <v>10</v>
      </c>
    </row>
    <row r="835" spans="2:45" x14ac:dyDescent="0.25">
      <c r="B835" s="25"/>
      <c r="C835" s="25"/>
      <c r="D835" s="25"/>
      <c r="E835" s="25"/>
      <c r="F835" s="25"/>
      <c r="G835" s="25"/>
      <c r="H835" s="25"/>
      <c r="I835" s="25"/>
      <c r="J835" s="25"/>
      <c r="AN835" s="1" t="s">
        <v>23</v>
      </c>
      <c r="AO835" s="18">
        <v>56.721200000000003</v>
      </c>
      <c r="AP835" s="18">
        <v>11</v>
      </c>
      <c r="AQ835" s="18" t="s">
        <v>23</v>
      </c>
      <c r="AR835" s="18">
        <v>75.612399999999994</v>
      </c>
      <c r="AS835" s="18">
        <v>11</v>
      </c>
    </row>
    <row r="836" spans="2:45" x14ac:dyDescent="0.25">
      <c r="B836" s="25"/>
      <c r="C836" s="25"/>
      <c r="D836" s="25"/>
      <c r="E836" s="25"/>
      <c r="F836" s="25"/>
      <c r="G836" s="25"/>
      <c r="H836" s="25"/>
      <c r="I836" s="25"/>
      <c r="J836" s="25"/>
      <c r="AN836" s="1" t="s">
        <v>24</v>
      </c>
      <c r="AO836" s="18">
        <v>0.38102399999999997</v>
      </c>
      <c r="AP836" s="18">
        <v>12</v>
      </c>
      <c r="AQ836" s="18" t="s">
        <v>24</v>
      </c>
      <c r="AR836" s="18">
        <v>0.38483200000000001</v>
      </c>
      <c r="AS836" s="18">
        <v>12</v>
      </c>
    </row>
    <row r="837" spans="2:45" x14ac:dyDescent="0.25">
      <c r="AP837" s="18">
        <v>13</v>
      </c>
      <c r="AS837" s="18">
        <v>13</v>
      </c>
    </row>
    <row r="838" spans="2:45" x14ac:dyDescent="0.25">
      <c r="B838" s="25"/>
      <c r="C838" s="25"/>
      <c r="D838" s="25"/>
      <c r="E838" s="25"/>
      <c r="F838" s="25"/>
      <c r="G838" s="25"/>
      <c r="H838" s="25"/>
      <c r="I838" s="25"/>
      <c r="J838" s="25"/>
    </row>
    <row r="839" spans="2:45" x14ac:dyDescent="0.25">
      <c r="B839" s="25"/>
      <c r="C839" s="25"/>
      <c r="D839" s="25"/>
      <c r="E839" s="25"/>
      <c r="F839" s="25"/>
      <c r="G839" s="25"/>
      <c r="H839" s="25"/>
      <c r="I839" s="25"/>
      <c r="J839" s="25"/>
    </row>
    <row r="840" spans="2:45" x14ac:dyDescent="0.25">
      <c r="B840" s="25"/>
      <c r="C840" s="25"/>
      <c r="D840" s="25"/>
      <c r="E840" s="25"/>
      <c r="F840" s="25"/>
      <c r="G840" s="25"/>
      <c r="H840" s="25"/>
      <c r="I840" s="25"/>
      <c r="J840" s="25"/>
    </row>
    <row r="841" spans="2:45" x14ac:dyDescent="0.25">
      <c r="B841" s="25"/>
      <c r="C841" s="25"/>
      <c r="D841" s="25"/>
      <c r="E841" s="25"/>
      <c r="F841" s="25"/>
      <c r="G841" s="25"/>
      <c r="H841" s="25"/>
      <c r="I841" s="25"/>
      <c r="J841" s="25"/>
    </row>
    <row r="842" spans="2:45" x14ac:dyDescent="0.25">
      <c r="B842" s="25"/>
      <c r="C842" s="25"/>
      <c r="D842" s="25"/>
      <c r="E842" s="25"/>
      <c r="F842" s="25"/>
      <c r="G842" s="25"/>
      <c r="H842" s="25"/>
      <c r="I842" s="25"/>
      <c r="J842" s="25"/>
    </row>
    <row r="843" spans="2:45" x14ac:dyDescent="0.25">
      <c r="B843" s="25"/>
      <c r="C843" s="25"/>
      <c r="D843" s="25"/>
      <c r="E843" s="25"/>
      <c r="F843" s="25"/>
      <c r="G843" s="25"/>
      <c r="H843" s="25"/>
      <c r="I843" s="25"/>
      <c r="J843" s="25"/>
    </row>
    <row r="844" spans="2:45" x14ac:dyDescent="0.25">
      <c r="B844" s="25"/>
      <c r="C844" s="25"/>
      <c r="D844" s="25"/>
      <c r="E844" s="25"/>
      <c r="F844" s="25"/>
      <c r="G844" s="25"/>
      <c r="H844" s="25"/>
      <c r="I844" s="25"/>
      <c r="J844" s="25"/>
    </row>
    <row r="845" spans="2:45" x14ac:dyDescent="0.25">
      <c r="B845" s="25"/>
      <c r="C845" s="25"/>
      <c r="D845" s="25"/>
      <c r="E845" s="25"/>
      <c r="F845" s="25"/>
      <c r="G845" s="25"/>
      <c r="H845" s="25"/>
      <c r="I845" s="25"/>
      <c r="J845" s="25"/>
    </row>
    <row r="846" spans="2:45" x14ac:dyDescent="0.25">
      <c r="B846" s="25"/>
      <c r="C846" s="25"/>
      <c r="D846" s="25"/>
      <c r="E846" s="25"/>
      <c r="F846" s="25"/>
      <c r="G846" s="25"/>
      <c r="H846" s="25"/>
      <c r="I846" s="25"/>
      <c r="J846" s="25"/>
    </row>
    <row r="847" spans="2:45" x14ac:dyDescent="0.25">
      <c r="B847" s="25"/>
      <c r="C847" s="25"/>
      <c r="D847" s="25"/>
      <c r="E847" s="25"/>
      <c r="F847" s="25"/>
      <c r="G847" s="25"/>
      <c r="H847" s="25"/>
      <c r="I847" s="25"/>
      <c r="J847" s="25"/>
    </row>
    <row r="848" spans="2:45" x14ac:dyDescent="0.25">
      <c r="B848" s="25"/>
      <c r="C848" s="25"/>
      <c r="D848" s="25"/>
      <c r="E848" s="25"/>
      <c r="F848" s="25"/>
      <c r="G848" s="25"/>
      <c r="H848" s="25"/>
      <c r="I848" s="25"/>
      <c r="J848" s="25"/>
    </row>
    <row r="849" spans="2:10" x14ac:dyDescent="0.25">
      <c r="B849" s="25"/>
      <c r="C849" s="25"/>
      <c r="D849" s="25"/>
      <c r="E849" s="25"/>
      <c r="F849" s="25"/>
      <c r="G849" s="25"/>
      <c r="H849" s="25"/>
      <c r="I849" s="25"/>
      <c r="J849" s="25"/>
    </row>
    <row r="850" spans="2:10" x14ac:dyDescent="0.25">
      <c r="B850" s="25"/>
      <c r="C850" s="25"/>
      <c r="D850" s="25"/>
      <c r="E850" s="25"/>
      <c r="F850" s="25"/>
      <c r="G850" s="25"/>
      <c r="H850" s="25"/>
      <c r="I850" s="25"/>
      <c r="J850" s="25"/>
    </row>
    <row r="852" spans="2:10" x14ac:dyDescent="0.25">
      <c r="B852" s="25"/>
      <c r="C852" s="25"/>
      <c r="D852" s="25"/>
      <c r="E852" s="25"/>
      <c r="F852" s="25"/>
      <c r="G852" s="25"/>
      <c r="H852" s="25"/>
      <c r="I852" s="25"/>
      <c r="J852" s="25"/>
    </row>
    <row r="853" spans="2:10" x14ac:dyDescent="0.25">
      <c r="B853" s="25"/>
      <c r="C853" s="25"/>
      <c r="D853" s="25"/>
      <c r="E853" s="25"/>
      <c r="F853" s="25"/>
      <c r="G853" s="25"/>
      <c r="H853" s="25"/>
      <c r="I853" s="25"/>
      <c r="J853" s="25"/>
    </row>
    <row r="854" spans="2:10" x14ac:dyDescent="0.25">
      <c r="B854" s="25"/>
      <c r="C854" s="25"/>
      <c r="D854" s="25"/>
      <c r="E854" s="25"/>
      <c r="F854" s="25"/>
      <c r="G854" s="25"/>
      <c r="H854" s="25"/>
      <c r="I854" s="25"/>
      <c r="J854" s="25"/>
    </row>
    <row r="855" spans="2:10" x14ac:dyDescent="0.25">
      <c r="B855" s="25"/>
      <c r="C855" s="25"/>
      <c r="D855" s="25"/>
      <c r="E855" s="25"/>
      <c r="F855" s="25"/>
      <c r="G855" s="25"/>
      <c r="H855" s="25"/>
      <c r="I855" s="25"/>
      <c r="J855" s="25"/>
    </row>
    <row r="856" spans="2:10" x14ac:dyDescent="0.25">
      <c r="B856" s="25"/>
      <c r="C856" s="25"/>
      <c r="D856" s="25"/>
      <c r="E856" s="25"/>
      <c r="F856" s="25"/>
      <c r="G856" s="25"/>
      <c r="H856" s="25"/>
      <c r="I856" s="25"/>
      <c r="J856" s="25"/>
    </row>
    <row r="857" spans="2:10" x14ac:dyDescent="0.25">
      <c r="B857" s="25"/>
      <c r="C857" s="25"/>
      <c r="D857" s="25"/>
      <c r="E857" s="25"/>
      <c r="F857" s="25"/>
      <c r="G857" s="25"/>
      <c r="H857" s="25"/>
      <c r="I857" s="25"/>
      <c r="J857" s="25"/>
    </row>
    <row r="858" spans="2:10" x14ac:dyDescent="0.25">
      <c r="B858" s="25"/>
      <c r="C858" s="25"/>
      <c r="D858" s="25"/>
      <c r="E858" s="25"/>
      <c r="F858" s="25"/>
      <c r="G858" s="25"/>
      <c r="H858" s="25"/>
      <c r="I858" s="25"/>
      <c r="J858" s="25"/>
    </row>
    <row r="859" spans="2:10" x14ac:dyDescent="0.25">
      <c r="B859" s="25"/>
      <c r="C859" s="25"/>
      <c r="D859" s="25"/>
      <c r="E859" s="25"/>
      <c r="F859" s="25"/>
      <c r="G859" s="25"/>
      <c r="H859" s="25"/>
      <c r="I859" s="25"/>
      <c r="J859" s="25"/>
    </row>
    <row r="860" spans="2:10" x14ac:dyDescent="0.25">
      <c r="B860" s="25"/>
      <c r="C860" s="25"/>
      <c r="D860" s="25"/>
      <c r="E860" s="25"/>
      <c r="F860" s="25"/>
      <c r="G860" s="25"/>
      <c r="H860" s="25"/>
      <c r="I860" s="25"/>
      <c r="J860" s="25"/>
    </row>
    <row r="861" spans="2:10" x14ac:dyDescent="0.25">
      <c r="B861" s="25"/>
      <c r="C861" s="25"/>
      <c r="D861" s="25"/>
      <c r="E861" s="25"/>
      <c r="F861" s="25"/>
      <c r="G861" s="25"/>
      <c r="H861" s="25"/>
      <c r="I861" s="25"/>
      <c r="J861" s="25"/>
    </row>
    <row r="862" spans="2:10" x14ac:dyDescent="0.25">
      <c r="B862" s="25"/>
      <c r="C862" s="25"/>
      <c r="D862" s="25"/>
      <c r="E862" s="25"/>
      <c r="F862" s="25"/>
      <c r="G862" s="25"/>
      <c r="H862" s="25"/>
      <c r="I862" s="25"/>
      <c r="J862" s="25"/>
    </row>
    <row r="863" spans="2:10" x14ac:dyDescent="0.25">
      <c r="B863" s="25"/>
      <c r="C863" s="25"/>
      <c r="D863" s="25"/>
      <c r="E863" s="25"/>
      <c r="F863" s="25"/>
      <c r="G863" s="25"/>
      <c r="H863" s="25"/>
      <c r="I863" s="25"/>
      <c r="J863" s="25"/>
    </row>
    <row r="864" spans="2:10" x14ac:dyDescent="0.25">
      <c r="B864" s="25"/>
      <c r="C864" s="25"/>
      <c r="D864" s="25"/>
      <c r="E864" s="25"/>
      <c r="F864" s="25"/>
      <c r="G864" s="25"/>
      <c r="H864" s="25"/>
      <c r="I864" s="25"/>
      <c r="J864" s="25"/>
    </row>
  </sheetData>
  <mergeCells count="145">
    <mergeCell ref="N10:R10"/>
    <mergeCell ref="I10:M10"/>
    <mergeCell ref="C21:J21"/>
    <mergeCell ref="C22:J22"/>
    <mergeCell ref="V21:AC21"/>
    <mergeCell ref="V22:AC22"/>
    <mergeCell ref="U25:AL25"/>
    <mergeCell ref="U26:AA26"/>
    <mergeCell ref="AB26:AL26"/>
    <mergeCell ref="U27:AA27"/>
    <mergeCell ref="AB27:AL27"/>
    <mergeCell ref="U28:AA28"/>
    <mergeCell ref="AB28:AL28"/>
    <mergeCell ref="U29:AA29"/>
    <mergeCell ref="AB29:AL29"/>
    <mergeCell ref="AB34:AL34"/>
    <mergeCell ref="AB35:AL35"/>
    <mergeCell ref="AB36:AL36"/>
    <mergeCell ref="AB37:AL37"/>
    <mergeCell ref="AB38:AL38"/>
    <mergeCell ref="B34:H34"/>
    <mergeCell ref="B37:H37"/>
    <mergeCell ref="B36:H36"/>
    <mergeCell ref="B35:H35"/>
    <mergeCell ref="U35:AA35"/>
    <mergeCell ref="U36:AA36"/>
    <mergeCell ref="U37:AA37"/>
    <mergeCell ref="U38:AA38"/>
    <mergeCell ref="U34:AA34"/>
    <mergeCell ref="I34:S34"/>
    <mergeCell ref="I35:S35"/>
    <mergeCell ref="I36:S36"/>
    <mergeCell ref="B30:H30"/>
    <mergeCell ref="I30:S30"/>
    <mergeCell ref="B31:H31"/>
    <mergeCell ref="I31:S31"/>
    <mergeCell ref="B32:H32"/>
    <mergeCell ref="I32:S32"/>
    <mergeCell ref="B33:H33"/>
    <mergeCell ref="AB31:AL31"/>
    <mergeCell ref="AB32:AL32"/>
    <mergeCell ref="AB33:AL33"/>
    <mergeCell ref="U31:AA31"/>
    <mergeCell ref="U32:AA32"/>
    <mergeCell ref="U33:AA33"/>
    <mergeCell ref="I33:S33"/>
    <mergeCell ref="AB30:AL30"/>
    <mergeCell ref="U30:AA30"/>
    <mergeCell ref="C7:L7"/>
    <mergeCell ref="M7:R7"/>
    <mergeCell ref="B38:H38"/>
    <mergeCell ref="I38:S38"/>
    <mergeCell ref="B25:S25"/>
    <mergeCell ref="I9:M9"/>
    <mergeCell ref="N9:R9"/>
    <mergeCell ref="C3:E3"/>
    <mergeCell ref="F3:H3"/>
    <mergeCell ref="I3:K3"/>
    <mergeCell ref="M3:R3"/>
    <mergeCell ref="C4:E5"/>
    <mergeCell ref="F4:H5"/>
    <mergeCell ref="I4:K5"/>
    <mergeCell ref="M4:R5"/>
    <mergeCell ref="I37:S37"/>
    <mergeCell ref="B26:H26"/>
    <mergeCell ref="I26:S26"/>
    <mergeCell ref="B27:H27"/>
    <mergeCell ref="I27:S27"/>
    <mergeCell ref="B28:H28"/>
    <mergeCell ref="I28:S28"/>
    <mergeCell ref="B29:H29"/>
    <mergeCell ref="I29:S29"/>
    <mergeCell ref="I14:M14"/>
    <mergeCell ref="N14:R14"/>
    <mergeCell ref="N12:R12"/>
    <mergeCell ref="C13:H13"/>
    <mergeCell ref="I13:M13"/>
    <mergeCell ref="N13:R13"/>
    <mergeCell ref="C14:H14"/>
    <mergeCell ref="C15:H15"/>
    <mergeCell ref="I15:M15"/>
    <mergeCell ref="N15:R15"/>
    <mergeCell ref="C16:H16"/>
    <mergeCell ref="I16:M16"/>
    <mergeCell ref="N16:R16"/>
    <mergeCell ref="C19:H19"/>
    <mergeCell ref="I19:J19"/>
    <mergeCell ref="C18:H18"/>
    <mergeCell ref="I18:J18"/>
    <mergeCell ref="L21:N21"/>
    <mergeCell ref="L22:N22"/>
    <mergeCell ref="V4:X5"/>
    <mergeCell ref="Y4:AA5"/>
    <mergeCell ref="AB4:AD5"/>
    <mergeCell ref="AF4:AK5"/>
    <mergeCell ref="V7:AE7"/>
    <mergeCell ref="AF7:AK7"/>
    <mergeCell ref="V3:X3"/>
    <mergeCell ref="Y3:AA3"/>
    <mergeCell ref="AB3:AD3"/>
    <mergeCell ref="AF3:AK3"/>
    <mergeCell ref="AB10:AF10"/>
    <mergeCell ref="AG10:AK10"/>
    <mergeCell ref="AB9:AF9"/>
    <mergeCell ref="AG9:AK9"/>
    <mergeCell ref="AB11:AF11"/>
    <mergeCell ref="AG11:AK11"/>
    <mergeCell ref="AB12:AF12"/>
    <mergeCell ref="AG12:AK12"/>
    <mergeCell ref="I12:M12"/>
    <mergeCell ref="AR24:AT24"/>
    <mergeCell ref="V19:AA19"/>
    <mergeCell ref="AB19:AC19"/>
    <mergeCell ref="V18:AA18"/>
    <mergeCell ref="AB18:AC18"/>
    <mergeCell ref="AE18:AK19"/>
    <mergeCell ref="AE21:AG21"/>
    <mergeCell ref="AE22:AG22"/>
    <mergeCell ref="AI21:AK21"/>
    <mergeCell ref="AI22:AK22"/>
    <mergeCell ref="AB14:AF14"/>
    <mergeCell ref="AG14:AK14"/>
    <mergeCell ref="AB13:AF13"/>
    <mergeCell ref="AG13:AK13"/>
    <mergeCell ref="L18:R19"/>
    <mergeCell ref="P21:R21"/>
    <mergeCell ref="P22:R22"/>
    <mergeCell ref="V15:AA15"/>
    <mergeCell ref="AB15:AF15"/>
    <mergeCell ref="AG15:AK15"/>
    <mergeCell ref="V16:AA16"/>
    <mergeCell ref="AB16:AF16"/>
    <mergeCell ref="AG16:AK16"/>
    <mergeCell ref="V9:AA9"/>
    <mergeCell ref="C9:H9"/>
    <mergeCell ref="V10:AA10"/>
    <mergeCell ref="V11:AA11"/>
    <mergeCell ref="V12:AA12"/>
    <mergeCell ref="V13:AA13"/>
    <mergeCell ref="V14:AA14"/>
    <mergeCell ref="C10:H10"/>
    <mergeCell ref="C11:H11"/>
    <mergeCell ref="I11:M11"/>
    <mergeCell ref="N11:R11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461"/>
  <sheetViews>
    <sheetView tabSelected="1" zoomScaleNormal="100" workbookViewId="0">
      <selection activeCell="C21" sqref="C21:AK22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26.5703125" style="1" customWidth="1"/>
    <col min="41" max="41" width="10.7109375" style="18" customWidth="1"/>
    <col min="42" max="42" width="4.85546875" style="18" customWidth="1"/>
    <col min="43" max="43" width="26.5703125" style="18" customWidth="1"/>
    <col min="44" max="44" width="10.7109375" style="18" customWidth="1"/>
    <col min="45" max="45" width="4.85546875" style="18" customWidth="1"/>
    <col min="46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1"/>
      <c r="T2" s="28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1"/>
    </row>
    <row r="3" spans="2:47" ht="16.5" customHeight="1" thickBot="1" x14ac:dyDescent="0.3">
      <c r="B3" s="5"/>
      <c r="C3" s="36" t="s">
        <v>0</v>
      </c>
      <c r="D3" s="37"/>
      <c r="E3" s="37"/>
      <c r="F3" s="37" t="s">
        <v>1</v>
      </c>
      <c r="G3" s="37"/>
      <c r="H3" s="37"/>
      <c r="I3" s="40" t="s">
        <v>2</v>
      </c>
      <c r="J3" s="40"/>
      <c r="K3" s="41"/>
      <c r="L3" s="6"/>
      <c r="M3" s="39" t="s">
        <v>3</v>
      </c>
      <c r="N3" s="40"/>
      <c r="O3" s="40"/>
      <c r="P3" s="40"/>
      <c r="Q3" s="40"/>
      <c r="R3" s="41"/>
      <c r="S3" s="22"/>
      <c r="T3" s="28"/>
      <c r="U3" s="5"/>
      <c r="V3" s="36" t="s">
        <v>0</v>
      </c>
      <c r="W3" s="37"/>
      <c r="X3" s="37"/>
      <c r="Y3" s="37" t="s">
        <v>1</v>
      </c>
      <c r="Z3" s="37"/>
      <c r="AA3" s="37"/>
      <c r="AB3" s="40" t="s">
        <v>2</v>
      </c>
      <c r="AC3" s="40"/>
      <c r="AD3" s="41"/>
      <c r="AE3" s="6"/>
      <c r="AF3" s="39" t="s">
        <v>3</v>
      </c>
      <c r="AG3" s="40"/>
      <c r="AH3" s="40"/>
      <c r="AI3" s="40"/>
      <c r="AJ3" s="40"/>
      <c r="AK3" s="41"/>
      <c r="AL3" s="22"/>
      <c r="AM3" s="19"/>
      <c r="AN3" s="19"/>
      <c r="AO3" s="24"/>
      <c r="AP3" s="24"/>
      <c r="AQ3" s="24"/>
      <c r="AR3" s="24"/>
      <c r="AS3" s="24"/>
    </row>
    <row r="4" spans="2:47" ht="16.5" customHeight="1" x14ac:dyDescent="0.25">
      <c r="B4" s="5"/>
      <c r="C4" s="66">
        <v>512</v>
      </c>
      <c r="D4" s="67"/>
      <c r="E4" s="67"/>
      <c r="F4" s="67">
        <v>512</v>
      </c>
      <c r="G4" s="67"/>
      <c r="H4" s="67"/>
      <c r="I4" s="67">
        <f>$I$29</f>
        <v>792</v>
      </c>
      <c r="J4" s="67"/>
      <c r="K4" s="68"/>
      <c r="L4" s="6"/>
      <c r="M4" s="66">
        <f>C4*F4</f>
        <v>262144</v>
      </c>
      <c r="N4" s="67"/>
      <c r="O4" s="67"/>
      <c r="P4" s="67"/>
      <c r="Q4" s="67"/>
      <c r="R4" s="68"/>
      <c r="S4" s="22"/>
      <c r="T4" s="28"/>
      <c r="U4" s="5"/>
      <c r="V4" s="66">
        <v>512</v>
      </c>
      <c r="W4" s="67"/>
      <c r="X4" s="67"/>
      <c r="Y4" s="67">
        <v>512</v>
      </c>
      <c r="Z4" s="67"/>
      <c r="AA4" s="67"/>
      <c r="AB4" s="67">
        <f>$AB$29</f>
        <v>792</v>
      </c>
      <c r="AC4" s="67"/>
      <c r="AD4" s="68"/>
      <c r="AE4" s="6"/>
      <c r="AF4" s="66">
        <f>V4*Y4</f>
        <v>262144</v>
      </c>
      <c r="AG4" s="67"/>
      <c r="AH4" s="67"/>
      <c r="AI4" s="67"/>
      <c r="AJ4" s="67"/>
      <c r="AK4" s="68"/>
      <c r="AL4" s="22"/>
      <c r="AQ4" s="24"/>
      <c r="AR4" s="24"/>
    </row>
    <row r="5" spans="2:47" ht="16.5" customHeight="1" thickBot="1" x14ac:dyDescent="0.3">
      <c r="B5" s="5"/>
      <c r="C5" s="59"/>
      <c r="D5" s="60"/>
      <c r="E5" s="60"/>
      <c r="F5" s="60"/>
      <c r="G5" s="60"/>
      <c r="H5" s="60"/>
      <c r="I5" s="60"/>
      <c r="J5" s="60"/>
      <c r="K5" s="61"/>
      <c r="L5" s="6"/>
      <c r="M5" s="59"/>
      <c r="N5" s="60"/>
      <c r="O5" s="60"/>
      <c r="P5" s="60"/>
      <c r="Q5" s="60"/>
      <c r="R5" s="61"/>
      <c r="S5" s="22"/>
      <c r="T5" s="28"/>
      <c r="U5" s="5"/>
      <c r="V5" s="59"/>
      <c r="W5" s="60"/>
      <c r="X5" s="60"/>
      <c r="Y5" s="60"/>
      <c r="Z5" s="60"/>
      <c r="AA5" s="60"/>
      <c r="AB5" s="60"/>
      <c r="AC5" s="60"/>
      <c r="AD5" s="61"/>
      <c r="AE5" s="6"/>
      <c r="AF5" s="59"/>
      <c r="AG5" s="60"/>
      <c r="AH5" s="60"/>
      <c r="AI5" s="60"/>
      <c r="AJ5" s="60"/>
      <c r="AK5" s="61"/>
      <c r="AL5" s="22"/>
      <c r="AQ5" s="24"/>
      <c r="AR5" s="24"/>
      <c r="AU5" s="19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2"/>
      <c r="T6" s="28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2"/>
      <c r="AQ6" s="24"/>
      <c r="AR6" s="24"/>
      <c r="AU6" s="19"/>
    </row>
    <row r="7" spans="2:47" ht="16.5" customHeight="1" thickBot="1" x14ac:dyDescent="0.3">
      <c r="B7" s="5"/>
      <c r="C7" s="39" t="s">
        <v>4</v>
      </c>
      <c r="D7" s="40"/>
      <c r="E7" s="40"/>
      <c r="F7" s="40"/>
      <c r="G7" s="40"/>
      <c r="H7" s="40"/>
      <c r="I7" s="40"/>
      <c r="J7" s="40"/>
      <c r="K7" s="40"/>
      <c r="L7" s="40"/>
      <c r="M7" s="48">
        <f>$I$28</f>
        <v>242015</v>
      </c>
      <c r="N7" s="49"/>
      <c r="O7" s="49"/>
      <c r="P7" s="49"/>
      <c r="Q7" s="49"/>
      <c r="R7" s="50"/>
      <c r="S7" s="22"/>
      <c r="T7" s="28"/>
      <c r="U7" s="5"/>
      <c r="V7" s="39" t="s">
        <v>4</v>
      </c>
      <c r="W7" s="40"/>
      <c r="X7" s="40"/>
      <c r="Y7" s="40"/>
      <c r="Z7" s="40"/>
      <c r="AA7" s="40"/>
      <c r="AB7" s="40"/>
      <c r="AC7" s="40"/>
      <c r="AD7" s="40"/>
      <c r="AE7" s="40"/>
      <c r="AF7" s="48">
        <f>$AB$28</f>
        <v>242015</v>
      </c>
      <c r="AG7" s="49"/>
      <c r="AH7" s="49"/>
      <c r="AI7" s="49"/>
      <c r="AJ7" s="49"/>
      <c r="AK7" s="50"/>
      <c r="AL7" s="22"/>
      <c r="AM7" s="19"/>
      <c r="AQ7" s="24"/>
      <c r="AR7" s="24"/>
      <c r="AU7" s="19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2"/>
      <c r="T8" s="28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2"/>
      <c r="AM8" s="19"/>
      <c r="AN8" s="19"/>
      <c r="AO8" s="24"/>
      <c r="AP8" s="24"/>
      <c r="AQ8" s="24"/>
      <c r="AR8" s="24"/>
      <c r="AS8" s="24"/>
      <c r="AU8" s="19"/>
    </row>
    <row r="9" spans="2:47" ht="16.5" customHeight="1" thickBot="1" x14ac:dyDescent="0.3">
      <c r="B9" s="5"/>
      <c r="C9" s="39" t="s">
        <v>25</v>
      </c>
      <c r="D9" s="40"/>
      <c r="E9" s="40"/>
      <c r="F9" s="40"/>
      <c r="G9" s="40"/>
      <c r="H9" s="41"/>
      <c r="I9" s="37" t="s">
        <v>26</v>
      </c>
      <c r="J9" s="37"/>
      <c r="K9" s="37"/>
      <c r="L9" s="37"/>
      <c r="M9" s="38"/>
      <c r="N9" s="37" t="s">
        <v>27</v>
      </c>
      <c r="O9" s="37"/>
      <c r="P9" s="37"/>
      <c r="Q9" s="37"/>
      <c r="R9" s="38"/>
      <c r="S9" s="22"/>
      <c r="T9" s="28"/>
      <c r="U9" s="5"/>
      <c r="V9" s="36" t="s">
        <v>25</v>
      </c>
      <c r="W9" s="37"/>
      <c r="X9" s="37"/>
      <c r="Y9" s="37"/>
      <c r="Z9" s="37"/>
      <c r="AA9" s="38"/>
      <c r="AB9" s="37" t="s">
        <v>26</v>
      </c>
      <c r="AC9" s="37"/>
      <c r="AD9" s="37"/>
      <c r="AE9" s="37"/>
      <c r="AF9" s="38"/>
      <c r="AG9" s="37" t="s">
        <v>27</v>
      </c>
      <c r="AH9" s="37"/>
      <c r="AI9" s="37"/>
      <c r="AJ9" s="37"/>
      <c r="AK9" s="38"/>
      <c r="AL9" s="22"/>
      <c r="AM9" s="19"/>
      <c r="AN9" s="25"/>
      <c r="AQ9" s="24"/>
      <c r="AR9" s="24"/>
      <c r="AU9" s="19"/>
    </row>
    <row r="10" spans="2:47" ht="16.5" customHeight="1" x14ac:dyDescent="0.25">
      <c r="B10" s="5"/>
      <c r="C10" s="42" t="s">
        <v>29</v>
      </c>
      <c r="D10" s="43"/>
      <c r="E10" s="43"/>
      <c r="F10" s="43"/>
      <c r="G10" s="43"/>
      <c r="H10" s="43"/>
      <c r="I10" s="42">
        <f>$I$30+$I$31</f>
        <v>128.13414399999994</v>
      </c>
      <c r="J10" s="43"/>
      <c r="K10" s="43"/>
      <c r="L10" s="43"/>
      <c r="M10" s="65"/>
      <c r="N10" s="69">
        <f>$I10/($C$19*1000)</f>
        <v>2.3816755390334555E-2</v>
      </c>
      <c r="O10" s="69"/>
      <c r="P10" s="69"/>
      <c r="Q10" s="69"/>
      <c r="R10" s="70"/>
      <c r="S10" s="7"/>
      <c r="T10" s="28"/>
      <c r="U10" s="5"/>
      <c r="V10" s="42" t="s">
        <v>29</v>
      </c>
      <c r="W10" s="43"/>
      <c r="X10" s="43"/>
      <c r="Y10" s="43"/>
      <c r="Z10" s="43"/>
      <c r="AA10" s="43"/>
      <c r="AB10" s="42">
        <f>$AB$30+$AB$31</f>
        <v>125.73158399999994</v>
      </c>
      <c r="AC10" s="43"/>
      <c r="AD10" s="43"/>
      <c r="AE10" s="43"/>
      <c r="AF10" s="65"/>
      <c r="AG10" s="69">
        <f>$AB10/($V$19*1000)</f>
        <v>2.1558913580246895E-2</v>
      </c>
      <c r="AH10" s="69"/>
      <c r="AI10" s="69"/>
      <c r="AJ10" s="69"/>
      <c r="AK10" s="70"/>
      <c r="AL10" s="7"/>
      <c r="AM10" s="19"/>
      <c r="AN10" s="25"/>
      <c r="AQ10" s="24"/>
      <c r="AR10" s="24"/>
      <c r="AU10" s="19"/>
    </row>
    <row r="11" spans="2:47" ht="16.5" customHeight="1" x14ac:dyDescent="0.25">
      <c r="B11" s="5"/>
      <c r="C11" s="30" t="s">
        <v>30</v>
      </c>
      <c r="D11" s="31"/>
      <c r="E11" s="31"/>
      <c r="F11" s="31"/>
      <c r="G11" s="31"/>
      <c r="H11" s="31"/>
      <c r="I11" s="30">
        <f>$I$32</f>
        <v>53.916419999999995</v>
      </c>
      <c r="J11" s="31"/>
      <c r="K11" s="31"/>
      <c r="L11" s="31"/>
      <c r="M11" s="32"/>
      <c r="N11" s="44">
        <f>$I11/($C$19*1000)</f>
        <v>1.0021639405204459E-2</v>
      </c>
      <c r="O11" s="45"/>
      <c r="P11" s="45"/>
      <c r="Q11" s="45"/>
      <c r="R11" s="46"/>
      <c r="S11" s="7"/>
      <c r="T11" s="28"/>
      <c r="U11" s="5"/>
      <c r="V11" s="30" t="s">
        <v>30</v>
      </c>
      <c r="W11" s="31"/>
      <c r="X11" s="31"/>
      <c r="Y11" s="31"/>
      <c r="Z11" s="31"/>
      <c r="AA11" s="31"/>
      <c r="AB11" s="30">
        <f>$AB$32</f>
        <v>0</v>
      </c>
      <c r="AC11" s="31"/>
      <c r="AD11" s="31"/>
      <c r="AE11" s="31"/>
      <c r="AF11" s="32"/>
      <c r="AG11" s="44">
        <f>$AB11/($V$19*1000)</f>
        <v>0</v>
      </c>
      <c r="AH11" s="45"/>
      <c r="AI11" s="45"/>
      <c r="AJ11" s="45"/>
      <c r="AK11" s="46"/>
      <c r="AL11" s="7"/>
      <c r="AM11" s="19"/>
      <c r="AN11" s="25"/>
      <c r="AQ11" s="24"/>
      <c r="AR11" s="24"/>
      <c r="AU11" s="19"/>
    </row>
    <row r="12" spans="2:47" ht="16.5" customHeight="1" x14ac:dyDescent="0.25">
      <c r="B12" s="5"/>
      <c r="C12" s="30" t="s">
        <v>31</v>
      </c>
      <c r="D12" s="31"/>
      <c r="E12" s="31"/>
      <c r="F12" s="31"/>
      <c r="G12" s="31"/>
      <c r="H12" s="31"/>
      <c r="I12" s="30">
        <f>$I$33</f>
        <v>50.970303999999992</v>
      </c>
      <c r="J12" s="31"/>
      <c r="K12" s="31"/>
      <c r="L12" s="31"/>
      <c r="M12" s="32"/>
      <c r="N12" s="44">
        <f>$I12/($C$19*1000)</f>
        <v>9.4740342007434905E-3</v>
      </c>
      <c r="O12" s="45"/>
      <c r="P12" s="45"/>
      <c r="Q12" s="45"/>
      <c r="R12" s="46"/>
      <c r="S12" s="7"/>
      <c r="T12" s="28"/>
      <c r="U12" s="5"/>
      <c r="V12" s="30" t="s">
        <v>31</v>
      </c>
      <c r="W12" s="31"/>
      <c r="X12" s="31"/>
      <c r="Y12" s="31"/>
      <c r="Z12" s="31"/>
      <c r="AA12" s="31"/>
      <c r="AB12" s="30">
        <f>$AB$33</f>
        <v>0</v>
      </c>
      <c r="AC12" s="31"/>
      <c r="AD12" s="31"/>
      <c r="AE12" s="31"/>
      <c r="AF12" s="32"/>
      <c r="AG12" s="44">
        <f>$AB12/($V$19*1000)</f>
        <v>0</v>
      </c>
      <c r="AH12" s="45"/>
      <c r="AI12" s="45"/>
      <c r="AJ12" s="45"/>
      <c r="AK12" s="46"/>
      <c r="AL12" s="7"/>
      <c r="AM12" s="19"/>
      <c r="AN12" s="25"/>
      <c r="AQ12" s="24"/>
      <c r="AR12" s="24"/>
      <c r="AU12" s="19"/>
    </row>
    <row r="13" spans="2:47" ht="16.5" customHeight="1" x14ac:dyDescent="0.25">
      <c r="B13" s="5"/>
      <c r="C13" s="30" t="s">
        <v>32</v>
      </c>
      <c r="D13" s="31"/>
      <c r="E13" s="31"/>
      <c r="F13" s="31"/>
      <c r="G13" s="31"/>
      <c r="H13" s="31"/>
      <c r="I13" s="30">
        <f>$I$34</f>
        <v>251.94576999999995</v>
      </c>
      <c r="J13" s="31"/>
      <c r="K13" s="31"/>
      <c r="L13" s="31"/>
      <c r="M13" s="32"/>
      <c r="N13" s="44">
        <f>$I13/($C$19*1000)</f>
        <v>4.6830068773234187E-2</v>
      </c>
      <c r="O13" s="45"/>
      <c r="P13" s="45"/>
      <c r="Q13" s="45"/>
      <c r="R13" s="46"/>
      <c r="S13" s="7"/>
      <c r="T13" s="28"/>
      <c r="U13" s="5"/>
      <c r="V13" s="30" t="s">
        <v>32</v>
      </c>
      <c r="W13" s="31"/>
      <c r="X13" s="31"/>
      <c r="Y13" s="31"/>
      <c r="Z13" s="31"/>
      <c r="AA13" s="31"/>
      <c r="AB13" s="30">
        <f>$AB$34</f>
        <v>0</v>
      </c>
      <c r="AC13" s="31"/>
      <c r="AD13" s="31"/>
      <c r="AE13" s="31"/>
      <c r="AF13" s="32"/>
      <c r="AG13" s="44">
        <f>$AB13/($V$19*1000)</f>
        <v>0</v>
      </c>
      <c r="AH13" s="45"/>
      <c r="AI13" s="45"/>
      <c r="AJ13" s="45"/>
      <c r="AK13" s="46"/>
      <c r="AL13" s="7"/>
      <c r="AM13" s="19"/>
      <c r="AN13" s="25"/>
      <c r="AQ13" s="24"/>
      <c r="AR13" s="24"/>
      <c r="AU13" s="19"/>
    </row>
    <row r="14" spans="2:47" ht="16.5" customHeight="1" x14ac:dyDescent="0.25">
      <c r="B14" s="5"/>
      <c r="C14" s="30" t="s">
        <v>33</v>
      </c>
      <c r="D14" s="31"/>
      <c r="E14" s="31"/>
      <c r="F14" s="31"/>
      <c r="G14" s="31"/>
      <c r="H14" s="31"/>
      <c r="I14" s="30">
        <f>$I$35</f>
        <v>407.09044</v>
      </c>
      <c r="J14" s="31"/>
      <c r="K14" s="31"/>
      <c r="L14" s="31"/>
      <c r="M14" s="32"/>
      <c r="N14" s="44">
        <f>$I14/($C$19*1000)</f>
        <v>7.5667368029739765E-2</v>
      </c>
      <c r="O14" s="45"/>
      <c r="P14" s="45"/>
      <c r="Q14" s="45"/>
      <c r="R14" s="46"/>
      <c r="S14" s="7"/>
      <c r="T14" s="28"/>
      <c r="U14" s="5"/>
      <c r="V14" s="30" t="s">
        <v>33</v>
      </c>
      <c r="W14" s="31"/>
      <c r="X14" s="31"/>
      <c r="Y14" s="31"/>
      <c r="Z14" s="31"/>
      <c r="AA14" s="31"/>
      <c r="AB14" s="30">
        <f>$AB$35</f>
        <v>366.98434999999989</v>
      </c>
      <c r="AC14" s="31"/>
      <c r="AD14" s="31"/>
      <c r="AE14" s="31"/>
      <c r="AF14" s="32"/>
      <c r="AG14" s="44">
        <f>$AB14/($V$19*1000)</f>
        <v>6.2925985939643297E-2</v>
      </c>
      <c r="AH14" s="45"/>
      <c r="AI14" s="45"/>
      <c r="AJ14" s="45"/>
      <c r="AK14" s="46"/>
      <c r="AL14" s="7"/>
      <c r="AN14" s="25"/>
    </row>
    <row r="15" spans="2:47" ht="16.5" customHeight="1" x14ac:dyDescent="0.25">
      <c r="B15" s="5"/>
      <c r="C15" s="30" t="s">
        <v>34</v>
      </c>
      <c r="D15" s="31"/>
      <c r="E15" s="31"/>
      <c r="F15" s="31"/>
      <c r="G15" s="31"/>
      <c r="H15" s="31"/>
      <c r="I15" s="30">
        <f>$I$36</f>
        <v>1776.74991</v>
      </c>
      <c r="J15" s="31"/>
      <c r="K15" s="31"/>
      <c r="L15" s="31"/>
      <c r="M15" s="32"/>
      <c r="N15" s="44">
        <f>$I15/($C$19*1000)</f>
        <v>0.33025091263940515</v>
      </c>
      <c r="O15" s="45"/>
      <c r="P15" s="45"/>
      <c r="Q15" s="45"/>
      <c r="R15" s="46"/>
      <c r="S15" s="7"/>
      <c r="T15" s="28"/>
      <c r="U15" s="5"/>
      <c r="V15" s="30" t="s">
        <v>34</v>
      </c>
      <c r="W15" s="31"/>
      <c r="X15" s="31"/>
      <c r="Y15" s="31"/>
      <c r="Z15" s="31"/>
      <c r="AA15" s="31"/>
      <c r="AB15" s="30">
        <f>$AB$36</f>
        <v>2717.3084999999987</v>
      </c>
      <c r="AC15" s="31"/>
      <c r="AD15" s="31"/>
      <c r="AE15" s="31"/>
      <c r="AF15" s="32"/>
      <c r="AG15" s="44">
        <f>$AB15/($V$19*1000)</f>
        <v>0.46593081275720122</v>
      </c>
      <c r="AH15" s="45"/>
      <c r="AI15" s="45"/>
      <c r="AJ15" s="45"/>
      <c r="AK15" s="46"/>
      <c r="AL15" s="7"/>
      <c r="AN15" s="25"/>
    </row>
    <row r="16" spans="2:47" ht="16.5" customHeight="1" thickBot="1" x14ac:dyDescent="0.3">
      <c r="B16" s="5"/>
      <c r="C16" s="33" t="s">
        <v>35</v>
      </c>
      <c r="D16" s="34"/>
      <c r="E16" s="34"/>
      <c r="F16" s="34"/>
      <c r="G16" s="34"/>
      <c r="H16" s="34"/>
      <c r="I16" s="33">
        <f>$I$37+$I$38</f>
        <v>2175.0566499999995</v>
      </c>
      <c r="J16" s="34"/>
      <c r="K16" s="34"/>
      <c r="L16" s="34"/>
      <c r="M16" s="35"/>
      <c r="N16" s="92">
        <f>$I16/($C$19*1000)</f>
        <v>0.40428562267657975</v>
      </c>
      <c r="O16" s="93"/>
      <c r="P16" s="93"/>
      <c r="Q16" s="93"/>
      <c r="R16" s="94"/>
      <c r="S16" s="7"/>
      <c r="T16" s="28"/>
      <c r="U16" s="5"/>
      <c r="V16" s="33" t="s">
        <v>35</v>
      </c>
      <c r="W16" s="34"/>
      <c r="X16" s="34"/>
      <c r="Y16" s="34"/>
      <c r="Z16" s="34"/>
      <c r="AA16" s="34"/>
      <c r="AB16" s="33">
        <f>$AB$37+$AB$38</f>
        <v>2208.93606</v>
      </c>
      <c r="AC16" s="34"/>
      <c r="AD16" s="34"/>
      <c r="AE16" s="34"/>
      <c r="AF16" s="35"/>
      <c r="AG16" s="92">
        <f>$AB16/($V$19*1000)</f>
        <v>0.37876132716049365</v>
      </c>
      <c r="AH16" s="93"/>
      <c r="AI16" s="93"/>
      <c r="AJ16" s="93"/>
      <c r="AK16" s="94"/>
      <c r="AL16" s="7"/>
      <c r="AN16" s="25"/>
    </row>
    <row r="17" spans="2:47" ht="9" customHeight="1" thickBot="1" x14ac:dyDescent="0.3"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7"/>
      <c r="T17" s="28"/>
      <c r="U17" s="5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7"/>
    </row>
    <row r="18" spans="2:47" ht="16.5" customHeight="1" thickBot="1" x14ac:dyDescent="0.3">
      <c r="B18" s="9"/>
      <c r="C18" s="39" t="s">
        <v>28</v>
      </c>
      <c r="D18" s="40"/>
      <c r="E18" s="40"/>
      <c r="F18" s="40"/>
      <c r="G18" s="40"/>
      <c r="H18" s="41"/>
      <c r="I18" s="39" t="s">
        <v>5</v>
      </c>
      <c r="J18" s="41"/>
      <c r="K18" s="10"/>
      <c r="L18" s="53" t="s">
        <v>6</v>
      </c>
      <c r="M18" s="54"/>
      <c r="N18" s="54"/>
      <c r="O18" s="54"/>
      <c r="P18" s="54"/>
      <c r="Q18" s="54"/>
      <c r="R18" s="55"/>
      <c r="S18" s="22"/>
      <c r="T18" s="28"/>
      <c r="U18" s="9"/>
      <c r="V18" s="39" t="s">
        <v>28</v>
      </c>
      <c r="W18" s="40"/>
      <c r="X18" s="40"/>
      <c r="Y18" s="40"/>
      <c r="Z18" s="40"/>
      <c r="AA18" s="41"/>
      <c r="AB18" s="39" t="s">
        <v>5</v>
      </c>
      <c r="AC18" s="41"/>
      <c r="AD18" s="10"/>
      <c r="AE18" s="53" t="s">
        <v>7</v>
      </c>
      <c r="AF18" s="54"/>
      <c r="AG18" s="54"/>
      <c r="AH18" s="54"/>
      <c r="AI18" s="54"/>
      <c r="AJ18" s="54"/>
      <c r="AK18" s="55"/>
      <c r="AL18" s="22"/>
      <c r="AN18" s="25"/>
    </row>
    <row r="19" spans="2:47" ht="16.5" customHeight="1" thickBot="1" x14ac:dyDescent="0.3">
      <c r="B19" s="9"/>
      <c r="C19" s="48">
        <f>$I$26</f>
        <v>5.3800000000000008</v>
      </c>
      <c r="D19" s="49"/>
      <c r="E19" s="49"/>
      <c r="F19" s="49"/>
      <c r="G19" s="49"/>
      <c r="H19" s="50"/>
      <c r="I19" s="51">
        <f>100%</f>
        <v>1</v>
      </c>
      <c r="J19" s="52"/>
      <c r="K19" s="10"/>
      <c r="L19" s="56"/>
      <c r="M19" s="57"/>
      <c r="N19" s="57"/>
      <c r="O19" s="57"/>
      <c r="P19" s="57"/>
      <c r="Q19" s="57"/>
      <c r="R19" s="58"/>
      <c r="S19" s="12"/>
      <c r="T19" s="23"/>
      <c r="U19" s="9"/>
      <c r="V19" s="48">
        <f>$AB$26</f>
        <v>5.8320000000000025</v>
      </c>
      <c r="W19" s="49"/>
      <c r="X19" s="49"/>
      <c r="Y19" s="49"/>
      <c r="Z19" s="49"/>
      <c r="AA19" s="50"/>
      <c r="AB19" s="51">
        <f>100%</f>
        <v>1</v>
      </c>
      <c r="AC19" s="52"/>
      <c r="AD19" s="10"/>
      <c r="AE19" s="56"/>
      <c r="AF19" s="57"/>
      <c r="AG19" s="57"/>
      <c r="AH19" s="57"/>
      <c r="AI19" s="57"/>
      <c r="AJ19" s="57"/>
      <c r="AK19" s="58"/>
      <c r="AL19" s="12"/>
      <c r="AN19" s="25"/>
    </row>
    <row r="20" spans="2:47" ht="9" customHeight="1" thickBot="1" x14ac:dyDescent="0.3">
      <c r="B20" s="9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  <c r="T20" s="20"/>
      <c r="U20" s="9"/>
      <c r="V20" s="11"/>
      <c r="W20" s="11"/>
      <c r="X20" s="11"/>
      <c r="Y20" s="11"/>
      <c r="Z20" s="11"/>
      <c r="AA20" s="11"/>
      <c r="AB20" s="11"/>
      <c r="AC20" s="11"/>
      <c r="AD20" s="10"/>
      <c r="AE20" s="10"/>
      <c r="AF20" s="10"/>
      <c r="AG20" s="10"/>
      <c r="AH20" s="10"/>
      <c r="AI20" s="10"/>
      <c r="AJ20" s="10"/>
      <c r="AK20" s="10"/>
      <c r="AL20" s="12"/>
    </row>
    <row r="21" spans="2:47" ht="16.5" customHeight="1" thickBot="1" x14ac:dyDescent="0.3">
      <c r="B21" s="9"/>
      <c r="C21" s="39" t="s">
        <v>38</v>
      </c>
      <c r="D21" s="40"/>
      <c r="E21" s="40"/>
      <c r="F21" s="40"/>
      <c r="G21" s="40"/>
      <c r="H21" s="40"/>
      <c r="I21" s="40"/>
      <c r="J21" s="41"/>
      <c r="K21" s="11"/>
      <c r="L21" s="39" t="s">
        <v>13</v>
      </c>
      <c r="M21" s="40"/>
      <c r="N21" s="41"/>
      <c r="O21" s="10"/>
      <c r="P21" s="39" t="s">
        <v>14</v>
      </c>
      <c r="Q21" s="40"/>
      <c r="R21" s="41"/>
      <c r="S21" s="12"/>
      <c r="T21" s="28"/>
      <c r="U21" s="9"/>
      <c r="V21" s="39" t="s">
        <v>38</v>
      </c>
      <c r="W21" s="40"/>
      <c r="X21" s="40"/>
      <c r="Y21" s="40"/>
      <c r="Z21" s="40"/>
      <c r="AA21" s="40"/>
      <c r="AB21" s="40"/>
      <c r="AC21" s="41"/>
      <c r="AD21" s="10"/>
      <c r="AE21" s="39" t="s">
        <v>13</v>
      </c>
      <c r="AF21" s="40"/>
      <c r="AG21" s="41"/>
      <c r="AH21" s="10"/>
      <c r="AI21" s="39" t="s">
        <v>14</v>
      </c>
      <c r="AJ21" s="40"/>
      <c r="AK21" s="41"/>
      <c r="AL21" s="12"/>
    </row>
    <row r="22" spans="2:47" ht="16.5" customHeight="1" thickBot="1" x14ac:dyDescent="0.3">
      <c r="B22" s="9"/>
      <c r="C22" s="95">
        <f>C19/58</f>
        <v>9.275862068965518E-2</v>
      </c>
      <c r="D22" s="96"/>
      <c r="E22" s="96"/>
      <c r="F22" s="96"/>
      <c r="G22" s="96"/>
      <c r="H22" s="96"/>
      <c r="I22" s="96"/>
      <c r="J22" s="97"/>
      <c r="K22" s="11"/>
      <c r="L22" s="62">
        <v>8</v>
      </c>
      <c r="M22" s="63"/>
      <c r="N22" s="64"/>
      <c r="O22" s="10"/>
      <c r="P22" s="62">
        <v>2</v>
      </c>
      <c r="Q22" s="63"/>
      <c r="R22" s="64"/>
      <c r="S22" s="12"/>
      <c r="T22" s="28"/>
      <c r="U22" s="9"/>
      <c r="V22" s="95">
        <f>V19/58</f>
        <v>0.10055172413793108</v>
      </c>
      <c r="W22" s="96"/>
      <c r="X22" s="96"/>
      <c r="Y22" s="96"/>
      <c r="Z22" s="96"/>
      <c r="AA22" s="96"/>
      <c r="AB22" s="96"/>
      <c r="AC22" s="97"/>
      <c r="AD22" s="10"/>
      <c r="AE22" s="62">
        <v>8</v>
      </c>
      <c r="AF22" s="63"/>
      <c r="AG22" s="64"/>
      <c r="AH22" s="10"/>
      <c r="AI22" s="62">
        <v>2</v>
      </c>
      <c r="AJ22" s="63"/>
      <c r="AK22" s="64"/>
      <c r="AL22" s="12"/>
    </row>
    <row r="23" spans="2:47" ht="9" customHeight="1" thickBot="1" x14ac:dyDescent="0.3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20"/>
      <c r="U23" s="13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5"/>
    </row>
    <row r="24" spans="2:47" ht="15.75" thickBot="1" x14ac:dyDescent="0.3">
      <c r="C24" s="16"/>
      <c r="D24" s="16"/>
      <c r="E24" s="16"/>
      <c r="F24" s="16"/>
      <c r="G24" s="16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N24" s="25"/>
      <c r="AR24" s="47"/>
      <c r="AS24" s="47"/>
      <c r="AT24" s="47"/>
    </row>
    <row r="25" spans="2:47" ht="29.25" customHeight="1" thickBot="1" x14ac:dyDescent="0.3">
      <c r="B25" s="74" t="s">
        <v>11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6"/>
      <c r="T25" s="26"/>
      <c r="U25" s="74" t="s">
        <v>12</v>
      </c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6"/>
      <c r="AN25" s="25"/>
      <c r="AT25" s="25"/>
      <c r="AU25" s="25"/>
    </row>
    <row r="26" spans="2:47" ht="16.5" customHeight="1" x14ac:dyDescent="0.25">
      <c r="B26" s="79" t="s">
        <v>15</v>
      </c>
      <c r="C26" s="80"/>
      <c r="D26" s="80"/>
      <c r="E26" s="80"/>
      <c r="F26" s="80"/>
      <c r="G26" s="80"/>
      <c r="H26" s="80"/>
      <c r="I26" s="80">
        <f>SUMIF($AP$26:$AP$2461,"=0",$AO$26:$AO$82461)</f>
        <v>5.3800000000000008</v>
      </c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19"/>
      <c r="U26" s="89" t="s">
        <v>15</v>
      </c>
      <c r="V26" s="90"/>
      <c r="W26" s="90"/>
      <c r="X26" s="90"/>
      <c r="Y26" s="90"/>
      <c r="Z26" s="90"/>
      <c r="AA26" s="90"/>
      <c r="AB26" s="80">
        <f>SUMIF($AS$26:$AS$2461,"=0",$AR$26:$AR$2461)</f>
        <v>5.8320000000000025</v>
      </c>
      <c r="AC26" s="80"/>
      <c r="AD26" s="80"/>
      <c r="AE26" s="80"/>
      <c r="AF26" s="80"/>
      <c r="AG26" s="80"/>
      <c r="AH26" s="80"/>
      <c r="AI26" s="80"/>
      <c r="AJ26" s="80"/>
      <c r="AK26" s="80"/>
      <c r="AL26" s="81"/>
      <c r="AN26" s="25" t="s">
        <v>15</v>
      </c>
      <c r="AO26" s="18">
        <v>9.0999999999999998E-2</v>
      </c>
      <c r="AP26" s="18">
        <v>0</v>
      </c>
      <c r="AQ26" s="27" t="s">
        <v>15</v>
      </c>
      <c r="AR26" s="18">
        <v>9.9000000000000005E-2</v>
      </c>
      <c r="AS26" s="18">
        <v>0</v>
      </c>
      <c r="AT26" s="25"/>
      <c r="AU26" s="25"/>
    </row>
    <row r="27" spans="2:47" ht="16.5" customHeight="1" x14ac:dyDescent="0.25">
      <c r="B27" s="82" t="s">
        <v>8</v>
      </c>
      <c r="C27" s="77" t="s">
        <v>8</v>
      </c>
      <c r="D27" s="77" t="s">
        <v>8</v>
      </c>
      <c r="E27" s="77" t="s">
        <v>8</v>
      </c>
      <c r="F27" s="77" t="s">
        <v>8</v>
      </c>
      <c r="G27" s="77" t="s">
        <v>8</v>
      </c>
      <c r="H27" s="77" t="s">
        <v>8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  <c r="T27" s="19"/>
      <c r="U27" s="85" t="s">
        <v>8</v>
      </c>
      <c r="V27" s="86" t="s">
        <v>8</v>
      </c>
      <c r="W27" s="86" t="s">
        <v>8</v>
      </c>
      <c r="X27" s="86" t="s">
        <v>8</v>
      </c>
      <c r="Y27" s="86" t="s">
        <v>8</v>
      </c>
      <c r="Z27" s="86" t="s">
        <v>8</v>
      </c>
      <c r="AA27" s="86" t="s">
        <v>8</v>
      </c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4"/>
      <c r="AN27" s="25" t="s">
        <v>8</v>
      </c>
      <c r="AP27" s="18">
        <v>1</v>
      </c>
      <c r="AQ27" s="27" t="s">
        <v>8</v>
      </c>
      <c r="AS27" s="18">
        <v>1</v>
      </c>
      <c r="AT27" s="25"/>
      <c r="AU27" s="25"/>
    </row>
    <row r="28" spans="2:47" ht="16.5" customHeight="1" x14ac:dyDescent="0.25">
      <c r="B28" s="82" t="s">
        <v>9</v>
      </c>
      <c r="C28" s="77" t="s">
        <v>9</v>
      </c>
      <c r="D28" s="77" t="s">
        <v>9</v>
      </c>
      <c r="E28" s="77" t="s">
        <v>9</v>
      </c>
      <c r="F28" s="77" t="s">
        <v>9</v>
      </c>
      <c r="G28" s="77" t="s">
        <v>9</v>
      </c>
      <c r="H28" s="77" t="s">
        <v>9</v>
      </c>
      <c r="I28" s="77">
        <f>$AO$28</f>
        <v>242015</v>
      </c>
      <c r="J28" s="77"/>
      <c r="K28" s="77"/>
      <c r="L28" s="77"/>
      <c r="M28" s="77"/>
      <c r="N28" s="77"/>
      <c r="O28" s="77"/>
      <c r="P28" s="77"/>
      <c r="Q28" s="77"/>
      <c r="R28" s="77"/>
      <c r="S28" s="78"/>
      <c r="T28" s="19"/>
      <c r="U28" s="85" t="s">
        <v>9</v>
      </c>
      <c r="V28" s="86" t="s">
        <v>9</v>
      </c>
      <c r="W28" s="86" t="s">
        <v>9</v>
      </c>
      <c r="X28" s="86" t="s">
        <v>9</v>
      </c>
      <c r="Y28" s="86" t="s">
        <v>9</v>
      </c>
      <c r="Z28" s="86" t="s">
        <v>9</v>
      </c>
      <c r="AA28" s="86" t="s">
        <v>9</v>
      </c>
      <c r="AB28" s="77">
        <f>$AR$28</f>
        <v>242015</v>
      </c>
      <c r="AC28" s="77"/>
      <c r="AD28" s="77"/>
      <c r="AE28" s="77"/>
      <c r="AF28" s="77"/>
      <c r="AG28" s="77"/>
      <c r="AH28" s="77"/>
      <c r="AI28" s="77"/>
      <c r="AJ28" s="77"/>
      <c r="AK28" s="77"/>
      <c r="AL28" s="78"/>
      <c r="AN28" s="25" t="s">
        <v>9</v>
      </c>
      <c r="AO28" s="18">
        <v>242015</v>
      </c>
      <c r="AP28" s="18">
        <v>2</v>
      </c>
      <c r="AQ28" s="27" t="s">
        <v>9</v>
      </c>
      <c r="AR28" s="18">
        <v>242015</v>
      </c>
      <c r="AS28" s="18">
        <v>2</v>
      </c>
      <c r="AT28" s="25"/>
      <c r="AU28" s="25"/>
    </row>
    <row r="29" spans="2:47" ht="16.5" customHeight="1" x14ac:dyDescent="0.25">
      <c r="B29" s="82" t="s">
        <v>10</v>
      </c>
      <c r="C29" s="77" t="s">
        <v>10</v>
      </c>
      <c r="D29" s="77" t="s">
        <v>10</v>
      </c>
      <c r="E29" s="77" t="s">
        <v>10</v>
      </c>
      <c r="F29" s="77" t="s">
        <v>10</v>
      </c>
      <c r="G29" s="77" t="s">
        <v>10</v>
      </c>
      <c r="H29" s="77" t="s">
        <v>10</v>
      </c>
      <c r="I29" s="77">
        <f>$AO$29</f>
        <v>792</v>
      </c>
      <c r="J29" s="77"/>
      <c r="K29" s="77"/>
      <c r="L29" s="77"/>
      <c r="M29" s="77"/>
      <c r="N29" s="77"/>
      <c r="O29" s="77"/>
      <c r="P29" s="77"/>
      <c r="Q29" s="77"/>
      <c r="R29" s="77"/>
      <c r="S29" s="78"/>
      <c r="T29" s="19"/>
      <c r="U29" s="85" t="s">
        <v>10</v>
      </c>
      <c r="V29" s="86" t="s">
        <v>10</v>
      </c>
      <c r="W29" s="86" t="s">
        <v>10</v>
      </c>
      <c r="X29" s="86" t="s">
        <v>10</v>
      </c>
      <c r="Y29" s="86" t="s">
        <v>10</v>
      </c>
      <c r="Z29" s="86" t="s">
        <v>10</v>
      </c>
      <c r="AA29" s="86" t="s">
        <v>10</v>
      </c>
      <c r="AB29" s="77">
        <f>$AR$29</f>
        <v>792</v>
      </c>
      <c r="AC29" s="77"/>
      <c r="AD29" s="77"/>
      <c r="AE29" s="77"/>
      <c r="AF29" s="77"/>
      <c r="AG29" s="77"/>
      <c r="AH29" s="77"/>
      <c r="AI29" s="77"/>
      <c r="AJ29" s="77"/>
      <c r="AK29" s="77"/>
      <c r="AL29" s="78"/>
      <c r="AN29" s="25" t="s">
        <v>10</v>
      </c>
      <c r="AO29" s="18">
        <v>792</v>
      </c>
      <c r="AP29" s="18">
        <v>3</v>
      </c>
      <c r="AQ29" s="27" t="s">
        <v>10</v>
      </c>
      <c r="AR29" s="18">
        <v>792</v>
      </c>
      <c r="AS29" s="18">
        <v>3</v>
      </c>
      <c r="AT29" s="25"/>
      <c r="AU29" s="25"/>
    </row>
    <row r="30" spans="2:47" ht="16.5" customHeight="1" x14ac:dyDescent="0.25">
      <c r="B30" s="82" t="s">
        <v>16</v>
      </c>
      <c r="C30" s="77" t="s">
        <v>16</v>
      </c>
      <c r="D30" s="77" t="s">
        <v>16</v>
      </c>
      <c r="E30" s="77" t="s">
        <v>16</v>
      </c>
      <c r="F30" s="77" t="s">
        <v>16</v>
      </c>
      <c r="G30" s="77" t="s">
        <v>16</v>
      </c>
      <c r="H30" s="77" t="s">
        <v>16</v>
      </c>
      <c r="I30" s="77">
        <f>SUMIF($AP$26:$AP$2461,"=4",$AO$26:$AO$82461)</f>
        <v>94.413919999999948</v>
      </c>
      <c r="J30" s="77"/>
      <c r="K30" s="77"/>
      <c r="L30" s="77"/>
      <c r="M30" s="77"/>
      <c r="N30" s="77"/>
      <c r="O30" s="77"/>
      <c r="P30" s="77"/>
      <c r="Q30" s="77"/>
      <c r="R30" s="77"/>
      <c r="S30" s="78"/>
      <c r="T30" s="19"/>
      <c r="U30" s="85" t="s">
        <v>16</v>
      </c>
      <c r="V30" s="86" t="s">
        <v>16</v>
      </c>
      <c r="W30" s="86" t="s">
        <v>16</v>
      </c>
      <c r="X30" s="86" t="s">
        <v>16</v>
      </c>
      <c r="Y30" s="86" t="s">
        <v>16</v>
      </c>
      <c r="Z30" s="86" t="s">
        <v>16</v>
      </c>
      <c r="AA30" s="86" t="s">
        <v>16</v>
      </c>
      <c r="AB30" s="77">
        <f>SUMIF($AS$26:$AS$2461,"=4",$AR$26:$AR$2461)</f>
        <v>92.164991999999955</v>
      </c>
      <c r="AC30" s="77"/>
      <c r="AD30" s="77"/>
      <c r="AE30" s="77"/>
      <c r="AF30" s="77"/>
      <c r="AG30" s="77"/>
      <c r="AH30" s="77"/>
      <c r="AI30" s="77"/>
      <c r="AJ30" s="77"/>
      <c r="AK30" s="77"/>
      <c r="AL30" s="78"/>
      <c r="AN30" s="25" t="s">
        <v>16</v>
      </c>
      <c r="AO30" s="18">
        <v>0.51238399999999995</v>
      </c>
      <c r="AP30" s="18">
        <v>4</v>
      </c>
      <c r="AQ30" s="27" t="s">
        <v>16</v>
      </c>
      <c r="AR30" s="18">
        <v>0.48959999999999998</v>
      </c>
      <c r="AS30" s="18">
        <v>4</v>
      </c>
      <c r="AT30" s="25"/>
      <c r="AU30" s="25"/>
    </row>
    <row r="31" spans="2:47" ht="16.5" customHeight="1" x14ac:dyDescent="0.25">
      <c r="B31" s="82" t="s">
        <v>17</v>
      </c>
      <c r="C31" s="77" t="s">
        <v>17</v>
      </c>
      <c r="D31" s="77" t="s">
        <v>17</v>
      </c>
      <c r="E31" s="77" t="s">
        <v>17</v>
      </c>
      <c r="F31" s="77" t="s">
        <v>17</v>
      </c>
      <c r="G31" s="77" t="s">
        <v>17</v>
      </c>
      <c r="H31" s="77" t="s">
        <v>17</v>
      </c>
      <c r="I31" s="77">
        <f>SUMIF($AP$26:$AP$2461,"=5",$AO$26:$AO$82461)</f>
        <v>33.720224000000002</v>
      </c>
      <c r="J31" s="77"/>
      <c r="K31" s="77"/>
      <c r="L31" s="77"/>
      <c r="M31" s="77"/>
      <c r="N31" s="77"/>
      <c r="O31" s="77"/>
      <c r="P31" s="77"/>
      <c r="Q31" s="77"/>
      <c r="R31" s="77"/>
      <c r="S31" s="78"/>
      <c r="T31" s="19"/>
      <c r="U31" s="85" t="s">
        <v>17</v>
      </c>
      <c r="V31" s="86" t="s">
        <v>17</v>
      </c>
      <c r="W31" s="86" t="s">
        <v>17</v>
      </c>
      <c r="X31" s="86" t="s">
        <v>17</v>
      </c>
      <c r="Y31" s="86" t="s">
        <v>17</v>
      </c>
      <c r="Z31" s="86" t="s">
        <v>17</v>
      </c>
      <c r="AA31" s="86" t="s">
        <v>17</v>
      </c>
      <c r="AB31" s="77">
        <f>SUMIF($AS$26:$AS$2461,"=5",$AR$26:$AR$2461)</f>
        <v>33.566591999999979</v>
      </c>
      <c r="AC31" s="77"/>
      <c r="AD31" s="77"/>
      <c r="AE31" s="77"/>
      <c r="AF31" s="77"/>
      <c r="AG31" s="77"/>
      <c r="AH31" s="77"/>
      <c r="AI31" s="77"/>
      <c r="AJ31" s="77"/>
      <c r="AK31" s="77"/>
      <c r="AL31" s="78"/>
      <c r="AN31" s="25" t="s">
        <v>17</v>
      </c>
      <c r="AO31" s="18">
        <v>0.18956799999999999</v>
      </c>
      <c r="AP31" s="18">
        <v>5</v>
      </c>
      <c r="AQ31" s="27" t="s">
        <v>17</v>
      </c>
      <c r="AR31" s="18">
        <v>0.19401599999999999</v>
      </c>
      <c r="AS31" s="18">
        <v>5</v>
      </c>
      <c r="AT31" s="25"/>
      <c r="AU31" s="25"/>
    </row>
    <row r="32" spans="2:47" ht="16.5" customHeight="1" x14ac:dyDescent="0.25">
      <c r="B32" s="82" t="s">
        <v>18</v>
      </c>
      <c r="C32" s="77" t="s">
        <v>18</v>
      </c>
      <c r="D32" s="77" t="s">
        <v>18</v>
      </c>
      <c r="E32" s="77" t="s">
        <v>18</v>
      </c>
      <c r="F32" s="77" t="s">
        <v>18</v>
      </c>
      <c r="G32" s="77" t="s">
        <v>18</v>
      </c>
      <c r="H32" s="77" t="s">
        <v>18</v>
      </c>
      <c r="I32" s="77">
        <f>SUMIF($AP$26:$AP$2461,"=6",$AO$26:$AO$82461)</f>
        <v>53.916419999999995</v>
      </c>
      <c r="J32" s="77"/>
      <c r="K32" s="77"/>
      <c r="L32" s="77"/>
      <c r="M32" s="77"/>
      <c r="N32" s="77"/>
      <c r="O32" s="77"/>
      <c r="P32" s="77"/>
      <c r="Q32" s="77"/>
      <c r="R32" s="77"/>
      <c r="S32" s="78"/>
      <c r="T32" s="19"/>
      <c r="U32" s="85" t="s">
        <v>18</v>
      </c>
      <c r="V32" s="86" t="s">
        <v>18</v>
      </c>
      <c r="W32" s="86" t="s">
        <v>18</v>
      </c>
      <c r="X32" s="86" t="s">
        <v>18</v>
      </c>
      <c r="Y32" s="86" t="s">
        <v>18</v>
      </c>
      <c r="Z32" s="86" t="s">
        <v>18</v>
      </c>
      <c r="AA32" s="86" t="s">
        <v>18</v>
      </c>
      <c r="AB32" s="77">
        <f>SUMIF($AS$26:$AS$2461,"=6",$AR$26:$AR$2461)</f>
        <v>0</v>
      </c>
      <c r="AC32" s="77"/>
      <c r="AD32" s="77"/>
      <c r="AE32" s="77"/>
      <c r="AF32" s="77"/>
      <c r="AG32" s="77"/>
      <c r="AH32" s="77"/>
      <c r="AI32" s="77"/>
      <c r="AJ32" s="77"/>
      <c r="AK32" s="77"/>
      <c r="AL32" s="78"/>
      <c r="AN32" s="25" t="s">
        <v>18</v>
      </c>
      <c r="AO32" s="18">
        <v>0.25888</v>
      </c>
      <c r="AP32" s="18">
        <v>6</v>
      </c>
      <c r="AQ32" s="27" t="s">
        <v>18</v>
      </c>
      <c r="AR32" s="18">
        <v>0</v>
      </c>
      <c r="AS32" s="18">
        <v>6</v>
      </c>
      <c r="AT32" s="25"/>
      <c r="AU32" s="25"/>
    </row>
    <row r="33" spans="2:47" ht="16.5" customHeight="1" x14ac:dyDescent="0.25">
      <c r="B33" s="82" t="s">
        <v>19</v>
      </c>
      <c r="C33" s="77" t="s">
        <v>19</v>
      </c>
      <c r="D33" s="77" t="s">
        <v>19</v>
      </c>
      <c r="E33" s="77" t="s">
        <v>19</v>
      </c>
      <c r="F33" s="77" t="s">
        <v>19</v>
      </c>
      <c r="G33" s="77" t="s">
        <v>19</v>
      </c>
      <c r="H33" s="77" t="s">
        <v>19</v>
      </c>
      <c r="I33" s="77">
        <f>SUMIF($AP$26:$AP$2461,"=7",$AO$26:$AO$82461)</f>
        <v>50.970303999999992</v>
      </c>
      <c r="J33" s="77"/>
      <c r="K33" s="77"/>
      <c r="L33" s="77"/>
      <c r="M33" s="77"/>
      <c r="N33" s="77"/>
      <c r="O33" s="77"/>
      <c r="P33" s="77"/>
      <c r="Q33" s="77"/>
      <c r="R33" s="77"/>
      <c r="S33" s="78"/>
      <c r="T33" s="19"/>
      <c r="U33" s="85" t="s">
        <v>19</v>
      </c>
      <c r="V33" s="86" t="s">
        <v>19</v>
      </c>
      <c r="W33" s="86" t="s">
        <v>19</v>
      </c>
      <c r="X33" s="86" t="s">
        <v>19</v>
      </c>
      <c r="Y33" s="86" t="s">
        <v>19</v>
      </c>
      <c r="Z33" s="86" t="s">
        <v>19</v>
      </c>
      <c r="AA33" s="86" t="s">
        <v>19</v>
      </c>
      <c r="AB33" s="77">
        <f>SUMIF($AS$26:$AS$2461,"=7",$AR$26:$AR$2461)</f>
        <v>0</v>
      </c>
      <c r="AC33" s="77"/>
      <c r="AD33" s="77"/>
      <c r="AE33" s="77"/>
      <c r="AF33" s="77"/>
      <c r="AG33" s="77"/>
      <c r="AH33" s="77"/>
      <c r="AI33" s="77"/>
      <c r="AJ33" s="77"/>
      <c r="AK33" s="77"/>
      <c r="AL33" s="78"/>
      <c r="AN33" s="25" t="s">
        <v>19</v>
      </c>
      <c r="AO33" s="18">
        <v>0.20508799999999999</v>
      </c>
      <c r="AP33" s="18">
        <v>7</v>
      </c>
      <c r="AQ33" s="27" t="s">
        <v>19</v>
      </c>
      <c r="AR33" s="18">
        <v>0</v>
      </c>
      <c r="AS33" s="18">
        <v>7</v>
      </c>
      <c r="AT33" s="25"/>
      <c r="AU33" s="25"/>
    </row>
    <row r="34" spans="2:47" ht="16.5" customHeight="1" x14ac:dyDescent="0.25">
      <c r="B34" s="82" t="s">
        <v>20</v>
      </c>
      <c r="C34" s="77" t="s">
        <v>20</v>
      </c>
      <c r="D34" s="77" t="s">
        <v>20</v>
      </c>
      <c r="E34" s="77" t="s">
        <v>20</v>
      </c>
      <c r="F34" s="77" t="s">
        <v>20</v>
      </c>
      <c r="G34" s="77" t="s">
        <v>20</v>
      </c>
      <c r="H34" s="77" t="s">
        <v>20</v>
      </c>
      <c r="I34" s="77">
        <f>SUMIF($AP$26:$AP$2461,"=8",$AO$26:$AO$82461)</f>
        <v>251.94576999999995</v>
      </c>
      <c r="J34" s="77"/>
      <c r="K34" s="77"/>
      <c r="L34" s="77"/>
      <c r="M34" s="77"/>
      <c r="N34" s="77"/>
      <c r="O34" s="77"/>
      <c r="P34" s="77"/>
      <c r="Q34" s="77"/>
      <c r="R34" s="77"/>
      <c r="S34" s="78"/>
      <c r="T34" s="19"/>
      <c r="U34" s="85" t="s">
        <v>20</v>
      </c>
      <c r="V34" s="86" t="s">
        <v>20</v>
      </c>
      <c r="W34" s="86" t="s">
        <v>20</v>
      </c>
      <c r="X34" s="86" t="s">
        <v>20</v>
      </c>
      <c r="Y34" s="86" t="s">
        <v>20</v>
      </c>
      <c r="Z34" s="86" t="s">
        <v>20</v>
      </c>
      <c r="AA34" s="86" t="s">
        <v>20</v>
      </c>
      <c r="AB34" s="77">
        <f>SUMIF($AS$26:$AS$2461,"=8",$AR$26:$AR$2461)</f>
        <v>0</v>
      </c>
      <c r="AC34" s="77"/>
      <c r="AD34" s="77"/>
      <c r="AE34" s="77"/>
      <c r="AF34" s="77"/>
      <c r="AG34" s="77"/>
      <c r="AH34" s="77"/>
      <c r="AI34" s="77"/>
      <c r="AJ34" s="77"/>
      <c r="AK34" s="77"/>
      <c r="AL34" s="78"/>
      <c r="AN34" s="25" t="s">
        <v>20</v>
      </c>
      <c r="AO34" s="18">
        <v>2.1715200000000001</v>
      </c>
      <c r="AP34" s="18">
        <v>8</v>
      </c>
      <c r="AQ34" s="27" t="s">
        <v>20</v>
      </c>
      <c r="AR34" s="18">
        <v>0</v>
      </c>
      <c r="AS34" s="18">
        <v>8</v>
      </c>
      <c r="AT34" s="25"/>
      <c r="AU34" s="25"/>
    </row>
    <row r="35" spans="2:47" ht="16.5" customHeight="1" x14ac:dyDescent="0.25">
      <c r="B35" s="82" t="s">
        <v>21</v>
      </c>
      <c r="C35" s="77" t="s">
        <v>21</v>
      </c>
      <c r="D35" s="77" t="s">
        <v>21</v>
      </c>
      <c r="E35" s="77" t="s">
        <v>21</v>
      </c>
      <c r="F35" s="77" t="s">
        <v>21</v>
      </c>
      <c r="G35" s="77" t="s">
        <v>21</v>
      </c>
      <c r="H35" s="77" t="s">
        <v>21</v>
      </c>
      <c r="I35" s="77">
        <f>SUMIF($AP$26:$AP$2461,"=9",$AO$26:$AO$82461)</f>
        <v>407.09044</v>
      </c>
      <c r="J35" s="77"/>
      <c r="K35" s="77"/>
      <c r="L35" s="77"/>
      <c r="M35" s="77"/>
      <c r="N35" s="77"/>
      <c r="O35" s="77"/>
      <c r="P35" s="77"/>
      <c r="Q35" s="77"/>
      <c r="R35" s="77"/>
      <c r="S35" s="78"/>
      <c r="T35" s="19"/>
      <c r="U35" s="85" t="s">
        <v>21</v>
      </c>
      <c r="V35" s="86" t="s">
        <v>21</v>
      </c>
      <c r="W35" s="86" t="s">
        <v>21</v>
      </c>
      <c r="X35" s="86" t="s">
        <v>21</v>
      </c>
      <c r="Y35" s="86" t="s">
        <v>21</v>
      </c>
      <c r="Z35" s="86" t="s">
        <v>21</v>
      </c>
      <c r="AA35" s="86" t="s">
        <v>21</v>
      </c>
      <c r="AB35" s="77">
        <f>SUMIF($AS$26:$AS$2461,"=9",$AR$26:$AR$2461)</f>
        <v>366.98434999999989</v>
      </c>
      <c r="AC35" s="77"/>
      <c r="AD35" s="77"/>
      <c r="AE35" s="77"/>
      <c r="AF35" s="77"/>
      <c r="AG35" s="77"/>
      <c r="AH35" s="77"/>
      <c r="AI35" s="77"/>
      <c r="AJ35" s="77"/>
      <c r="AK35" s="77"/>
      <c r="AL35" s="78"/>
      <c r="AN35" s="25" t="s">
        <v>21</v>
      </c>
      <c r="AO35" s="18">
        <v>2.0588199999999999</v>
      </c>
      <c r="AP35" s="18">
        <v>9</v>
      </c>
      <c r="AQ35" s="27" t="s">
        <v>21</v>
      </c>
      <c r="AR35" s="18">
        <v>1.9630399999999999</v>
      </c>
      <c r="AS35" s="18">
        <v>9</v>
      </c>
      <c r="AT35" s="25"/>
      <c r="AU35" s="25"/>
    </row>
    <row r="36" spans="2:47" ht="16.5" customHeight="1" x14ac:dyDescent="0.25">
      <c r="B36" s="82" t="s">
        <v>22</v>
      </c>
      <c r="C36" s="77" t="s">
        <v>22</v>
      </c>
      <c r="D36" s="77" t="s">
        <v>22</v>
      </c>
      <c r="E36" s="77" t="s">
        <v>22</v>
      </c>
      <c r="F36" s="77" t="s">
        <v>22</v>
      </c>
      <c r="G36" s="77" t="s">
        <v>22</v>
      </c>
      <c r="H36" s="77" t="s">
        <v>22</v>
      </c>
      <c r="I36" s="77">
        <f>SUMIF($AP$26:$AP$2461,"=10",$AO$26:$AO$82461)</f>
        <v>1776.74991</v>
      </c>
      <c r="J36" s="77"/>
      <c r="K36" s="77"/>
      <c r="L36" s="77"/>
      <c r="M36" s="77"/>
      <c r="N36" s="77"/>
      <c r="O36" s="77"/>
      <c r="P36" s="77"/>
      <c r="Q36" s="77"/>
      <c r="R36" s="77"/>
      <c r="S36" s="78"/>
      <c r="T36" s="19"/>
      <c r="U36" s="85" t="s">
        <v>22</v>
      </c>
      <c r="V36" s="86" t="s">
        <v>22</v>
      </c>
      <c r="W36" s="86" t="s">
        <v>22</v>
      </c>
      <c r="X36" s="86" t="s">
        <v>22</v>
      </c>
      <c r="Y36" s="86" t="s">
        <v>22</v>
      </c>
      <c r="Z36" s="86" t="s">
        <v>22</v>
      </c>
      <c r="AA36" s="86" t="s">
        <v>22</v>
      </c>
      <c r="AB36" s="77">
        <f>SUMIF($AS$26:$AS$2461,"=10",$AR$26:$AR$2461)</f>
        <v>2717.3084999999987</v>
      </c>
      <c r="AC36" s="77"/>
      <c r="AD36" s="77"/>
      <c r="AE36" s="77"/>
      <c r="AF36" s="77"/>
      <c r="AG36" s="77"/>
      <c r="AH36" s="77"/>
      <c r="AI36" s="77"/>
      <c r="AJ36" s="77"/>
      <c r="AK36" s="77"/>
      <c r="AL36" s="78"/>
      <c r="AN36" s="25" t="s">
        <v>22</v>
      </c>
      <c r="AO36" s="18">
        <v>7.1265000000000001</v>
      </c>
      <c r="AP36" s="18">
        <v>10</v>
      </c>
      <c r="AQ36" s="27" t="s">
        <v>22</v>
      </c>
      <c r="AR36" s="18">
        <v>12.1898</v>
      </c>
      <c r="AS36" s="18">
        <v>10</v>
      </c>
      <c r="AT36" s="25"/>
      <c r="AU36" s="25"/>
    </row>
    <row r="37" spans="2:47" ht="16.5" customHeight="1" x14ac:dyDescent="0.25">
      <c r="B37" s="82" t="s">
        <v>23</v>
      </c>
      <c r="C37" s="77" t="s">
        <v>23</v>
      </c>
      <c r="D37" s="77" t="s">
        <v>23</v>
      </c>
      <c r="E37" s="77" t="s">
        <v>23</v>
      </c>
      <c r="F37" s="77" t="s">
        <v>23</v>
      </c>
      <c r="G37" s="77" t="s">
        <v>23</v>
      </c>
      <c r="H37" s="77" t="s">
        <v>23</v>
      </c>
      <c r="I37" s="77">
        <f>SUMIF($AP$26:$AP$2461,"=11",$AO$26:$AO$82461)</f>
        <v>2053.6443999999997</v>
      </c>
      <c r="J37" s="77"/>
      <c r="K37" s="77"/>
      <c r="L37" s="77"/>
      <c r="M37" s="77"/>
      <c r="N37" s="77"/>
      <c r="O37" s="77"/>
      <c r="P37" s="77"/>
      <c r="Q37" s="77"/>
      <c r="R37" s="77"/>
      <c r="S37" s="78"/>
      <c r="T37" s="19"/>
      <c r="U37" s="85" t="s">
        <v>23</v>
      </c>
      <c r="V37" s="86" t="s">
        <v>23</v>
      </c>
      <c r="W37" s="86" t="s">
        <v>23</v>
      </c>
      <c r="X37" s="86" t="s">
        <v>23</v>
      </c>
      <c r="Y37" s="86" t="s">
        <v>23</v>
      </c>
      <c r="Z37" s="86" t="s">
        <v>23</v>
      </c>
      <c r="AA37" s="86" t="s">
        <v>23</v>
      </c>
      <c r="AB37" s="77">
        <f>SUMIF($AS$26:$AS$2461,"=11",$AR$26:$AR$2461)</f>
        <v>2087.1817000000001</v>
      </c>
      <c r="AC37" s="77"/>
      <c r="AD37" s="77"/>
      <c r="AE37" s="77"/>
      <c r="AF37" s="77"/>
      <c r="AG37" s="77"/>
      <c r="AH37" s="77"/>
      <c r="AI37" s="77"/>
      <c r="AJ37" s="77"/>
      <c r="AK37" s="77"/>
      <c r="AL37" s="78"/>
      <c r="AN37" s="25" t="s">
        <v>23</v>
      </c>
      <c r="AO37" s="18">
        <v>12.1203</v>
      </c>
      <c r="AP37" s="18">
        <v>11</v>
      </c>
      <c r="AQ37" s="27" t="s">
        <v>23</v>
      </c>
      <c r="AR37" s="18">
        <v>12.592499999999999</v>
      </c>
      <c r="AS37" s="18">
        <v>11</v>
      </c>
      <c r="AT37" s="25"/>
      <c r="AU37" s="25"/>
    </row>
    <row r="38" spans="2:47" ht="16.5" customHeight="1" thickBot="1" x14ac:dyDescent="0.3">
      <c r="B38" s="71" t="s">
        <v>24</v>
      </c>
      <c r="C38" s="72" t="s">
        <v>24</v>
      </c>
      <c r="D38" s="72" t="s">
        <v>24</v>
      </c>
      <c r="E38" s="72" t="s">
        <v>24</v>
      </c>
      <c r="F38" s="72" t="s">
        <v>24</v>
      </c>
      <c r="G38" s="72" t="s">
        <v>24</v>
      </c>
      <c r="H38" s="72" t="s">
        <v>24</v>
      </c>
      <c r="I38" s="72">
        <f>SUMIF($AP$26:$AP$2461,"=12",$AO$26:$AO$82461)</f>
        <v>121.41224999999996</v>
      </c>
      <c r="J38" s="72"/>
      <c r="K38" s="72"/>
      <c r="L38" s="72"/>
      <c r="M38" s="72"/>
      <c r="N38" s="72"/>
      <c r="O38" s="72"/>
      <c r="P38" s="72"/>
      <c r="Q38" s="72"/>
      <c r="R38" s="72"/>
      <c r="S38" s="73"/>
      <c r="T38" s="29"/>
      <c r="U38" s="87" t="s">
        <v>24</v>
      </c>
      <c r="V38" s="88" t="s">
        <v>24</v>
      </c>
      <c r="W38" s="88" t="s">
        <v>24</v>
      </c>
      <c r="X38" s="88" t="s">
        <v>24</v>
      </c>
      <c r="Y38" s="88" t="s">
        <v>24</v>
      </c>
      <c r="Z38" s="88" t="s">
        <v>24</v>
      </c>
      <c r="AA38" s="88" t="s">
        <v>24</v>
      </c>
      <c r="AB38" s="72">
        <f>SUMIF($AS$26:$AS$2461,"=12",$AR$26:$AR$2461)</f>
        <v>121.75436000000003</v>
      </c>
      <c r="AC38" s="72"/>
      <c r="AD38" s="72"/>
      <c r="AE38" s="72"/>
      <c r="AF38" s="72"/>
      <c r="AG38" s="72"/>
      <c r="AH38" s="72"/>
      <c r="AI38" s="72"/>
      <c r="AJ38" s="72"/>
      <c r="AK38" s="72"/>
      <c r="AL38" s="73"/>
      <c r="AN38" s="25" t="s">
        <v>24</v>
      </c>
      <c r="AO38" s="18">
        <v>0.40255999999999997</v>
      </c>
      <c r="AP38" s="18">
        <v>12</v>
      </c>
      <c r="AQ38" s="27" t="s">
        <v>24</v>
      </c>
      <c r="AR38" s="18">
        <v>0.40179199999999998</v>
      </c>
      <c r="AS38" s="18">
        <v>12</v>
      </c>
      <c r="AT38" s="25"/>
      <c r="AU38" s="25"/>
    </row>
    <row r="39" spans="2:47" x14ac:dyDescent="0.25">
      <c r="T39" s="19"/>
      <c r="AP39" s="18">
        <v>13</v>
      </c>
      <c r="AS39" s="18">
        <v>13</v>
      </c>
    </row>
    <row r="40" spans="2:47" x14ac:dyDescent="0.25">
      <c r="B40" s="25"/>
      <c r="C40" s="25"/>
      <c r="D40" s="25"/>
      <c r="E40" s="25"/>
      <c r="F40" s="25"/>
      <c r="G40" s="25"/>
      <c r="H40" s="25"/>
      <c r="I40" s="25"/>
      <c r="J40" s="25"/>
      <c r="T40" s="19"/>
      <c r="AN40" s="1" t="s">
        <v>36</v>
      </c>
      <c r="AP40" s="18">
        <v>0</v>
      </c>
      <c r="AQ40" s="18" t="s">
        <v>36</v>
      </c>
      <c r="AS40" s="18">
        <v>0</v>
      </c>
    </row>
    <row r="41" spans="2:47" x14ac:dyDescent="0.25">
      <c r="B41" s="25"/>
      <c r="C41" s="25"/>
      <c r="D41" s="25"/>
      <c r="E41" s="25"/>
      <c r="F41" s="25"/>
      <c r="G41" s="25"/>
      <c r="H41" s="25"/>
      <c r="I41" s="25"/>
      <c r="J41" s="25"/>
      <c r="AP41" s="18">
        <v>1</v>
      </c>
      <c r="AS41" s="18">
        <v>1</v>
      </c>
    </row>
    <row r="42" spans="2:47" x14ac:dyDescent="0.25">
      <c r="B42" s="25"/>
      <c r="C42" s="25"/>
      <c r="D42" s="25"/>
      <c r="E42" s="25"/>
      <c r="F42" s="25"/>
      <c r="G42" s="25"/>
      <c r="H42" s="25"/>
      <c r="I42" s="25"/>
      <c r="J42" s="25"/>
      <c r="AN42" s="1" t="s">
        <v>9</v>
      </c>
      <c r="AO42" s="18">
        <v>262144</v>
      </c>
      <c r="AP42" s="18">
        <v>2</v>
      </c>
      <c r="AQ42" s="18" t="s">
        <v>9</v>
      </c>
      <c r="AR42" s="18">
        <v>262144</v>
      </c>
      <c r="AS42" s="18">
        <v>2</v>
      </c>
    </row>
    <row r="43" spans="2:47" x14ac:dyDescent="0.25">
      <c r="B43" s="25"/>
      <c r="C43" s="25"/>
      <c r="D43" s="25"/>
      <c r="E43" s="25"/>
      <c r="F43" s="25"/>
      <c r="G43" s="25"/>
      <c r="H43" s="25"/>
      <c r="I43" s="25"/>
      <c r="J43" s="25"/>
      <c r="AN43" s="1" t="s">
        <v>10</v>
      </c>
      <c r="AO43" s="18">
        <v>792</v>
      </c>
      <c r="AP43" s="18">
        <v>3</v>
      </c>
      <c r="AQ43" s="18" t="s">
        <v>10</v>
      </c>
      <c r="AR43" s="18">
        <v>792</v>
      </c>
      <c r="AS43" s="18">
        <v>3</v>
      </c>
    </row>
    <row r="44" spans="2:47" x14ac:dyDescent="0.25">
      <c r="B44" s="25"/>
      <c r="C44" s="25"/>
      <c r="D44" s="25"/>
      <c r="E44" s="25"/>
      <c r="F44" s="25"/>
      <c r="G44" s="25"/>
      <c r="H44" s="25"/>
      <c r="I44" s="25"/>
      <c r="J44" s="25"/>
      <c r="AN44" s="1" t="s">
        <v>16</v>
      </c>
      <c r="AO44" s="18">
        <v>0.57001599999999997</v>
      </c>
      <c r="AP44" s="18">
        <v>4</v>
      </c>
      <c r="AQ44" s="18" t="s">
        <v>16</v>
      </c>
      <c r="AR44" s="18">
        <v>0.53411200000000003</v>
      </c>
      <c r="AS44" s="18">
        <v>4</v>
      </c>
    </row>
    <row r="45" spans="2:47" x14ac:dyDescent="0.25">
      <c r="B45" s="25"/>
      <c r="C45" s="25"/>
      <c r="D45" s="25"/>
      <c r="E45" s="25"/>
      <c r="F45" s="25"/>
      <c r="G45" s="25"/>
      <c r="H45" s="25"/>
      <c r="I45" s="25"/>
      <c r="J45" s="25"/>
      <c r="AN45" s="1" t="s">
        <v>17</v>
      </c>
      <c r="AO45" s="18">
        <v>0.18182400000000001</v>
      </c>
      <c r="AP45" s="18">
        <v>5</v>
      </c>
      <c r="AQ45" s="18" t="s">
        <v>17</v>
      </c>
      <c r="AR45" s="18">
        <v>0.178784</v>
      </c>
      <c r="AS45" s="18">
        <v>5</v>
      </c>
    </row>
    <row r="46" spans="2:47" x14ac:dyDescent="0.25">
      <c r="B46" s="25"/>
      <c r="C46" s="25"/>
      <c r="D46" s="25"/>
      <c r="E46" s="25"/>
      <c r="F46" s="25"/>
      <c r="G46" s="25"/>
      <c r="H46" s="25"/>
      <c r="I46" s="25"/>
      <c r="J46" s="25"/>
      <c r="AN46" s="1" t="s">
        <v>18</v>
      </c>
      <c r="AO46" s="18">
        <v>0.29260799999999998</v>
      </c>
      <c r="AP46" s="18">
        <v>6</v>
      </c>
      <c r="AQ46" s="18" t="s">
        <v>18</v>
      </c>
      <c r="AR46" s="18">
        <v>0</v>
      </c>
      <c r="AS46" s="18">
        <v>6</v>
      </c>
    </row>
    <row r="47" spans="2:47" x14ac:dyDescent="0.25">
      <c r="B47" s="25"/>
      <c r="C47" s="25"/>
      <c r="D47" s="25"/>
      <c r="E47" s="25"/>
      <c r="F47" s="25"/>
      <c r="G47" s="25"/>
      <c r="H47" s="25"/>
      <c r="I47" s="25"/>
      <c r="J47" s="25"/>
      <c r="AN47" s="1" t="s">
        <v>19</v>
      </c>
      <c r="AO47" s="18">
        <v>0.26668799999999998</v>
      </c>
      <c r="AP47" s="18">
        <v>7</v>
      </c>
      <c r="AQ47" s="18" t="s">
        <v>19</v>
      </c>
      <c r="AR47" s="18">
        <v>0</v>
      </c>
      <c r="AS47" s="18">
        <v>7</v>
      </c>
    </row>
    <row r="48" spans="2:47" x14ac:dyDescent="0.25">
      <c r="B48" s="25"/>
      <c r="C48" s="25"/>
      <c r="D48" s="25"/>
      <c r="E48" s="25"/>
      <c r="F48" s="25"/>
      <c r="G48" s="25"/>
      <c r="H48" s="25"/>
      <c r="I48" s="25"/>
      <c r="J48" s="25"/>
      <c r="AN48" s="1" t="s">
        <v>20</v>
      </c>
      <c r="AO48" s="18">
        <v>1.20672</v>
      </c>
      <c r="AP48" s="18">
        <v>8</v>
      </c>
      <c r="AQ48" s="18" t="s">
        <v>20</v>
      </c>
      <c r="AR48" s="18">
        <v>0</v>
      </c>
      <c r="AS48" s="18">
        <v>8</v>
      </c>
    </row>
    <row r="49" spans="2:45" x14ac:dyDescent="0.25">
      <c r="B49" s="25"/>
      <c r="C49" s="25"/>
      <c r="D49" s="25"/>
      <c r="E49" s="25"/>
      <c r="F49" s="25"/>
      <c r="G49" s="25"/>
      <c r="H49" s="25"/>
      <c r="I49" s="25"/>
      <c r="J49" s="25"/>
      <c r="AN49" s="1" t="s">
        <v>21</v>
      </c>
      <c r="AO49" s="18">
        <v>2.48576</v>
      </c>
      <c r="AP49" s="18">
        <v>9</v>
      </c>
      <c r="AQ49" s="18" t="s">
        <v>21</v>
      </c>
      <c r="AR49" s="18">
        <v>2.2339500000000001</v>
      </c>
      <c r="AS49" s="18">
        <v>9</v>
      </c>
    </row>
    <row r="50" spans="2:45" x14ac:dyDescent="0.25">
      <c r="B50" s="25"/>
      <c r="C50" s="25"/>
      <c r="D50" s="25"/>
      <c r="E50" s="25"/>
      <c r="F50" s="25"/>
      <c r="G50" s="25"/>
      <c r="H50" s="25"/>
      <c r="I50" s="25"/>
      <c r="J50" s="25"/>
      <c r="AN50" s="1" t="s">
        <v>22</v>
      </c>
      <c r="AO50" s="18">
        <v>9.8846399999999992</v>
      </c>
      <c r="AP50" s="18">
        <v>10</v>
      </c>
      <c r="AQ50" s="18" t="s">
        <v>22</v>
      </c>
      <c r="AR50" s="18">
        <v>14.088100000000001</v>
      </c>
      <c r="AS50" s="18">
        <v>10</v>
      </c>
    </row>
    <row r="51" spans="2:45" x14ac:dyDescent="0.25">
      <c r="B51" s="25"/>
      <c r="C51" s="25"/>
      <c r="D51" s="25"/>
      <c r="E51" s="25"/>
      <c r="F51" s="25"/>
      <c r="G51" s="25"/>
      <c r="H51" s="25"/>
      <c r="I51" s="25"/>
      <c r="J51" s="25"/>
      <c r="AN51" s="1" t="s">
        <v>23</v>
      </c>
      <c r="AO51" s="18">
        <v>11.3553</v>
      </c>
      <c r="AP51" s="18">
        <v>11</v>
      </c>
      <c r="AQ51" s="18" t="s">
        <v>23</v>
      </c>
      <c r="AR51" s="18">
        <v>10.995900000000001</v>
      </c>
      <c r="AS51" s="18">
        <v>11</v>
      </c>
    </row>
    <row r="52" spans="2:45" x14ac:dyDescent="0.25">
      <c r="B52" s="25"/>
      <c r="C52" s="25"/>
      <c r="D52" s="25"/>
      <c r="E52" s="25"/>
      <c r="F52" s="25"/>
      <c r="G52" s="25"/>
      <c r="H52" s="25"/>
      <c r="I52" s="25"/>
      <c r="J52" s="25"/>
      <c r="AN52" s="1" t="s">
        <v>24</v>
      </c>
      <c r="AO52" s="18">
        <v>1.0238400000000001</v>
      </c>
      <c r="AP52" s="18">
        <v>12</v>
      </c>
      <c r="AQ52" s="18" t="s">
        <v>24</v>
      </c>
      <c r="AR52" s="18">
        <v>1.0102100000000001</v>
      </c>
      <c r="AS52" s="18">
        <v>12</v>
      </c>
    </row>
    <row r="53" spans="2:45" x14ac:dyDescent="0.25">
      <c r="AP53" s="18">
        <v>13</v>
      </c>
      <c r="AS53" s="18">
        <v>13</v>
      </c>
    </row>
    <row r="54" spans="2:45" x14ac:dyDescent="0.25">
      <c r="B54" s="25"/>
      <c r="C54" s="25"/>
      <c r="D54" s="25"/>
      <c r="E54" s="25"/>
      <c r="F54" s="25"/>
      <c r="G54" s="25"/>
      <c r="H54" s="25"/>
      <c r="I54" s="25"/>
      <c r="J54" s="25"/>
      <c r="AN54" s="1" t="s">
        <v>37</v>
      </c>
      <c r="AP54" s="18">
        <v>0</v>
      </c>
      <c r="AQ54" s="18" t="s">
        <v>37</v>
      </c>
      <c r="AS54" s="18">
        <v>0</v>
      </c>
    </row>
    <row r="55" spans="2:45" x14ac:dyDescent="0.25">
      <c r="B55" s="25"/>
      <c r="C55" s="25"/>
      <c r="D55" s="25"/>
      <c r="E55" s="25"/>
      <c r="F55" s="25"/>
      <c r="G55" s="25"/>
      <c r="H55" s="25"/>
      <c r="I55" s="25"/>
      <c r="J55" s="25"/>
      <c r="AP55" s="18">
        <v>1</v>
      </c>
      <c r="AS55" s="18">
        <v>1</v>
      </c>
    </row>
    <row r="56" spans="2:45" x14ac:dyDescent="0.25">
      <c r="B56" s="25"/>
      <c r="C56" s="25"/>
      <c r="D56" s="25"/>
      <c r="E56" s="25"/>
      <c r="F56" s="25"/>
      <c r="G56" s="25"/>
      <c r="H56" s="25"/>
      <c r="I56" s="25"/>
      <c r="J56" s="25"/>
      <c r="AN56" s="1" t="s">
        <v>9</v>
      </c>
      <c r="AO56" s="18">
        <v>262144</v>
      </c>
      <c r="AP56" s="18">
        <v>2</v>
      </c>
      <c r="AQ56" s="18" t="s">
        <v>9</v>
      </c>
      <c r="AR56" s="18">
        <v>262144</v>
      </c>
      <c r="AS56" s="18">
        <v>2</v>
      </c>
    </row>
    <row r="57" spans="2:45" x14ac:dyDescent="0.25">
      <c r="B57" s="25"/>
      <c r="C57" s="25"/>
      <c r="D57" s="25"/>
      <c r="E57" s="25"/>
      <c r="F57" s="25"/>
      <c r="G57" s="25"/>
      <c r="H57" s="25"/>
      <c r="I57" s="25"/>
      <c r="J57" s="25"/>
      <c r="AN57" s="1" t="s">
        <v>10</v>
      </c>
      <c r="AO57" s="18">
        <v>792</v>
      </c>
      <c r="AP57" s="18">
        <v>3</v>
      </c>
      <c r="AQ57" s="18" t="s">
        <v>10</v>
      </c>
      <c r="AR57" s="18">
        <v>792</v>
      </c>
      <c r="AS57" s="18">
        <v>3</v>
      </c>
    </row>
    <row r="58" spans="2:45" x14ac:dyDescent="0.25">
      <c r="B58" s="25"/>
      <c r="C58" s="25"/>
      <c r="D58" s="25"/>
      <c r="E58" s="25"/>
      <c r="F58" s="25"/>
      <c r="G58" s="25"/>
      <c r="H58" s="25"/>
      <c r="I58" s="25"/>
      <c r="J58" s="25"/>
      <c r="AN58" s="1" t="s">
        <v>16</v>
      </c>
      <c r="AO58" s="18">
        <v>0.57001599999999997</v>
      </c>
      <c r="AP58" s="18">
        <v>4</v>
      </c>
      <c r="AQ58" s="18" t="s">
        <v>16</v>
      </c>
      <c r="AR58" s="18">
        <v>0.53411200000000003</v>
      </c>
      <c r="AS58" s="18">
        <v>4</v>
      </c>
    </row>
    <row r="59" spans="2:45" x14ac:dyDescent="0.25">
      <c r="B59" s="25"/>
      <c r="C59" s="25"/>
      <c r="D59" s="25"/>
      <c r="E59" s="25"/>
      <c r="F59" s="25"/>
      <c r="G59" s="25"/>
      <c r="H59" s="25"/>
      <c r="I59" s="25"/>
      <c r="J59" s="25"/>
      <c r="AN59" s="1" t="s">
        <v>17</v>
      </c>
      <c r="AO59" s="18">
        <v>0.18953600000000001</v>
      </c>
      <c r="AP59" s="18">
        <v>5</v>
      </c>
      <c r="AQ59" s="18" t="s">
        <v>17</v>
      </c>
      <c r="AR59" s="18">
        <v>0.25990400000000002</v>
      </c>
      <c r="AS59" s="18">
        <v>5</v>
      </c>
    </row>
    <row r="60" spans="2:45" x14ac:dyDescent="0.25">
      <c r="B60" s="25"/>
      <c r="C60" s="25"/>
      <c r="D60" s="25"/>
      <c r="E60" s="25"/>
      <c r="F60" s="25"/>
      <c r="G60" s="25"/>
      <c r="H60" s="25"/>
      <c r="I60" s="25"/>
      <c r="J60" s="25"/>
      <c r="AN60" s="1" t="s">
        <v>18</v>
      </c>
      <c r="AO60" s="18">
        <v>0.2752</v>
      </c>
      <c r="AP60" s="18">
        <v>6</v>
      </c>
      <c r="AQ60" s="18" t="s">
        <v>18</v>
      </c>
      <c r="AR60" s="18">
        <v>0</v>
      </c>
      <c r="AS60" s="18">
        <v>6</v>
      </c>
    </row>
    <row r="61" spans="2:45" x14ac:dyDescent="0.25">
      <c r="B61" s="25"/>
      <c r="C61" s="25"/>
      <c r="D61" s="25"/>
      <c r="E61" s="25"/>
      <c r="F61" s="25"/>
      <c r="G61" s="25"/>
      <c r="H61" s="25"/>
      <c r="I61" s="25"/>
      <c r="J61" s="25"/>
      <c r="AN61" s="1" t="s">
        <v>19</v>
      </c>
      <c r="AO61" s="18">
        <v>0.39616000000000001</v>
      </c>
      <c r="AP61" s="18">
        <v>7</v>
      </c>
      <c r="AQ61" s="18" t="s">
        <v>19</v>
      </c>
      <c r="AR61" s="18">
        <v>0</v>
      </c>
      <c r="AS61" s="18">
        <v>7</v>
      </c>
    </row>
    <row r="62" spans="2:45" x14ac:dyDescent="0.25">
      <c r="B62" s="25"/>
      <c r="C62" s="25"/>
      <c r="D62" s="25"/>
      <c r="E62" s="25"/>
      <c r="F62" s="25"/>
      <c r="G62" s="25"/>
      <c r="H62" s="25"/>
      <c r="I62" s="25"/>
      <c r="J62" s="25"/>
      <c r="AN62" s="1" t="s">
        <v>20</v>
      </c>
      <c r="AO62" s="18">
        <v>0.94128000000000001</v>
      </c>
      <c r="AP62" s="18">
        <v>8</v>
      </c>
      <c r="AQ62" s="18" t="s">
        <v>20</v>
      </c>
      <c r="AR62" s="18">
        <v>0</v>
      </c>
      <c r="AS62" s="18">
        <v>8</v>
      </c>
    </row>
    <row r="63" spans="2:45" x14ac:dyDescent="0.25">
      <c r="B63" s="25"/>
      <c r="C63" s="25"/>
      <c r="D63" s="25"/>
      <c r="E63" s="25"/>
      <c r="F63" s="25"/>
      <c r="G63" s="25"/>
      <c r="H63" s="25"/>
      <c r="I63" s="25"/>
      <c r="J63" s="25"/>
      <c r="AN63" s="1" t="s">
        <v>21</v>
      </c>
      <c r="AO63" s="18">
        <v>2.3994200000000001</v>
      </c>
      <c r="AP63" s="18">
        <v>9</v>
      </c>
      <c r="AQ63" s="18" t="s">
        <v>21</v>
      </c>
      <c r="AR63" s="18">
        <v>2.1829399999999999</v>
      </c>
      <c r="AS63" s="18">
        <v>9</v>
      </c>
    </row>
    <row r="64" spans="2:45" x14ac:dyDescent="0.25">
      <c r="B64" s="25"/>
      <c r="C64" s="25"/>
      <c r="D64" s="25"/>
      <c r="E64" s="25"/>
      <c r="F64" s="25"/>
      <c r="G64" s="25"/>
      <c r="H64" s="25"/>
      <c r="I64" s="25"/>
      <c r="J64" s="25"/>
      <c r="AN64" s="1" t="s">
        <v>22</v>
      </c>
      <c r="AO64" s="18">
        <v>13.510400000000001</v>
      </c>
      <c r="AP64" s="18">
        <v>10</v>
      </c>
      <c r="AQ64" s="18" t="s">
        <v>22</v>
      </c>
      <c r="AR64" s="18">
        <v>19.930399999999999</v>
      </c>
      <c r="AS64" s="18">
        <v>10</v>
      </c>
    </row>
    <row r="65" spans="2:45" x14ac:dyDescent="0.25">
      <c r="B65" s="25"/>
      <c r="C65" s="25"/>
      <c r="D65" s="25"/>
      <c r="E65" s="25"/>
      <c r="F65" s="25"/>
      <c r="G65" s="25"/>
      <c r="H65" s="25"/>
      <c r="I65" s="25"/>
      <c r="J65" s="25"/>
      <c r="AN65" s="1" t="s">
        <v>23</v>
      </c>
      <c r="AO65" s="18">
        <v>12.024100000000001</v>
      </c>
      <c r="AP65" s="18">
        <v>11</v>
      </c>
      <c r="AQ65" s="18" t="s">
        <v>23</v>
      </c>
      <c r="AR65" s="18">
        <v>12.655799999999999</v>
      </c>
      <c r="AS65" s="18">
        <v>11</v>
      </c>
    </row>
    <row r="66" spans="2:45" x14ac:dyDescent="0.25">
      <c r="B66" s="25"/>
      <c r="C66" s="25"/>
      <c r="D66" s="25"/>
      <c r="E66" s="25"/>
      <c r="F66" s="25"/>
      <c r="G66" s="25"/>
      <c r="H66" s="25"/>
      <c r="I66" s="25"/>
      <c r="J66" s="25"/>
      <c r="AN66" s="1" t="s">
        <v>24</v>
      </c>
      <c r="AO66" s="18">
        <v>0.69241600000000003</v>
      </c>
      <c r="AP66" s="18">
        <v>12</v>
      </c>
      <c r="AQ66" s="18" t="s">
        <v>24</v>
      </c>
      <c r="AR66" s="18">
        <v>0.68703999999999998</v>
      </c>
      <c r="AS66" s="18">
        <v>12</v>
      </c>
    </row>
    <row r="67" spans="2:45" x14ac:dyDescent="0.25">
      <c r="AP67" s="18">
        <v>13</v>
      </c>
      <c r="AS67" s="18">
        <v>13</v>
      </c>
    </row>
    <row r="68" spans="2:45" x14ac:dyDescent="0.25">
      <c r="B68" s="25"/>
      <c r="C68" s="25"/>
      <c r="D68" s="25"/>
      <c r="E68" s="25"/>
      <c r="F68" s="25"/>
      <c r="G68" s="25"/>
      <c r="H68" s="25"/>
      <c r="I68" s="25"/>
      <c r="J68" s="25"/>
      <c r="AN68" s="1" t="s">
        <v>15</v>
      </c>
      <c r="AO68" s="18">
        <v>9.4E-2</v>
      </c>
      <c r="AP68" s="18">
        <v>0</v>
      </c>
      <c r="AQ68" s="18" t="s">
        <v>15</v>
      </c>
      <c r="AR68" s="18">
        <v>0.10199999999999999</v>
      </c>
      <c r="AS68" s="18">
        <v>0</v>
      </c>
    </row>
    <row r="69" spans="2:45" x14ac:dyDescent="0.25">
      <c r="B69" s="25"/>
      <c r="C69" s="25"/>
      <c r="D69" s="25"/>
      <c r="E69" s="25"/>
      <c r="F69" s="25"/>
      <c r="G69" s="25"/>
      <c r="H69" s="25"/>
      <c r="I69" s="25"/>
      <c r="J69" s="25"/>
      <c r="AN69" s="1" t="s">
        <v>8</v>
      </c>
      <c r="AP69" s="18">
        <v>1</v>
      </c>
      <c r="AQ69" s="18" t="s">
        <v>8</v>
      </c>
      <c r="AS69" s="18">
        <v>1</v>
      </c>
    </row>
    <row r="70" spans="2:45" x14ac:dyDescent="0.25">
      <c r="B70" s="25"/>
      <c r="C70" s="25"/>
      <c r="D70" s="25"/>
      <c r="E70" s="25"/>
      <c r="F70" s="25"/>
      <c r="G70" s="25"/>
      <c r="H70" s="25"/>
      <c r="I70" s="25"/>
      <c r="J70" s="25"/>
      <c r="AN70" s="1" t="s">
        <v>9</v>
      </c>
      <c r="AO70" s="18">
        <v>242015</v>
      </c>
      <c r="AP70" s="18">
        <v>2</v>
      </c>
      <c r="AQ70" s="18" t="s">
        <v>9</v>
      </c>
      <c r="AR70" s="18">
        <v>242015</v>
      </c>
      <c r="AS70" s="18">
        <v>2</v>
      </c>
    </row>
    <row r="71" spans="2:45" x14ac:dyDescent="0.25">
      <c r="B71" s="25"/>
      <c r="C71" s="25"/>
      <c r="D71" s="25"/>
      <c r="E71" s="25"/>
      <c r="F71" s="25"/>
      <c r="G71" s="25"/>
      <c r="H71" s="25"/>
      <c r="I71" s="25"/>
      <c r="J71" s="25"/>
      <c r="AN71" s="1" t="s">
        <v>10</v>
      </c>
      <c r="AO71" s="18">
        <v>792</v>
      </c>
      <c r="AP71" s="18">
        <v>3</v>
      </c>
      <c r="AQ71" s="18" t="s">
        <v>10</v>
      </c>
      <c r="AR71" s="18">
        <v>792</v>
      </c>
      <c r="AS71" s="18">
        <v>3</v>
      </c>
    </row>
    <row r="72" spans="2:45" x14ac:dyDescent="0.25">
      <c r="B72" s="25"/>
      <c r="C72" s="25"/>
      <c r="D72" s="25"/>
      <c r="E72" s="25"/>
      <c r="F72" s="25"/>
      <c r="G72" s="25"/>
      <c r="H72" s="25"/>
      <c r="I72" s="25"/>
      <c r="J72" s="25"/>
      <c r="AN72" s="1" t="s">
        <v>16</v>
      </c>
      <c r="AO72" s="18">
        <v>0.48358400000000001</v>
      </c>
      <c r="AP72" s="18">
        <v>4</v>
      </c>
      <c r="AQ72" s="18" t="s">
        <v>16</v>
      </c>
      <c r="AR72" s="18">
        <v>0.47971200000000003</v>
      </c>
      <c r="AS72" s="18">
        <v>4</v>
      </c>
    </row>
    <row r="73" spans="2:45" x14ac:dyDescent="0.25">
      <c r="B73" s="25"/>
      <c r="C73" s="25"/>
      <c r="D73" s="25"/>
      <c r="E73" s="25"/>
      <c r="F73" s="25"/>
      <c r="G73" s="25"/>
      <c r="H73" s="25"/>
      <c r="I73" s="25"/>
      <c r="J73" s="25"/>
      <c r="AN73" s="1" t="s">
        <v>17</v>
      </c>
      <c r="AO73" s="18">
        <v>0.176064</v>
      </c>
      <c r="AP73" s="18">
        <v>5</v>
      </c>
      <c r="AQ73" s="18" t="s">
        <v>17</v>
      </c>
      <c r="AR73" s="18">
        <v>0.18428800000000001</v>
      </c>
      <c r="AS73" s="18">
        <v>5</v>
      </c>
    </row>
    <row r="74" spans="2:45" x14ac:dyDescent="0.25">
      <c r="B74" s="25"/>
      <c r="C74" s="25"/>
      <c r="D74" s="25"/>
      <c r="E74" s="25"/>
      <c r="F74" s="25"/>
      <c r="G74" s="25"/>
      <c r="H74" s="25"/>
      <c r="I74" s="25"/>
      <c r="J74" s="25"/>
      <c r="AN74" s="1" t="s">
        <v>18</v>
      </c>
      <c r="AO74" s="18">
        <v>0.35270400000000002</v>
      </c>
      <c r="AP74" s="18">
        <v>6</v>
      </c>
      <c r="AQ74" s="18" t="s">
        <v>18</v>
      </c>
      <c r="AR74" s="18">
        <v>0</v>
      </c>
      <c r="AS74" s="18">
        <v>6</v>
      </c>
    </row>
    <row r="75" spans="2:45" x14ac:dyDescent="0.25">
      <c r="B75" s="25"/>
      <c r="C75" s="25"/>
      <c r="D75" s="25"/>
      <c r="E75" s="25"/>
      <c r="F75" s="25"/>
      <c r="G75" s="25"/>
      <c r="H75" s="25"/>
      <c r="I75" s="25"/>
      <c r="J75" s="25"/>
      <c r="AN75" s="1" t="s">
        <v>19</v>
      </c>
      <c r="AO75" s="18">
        <v>0.20227200000000001</v>
      </c>
      <c r="AP75" s="18">
        <v>7</v>
      </c>
      <c r="AQ75" s="18" t="s">
        <v>19</v>
      </c>
      <c r="AR75" s="18">
        <v>0</v>
      </c>
      <c r="AS75" s="18">
        <v>7</v>
      </c>
    </row>
    <row r="76" spans="2:45" x14ac:dyDescent="0.25">
      <c r="B76" s="25"/>
      <c r="C76" s="25"/>
      <c r="D76" s="25"/>
      <c r="E76" s="25"/>
      <c r="F76" s="25"/>
      <c r="G76" s="25"/>
      <c r="H76" s="25"/>
      <c r="I76" s="25"/>
      <c r="J76" s="25"/>
      <c r="AN76" s="1" t="s">
        <v>20</v>
      </c>
      <c r="AO76" s="18">
        <v>2.1758700000000002</v>
      </c>
      <c r="AP76" s="18">
        <v>8</v>
      </c>
      <c r="AQ76" s="18" t="s">
        <v>20</v>
      </c>
      <c r="AR76" s="18">
        <v>0</v>
      </c>
      <c r="AS76" s="18">
        <v>8</v>
      </c>
    </row>
    <row r="77" spans="2:45" x14ac:dyDescent="0.25">
      <c r="B77" s="25"/>
      <c r="C77" s="25"/>
      <c r="D77" s="25"/>
      <c r="E77" s="25"/>
      <c r="F77" s="25"/>
      <c r="G77" s="25"/>
      <c r="H77" s="25"/>
      <c r="I77" s="25"/>
      <c r="J77" s="25"/>
      <c r="AN77" s="1" t="s">
        <v>21</v>
      </c>
      <c r="AO77" s="18">
        <v>2.0616300000000001</v>
      </c>
      <c r="AP77" s="18">
        <v>9</v>
      </c>
      <c r="AQ77" s="18" t="s">
        <v>21</v>
      </c>
      <c r="AR77" s="18">
        <v>1.9677800000000001</v>
      </c>
      <c r="AS77" s="18">
        <v>9</v>
      </c>
    </row>
    <row r="78" spans="2:45" x14ac:dyDescent="0.25">
      <c r="B78" s="25"/>
      <c r="C78" s="25"/>
      <c r="D78" s="25"/>
      <c r="E78" s="25"/>
      <c r="F78" s="25"/>
      <c r="G78" s="25"/>
      <c r="H78" s="25"/>
      <c r="I78" s="25"/>
      <c r="J78" s="25"/>
      <c r="AN78" s="1" t="s">
        <v>22</v>
      </c>
      <c r="AO78" s="18">
        <v>6.9120999999999997</v>
      </c>
      <c r="AP78" s="18">
        <v>10</v>
      </c>
      <c r="AQ78" s="18" t="s">
        <v>22</v>
      </c>
      <c r="AR78" s="18">
        <v>12.4071</v>
      </c>
      <c r="AS78" s="18">
        <v>10</v>
      </c>
    </row>
    <row r="79" spans="2:45" x14ac:dyDescent="0.25">
      <c r="B79" s="25"/>
      <c r="C79" s="25"/>
      <c r="D79" s="25"/>
      <c r="E79" s="25"/>
      <c r="F79" s="25"/>
      <c r="G79" s="25"/>
      <c r="H79" s="25"/>
      <c r="I79" s="25"/>
      <c r="J79" s="25"/>
      <c r="AN79" s="1" t="s">
        <v>23</v>
      </c>
      <c r="AO79" s="18">
        <v>12.058299999999999</v>
      </c>
      <c r="AP79" s="18">
        <v>11</v>
      </c>
      <c r="AQ79" s="18" t="s">
        <v>23</v>
      </c>
      <c r="AR79" s="18">
        <v>13.21</v>
      </c>
      <c r="AS79" s="18">
        <v>11</v>
      </c>
    </row>
    <row r="80" spans="2:45" x14ac:dyDescent="0.25">
      <c r="B80" s="25"/>
      <c r="C80" s="25"/>
      <c r="D80" s="25"/>
      <c r="E80" s="25"/>
      <c r="F80" s="25"/>
      <c r="G80" s="25"/>
      <c r="H80" s="25"/>
      <c r="I80" s="25"/>
      <c r="J80" s="25"/>
      <c r="AN80" s="1" t="s">
        <v>24</v>
      </c>
      <c r="AO80" s="18">
        <v>0.40166400000000002</v>
      </c>
      <c r="AP80" s="18">
        <v>12</v>
      </c>
      <c r="AQ80" s="18" t="s">
        <v>24</v>
      </c>
      <c r="AR80" s="18">
        <v>0.40646399999999999</v>
      </c>
      <c r="AS80" s="18">
        <v>12</v>
      </c>
    </row>
    <row r="81" spans="2:45" x14ac:dyDescent="0.25">
      <c r="AP81" s="18">
        <v>13</v>
      </c>
      <c r="AS81" s="18">
        <v>13</v>
      </c>
    </row>
    <row r="82" spans="2:45" x14ac:dyDescent="0.25">
      <c r="B82" s="25"/>
      <c r="C82" s="25"/>
      <c r="D82" s="25"/>
      <c r="E82" s="25"/>
      <c r="F82" s="25"/>
      <c r="G82" s="25"/>
      <c r="H82" s="25"/>
      <c r="I82" s="25"/>
      <c r="J82" s="25"/>
      <c r="AN82" s="1" t="s">
        <v>36</v>
      </c>
      <c r="AP82" s="18">
        <v>0</v>
      </c>
      <c r="AQ82" s="18" t="s">
        <v>36</v>
      </c>
      <c r="AS82" s="18">
        <v>0</v>
      </c>
    </row>
    <row r="83" spans="2:45" x14ac:dyDescent="0.25">
      <c r="B83" s="25"/>
      <c r="C83" s="25"/>
      <c r="D83" s="25"/>
      <c r="E83" s="25"/>
      <c r="F83" s="25"/>
      <c r="G83" s="25"/>
      <c r="H83" s="25"/>
      <c r="I83" s="25"/>
      <c r="J83" s="25"/>
      <c r="AP83" s="18">
        <v>1</v>
      </c>
      <c r="AS83" s="18">
        <v>1</v>
      </c>
    </row>
    <row r="84" spans="2:45" x14ac:dyDescent="0.25">
      <c r="B84" s="25"/>
      <c r="C84" s="25"/>
      <c r="D84" s="25"/>
      <c r="E84" s="25"/>
      <c r="F84" s="25"/>
      <c r="G84" s="25"/>
      <c r="H84" s="25"/>
      <c r="I84" s="25"/>
      <c r="J84" s="25"/>
      <c r="AN84" s="1" t="s">
        <v>9</v>
      </c>
      <c r="AO84" s="18">
        <v>262144</v>
      </c>
      <c r="AP84" s="18">
        <v>2</v>
      </c>
      <c r="AQ84" s="18" t="s">
        <v>9</v>
      </c>
      <c r="AR84" s="18">
        <v>262144</v>
      </c>
      <c r="AS84" s="18">
        <v>2</v>
      </c>
    </row>
    <row r="85" spans="2:45" x14ac:dyDescent="0.25">
      <c r="B85" s="25"/>
      <c r="C85" s="25"/>
      <c r="D85" s="25"/>
      <c r="E85" s="25"/>
      <c r="F85" s="25"/>
      <c r="G85" s="25"/>
      <c r="H85" s="25"/>
      <c r="I85" s="25"/>
      <c r="J85" s="25"/>
      <c r="AN85" s="1" t="s">
        <v>10</v>
      </c>
      <c r="AO85" s="18">
        <v>792</v>
      </c>
      <c r="AP85" s="18">
        <v>3</v>
      </c>
      <c r="AQ85" s="18" t="s">
        <v>10</v>
      </c>
      <c r="AR85" s="18">
        <v>792</v>
      </c>
      <c r="AS85" s="18">
        <v>3</v>
      </c>
    </row>
    <row r="86" spans="2:45" x14ac:dyDescent="0.25">
      <c r="B86" s="25"/>
      <c r="C86" s="25"/>
      <c r="D86" s="25"/>
      <c r="E86" s="25"/>
      <c r="F86" s="25"/>
      <c r="G86" s="25"/>
      <c r="H86" s="25"/>
      <c r="I86" s="25"/>
      <c r="J86" s="25"/>
      <c r="AN86" s="1" t="s">
        <v>16</v>
      </c>
      <c r="AO86" s="18">
        <v>0.56454400000000005</v>
      </c>
      <c r="AP86" s="18">
        <v>4</v>
      </c>
      <c r="AQ86" s="18" t="s">
        <v>16</v>
      </c>
      <c r="AR86" s="18">
        <v>0.575488</v>
      </c>
      <c r="AS86" s="18">
        <v>4</v>
      </c>
    </row>
    <row r="87" spans="2:45" x14ac:dyDescent="0.25">
      <c r="B87" s="25"/>
      <c r="C87" s="25"/>
      <c r="D87" s="25"/>
      <c r="E87" s="25"/>
      <c r="F87" s="25"/>
      <c r="G87" s="25"/>
      <c r="H87" s="25"/>
      <c r="I87" s="25"/>
      <c r="J87" s="25"/>
      <c r="AN87" s="1" t="s">
        <v>17</v>
      </c>
      <c r="AO87" s="18">
        <v>0.22592000000000001</v>
      </c>
      <c r="AP87" s="18">
        <v>5</v>
      </c>
      <c r="AQ87" s="18" t="s">
        <v>17</v>
      </c>
      <c r="AR87" s="18">
        <v>0.187968</v>
      </c>
      <c r="AS87" s="18">
        <v>5</v>
      </c>
    </row>
    <row r="88" spans="2:45" x14ac:dyDescent="0.25">
      <c r="B88" s="25"/>
      <c r="C88" s="25"/>
      <c r="D88" s="25"/>
      <c r="E88" s="25"/>
      <c r="F88" s="25"/>
      <c r="G88" s="25"/>
      <c r="H88" s="25"/>
      <c r="I88" s="25"/>
      <c r="J88" s="25"/>
      <c r="AN88" s="1" t="s">
        <v>18</v>
      </c>
      <c r="AO88" s="18">
        <v>0.34934399999999999</v>
      </c>
      <c r="AP88" s="18">
        <v>6</v>
      </c>
      <c r="AQ88" s="18" t="s">
        <v>18</v>
      </c>
      <c r="AR88" s="18">
        <v>0</v>
      </c>
      <c r="AS88" s="18">
        <v>6</v>
      </c>
    </row>
    <row r="89" spans="2:45" x14ac:dyDescent="0.25">
      <c r="B89" s="25"/>
      <c r="C89" s="25"/>
      <c r="D89" s="25"/>
      <c r="E89" s="25"/>
      <c r="F89" s="25"/>
      <c r="G89" s="25"/>
      <c r="H89" s="25"/>
      <c r="I89" s="25"/>
      <c r="J89" s="25"/>
      <c r="AN89" s="1" t="s">
        <v>19</v>
      </c>
      <c r="AO89" s="18">
        <v>0.26233600000000001</v>
      </c>
      <c r="AP89" s="18">
        <v>7</v>
      </c>
      <c r="AQ89" s="18" t="s">
        <v>19</v>
      </c>
      <c r="AR89" s="18">
        <v>0</v>
      </c>
      <c r="AS89" s="18">
        <v>7</v>
      </c>
    </row>
    <row r="90" spans="2:45" x14ac:dyDescent="0.25">
      <c r="B90" s="25"/>
      <c r="C90" s="25"/>
      <c r="D90" s="25"/>
      <c r="E90" s="25"/>
      <c r="F90" s="25"/>
      <c r="G90" s="25"/>
      <c r="H90" s="25"/>
      <c r="I90" s="25"/>
      <c r="J90" s="25"/>
      <c r="AN90" s="1" t="s">
        <v>20</v>
      </c>
      <c r="AO90" s="18">
        <v>1.2080299999999999</v>
      </c>
      <c r="AP90" s="18">
        <v>8</v>
      </c>
      <c r="AQ90" s="18" t="s">
        <v>20</v>
      </c>
      <c r="AR90" s="18">
        <v>0</v>
      </c>
      <c r="AS90" s="18">
        <v>8</v>
      </c>
    </row>
    <row r="91" spans="2:45" x14ac:dyDescent="0.25">
      <c r="B91" s="25"/>
      <c r="C91" s="25"/>
      <c r="D91" s="25"/>
      <c r="E91" s="25"/>
      <c r="F91" s="25"/>
      <c r="G91" s="25"/>
      <c r="H91" s="25"/>
      <c r="I91" s="25"/>
      <c r="J91" s="25"/>
      <c r="AN91" s="1" t="s">
        <v>21</v>
      </c>
      <c r="AO91" s="18">
        <v>2.47472</v>
      </c>
      <c r="AP91" s="18">
        <v>9</v>
      </c>
      <c r="AQ91" s="18" t="s">
        <v>21</v>
      </c>
      <c r="AR91" s="18">
        <v>2.0882900000000002</v>
      </c>
      <c r="AS91" s="18">
        <v>9</v>
      </c>
    </row>
    <row r="92" spans="2:45" x14ac:dyDescent="0.25">
      <c r="B92" s="25"/>
      <c r="C92" s="25"/>
      <c r="D92" s="25"/>
      <c r="E92" s="25"/>
      <c r="F92" s="25"/>
      <c r="G92" s="25"/>
      <c r="H92" s="25"/>
      <c r="I92" s="25"/>
      <c r="J92" s="25"/>
      <c r="AN92" s="1" t="s">
        <v>22</v>
      </c>
      <c r="AO92" s="18">
        <v>9.8214100000000002</v>
      </c>
      <c r="AP92" s="18">
        <v>10</v>
      </c>
      <c r="AQ92" s="18" t="s">
        <v>22</v>
      </c>
      <c r="AR92" s="18">
        <v>14.0837</v>
      </c>
      <c r="AS92" s="18">
        <v>10</v>
      </c>
    </row>
    <row r="93" spans="2:45" x14ac:dyDescent="0.25">
      <c r="B93" s="25"/>
      <c r="C93" s="25"/>
      <c r="D93" s="25"/>
      <c r="E93" s="25"/>
      <c r="F93" s="25"/>
      <c r="G93" s="25"/>
      <c r="H93" s="25"/>
      <c r="I93" s="25"/>
      <c r="J93" s="25"/>
      <c r="AN93" s="1" t="s">
        <v>23</v>
      </c>
      <c r="AO93" s="18">
        <v>11.190300000000001</v>
      </c>
      <c r="AP93" s="18">
        <v>11</v>
      </c>
      <c r="AQ93" s="18" t="s">
        <v>23</v>
      </c>
      <c r="AR93" s="18">
        <v>11.2438</v>
      </c>
      <c r="AS93" s="18">
        <v>11</v>
      </c>
    </row>
    <row r="94" spans="2:45" x14ac:dyDescent="0.25">
      <c r="B94" s="25"/>
      <c r="C94" s="25"/>
      <c r="D94" s="25"/>
      <c r="E94" s="25"/>
      <c r="F94" s="25"/>
      <c r="G94" s="25"/>
      <c r="H94" s="25"/>
      <c r="I94" s="25"/>
      <c r="J94" s="25"/>
      <c r="AN94" s="1" t="s">
        <v>24</v>
      </c>
      <c r="AO94" s="18">
        <v>1.0035499999999999</v>
      </c>
      <c r="AP94" s="18">
        <v>12</v>
      </c>
      <c r="AQ94" s="18" t="s">
        <v>24</v>
      </c>
      <c r="AR94" s="18">
        <v>1.0088999999999999</v>
      </c>
      <c r="AS94" s="18">
        <v>12</v>
      </c>
    </row>
    <row r="95" spans="2:45" x14ac:dyDescent="0.25">
      <c r="AP95" s="18">
        <v>13</v>
      </c>
      <c r="AS95" s="18">
        <v>13</v>
      </c>
    </row>
    <row r="96" spans="2:45" x14ac:dyDescent="0.25">
      <c r="B96" s="25"/>
      <c r="C96" s="25"/>
      <c r="D96" s="25"/>
      <c r="E96" s="25"/>
      <c r="F96" s="25"/>
      <c r="G96" s="25"/>
      <c r="H96" s="25"/>
      <c r="I96" s="25"/>
      <c r="J96" s="25"/>
      <c r="AN96" s="1" t="s">
        <v>37</v>
      </c>
      <c r="AP96" s="18">
        <v>0</v>
      </c>
      <c r="AQ96" s="18" t="s">
        <v>37</v>
      </c>
      <c r="AS96" s="18">
        <v>0</v>
      </c>
    </row>
    <row r="97" spans="2:45" x14ac:dyDescent="0.25">
      <c r="B97" s="25"/>
      <c r="C97" s="25"/>
      <c r="D97" s="25"/>
      <c r="E97" s="25"/>
      <c r="F97" s="25"/>
      <c r="G97" s="25"/>
      <c r="H97" s="25"/>
      <c r="I97" s="25"/>
      <c r="J97" s="25"/>
      <c r="AP97" s="18">
        <v>1</v>
      </c>
      <c r="AS97" s="18">
        <v>1</v>
      </c>
    </row>
    <row r="98" spans="2:45" x14ac:dyDescent="0.25">
      <c r="B98" s="25"/>
      <c r="C98" s="25"/>
      <c r="D98" s="25"/>
      <c r="E98" s="25"/>
      <c r="F98" s="25"/>
      <c r="G98" s="25"/>
      <c r="H98" s="25"/>
      <c r="I98" s="25"/>
      <c r="J98" s="25"/>
      <c r="AN98" s="1" t="s">
        <v>9</v>
      </c>
      <c r="AO98" s="18">
        <v>262144</v>
      </c>
      <c r="AP98" s="18">
        <v>2</v>
      </c>
      <c r="AQ98" s="18" t="s">
        <v>9</v>
      </c>
      <c r="AR98" s="18">
        <v>262144</v>
      </c>
      <c r="AS98" s="18">
        <v>2</v>
      </c>
    </row>
    <row r="99" spans="2:45" x14ac:dyDescent="0.25">
      <c r="B99" s="25"/>
      <c r="C99" s="25"/>
      <c r="D99" s="25"/>
      <c r="E99" s="25"/>
      <c r="F99" s="25"/>
      <c r="G99" s="25"/>
      <c r="H99" s="25"/>
      <c r="I99" s="25"/>
      <c r="J99" s="25"/>
      <c r="AN99" s="1" t="s">
        <v>10</v>
      </c>
      <c r="AO99" s="18">
        <v>792</v>
      </c>
      <c r="AP99" s="18">
        <v>3</v>
      </c>
      <c r="AQ99" s="18" t="s">
        <v>10</v>
      </c>
      <c r="AR99" s="18">
        <v>792</v>
      </c>
      <c r="AS99" s="18">
        <v>3</v>
      </c>
    </row>
    <row r="100" spans="2:45" x14ac:dyDescent="0.25">
      <c r="B100" s="25"/>
      <c r="C100" s="25"/>
      <c r="D100" s="25"/>
      <c r="E100" s="25"/>
      <c r="F100" s="25"/>
      <c r="G100" s="25"/>
      <c r="H100" s="25"/>
      <c r="I100" s="25"/>
      <c r="J100" s="25"/>
      <c r="AN100" s="1" t="s">
        <v>16</v>
      </c>
      <c r="AO100" s="18">
        <v>0.56454400000000005</v>
      </c>
      <c r="AP100" s="18">
        <v>4</v>
      </c>
      <c r="AQ100" s="18" t="s">
        <v>16</v>
      </c>
      <c r="AR100" s="18">
        <v>0.575488</v>
      </c>
      <c r="AS100" s="18">
        <v>4</v>
      </c>
    </row>
    <row r="101" spans="2:45" x14ac:dyDescent="0.25">
      <c r="B101" s="25"/>
      <c r="C101" s="25"/>
      <c r="D101" s="25"/>
      <c r="E101" s="25"/>
      <c r="F101" s="25"/>
      <c r="G101" s="25"/>
      <c r="H101" s="25"/>
      <c r="I101" s="25"/>
      <c r="J101" s="25"/>
      <c r="AN101" s="1" t="s">
        <v>17</v>
      </c>
      <c r="AO101" s="18">
        <v>0.19824</v>
      </c>
      <c r="AP101" s="18">
        <v>5</v>
      </c>
      <c r="AQ101" s="18" t="s">
        <v>17</v>
      </c>
      <c r="AR101" s="18">
        <v>0.19123200000000001</v>
      </c>
      <c r="AS101" s="18">
        <v>5</v>
      </c>
    </row>
    <row r="102" spans="2:45" x14ac:dyDescent="0.25">
      <c r="B102" s="25"/>
      <c r="C102" s="25"/>
      <c r="D102" s="25"/>
      <c r="E102" s="25"/>
      <c r="F102" s="25"/>
      <c r="G102" s="25"/>
      <c r="H102" s="25"/>
      <c r="I102" s="25"/>
      <c r="J102" s="25"/>
      <c r="AN102" s="1" t="s">
        <v>18</v>
      </c>
      <c r="AO102" s="18">
        <v>0.29008</v>
      </c>
      <c r="AP102" s="18">
        <v>6</v>
      </c>
      <c r="AQ102" s="18" t="s">
        <v>18</v>
      </c>
      <c r="AR102" s="18">
        <v>0</v>
      </c>
      <c r="AS102" s="18">
        <v>6</v>
      </c>
    </row>
    <row r="103" spans="2:45" x14ac:dyDescent="0.25">
      <c r="B103" s="25"/>
      <c r="C103" s="25"/>
      <c r="D103" s="25"/>
      <c r="E103" s="25"/>
      <c r="F103" s="25"/>
      <c r="G103" s="25"/>
      <c r="H103" s="25"/>
      <c r="I103" s="25"/>
      <c r="J103" s="25"/>
      <c r="AN103" s="1" t="s">
        <v>19</v>
      </c>
      <c r="AO103" s="18">
        <v>0.40751999999999999</v>
      </c>
      <c r="AP103" s="18">
        <v>7</v>
      </c>
      <c r="AQ103" s="18" t="s">
        <v>19</v>
      </c>
      <c r="AR103" s="18">
        <v>0</v>
      </c>
      <c r="AS103" s="18">
        <v>7</v>
      </c>
    </row>
    <row r="104" spans="2:45" x14ac:dyDescent="0.25">
      <c r="B104" s="25"/>
      <c r="C104" s="25"/>
      <c r="D104" s="25"/>
      <c r="E104" s="25"/>
      <c r="F104" s="25"/>
      <c r="G104" s="25"/>
      <c r="H104" s="25"/>
      <c r="I104" s="25"/>
      <c r="J104" s="25"/>
      <c r="AN104" s="1" t="s">
        <v>20</v>
      </c>
      <c r="AO104" s="18">
        <v>0.95417600000000002</v>
      </c>
      <c r="AP104" s="18">
        <v>8</v>
      </c>
      <c r="AQ104" s="18" t="s">
        <v>20</v>
      </c>
      <c r="AR104" s="18">
        <v>0</v>
      </c>
      <c r="AS104" s="18">
        <v>8</v>
      </c>
    </row>
    <row r="105" spans="2:45" x14ac:dyDescent="0.25">
      <c r="B105" s="25"/>
      <c r="C105" s="25"/>
      <c r="D105" s="25"/>
      <c r="E105" s="25"/>
      <c r="F105" s="25"/>
      <c r="G105" s="25"/>
      <c r="H105" s="25"/>
      <c r="I105" s="25"/>
      <c r="J105" s="25"/>
      <c r="AN105" s="1" t="s">
        <v>21</v>
      </c>
      <c r="AO105" s="18">
        <v>2.5555500000000002</v>
      </c>
      <c r="AP105" s="18">
        <v>9</v>
      </c>
      <c r="AQ105" s="18" t="s">
        <v>21</v>
      </c>
      <c r="AR105" s="18">
        <v>2.1225000000000001</v>
      </c>
      <c r="AS105" s="18">
        <v>9</v>
      </c>
    </row>
    <row r="106" spans="2:45" x14ac:dyDescent="0.25">
      <c r="B106" s="25"/>
      <c r="C106" s="25"/>
      <c r="D106" s="25"/>
      <c r="E106" s="25"/>
      <c r="F106" s="25"/>
      <c r="G106" s="25"/>
      <c r="H106" s="25"/>
      <c r="I106" s="25"/>
      <c r="J106" s="25"/>
      <c r="AN106" s="1" t="s">
        <v>22</v>
      </c>
      <c r="AO106" s="18">
        <v>13.9649</v>
      </c>
      <c r="AP106" s="18">
        <v>10</v>
      </c>
      <c r="AQ106" s="18" t="s">
        <v>22</v>
      </c>
      <c r="AR106" s="18">
        <v>19.951499999999999</v>
      </c>
      <c r="AS106" s="18">
        <v>10</v>
      </c>
    </row>
    <row r="107" spans="2:45" x14ac:dyDescent="0.25">
      <c r="B107" s="25"/>
      <c r="C107" s="25"/>
      <c r="D107" s="25"/>
      <c r="E107" s="25"/>
      <c r="F107" s="25"/>
      <c r="G107" s="25"/>
      <c r="H107" s="25"/>
      <c r="I107" s="25"/>
      <c r="J107" s="25"/>
      <c r="AN107" s="1" t="s">
        <v>23</v>
      </c>
      <c r="AO107" s="18">
        <v>11.862399999999999</v>
      </c>
      <c r="AP107" s="18">
        <v>11</v>
      </c>
      <c r="AQ107" s="18" t="s">
        <v>23</v>
      </c>
      <c r="AR107" s="18">
        <v>12.847</v>
      </c>
      <c r="AS107" s="18">
        <v>11</v>
      </c>
    </row>
    <row r="108" spans="2:45" x14ac:dyDescent="0.25">
      <c r="B108" s="25"/>
      <c r="C108" s="25"/>
      <c r="D108" s="25"/>
      <c r="E108" s="25"/>
      <c r="F108" s="25"/>
      <c r="G108" s="25"/>
      <c r="H108" s="25"/>
      <c r="I108" s="25"/>
      <c r="J108" s="25"/>
      <c r="AN108" s="1" t="s">
        <v>24</v>
      </c>
      <c r="AO108" s="18">
        <v>0.67808000000000002</v>
      </c>
      <c r="AP108" s="18">
        <v>12</v>
      </c>
      <c r="AQ108" s="18" t="s">
        <v>24</v>
      </c>
      <c r="AR108" s="18">
        <v>0.67696000000000001</v>
      </c>
      <c r="AS108" s="18">
        <v>12</v>
      </c>
    </row>
    <row r="109" spans="2:45" x14ac:dyDescent="0.25">
      <c r="AP109" s="18">
        <v>13</v>
      </c>
      <c r="AS109" s="18">
        <v>13</v>
      </c>
    </row>
    <row r="110" spans="2:45" x14ac:dyDescent="0.25">
      <c r="B110" s="25"/>
      <c r="C110" s="25"/>
      <c r="D110" s="25"/>
      <c r="E110" s="25"/>
      <c r="F110" s="25"/>
      <c r="G110" s="25"/>
      <c r="H110" s="25"/>
      <c r="I110" s="25"/>
      <c r="J110" s="25"/>
      <c r="AN110" s="1" t="s">
        <v>15</v>
      </c>
      <c r="AO110" s="18">
        <v>0.09</v>
      </c>
      <c r="AP110" s="18">
        <v>0</v>
      </c>
      <c r="AQ110" s="18" t="s">
        <v>15</v>
      </c>
      <c r="AR110" s="18">
        <v>0.10100000000000001</v>
      </c>
      <c r="AS110" s="18">
        <v>0</v>
      </c>
    </row>
    <row r="111" spans="2:45" x14ac:dyDescent="0.25">
      <c r="B111" s="25"/>
      <c r="C111" s="25"/>
      <c r="D111" s="25"/>
      <c r="E111" s="25"/>
      <c r="F111" s="25"/>
      <c r="G111" s="25"/>
      <c r="H111" s="25"/>
      <c r="I111" s="25"/>
      <c r="J111" s="25"/>
      <c r="AN111" s="1" t="s">
        <v>8</v>
      </c>
      <c r="AP111" s="18">
        <v>1</v>
      </c>
      <c r="AQ111" s="18" t="s">
        <v>8</v>
      </c>
      <c r="AS111" s="18">
        <v>1</v>
      </c>
    </row>
    <row r="112" spans="2:45" x14ac:dyDescent="0.25">
      <c r="B112" s="25"/>
      <c r="C112" s="25"/>
      <c r="D112" s="25"/>
      <c r="E112" s="25"/>
      <c r="F112" s="25"/>
      <c r="G112" s="25"/>
      <c r="H112" s="25"/>
      <c r="I112" s="25"/>
      <c r="J112" s="25"/>
      <c r="AN112" s="1" t="s">
        <v>9</v>
      </c>
      <c r="AO112" s="18">
        <v>242015</v>
      </c>
      <c r="AP112" s="18">
        <v>2</v>
      </c>
      <c r="AQ112" s="18" t="s">
        <v>9</v>
      </c>
      <c r="AR112" s="18">
        <v>242015</v>
      </c>
      <c r="AS112" s="18">
        <v>2</v>
      </c>
    </row>
    <row r="113" spans="2:45" x14ac:dyDescent="0.25">
      <c r="B113" s="25"/>
      <c r="C113" s="25"/>
      <c r="D113" s="25"/>
      <c r="E113" s="25"/>
      <c r="F113" s="25"/>
      <c r="G113" s="25"/>
      <c r="H113" s="25"/>
      <c r="I113" s="25"/>
      <c r="J113" s="25"/>
      <c r="AN113" s="1" t="s">
        <v>10</v>
      </c>
      <c r="AO113" s="18">
        <v>792</v>
      </c>
      <c r="AP113" s="18">
        <v>3</v>
      </c>
      <c r="AQ113" s="18" t="s">
        <v>10</v>
      </c>
      <c r="AR113" s="18">
        <v>792</v>
      </c>
      <c r="AS113" s="18">
        <v>3</v>
      </c>
    </row>
    <row r="114" spans="2:45" x14ac:dyDescent="0.25">
      <c r="B114" s="25"/>
      <c r="C114" s="25"/>
      <c r="D114" s="25"/>
      <c r="E114" s="25"/>
      <c r="F114" s="25"/>
      <c r="G114" s="25"/>
      <c r="H114" s="25"/>
      <c r="I114" s="25"/>
      <c r="J114" s="25"/>
      <c r="AN114" s="1" t="s">
        <v>16</v>
      </c>
      <c r="AO114" s="18">
        <v>0.49087999999999998</v>
      </c>
      <c r="AP114" s="18">
        <v>4</v>
      </c>
      <c r="AQ114" s="18" t="s">
        <v>16</v>
      </c>
      <c r="AR114" s="18">
        <v>0.50796799999999998</v>
      </c>
      <c r="AS114" s="18">
        <v>4</v>
      </c>
    </row>
    <row r="115" spans="2:45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AN115" s="1" t="s">
        <v>17</v>
      </c>
      <c r="AO115" s="18">
        <v>0.18454400000000001</v>
      </c>
      <c r="AP115" s="18">
        <v>5</v>
      </c>
      <c r="AQ115" s="18" t="s">
        <v>17</v>
      </c>
      <c r="AR115" s="18">
        <v>0.19126399999999999</v>
      </c>
      <c r="AS115" s="18">
        <v>5</v>
      </c>
    </row>
    <row r="116" spans="2:45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AN116" s="1" t="s">
        <v>18</v>
      </c>
      <c r="AO116" s="18">
        <v>0.24409600000000001</v>
      </c>
      <c r="AP116" s="18">
        <v>6</v>
      </c>
      <c r="AQ116" s="18" t="s">
        <v>18</v>
      </c>
      <c r="AR116" s="18">
        <v>0</v>
      </c>
      <c r="AS116" s="18">
        <v>6</v>
      </c>
    </row>
    <row r="117" spans="2:45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AN117" s="1" t="s">
        <v>19</v>
      </c>
      <c r="AO117" s="18">
        <v>0.205792</v>
      </c>
      <c r="AP117" s="18">
        <v>7</v>
      </c>
      <c r="AQ117" s="18" t="s">
        <v>19</v>
      </c>
      <c r="AR117" s="18">
        <v>0</v>
      </c>
      <c r="AS117" s="18">
        <v>7</v>
      </c>
    </row>
    <row r="118" spans="2:45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AN118" s="1" t="s">
        <v>20</v>
      </c>
      <c r="AO118" s="18">
        <v>2.1560999999999999</v>
      </c>
      <c r="AP118" s="18">
        <v>8</v>
      </c>
      <c r="AQ118" s="18" t="s">
        <v>20</v>
      </c>
      <c r="AR118" s="18">
        <v>0</v>
      </c>
      <c r="AS118" s="18">
        <v>8</v>
      </c>
    </row>
    <row r="119" spans="2:45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AN119" s="1" t="s">
        <v>21</v>
      </c>
      <c r="AO119" s="18">
        <v>2.0617899999999998</v>
      </c>
      <c r="AP119" s="18">
        <v>9</v>
      </c>
      <c r="AQ119" s="18" t="s">
        <v>21</v>
      </c>
      <c r="AR119" s="18">
        <v>1.9646999999999999</v>
      </c>
      <c r="AS119" s="18">
        <v>9</v>
      </c>
    </row>
    <row r="120" spans="2:45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AN120" s="1" t="s">
        <v>22</v>
      </c>
      <c r="AO120" s="18">
        <v>7.3601299999999998</v>
      </c>
      <c r="AP120" s="18">
        <v>10</v>
      </c>
      <c r="AQ120" s="18" t="s">
        <v>22</v>
      </c>
      <c r="AR120" s="18">
        <v>12.254899999999999</v>
      </c>
      <c r="AS120" s="18">
        <v>10</v>
      </c>
    </row>
    <row r="121" spans="2:45" x14ac:dyDescent="0.25">
      <c r="B121" s="25"/>
      <c r="C121" s="25"/>
      <c r="D121" s="25"/>
      <c r="E121" s="25"/>
      <c r="F121" s="25"/>
      <c r="G121" s="25"/>
      <c r="H121" s="25"/>
      <c r="I121" s="25"/>
      <c r="J121" s="25"/>
      <c r="AN121" s="1" t="s">
        <v>23</v>
      </c>
      <c r="AO121" s="18">
        <v>12.086</v>
      </c>
      <c r="AP121" s="18">
        <v>11</v>
      </c>
      <c r="AQ121" s="18" t="s">
        <v>23</v>
      </c>
      <c r="AR121" s="18">
        <v>12.8027</v>
      </c>
      <c r="AS121" s="18">
        <v>11</v>
      </c>
    </row>
    <row r="122" spans="2:45" x14ac:dyDescent="0.25">
      <c r="B122" s="25"/>
      <c r="C122" s="25"/>
      <c r="D122" s="25"/>
      <c r="E122" s="25"/>
      <c r="F122" s="25"/>
      <c r="G122" s="25"/>
      <c r="H122" s="25"/>
      <c r="I122" s="25"/>
      <c r="J122" s="25"/>
      <c r="AN122" s="1" t="s">
        <v>24</v>
      </c>
      <c r="AO122" s="18">
        <v>0.402752</v>
      </c>
      <c r="AP122" s="18">
        <v>12</v>
      </c>
      <c r="AQ122" s="18" t="s">
        <v>24</v>
      </c>
      <c r="AR122" s="18">
        <v>0.39654400000000001</v>
      </c>
      <c r="AS122" s="18">
        <v>12</v>
      </c>
    </row>
    <row r="123" spans="2:45" x14ac:dyDescent="0.25">
      <c r="AP123" s="18">
        <v>13</v>
      </c>
      <c r="AS123" s="18">
        <v>13</v>
      </c>
    </row>
    <row r="124" spans="2:45" x14ac:dyDescent="0.25">
      <c r="B124" s="25"/>
      <c r="C124" s="25"/>
      <c r="D124" s="25"/>
      <c r="E124" s="25"/>
      <c r="F124" s="25"/>
      <c r="G124" s="25"/>
      <c r="H124" s="25"/>
      <c r="I124" s="25"/>
      <c r="J124" s="25"/>
      <c r="AN124" s="1" t="s">
        <v>36</v>
      </c>
      <c r="AP124" s="18">
        <v>0</v>
      </c>
      <c r="AQ124" s="18" t="s">
        <v>36</v>
      </c>
      <c r="AS124" s="18">
        <v>0</v>
      </c>
    </row>
    <row r="125" spans="2:45" x14ac:dyDescent="0.25">
      <c r="B125" s="25"/>
      <c r="C125" s="25"/>
      <c r="D125" s="25"/>
      <c r="E125" s="25"/>
      <c r="F125" s="25"/>
      <c r="G125" s="25"/>
      <c r="H125" s="25"/>
      <c r="I125" s="25"/>
      <c r="J125" s="25"/>
      <c r="AP125" s="18">
        <v>1</v>
      </c>
      <c r="AS125" s="18">
        <v>1</v>
      </c>
    </row>
    <row r="126" spans="2:45" x14ac:dyDescent="0.25">
      <c r="B126" s="25"/>
      <c r="C126" s="25"/>
      <c r="D126" s="25"/>
      <c r="E126" s="25"/>
      <c r="F126" s="25"/>
      <c r="G126" s="25"/>
      <c r="H126" s="25"/>
      <c r="I126" s="25"/>
      <c r="J126" s="25"/>
      <c r="AN126" s="1" t="s">
        <v>9</v>
      </c>
      <c r="AO126" s="18">
        <v>262144</v>
      </c>
      <c r="AP126" s="18">
        <v>2</v>
      </c>
      <c r="AQ126" s="18" t="s">
        <v>9</v>
      </c>
      <c r="AR126" s="18">
        <v>262144</v>
      </c>
      <c r="AS126" s="18">
        <v>2</v>
      </c>
    </row>
    <row r="127" spans="2:45" x14ac:dyDescent="0.25">
      <c r="B127" s="25"/>
      <c r="C127" s="25"/>
      <c r="D127" s="25"/>
      <c r="E127" s="25"/>
      <c r="F127" s="25"/>
      <c r="G127" s="25"/>
      <c r="H127" s="25"/>
      <c r="I127" s="25"/>
      <c r="J127" s="25"/>
      <c r="AN127" s="1" t="s">
        <v>10</v>
      </c>
      <c r="AO127" s="18">
        <v>792</v>
      </c>
      <c r="AP127" s="18">
        <v>3</v>
      </c>
      <c r="AQ127" s="18" t="s">
        <v>10</v>
      </c>
      <c r="AR127" s="18">
        <v>792</v>
      </c>
      <c r="AS127" s="18">
        <v>3</v>
      </c>
    </row>
    <row r="128" spans="2:45" x14ac:dyDescent="0.25">
      <c r="B128" s="25"/>
      <c r="C128" s="25"/>
      <c r="D128" s="25"/>
      <c r="E128" s="25"/>
      <c r="F128" s="25"/>
      <c r="G128" s="25"/>
      <c r="H128" s="25"/>
      <c r="I128" s="25"/>
      <c r="J128" s="25"/>
      <c r="AN128" s="1" t="s">
        <v>16</v>
      </c>
      <c r="AO128" s="18">
        <v>0.56313599999999997</v>
      </c>
      <c r="AP128" s="18">
        <v>4</v>
      </c>
      <c r="AQ128" s="18" t="s">
        <v>16</v>
      </c>
      <c r="AR128" s="18">
        <v>0.553504</v>
      </c>
      <c r="AS128" s="18">
        <v>4</v>
      </c>
    </row>
    <row r="129" spans="2:45" x14ac:dyDescent="0.25">
      <c r="B129" s="25"/>
      <c r="C129" s="25"/>
      <c r="D129" s="25"/>
      <c r="E129" s="25"/>
      <c r="F129" s="25"/>
      <c r="G129" s="25"/>
      <c r="H129" s="25"/>
      <c r="I129" s="25"/>
      <c r="J129" s="25"/>
      <c r="AN129" s="1" t="s">
        <v>17</v>
      </c>
      <c r="AO129" s="18">
        <v>0.18534400000000001</v>
      </c>
      <c r="AP129" s="18">
        <v>5</v>
      </c>
      <c r="AQ129" s="18" t="s">
        <v>17</v>
      </c>
      <c r="AR129" s="18">
        <v>0.22089600000000001</v>
      </c>
      <c r="AS129" s="18">
        <v>5</v>
      </c>
    </row>
    <row r="130" spans="2:45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AN130" s="1" t="s">
        <v>18</v>
      </c>
      <c r="AO130" s="18">
        <v>0.27091199999999999</v>
      </c>
      <c r="AP130" s="18">
        <v>6</v>
      </c>
      <c r="AQ130" s="18" t="s">
        <v>18</v>
      </c>
      <c r="AR130" s="18">
        <v>0</v>
      </c>
      <c r="AS130" s="18">
        <v>6</v>
      </c>
    </row>
    <row r="131" spans="2:45" x14ac:dyDescent="0.25">
      <c r="B131" s="25"/>
      <c r="C131" s="25"/>
      <c r="D131" s="25"/>
      <c r="E131" s="25"/>
      <c r="F131" s="25"/>
      <c r="G131" s="25"/>
      <c r="H131" s="25"/>
      <c r="I131" s="25"/>
      <c r="J131" s="25"/>
      <c r="AN131" s="1" t="s">
        <v>19</v>
      </c>
      <c r="AO131" s="18">
        <v>0.26006400000000002</v>
      </c>
      <c r="AP131" s="18">
        <v>7</v>
      </c>
      <c r="AQ131" s="18" t="s">
        <v>19</v>
      </c>
      <c r="AR131" s="18">
        <v>0</v>
      </c>
      <c r="AS131" s="18">
        <v>7</v>
      </c>
    </row>
    <row r="132" spans="2:45" x14ac:dyDescent="0.25">
      <c r="B132" s="25"/>
      <c r="C132" s="25"/>
      <c r="D132" s="25"/>
      <c r="E132" s="25"/>
      <c r="F132" s="25"/>
      <c r="G132" s="25"/>
      <c r="H132" s="25"/>
      <c r="I132" s="25"/>
      <c r="J132" s="25"/>
      <c r="AN132" s="1" t="s">
        <v>20</v>
      </c>
      <c r="AO132" s="18">
        <v>1.2110399999999999</v>
      </c>
      <c r="AP132" s="18">
        <v>8</v>
      </c>
      <c r="AQ132" s="18" t="s">
        <v>20</v>
      </c>
      <c r="AR132" s="18">
        <v>0</v>
      </c>
      <c r="AS132" s="18">
        <v>8</v>
      </c>
    </row>
    <row r="133" spans="2:45" x14ac:dyDescent="0.25">
      <c r="B133" s="25"/>
      <c r="C133" s="25"/>
      <c r="D133" s="25"/>
      <c r="E133" s="25"/>
      <c r="F133" s="25"/>
      <c r="G133" s="25"/>
      <c r="H133" s="25"/>
      <c r="I133" s="25"/>
      <c r="J133" s="25"/>
      <c r="AN133" s="1" t="s">
        <v>21</v>
      </c>
      <c r="AO133" s="18">
        <v>2.49037</v>
      </c>
      <c r="AP133" s="18">
        <v>9</v>
      </c>
      <c r="AQ133" s="18" t="s">
        <v>21</v>
      </c>
      <c r="AR133" s="18">
        <v>2.0859200000000002</v>
      </c>
      <c r="AS133" s="18">
        <v>9</v>
      </c>
    </row>
    <row r="134" spans="2:45" x14ac:dyDescent="0.25">
      <c r="B134" s="25"/>
      <c r="C134" s="25"/>
      <c r="D134" s="25"/>
      <c r="E134" s="25"/>
      <c r="F134" s="25"/>
      <c r="G134" s="25"/>
      <c r="H134" s="25"/>
      <c r="I134" s="25"/>
      <c r="J134" s="25"/>
      <c r="AN134" s="1" t="s">
        <v>22</v>
      </c>
      <c r="AO134" s="18">
        <v>9.7017900000000008</v>
      </c>
      <c r="AP134" s="18">
        <v>10</v>
      </c>
      <c r="AQ134" s="18" t="s">
        <v>22</v>
      </c>
      <c r="AR134" s="18">
        <v>14.491</v>
      </c>
      <c r="AS134" s="18">
        <v>10</v>
      </c>
    </row>
    <row r="135" spans="2:45" x14ac:dyDescent="0.25">
      <c r="B135" s="25"/>
      <c r="C135" s="25"/>
      <c r="D135" s="25"/>
      <c r="E135" s="25"/>
      <c r="F135" s="25"/>
      <c r="G135" s="25"/>
      <c r="H135" s="25"/>
      <c r="I135" s="25"/>
      <c r="J135" s="25"/>
      <c r="AN135" s="1" t="s">
        <v>23</v>
      </c>
      <c r="AO135" s="18">
        <v>11.382199999999999</v>
      </c>
      <c r="AP135" s="18">
        <v>11</v>
      </c>
      <c r="AQ135" s="18" t="s">
        <v>23</v>
      </c>
      <c r="AR135" s="18">
        <v>11.033300000000001</v>
      </c>
      <c r="AS135" s="18">
        <v>11</v>
      </c>
    </row>
    <row r="136" spans="2:45" x14ac:dyDescent="0.25">
      <c r="B136" s="25"/>
      <c r="C136" s="25"/>
      <c r="D136" s="25"/>
      <c r="E136" s="25"/>
      <c r="F136" s="25"/>
      <c r="G136" s="25"/>
      <c r="H136" s="25"/>
      <c r="I136" s="25"/>
      <c r="J136" s="25"/>
      <c r="AN136" s="1" t="s">
        <v>24</v>
      </c>
      <c r="AO136" s="18">
        <v>1.0014400000000001</v>
      </c>
      <c r="AP136" s="18">
        <v>12</v>
      </c>
      <c r="AQ136" s="18" t="s">
        <v>24</v>
      </c>
      <c r="AR136" s="18">
        <v>1.0102100000000001</v>
      </c>
      <c r="AS136" s="18">
        <v>12</v>
      </c>
    </row>
    <row r="137" spans="2:45" x14ac:dyDescent="0.25">
      <c r="AP137" s="18">
        <v>13</v>
      </c>
      <c r="AS137" s="18">
        <v>13</v>
      </c>
    </row>
    <row r="138" spans="2:45" x14ac:dyDescent="0.25">
      <c r="B138" s="25"/>
      <c r="C138" s="25"/>
      <c r="D138" s="25"/>
      <c r="E138" s="25"/>
      <c r="F138" s="25"/>
      <c r="G138" s="25"/>
      <c r="H138" s="25"/>
      <c r="I138" s="25"/>
      <c r="J138" s="25"/>
      <c r="AN138" s="1" t="s">
        <v>37</v>
      </c>
      <c r="AP138" s="18">
        <v>0</v>
      </c>
      <c r="AQ138" s="18" t="s">
        <v>37</v>
      </c>
      <c r="AS138" s="18">
        <v>0</v>
      </c>
    </row>
    <row r="139" spans="2:45" x14ac:dyDescent="0.25">
      <c r="B139" s="25"/>
      <c r="C139" s="25"/>
      <c r="D139" s="25"/>
      <c r="E139" s="25"/>
      <c r="F139" s="25"/>
      <c r="G139" s="25"/>
      <c r="H139" s="25"/>
      <c r="I139" s="25"/>
      <c r="J139" s="25"/>
      <c r="AP139" s="18">
        <v>1</v>
      </c>
      <c r="AS139" s="18">
        <v>1</v>
      </c>
    </row>
    <row r="140" spans="2:45" x14ac:dyDescent="0.25">
      <c r="B140" s="25"/>
      <c r="C140" s="25"/>
      <c r="D140" s="25"/>
      <c r="E140" s="25"/>
      <c r="F140" s="25"/>
      <c r="G140" s="25"/>
      <c r="H140" s="25"/>
      <c r="I140" s="25"/>
      <c r="J140" s="25"/>
      <c r="AN140" s="1" t="s">
        <v>9</v>
      </c>
      <c r="AO140" s="18">
        <v>262144</v>
      </c>
      <c r="AP140" s="18">
        <v>2</v>
      </c>
      <c r="AQ140" s="18" t="s">
        <v>9</v>
      </c>
      <c r="AR140" s="18">
        <v>262144</v>
      </c>
      <c r="AS140" s="18">
        <v>2</v>
      </c>
    </row>
    <row r="141" spans="2:45" x14ac:dyDescent="0.25">
      <c r="B141" s="25"/>
      <c r="C141" s="25"/>
      <c r="D141" s="25"/>
      <c r="E141" s="25"/>
      <c r="F141" s="25"/>
      <c r="G141" s="25"/>
      <c r="H141" s="25"/>
      <c r="I141" s="25"/>
      <c r="J141" s="25"/>
      <c r="AN141" s="1" t="s">
        <v>10</v>
      </c>
      <c r="AO141" s="18">
        <v>792</v>
      </c>
      <c r="AP141" s="18">
        <v>3</v>
      </c>
      <c r="AQ141" s="18" t="s">
        <v>10</v>
      </c>
      <c r="AR141" s="18">
        <v>792</v>
      </c>
      <c r="AS141" s="18">
        <v>3</v>
      </c>
    </row>
    <row r="142" spans="2:45" x14ac:dyDescent="0.25">
      <c r="B142" s="25"/>
      <c r="C142" s="25"/>
      <c r="D142" s="25"/>
      <c r="E142" s="25"/>
      <c r="F142" s="25"/>
      <c r="G142" s="25"/>
      <c r="H142" s="25"/>
      <c r="I142" s="25"/>
      <c r="J142" s="25"/>
      <c r="AN142" s="1" t="s">
        <v>16</v>
      </c>
      <c r="AO142" s="18">
        <v>0.56313599999999997</v>
      </c>
      <c r="AP142" s="18">
        <v>4</v>
      </c>
      <c r="AQ142" s="18" t="s">
        <v>16</v>
      </c>
      <c r="AR142" s="18">
        <v>0.553504</v>
      </c>
      <c r="AS142" s="18">
        <v>4</v>
      </c>
    </row>
    <row r="143" spans="2:45" x14ac:dyDescent="0.25">
      <c r="B143" s="25"/>
      <c r="C143" s="25"/>
      <c r="D143" s="25"/>
      <c r="E143" s="25"/>
      <c r="F143" s="25"/>
      <c r="G143" s="25"/>
      <c r="H143" s="25"/>
      <c r="I143" s="25"/>
      <c r="J143" s="25"/>
      <c r="AN143" s="1" t="s">
        <v>17</v>
      </c>
      <c r="AO143" s="18">
        <v>0.22537599999999999</v>
      </c>
      <c r="AP143" s="18">
        <v>5</v>
      </c>
      <c r="AQ143" s="18" t="s">
        <v>17</v>
      </c>
      <c r="AR143" s="18">
        <v>0.18854399999999999</v>
      </c>
      <c r="AS143" s="18">
        <v>5</v>
      </c>
    </row>
    <row r="144" spans="2:45" x14ac:dyDescent="0.25">
      <c r="B144" s="25"/>
      <c r="C144" s="25"/>
      <c r="D144" s="25"/>
      <c r="E144" s="25"/>
      <c r="F144" s="25"/>
      <c r="G144" s="25"/>
      <c r="H144" s="25"/>
      <c r="I144" s="25"/>
      <c r="J144" s="25"/>
      <c r="AN144" s="1" t="s">
        <v>18</v>
      </c>
      <c r="AO144" s="18">
        <v>0.30243199999999998</v>
      </c>
      <c r="AP144" s="18">
        <v>6</v>
      </c>
      <c r="AQ144" s="18" t="s">
        <v>18</v>
      </c>
      <c r="AR144" s="18">
        <v>0</v>
      </c>
      <c r="AS144" s="18">
        <v>6</v>
      </c>
    </row>
    <row r="145" spans="2:45" x14ac:dyDescent="0.25">
      <c r="B145" s="25"/>
      <c r="C145" s="25"/>
      <c r="D145" s="25"/>
      <c r="E145" s="25"/>
      <c r="F145" s="25"/>
      <c r="G145" s="25"/>
      <c r="H145" s="25"/>
      <c r="I145" s="25"/>
      <c r="J145" s="25"/>
      <c r="AN145" s="1" t="s">
        <v>19</v>
      </c>
      <c r="AO145" s="18">
        <v>0.38873600000000003</v>
      </c>
      <c r="AP145" s="18">
        <v>7</v>
      </c>
      <c r="AQ145" s="18" t="s">
        <v>19</v>
      </c>
      <c r="AR145" s="18">
        <v>0</v>
      </c>
      <c r="AS145" s="18">
        <v>7</v>
      </c>
    </row>
    <row r="146" spans="2:45" x14ac:dyDescent="0.25">
      <c r="B146" s="25"/>
      <c r="C146" s="25"/>
      <c r="D146" s="25"/>
      <c r="E146" s="25"/>
      <c r="F146" s="25"/>
      <c r="G146" s="25"/>
      <c r="H146" s="25"/>
      <c r="I146" s="25"/>
      <c r="J146" s="25"/>
      <c r="AN146" s="1" t="s">
        <v>20</v>
      </c>
      <c r="AO146" s="18">
        <v>0.96278399999999997</v>
      </c>
      <c r="AP146" s="18">
        <v>8</v>
      </c>
      <c r="AQ146" s="18" t="s">
        <v>20</v>
      </c>
      <c r="AR146" s="18">
        <v>0</v>
      </c>
      <c r="AS146" s="18">
        <v>8</v>
      </c>
    </row>
    <row r="147" spans="2:45" x14ac:dyDescent="0.25">
      <c r="B147" s="25"/>
      <c r="C147" s="25"/>
      <c r="D147" s="25"/>
      <c r="E147" s="25"/>
      <c r="F147" s="25"/>
      <c r="G147" s="25"/>
      <c r="H147" s="25"/>
      <c r="I147" s="25"/>
      <c r="J147" s="25"/>
      <c r="AN147" s="1" t="s">
        <v>21</v>
      </c>
      <c r="AO147" s="18">
        <v>2.3949799999999999</v>
      </c>
      <c r="AP147" s="18">
        <v>9</v>
      </c>
      <c r="AQ147" s="18" t="s">
        <v>21</v>
      </c>
      <c r="AR147" s="18">
        <v>2.0850599999999999</v>
      </c>
      <c r="AS147" s="18">
        <v>9</v>
      </c>
    </row>
    <row r="148" spans="2:45" x14ac:dyDescent="0.25">
      <c r="B148" s="25"/>
      <c r="C148" s="25"/>
      <c r="D148" s="25"/>
      <c r="E148" s="25"/>
      <c r="F148" s="25"/>
      <c r="G148" s="25"/>
      <c r="H148" s="25"/>
      <c r="I148" s="25"/>
      <c r="J148" s="25"/>
      <c r="AN148" s="1" t="s">
        <v>22</v>
      </c>
      <c r="AO148" s="18">
        <v>13.5358</v>
      </c>
      <c r="AP148" s="18">
        <v>10</v>
      </c>
      <c r="AQ148" s="18" t="s">
        <v>22</v>
      </c>
      <c r="AR148" s="18">
        <v>19.911100000000001</v>
      </c>
      <c r="AS148" s="18">
        <v>10</v>
      </c>
    </row>
    <row r="149" spans="2:45" x14ac:dyDescent="0.25">
      <c r="B149" s="25"/>
      <c r="C149" s="25"/>
      <c r="D149" s="25"/>
      <c r="E149" s="25"/>
      <c r="F149" s="25"/>
      <c r="G149" s="25"/>
      <c r="H149" s="25"/>
      <c r="I149" s="25"/>
      <c r="J149" s="25"/>
      <c r="AN149" s="1" t="s">
        <v>23</v>
      </c>
      <c r="AO149" s="18">
        <v>12.639200000000001</v>
      </c>
      <c r="AP149" s="18">
        <v>11</v>
      </c>
      <c r="AQ149" s="18" t="s">
        <v>23</v>
      </c>
      <c r="AR149" s="18">
        <v>12.037100000000001</v>
      </c>
      <c r="AS149" s="18">
        <v>11</v>
      </c>
    </row>
    <row r="150" spans="2:45" x14ac:dyDescent="0.25">
      <c r="B150" s="25"/>
      <c r="C150" s="25"/>
      <c r="D150" s="25"/>
      <c r="E150" s="25"/>
      <c r="F150" s="25"/>
      <c r="G150" s="25"/>
      <c r="H150" s="25"/>
      <c r="I150" s="25"/>
      <c r="J150" s="25"/>
      <c r="AN150" s="1" t="s">
        <v>24</v>
      </c>
      <c r="AO150" s="18">
        <v>0.69017600000000001</v>
      </c>
      <c r="AP150" s="18">
        <v>12</v>
      </c>
      <c r="AQ150" s="18" t="s">
        <v>24</v>
      </c>
      <c r="AR150" s="18">
        <v>0.70393600000000001</v>
      </c>
      <c r="AS150" s="18">
        <v>12</v>
      </c>
    </row>
    <row r="151" spans="2:45" x14ac:dyDescent="0.25">
      <c r="AP151" s="18">
        <v>13</v>
      </c>
      <c r="AS151" s="18">
        <v>13</v>
      </c>
    </row>
    <row r="152" spans="2:45" x14ac:dyDescent="0.25">
      <c r="B152" s="25"/>
      <c r="C152" s="25"/>
      <c r="D152" s="25"/>
      <c r="E152" s="25"/>
      <c r="F152" s="25"/>
      <c r="G152" s="25"/>
      <c r="H152" s="25"/>
      <c r="I152" s="25"/>
      <c r="J152" s="25"/>
      <c r="AN152" s="1" t="s">
        <v>15</v>
      </c>
      <c r="AO152" s="18">
        <v>9.4E-2</v>
      </c>
      <c r="AP152" s="18">
        <v>0</v>
      </c>
      <c r="AQ152" s="18" t="s">
        <v>15</v>
      </c>
      <c r="AR152" s="18">
        <v>9.8000000000000004E-2</v>
      </c>
      <c r="AS152" s="18">
        <v>0</v>
      </c>
    </row>
    <row r="153" spans="2:45" x14ac:dyDescent="0.25">
      <c r="B153" s="25"/>
      <c r="C153" s="25"/>
      <c r="D153" s="25"/>
      <c r="E153" s="25"/>
      <c r="F153" s="25"/>
      <c r="G153" s="25"/>
      <c r="H153" s="25"/>
      <c r="I153" s="25"/>
      <c r="J153" s="25"/>
      <c r="AN153" s="1" t="s">
        <v>8</v>
      </c>
      <c r="AP153" s="18">
        <v>1</v>
      </c>
      <c r="AQ153" s="18" t="s">
        <v>8</v>
      </c>
      <c r="AS153" s="18">
        <v>1</v>
      </c>
    </row>
    <row r="154" spans="2:45" x14ac:dyDescent="0.25">
      <c r="B154" s="25"/>
      <c r="C154" s="25"/>
      <c r="D154" s="25"/>
      <c r="E154" s="25"/>
      <c r="F154" s="25"/>
      <c r="G154" s="25"/>
      <c r="H154" s="25"/>
      <c r="I154" s="25"/>
      <c r="J154" s="25"/>
      <c r="AN154" s="1" t="s">
        <v>9</v>
      </c>
      <c r="AO154" s="18">
        <v>242015</v>
      </c>
      <c r="AP154" s="18">
        <v>2</v>
      </c>
      <c r="AQ154" s="18" t="s">
        <v>9</v>
      </c>
      <c r="AR154" s="18">
        <v>242015</v>
      </c>
      <c r="AS154" s="18">
        <v>2</v>
      </c>
    </row>
    <row r="155" spans="2:45" x14ac:dyDescent="0.25">
      <c r="B155" s="25"/>
      <c r="C155" s="25"/>
      <c r="D155" s="25"/>
      <c r="E155" s="25"/>
      <c r="F155" s="25"/>
      <c r="G155" s="25"/>
      <c r="H155" s="25"/>
      <c r="I155" s="25"/>
      <c r="J155" s="25"/>
      <c r="AN155" s="1" t="s">
        <v>10</v>
      </c>
      <c r="AO155" s="18">
        <v>792</v>
      </c>
      <c r="AP155" s="18">
        <v>3</v>
      </c>
      <c r="AQ155" s="18" t="s">
        <v>10</v>
      </c>
      <c r="AR155" s="18">
        <v>792</v>
      </c>
      <c r="AS155" s="18">
        <v>3</v>
      </c>
    </row>
    <row r="156" spans="2:45" x14ac:dyDescent="0.25">
      <c r="B156" s="25"/>
      <c r="C156" s="25"/>
      <c r="D156" s="25"/>
      <c r="E156" s="25"/>
      <c r="F156" s="25"/>
      <c r="G156" s="25"/>
      <c r="H156" s="25"/>
      <c r="I156" s="25"/>
      <c r="J156" s="25"/>
      <c r="AN156" s="1" t="s">
        <v>16</v>
      </c>
      <c r="AO156" s="18">
        <v>0.49881599999999998</v>
      </c>
      <c r="AP156" s="18">
        <v>4</v>
      </c>
      <c r="AQ156" s="18" t="s">
        <v>16</v>
      </c>
      <c r="AR156" s="18">
        <v>0.50448000000000004</v>
      </c>
      <c r="AS156" s="18">
        <v>4</v>
      </c>
    </row>
    <row r="157" spans="2:45" x14ac:dyDescent="0.25">
      <c r="B157" s="25"/>
      <c r="C157" s="25"/>
      <c r="D157" s="25"/>
      <c r="E157" s="25"/>
      <c r="F157" s="25"/>
      <c r="G157" s="25"/>
      <c r="H157" s="25"/>
      <c r="I157" s="25"/>
      <c r="J157" s="25"/>
      <c r="AN157" s="1" t="s">
        <v>17</v>
      </c>
      <c r="AO157" s="18">
        <v>0.186496</v>
      </c>
      <c r="AP157" s="18">
        <v>5</v>
      </c>
      <c r="AQ157" s="18" t="s">
        <v>17</v>
      </c>
      <c r="AR157" s="18">
        <v>0.17875199999999999</v>
      </c>
      <c r="AS157" s="18">
        <v>5</v>
      </c>
    </row>
    <row r="158" spans="2:45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AN158" s="1" t="s">
        <v>18</v>
      </c>
      <c r="AO158" s="18">
        <v>0.296352</v>
      </c>
      <c r="AP158" s="18">
        <v>6</v>
      </c>
      <c r="AQ158" s="18" t="s">
        <v>18</v>
      </c>
      <c r="AR158" s="18">
        <v>0</v>
      </c>
      <c r="AS158" s="18">
        <v>6</v>
      </c>
    </row>
    <row r="159" spans="2:45" x14ac:dyDescent="0.25">
      <c r="B159" s="25"/>
      <c r="C159" s="25"/>
      <c r="D159" s="25"/>
      <c r="E159" s="25"/>
      <c r="F159" s="25"/>
      <c r="G159" s="25"/>
      <c r="H159" s="25"/>
      <c r="I159" s="25"/>
      <c r="J159" s="25"/>
      <c r="AN159" s="1" t="s">
        <v>19</v>
      </c>
      <c r="AO159" s="18">
        <v>0.20275199999999999</v>
      </c>
      <c r="AP159" s="18">
        <v>7</v>
      </c>
      <c r="AQ159" s="18" t="s">
        <v>19</v>
      </c>
      <c r="AR159" s="18">
        <v>0</v>
      </c>
      <c r="AS159" s="18">
        <v>7</v>
      </c>
    </row>
    <row r="160" spans="2:45" x14ac:dyDescent="0.25">
      <c r="B160" s="25"/>
      <c r="C160" s="25"/>
      <c r="D160" s="25"/>
      <c r="E160" s="25"/>
      <c r="F160" s="25"/>
      <c r="G160" s="25"/>
      <c r="H160" s="25"/>
      <c r="I160" s="25"/>
      <c r="J160" s="25"/>
      <c r="AN160" s="1" t="s">
        <v>20</v>
      </c>
      <c r="AO160" s="18">
        <v>2.1692200000000001</v>
      </c>
      <c r="AP160" s="18">
        <v>8</v>
      </c>
      <c r="AQ160" s="18" t="s">
        <v>20</v>
      </c>
      <c r="AR160" s="18">
        <v>0</v>
      </c>
      <c r="AS160" s="18">
        <v>8</v>
      </c>
    </row>
    <row r="161" spans="2:45" x14ac:dyDescent="0.25">
      <c r="B161" s="25"/>
      <c r="C161" s="25"/>
      <c r="D161" s="25"/>
      <c r="E161" s="25"/>
      <c r="F161" s="25"/>
      <c r="G161" s="25"/>
      <c r="H161" s="25"/>
      <c r="I161" s="25"/>
      <c r="J161" s="25"/>
      <c r="AN161" s="1" t="s">
        <v>21</v>
      </c>
      <c r="AO161" s="18">
        <v>2.0583999999999998</v>
      </c>
      <c r="AP161" s="18">
        <v>9</v>
      </c>
      <c r="AQ161" s="18" t="s">
        <v>21</v>
      </c>
      <c r="AR161" s="18">
        <v>1.95418</v>
      </c>
      <c r="AS161" s="18">
        <v>9</v>
      </c>
    </row>
    <row r="162" spans="2:45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AN162" s="1" t="s">
        <v>22</v>
      </c>
      <c r="AO162" s="18">
        <v>7.6253799999999998</v>
      </c>
      <c r="AP162" s="18">
        <v>10</v>
      </c>
      <c r="AQ162" s="18" t="s">
        <v>22</v>
      </c>
      <c r="AR162" s="18">
        <v>12.3164</v>
      </c>
      <c r="AS162" s="18">
        <v>10</v>
      </c>
    </row>
    <row r="163" spans="2:45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AN163" s="1" t="s">
        <v>23</v>
      </c>
      <c r="AO163" s="18">
        <v>12.0717</v>
      </c>
      <c r="AP163" s="18">
        <v>11</v>
      </c>
      <c r="AQ163" s="18" t="s">
        <v>23</v>
      </c>
      <c r="AR163" s="18">
        <v>13.0503</v>
      </c>
      <c r="AS163" s="18">
        <v>11</v>
      </c>
    </row>
    <row r="164" spans="2:45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AN164" s="1" t="s">
        <v>24</v>
      </c>
      <c r="AO164" s="18">
        <v>0.40099200000000002</v>
      </c>
      <c r="AP164" s="18">
        <v>12</v>
      </c>
      <c r="AQ164" s="18" t="s">
        <v>24</v>
      </c>
      <c r="AR164" s="18">
        <v>0.40227200000000002</v>
      </c>
      <c r="AS164" s="18">
        <v>12</v>
      </c>
    </row>
    <row r="165" spans="2:45" x14ac:dyDescent="0.25">
      <c r="AP165" s="18">
        <v>13</v>
      </c>
      <c r="AS165" s="18">
        <v>13</v>
      </c>
    </row>
    <row r="166" spans="2:45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AN166" s="1" t="s">
        <v>36</v>
      </c>
      <c r="AP166" s="18">
        <v>0</v>
      </c>
      <c r="AQ166" s="18" t="s">
        <v>36</v>
      </c>
      <c r="AS166" s="18">
        <v>0</v>
      </c>
    </row>
    <row r="167" spans="2:45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AP167" s="18">
        <v>1</v>
      </c>
      <c r="AS167" s="18">
        <v>1</v>
      </c>
    </row>
    <row r="168" spans="2:45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AN168" s="1" t="s">
        <v>9</v>
      </c>
      <c r="AO168" s="18">
        <v>262144</v>
      </c>
      <c r="AP168" s="18">
        <v>2</v>
      </c>
      <c r="AQ168" s="18" t="s">
        <v>9</v>
      </c>
      <c r="AR168" s="18">
        <v>262144</v>
      </c>
      <c r="AS168" s="18">
        <v>2</v>
      </c>
    </row>
    <row r="169" spans="2:45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AN169" s="1" t="s">
        <v>10</v>
      </c>
      <c r="AO169" s="18">
        <v>792</v>
      </c>
      <c r="AP169" s="18">
        <v>3</v>
      </c>
      <c r="AQ169" s="18" t="s">
        <v>10</v>
      </c>
      <c r="AR169" s="18">
        <v>792</v>
      </c>
      <c r="AS169" s="18">
        <v>3</v>
      </c>
    </row>
    <row r="170" spans="2:45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AN170" s="1" t="s">
        <v>16</v>
      </c>
      <c r="AO170" s="18">
        <v>0.56675200000000003</v>
      </c>
      <c r="AP170" s="18">
        <v>4</v>
      </c>
      <c r="AQ170" s="18" t="s">
        <v>16</v>
      </c>
      <c r="AR170" s="18">
        <v>0.56195200000000001</v>
      </c>
      <c r="AS170" s="18">
        <v>4</v>
      </c>
    </row>
    <row r="171" spans="2:45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AN171" s="1" t="s">
        <v>17</v>
      </c>
      <c r="AO171" s="18">
        <v>0.18982399999999999</v>
      </c>
      <c r="AP171" s="18">
        <v>5</v>
      </c>
      <c r="AQ171" s="18" t="s">
        <v>17</v>
      </c>
      <c r="AR171" s="18">
        <v>0.17743999999999999</v>
      </c>
      <c r="AS171" s="18">
        <v>5</v>
      </c>
    </row>
    <row r="172" spans="2:45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AN172" s="1" t="s">
        <v>18</v>
      </c>
      <c r="AO172" s="18">
        <v>0.27411200000000002</v>
      </c>
      <c r="AP172" s="18">
        <v>6</v>
      </c>
      <c r="AQ172" s="18" t="s">
        <v>18</v>
      </c>
      <c r="AR172" s="18">
        <v>0</v>
      </c>
      <c r="AS172" s="18">
        <v>6</v>
      </c>
    </row>
    <row r="173" spans="2:45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AN173" s="1" t="s">
        <v>19</v>
      </c>
      <c r="AO173" s="18">
        <v>0.260384</v>
      </c>
      <c r="AP173" s="18">
        <v>7</v>
      </c>
      <c r="AQ173" s="18" t="s">
        <v>19</v>
      </c>
      <c r="AR173" s="18">
        <v>0</v>
      </c>
      <c r="AS173" s="18">
        <v>7</v>
      </c>
    </row>
    <row r="174" spans="2:45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AN174" s="1" t="s">
        <v>20</v>
      </c>
      <c r="AO174" s="18">
        <v>1.2238100000000001</v>
      </c>
      <c r="AP174" s="18">
        <v>8</v>
      </c>
      <c r="AQ174" s="18" t="s">
        <v>20</v>
      </c>
      <c r="AR174" s="18">
        <v>0</v>
      </c>
      <c r="AS174" s="18">
        <v>8</v>
      </c>
    </row>
    <row r="175" spans="2:45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AN175" s="1" t="s">
        <v>21</v>
      </c>
      <c r="AO175" s="18">
        <v>2.4882599999999999</v>
      </c>
      <c r="AP175" s="18">
        <v>9</v>
      </c>
      <c r="AQ175" s="18" t="s">
        <v>21</v>
      </c>
      <c r="AR175" s="18">
        <v>2.22499</v>
      </c>
      <c r="AS175" s="18">
        <v>9</v>
      </c>
    </row>
    <row r="176" spans="2:45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AN176" s="1" t="s">
        <v>22</v>
      </c>
      <c r="AO176" s="18">
        <v>9.9932800000000004</v>
      </c>
      <c r="AP176" s="18">
        <v>10</v>
      </c>
      <c r="AQ176" s="18" t="s">
        <v>22</v>
      </c>
      <c r="AR176" s="18">
        <v>14.187200000000001</v>
      </c>
      <c r="AS176" s="18">
        <v>10</v>
      </c>
    </row>
    <row r="177" spans="2:45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AN177" s="1" t="s">
        <v>23</v>
      </c>
      <c r="AO177" s="18">
        <v>11.857699999999999</v>
      </c>
      <c r="AP177" s="18">
        <v>11</v>
      </c>
      <c r="AQ177" s="18" t="s">
        <v>23</v>
      </c>
      <c r="AR177" s="18">
        <v>11.101100000000001</v>
      </c>
      <c r="AS177" s="18">
        <v>11</v>
      </c>
    </row>
    <row r="178" spans="2:45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AN178" s="1" t="s">
        <v>24</v>
      </c>
      <c r="AO178" s="18">
        <v>1.00701</v>
      </c>
      <c r="AP178" s="18">
        <v>12</v>
      </c>
      <c r="AQ178" s="18" t="s">
        <v>24</v>
      </c>
      <c r="AR178" s="18">
        <v>1.0078100000000001</v>
      </c>
      <c r="AS178" s="18">
        <v>12</v>
      </c>
    </row>
    <row r="179" spans="2:45" x14ac:dyDescent="0.25">
      <c r="AP179" s="18">
        <v>13</v>
      </c>
      <c r="AS179" s="18">
        <v>13</v>
      </c>
    </row>
    <row r="180" spans="2:45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AN180" s="1" t="s">
        <v>37</v>
      </c>
      <c r="AP180" s="18">
        <v>0</v>
      </c>
      <c r="AQ180" s="18" t="s">
        <v>37</v>
      </c>
      <c r="AS180" s="18">
        <v>0</v>
      </c>
    </row>
    <row r="181" spans="2:45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AP181" s="18">
        <v>1</v>
      </c>
      <c r="AS181" s="18">
        <v>1</v>
      </c>
    </row>
    <row r="182" spans="2:45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AN182" s="1" t="s">
        <v>9</v>
      </c>
      <c r="AO182" s="18">
        <v>262144</v>
      </c>
      <c r="AP182" s="18">
        <v>2</v>
      </c>
      <c r="AQ182" s="18" t="s">
        <v>9</v>
      </c>
      <c r="AR182" s="18">
        <v>262144</v>
      </c>
      <c r="AS182" s="18">
        <v>2</v>
      </c>
    </row>
    <row r="183" spans="2:45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AN183" s="1" t="s">
        <v>10</v>
      </c>
      <c r="AO183" s="18">
        <v>792</v>
      </c>
      <c r="AP183" s="18">
        <v>3</v>
      </c>
      <c r="AQ183" s="18" t="s">
        <v>10</v>
      </c>
      <c r="AR183" s="18">
        <v>792</v>
      </c>
      <c r="AS183" s="18">
        <v>3</v>
      </c>
    </row>
    <row r="184" spans="2:45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AN184" s="1" t="s">
        <v>16</v>
      </c>
      <c r="AO184" s="18">
        <v>0.56675200000000003</v>
      </c>
      <c r="AP184" s="18">
        <v>4</v>
      </c>
      <c r="AQ184" s="18" t="s">
        <v>16</v>
      </c>
      <c r="AR184" s="18">
        <v>0.56195200000000001</v>
      </c>
      <c r="AS184" s="18">
        <v>4</v>
      </c>
    </row>
    <row r="185" spans="2:45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AN185" s="1" t="s">
        <v>17</v>
      </c>
      <c r="AO185" s="18">
        <v>0.19433600000000001</v>
      </c>
      <c r="AP185" s="18">
        <v>5</v>
      </c>
      <c r="AQ185" s="18" t="s">
        <v>17</v>
      </c>
      <c r="AR185" s="18">
        <v>0.19167999999999999</v>
      </c>
      <c r="AS185" s="18">
        <v>5</v>
      </c>
    </row>
    <row r="186" spans="2:45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AN186" s="1" t="s">
        <v>18</v>
      </c>
      <c r="AO186" s="18">
        <v>0.34083200000000002</v>
      </c>
      <c r="AP186" s="18">
        <v>6</v>
      </c>
      <c r="AQ186" s="18" t="s">
        <v>18</v>
      </c>
      <c r="AR186" s="18">
        <v>0</v>
      </c>
      <c r="AS186" s="18">
        <v>6</v>
      </c>
    </row>
    <row r="187" spans="2:45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AN187" s="1" t="s">
        <v>19</v>
      </c>
      <c r="AO187" s="18">
        <v>0.39872000000000002</v>
      </c>
      <c r="AP187" s="18">
        <v>7</v>
      </c>
      <c r="AQ187" s="18" t="s">
        <v>19</v>
      </c>
      <c r="AR187" s="18">
        <v>0</v>
      </c>
      <c r="AS187" s="18">
        <v>7</v>
      </c>
    </row>
    <row r="188" spans="2:45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AN188" s="1" t="s">
        <v>20</v>
      </c>
      <c r="AO188" s="18">
        <v>0.92969599999999997</v>
      </c>
      <c r="AP188" s="18">
        <v>8</v>
      </c>
      <c r="AQ188" s="18" t="s">
        <v>20</v>
      </c>
      <c r="AR188" s="18">
        <v>0</v>
      </c>
      <c r="AS188" s="18">
        <v>8</v>
      </c>
    </row>
    <row r="189" spans="2:45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AN189" s="1" t="s">
        <v>21</v>
      </c>
      <c r="AO189" s="18">
        <v>2.5352299999999999</v>
      </c>
      <c r="AP189" s="18">
        <v>9</v>
      </c>
      <c r="AQ189" s="18" t="s">
        <v>21</v>
      </c>
      <c r="AR189" s="18">
        <v>2.1264599999999998</v>
      </c>
      <c r="AS189" s="18">
        <v>9</v>
      </c>
    </row>
    <row r="190" spans="2:45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AN190" s="1" t="s">
        <v>22</v>
      </c>
      <c r="AO190" s="18">
        <v>13.443300000000001</v>
      </c>
      <c r="AP190" s="18">
        <v>10</v>
      </c>
      <c r="AQ190" s="18" t="s">
        <v>22</v>
      </c>
      <c r="AR190" s="18">
        <v>20.1691</v>
      </c>
      <c r="AS190" s="18">
        <v>10</v>
      </c>
    </row>
    <row r="191" spans="2:45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AN191" s="1" t="s">
        <v>23</v>
      </c>
      <c r="AO191" s="18">
        <v>12.1807</v>
      </c>
      <c r="AP191" s="18">
        <v>11</v>
      </c>
      <c r="AQ191" s="18" t="s">
        <v>23</v>
      </c>
      <c r="AR191" s="18">
        <v>12.0131</v>
      </c>
      <c r="AS191" s="18">
        <v>11</v>
      </c>
    </row>
    <row r="192" spans="2:45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AN192" s="1" t="s">
        <v>24</v>
      </c>
      <c r="AO192" s="18">
        <v>0.69046399999999997</v>
      </c>
      <c r="AP192" s="18">
        <v>12</v>
      </c>
      <c r="AQ192" s="18" t="s">
        <v>24</v>
      </c>
      <c r="AR192" s="18">
        <v>0.69135999999999997</v>
      </c>
      <c r="AS192" s="18">
        <v>12</v>
      </c>
    </row>
    <row r="193" spans="2:45" x14ac:dyDescent="0.25">
      <c r="AP193" s="18">
        <v>13</v>
      </c>
      <c r="AS193" s="18">
        <v>13</v>
      </c>
    </row>
    <row r="194" spans="2:45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AN194" s="1" t="s">
        <v>15</v>
      </c>
      <c r="AO194" s="18">
        <v>0.10100000000000001</v>
      </c>
      <c r="AP194" s="18">
        <v>0</v>
      </c>
      <c r="AQ194" s="18" t="s">
        <v>15</v>
      </c>
      <c r="AR194" s="18">
        <v>0.1</v>
      </c>
      <c r="AS194" s="18">
        <v>0</v>
      </c>
    </row>
    <row r="195" spans="2:45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AN195" s="1" t="s">
        <v>8</v>
      </c>
      <c r="AP195" s="18">
        <v>1</v>
      </c>
      <c r="AQ195" s="18" t="s">
        <v>8</v>
      </c>
      <c r="AS195" s="18">
        <v>1</v>
      </c>
    </row>
    <row r="196" spans="2:45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AN196" s="1" t="s">
        <v>9</v>
      </c>
      <c r="AO196" s="18">
        <v>242015</v>
      </c>
      <c r="AP196" s="18">
        <v>2</v>
      </c>
      <c r="AQ196" s="18" t="s">
        <v>9</v>
      </c>
      <c r="AR196" s="18">
        <v>242015</v>
      </c>
      <c r="AS196" s="18">
        <v>2</v>
      </c>
    </row>
    <row r="197" spans="2:45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AN197" s="1" t="s">
        <v>10</v>
      </c>
      <c r="AO197" s="18">
        <v>792</v>
      </c>
      <c r="AP197" s="18">
        <v>3</v>
      </c>
      <c r="AQ197" s="18" t="s">
        <v>10</v>
      </c>
      <c r="AR197" s="18">
        <v>792</v>
      </c>
      <c r="AS197" s="18">
        <v>3</v>
      </c>
    </row>
    <row r="198" spans="2:45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AN198" s="1" t="s">
        <v>16</v>
      </c>
      <c r="AO198" s="18">
        <v>0.500224</v>
      </c>
      <c r="AP198" s="18">
        <v>4</v>
      </c>
      <c r="AQ198" s="18" t="s">
        <v>16</v>
      </c>
      <c r="AR198" s="18">
        <v>0.47526400000000002</v>
      </c>
      <c r="AS198" s="18">
        <v>4</v>
      </c>
    </row>
    <row r="199" spans="2:45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AN199" s="1" t="s">
        <v>17</v>
      </c>
      <c r="AO199" s="18">
        <v>0.17404800000000001</v>
      </c>
      <c r="AP199" s="18">
        <v>5</v>
      </c>
      <c r="AQ199" s="18" t="s">
        <v>17</v>
      </c>
      <c r="AR199" s="18">
        <v>0.18310399999999999</v>
      </c>
      <c r="AS199" s="18">
        <v>5</v>
      </c>
    </row>
    <row r="200" spans="2:45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AN200" s="1" t="s">
        <v>18</v>
      </c>
      <c r="AO200" s="18">
        <v>0.28259200000000001</v>
      </c>
      <c r="AP200" s="18">
        <v>6</v>
      </c>
      <c r="AQ200" s="18" t="s">
        <v>18</v>
      </c>
      <c r="AR200" s="18">
        <v>0</v>
      </c>
      <c r="AS200" s="18">
        <v>6</v>
      </c>
    </row>
    <row r="201" spans="2:45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AN201" s="1" t="s">
        <v>19</v>
      </c>
      <c r="AO201" s="18">
        <v>0.20480000000000001</v>
      </c>
      <c r="AP201" s="18">
        <v>7</v>
      </c>
      <c r="AQ201" s="18" t="s">
        <v>19</v>
      </c>
      <c r="AR201" s="18">
        <v>0</v>
      </c>
      <c r="AS201" s="18">
        <v>7</v>
      </c>
    </row>
    <row r="202" spans="2:45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AN202" s="1" t="s">
        <v>20</v>
      </c>
      <c r="AO202" s="18">
        <v>2.1977600000000002</v>
      </c>
      <c r="AP202" s="18">
        <v>8</v>
      </c>
      <c r="AQ202" s="18" t="s">
        <v>20</v>
      </c>
      <c r="AR202" s="18">
        <v>0</v>
      </c>
      <c r="AS202" s="18">
        <v>8</v>
      </c>
    </row>
    <row r="203" spans="2:45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AN203" s="1" t="s">
        <v>21</v>
      </c>
      <c r="AO203" s="18">
        <v>2.0694400000000002</v>
      </c>
      <c r="AP203" s="18">
        <v>9</v>
      </c>
      <c r="AQ203" s="18" t="s">
        <v>21</v>
      </c>
      <c r="AR203" s="18">
        <v>1.97174</v>
      </c>
      <c r="AS203" s="18">
        <v>9</v>
      </c>
    </row>
    <row r="204" spans="2:45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AN204" s="1" t="s">
        <v>22</v>
      </c>
      <c r="AO204" s="18">
        <v>7.4729599999999996</v>
      </c>
      <c r="AP204" s="18">
        <v>10</v>
      </c>
      <c r="AQ204" s="18" t="s">
        <v>22</v>
      </c>
      <c r="AR204" s="18">
        <v>12.284000000000001</v>
      </c>
      <c r="AS204" s="18">
        <v>10</v>
      </c>
    </row>
    <row r="205" spans="2:45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AN205" s="1" t="s">
        <v>23</v>
      </c>
      <c r="AO205" s="18">
        <v>12.1015</v>
      </c>
      <c r="AP205" s="18">
        <v>11</v>
      </c>
      <c r="AQ205" s="18" t="s">
        <v>23</v>
      </c>
      <c r="AR205" s="18">
        <v>12.574</v>
      </c>
      <c r="AS205" s="18">
        <v>11</v>
      </c>
    </row>
    <row r="206" spans="2:45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AN206" s="1" t="s">
        <v>24</v>
      </c>
      <c r="AO206" s="18">
        <v>0.41664000000000001</v>
      </c>
      <c r="AP206" s="18">
        <v>12</v>
      </c>
      <c r="AQ206" s="18" t="s">
        <v>24</v>
      </c>
      <c r="AR206" s="18">
        <v>0.40473599999999998</v>
      </c>
      <c r="AS206" s="18">
        <v>12</v>
      </c>
    </row>
    <row r="207" spans="2:45" x14ac:dyDescent="0.25">
      <c r="AP207" s="18">
        <v>13</v>
      </c>
      <c r="AS207" s="18">
        <v>13</v>
      </c>
    </row>
    <row r="208" spans="2:45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AN208" s="1" t="s">
        <v>36</v>
      </c>
      <c r="AP208" s="18">
        <v>0</v>
      </c>
      <c r="AQ208" s="18" t="s">
        <v>36</v>
      </c>
      <c r="AS208" s="18">
        <v>0</v>
      </c>
    </row>
    <row r="209" spans="2:45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AP209" s="18">
        <v>1</v>
      </c>
      <c r="AS209" s="18">
        <v>1</v>
      </c>
    </row>
    <row r="210" spans="2:45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AN210" s="1" t="s">
        <v>9</v>
      </c>
      <c r="AO210" s="18">
        <v>262144</v>
      </c>
      <c r="AP210" s="18">
        <v>2</v>
      </c>
      <c r="AQ210" s="18" t="s">
        <v>9</v>
      </c>
      <c r="AR210" s="18">
        <v>262144</v>
      </c>
      <c r="AS210" s="18">
        <v>2</v>
      </c>
    </row>
    <row r="211" spans="2:45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AN211" s="1" t="s">
        <v>10</v>
      </c>
      <c r="AO211" s="18">
        <v>792</v>
      </c>
      <c r="AP211" s="18">
        <v>3</v>
      </c>
      <c r="AQ211" s="18" t="s">
        <v>10</v>
      </c>
      <c r="AR211" s="18">
        <v>792</v>
      </c>
      <c r="AS211" s="18">
        <v>3</v>
      </c>
    </row>
    <row r="212" spans="2:45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AN212" s="1" t="s">
        <v>16</v>
      </c>
      <c r="AO212" s="18">
        <v>0.56847999999999999</v>
      </c>
      <c r="AP212" s="18">
        <v>4</v>
      </c>
      <c r="AQ212" s="18" t="s">
        <v>16</v>
      </c>
      <c r="AR212" s="18">
        <v>0.56908800000000004</v>
      </c>
      <c r="AS212" s="18">
        <v>4</v>
      </c>
    </row>
    <row r="213" spans="2:45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AN213" s="1" t="s">
        <v>17</v>
      </c>
      <c r="AO213" s="18">
        <v>0.198656</v>
      </c>
      <c r="AP213" s="18">
        <v>5</v>
      </c>
      <c r="AQ213" s="18" t="s">
        <v>17</v>
      </c>
      <c r="AR213" s="18">
        <v>0.204128</v>
      </c>
      <c r="AS213" s="18">
        <v>5</v>
      </c>
    </row>
    <row r="214" spans="2:45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AN214" s="1" t="s">
        <v>18</v>
      </c>
      <c r="AO214" s="18">
        <v>0.30099199999999998</v>
      </c>
      <c r="AP214" s="18">
        <v>6</v>
      </c>
      <c r="AQ214" s="18" t="s">
        <v>18</v>
      </c>
      <c r="AR214" s="18">
        <v>0</v>
      </c>
      <c r="AS214" s="18">
        <v>6</v>
      </c>
    </row>
    <row r="215" spans="2:45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AN215" s="1" t="s">
        <v>19</v>
      </c>
      <c r="AO215" s="18">
        <v>0.26073600000000002</v>
      </c>
      <c r="AP215" s="18">
        <v>7</v>
      </c>
      <c r="AQ215" s="18" t="s">
        <v>19</v>
      </c>
      <c r="AR215" s="18">
        <v>0</v>
      </c>
      <c r="AS215" s="18">
        <v>7</v>
      </c>
    </row>
    <row r="216" spans="2:45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AN216" s="1" t="s">
        <v>20</v>
      </c>
      <c r="AO216" s="18">
        <v>1.2963199999999999</v>
      </c>
      <c r="AP216" s="18">
        <v>8</v>
      </c>
      <c r="AQ216" s="18" t="s">
        <v>20</v>
      </c>
      <c r="AR216" s="18">
        <v>0</v>
      </c>
      <c r="AS216" s="18">
        <v>8</v>
      </c>
    </row>
    <row r="217" spans="2:45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AN217" s="1" t="s">
        <v>21</v>
      </c>
      <c r="AO217" s="18">
        <v>2.3459500000000002</v>
      </c>
      <c r="AP217" s="18">
        <v>9</v>
      </c>
      <c r="AQ217" s="18" t="s">
        <v>21</v>
      </c>
      <c r="AR217" s="18">
        <v>2.0960999999999999</v>
      </c>
      <c r="AS217" s="18">
        <v>9</v>
      </c>
    </row>
    <row r="218" spans="2:45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AN218" s="1" t="s">
        <v>22</v>
      </c>
      <c r="AO218" s="18">
        <v>9.5237400000000001</v>
      </c>
      <c r="AP218" s="18">
        <v>10</v>
      </c>
      <c r="AQ218" s="18" t="s">
        <v>22</v>
      </c>
      <c r="AR218" s="18">
        <v>14.116099999999999</v>
      </c>
      <c r="AS218" s="18">
        <v>10</v>
      </c>
    </row>
    <row r="219" spans="2:45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AN219" s="1" t="s">
        <v>23</v>
      </c>
      <c r="AO219" s="18">
        <v>11.217700000000001</v>
      </c>
      <c r="AP219" s="18">
        <v>11</v>
      </c>
      <c r="AQ219" s="18" t="s">
        <v>23</v>
      </c>
      <c r="AR219" s="18">
        <v>11.565300000000001</v>
      </c>
      <c r="AS219" s="18">
        <v>11</v>
      </c>
    </row>
    <row r="220" spans="2:45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AN220" s="1" t="s">
        <v>24</v>
      </c>
      <c r="AO220" s="18">
        <v>1.0179800000000001</v>
      </c>
      <c r="AP220" s="18">
        <v>12</v>
      </c>
      <c r="AQ220" s="18" t="s">
        <v>24</v>
      </c>
      <c r="AR220" s="18">
        <v>1.01555</v>
      </c>
      <c r="AS220" s="18">
        <v>12</v>
      </c>
    </row>
    <row r="221" spans="2:45" x14ac:dyDescent="0.25">
      <c r="AP221" s="18">
        <v>13</v>
      </c>
      <c r="AS221" s="18">
        <v>13</v>
      </c>
    </row>
    <row r="222" spans="2:45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AN222" s="1" t="s">
        <v>37</v>
      </c>
      <c r="AP222" s="18">
        <v>0</v>
      </c>
      <c r="AQ222" s="18" t="s">
        <v>37</v>
      </c>
      <c r="AS222" s="18">
        <v>0</v>
      </c>
    </row>
    <row r="223" spans="2:45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AP223" s="18">
        <v>1</v>
      </c>
      <c r="AS223" s="18">
        <v>1</v>
      </c>
    </row>
    <row r="224" spans="2:45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AN224" s="1" t="s">
        <v>9</v>
      </c>
      <c r="AO224" s="18">
        <v>262144</v>
      </c>
      <c r="AP224" s="18">
        <v>2</v>
      </c>
      <c r="AQ224" s="18" t="s">
        <v>9</v>
      </c>
      <c r="AR224" s="18">
        <v>262144</v>
      </c>
      <c r="AS224" s="18">
        <v>2</v>
      </c>
    </row>
    <row r="225" spans="2:45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AN225" s="1" t="s">
        <v>10</v>
      </c>
      <c r="AO225" s="18">
        <v>792</v>
      </c>
      <c r="AP225" s="18">
        <v>3</v>
      </c>
      <c r="AQ225" s="18" t="s">
        <v>10</v>
      </c>
      <c r="AR225" s="18">
        <v>792</v>
      </c>
      <c r="AS225" s="18">
        <v>3</v>
      </c>
    </row>
    <row r="226" spans="2:45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AN226" s="1" t="s">
        <v>16</v>
      </c>
      <c r="AO226" s="18">
        <v>0.56847999999999999</v>
      </c>
      <c r="AP226" s="18">
        <v>4</v>
      </c>
      <c r="AQ226" s="18" t="s">
        <v>16</v>
      </c>
      <c r="AR226" s="18">
        <v>0.56908800000000004</v>
      </c>
      <c r="AS226" s="18">
        <v>4</v>
      </c>
    </row>
    <row r="227" spans="2:45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AN227" s="1" t="s">
        <v>17</v>
      </c>
      <c r="AO227" s="18">
        <v>0.18723200000000001</v>
      </c>
      <c r="AP227" s="18">
        <v>5</v>
      </c>
      <c r="AQ227" s="18" t="s">
        <v>17</v>
      </c>
      <c r="AR227" s="18">
        <v>0.18956799999999999</v>
      </c>
      <c r="AS227" s="18">
        <v>5</v>
      </c>
    </row>
    <row r="228" spans="2:45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AN228" s="1" t="s">
        <v>18</v>
      </c>
      <c r="AO228" s="18">
        <v>0.28476800000000002</v>
      </c>
      <c r="AP228" s="18">
        <v>6</v>
      </c>
      <c r="AQ228" s="18" t="s">
        <v>18</v>
      </c>
      <c r="AR228" s="18">
        <v>0</v>
      </c>
      <c r="AS228" s="18">
        <v>6</v>
      </c>
    </row>
    <row r="229" spans="2:45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AN229" s="1" t="s">
        <v>19</v>
      </c>
      <c r="AO229" s="18">
        <v>0.40723199999999998</v>
      </c>
      <c r="AP229" s="18">
        <v>7</v>
      </c>
      <c r="AQ229" s="18" t="s">
        <v>19</v>
      </c>
      <c r="AR229" s="18">
        <v>0</v>
      </c>
      <c r="AS229" s="18">
        <v>7</v>
      </c>
    </row>
    <row r="230" spans="2:45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AN230" s="1" t="s">
        <v>20</v>
      </c>
      <c r="AO230" s="18">
        <v>0.94156799999999996</v>
      </c>
      <c r="AP230" s="18">
        <v>8</v>
      </c>
      <c r="AQ230" s="18" t="s">
        <v>20</v>
      </c>
      <c r="AR230" s="18">
        <v>0</v>
      </c>
      <c r="AS230" s="18">
        <v>8</v>
      </c>
    </row>
    <row r="231" spans="2:45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AN231" s="1" t="s">
        <v>21</v>
      </c>
      <c r="AO231" s="18">
        <v>2.5476800000000002</v>
      </c>
      <c r="AP231" s="18">
        <v>9</v>
      </c>
      <c r="AQ231" s="18" t="s">
        <v>21</v>
      </c>
      <c r="AR231" s="18">
        <v>2.1152000000000002</v>
      </c>
      <c r="AS231" s="18">
        <v>9</v>
      </c>
    </row>
    <row r="232" spans="2:45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AN232" s="1" t="s">
        <v>22</v>
      </c>
      <c r="AO232" s="18">
        <v>13.605499999999999</v>
      </c>
      <c r="AP232" s="18">
        <v>10</v>
      </c>
      <c r="AQ232" s="18" t="s">
        <v>22</v>
      </c>
      <c r="AR232" s="18">
        <v>19.958400000000001</v>
      </c>
      <c r="AS232" s="18">
        <v>10</v>
      </c>
    </row>
    <row r="233" spans="2:45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AN233" s="1" t="s">
        <v>23</v>
      </c>
      <c r="AO233" s="18">
        <v>11.860099999999999</v>
      </c>
      <c r="AP233" s="18">
        <v>11</v>
      </c>
      <c r="AQ233" s="18" t="s">
        <v>23</v>
      </c>
      <c r="AR233" s="18">
        <v>12.027699999999999</v>
      </c>
      <c r="AS233" s="18">
        <v>11</v>
      </c>
    </row>
    <row r="234" spans="2:45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AN234" s="1" t="s">
        <v>24</v>
      </c>
      <c r="AO234" s="18">
        <v>0.67779199999999995</v>
      </c>
      <c r="AP234" s="18">
        <v>12</v>
      </c>
      <c r="AQ234" s="18" t="s">
        <v>24</v>
      </c>
      <c r="AR234" s="18">
        <v>0.68</v>
      </c>
      <c r="AS234" s="18">
        <v>12</v>
      </c>
    </row>
    <row r="235" spans="2:45" x14ac:dyDescent="0.25">
      <c r="AP235" s="18">
        <v>13</v>
      </c>
      <c r="AS235" s="18">
        <v>13</v>
      </c>
    </row>
    <row r="236" spans="2:45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AN236" s="1" t="s">
        <v>15</v>
      </c>
      <c r="AO236" s="18">
        <v>9.7000000000000003E-2</v>
      </c>
      <c r="AP236" s="18">
        <v>0</v>
      </c>
      <c r="AQ236" s="18" t="s">
        <v>15</v>
      </c>
      <c r="AR236" s="18">
        <v>0.1</v>
      </c>
      <c r="AS236" s="18">
        <v>0</v>
      </c>
    </row>
    <row r="237" spans="2:45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AN237" s="1" t="s">
        <v>8</v>
      </c>
      <c r="AP237" s="18">
        <v>1</v>
      </c>
      <c r="AQ237" s="18" t="s">
        <v>8</v>
      </c>
      <c r="AS237" s="18">
        <v>1</v>
      </c>
    </row>
    <row r="238" spans="2:45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AN238" s="1" t="s">
        <v>9</v>
      </c>
      <c r="AO238" s="18">
        <v>242015</v>
      </c>
      <c r="AP238" s="18">
        <v>2</v>
      </c>
      <c r="AQ238" s="18" t="s">
        <v>9</v>
      </c>
      <c r="AR238" s="18">
        <v>242015</v>
      </c>
      <c r="AS238" s="18">
        <v>2</v>
      </c>
    </row>
    <row r="239" spans="2:45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AN239" s="1" t="s">
        <v>10</v>
      </c>
      <c r="AO239" s="18">
        <v>792</v>
      </c>
      <c r="AP239" s="18">
        <v>3</v>
      </c>
      <c r="AQ239" s="18" t="s">
        <v>10</v>
      </c>
      <c r="AR239" s="18">
        <v>792</v>
      </c>
      <c r="AS239" s="18">
        <v>3</v>
      </c>
    </row>
    <row r="240" spans="2:45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AN240" s="1" t="s">
        <v>16</v>
      </c>
      <c r="AO240" s="18">
        <v>0.49171199999999998</v>
      </c>
      <c r="AP240" s="18">
        <v>4</v>
      </c>
      <c r="AQ240" s="18" t="s">
        <v>16</v>
      </c>
      <c r="AR240" s="18">
        <v>0.48111999999999999</v>
      </c>
      <c r="AS240" s="18">
        <v>4</v>
      </c>
    </row>
    <row r="241" spans="2:45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AN241" s="1" t="s">
        <v>17</v>
      </c>
      <c r="AO241" s="18">
        <v>0.19308800000000001</v>
      </c>
      <c r="AP241" s="18">
        <v>5</v>
      </c>
      <c r="AQ241" s="18" t="s">
        <v>17</v>
      </c>
      <c r="AR241" s="18">
        <v>0.1784</v>
      </c>
      <c r="AS241" s="18">
        <v>5</v>
      </c>
    </row>
    <row r="242" spans="2:45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AN242" s="1" t="s">
        <v>18</v>
      </c>
      <c r="AO242" s="18">
        <v>0.24540799999999999</v>
      </c>
      <c r="AP242" s="18">
        <v>6</v>
      </c>
      <c r="AQ242" s="18" t="s">
        <v>18</v>
      </c>
      <c r="AR242" s="18">
        <v>0</v>
      </c>
      <c r="AS242" s="18">
        <v>6</v>
      </c>
    </row>
    <row r="243" spans="2:45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AN243" s="1" t="s">
        <v>19</v>
      </c>
      <c r="AO243" s="18">
        <v>0.20127999999999999</v>
      </c>
      <c r="AP243" s="18">
        <v>7</v>
      </c>
      <c r="AQ243" s="18" t="s">
        <v>19</v>
      </c>
      <c r="AR243" s="18">
        <v>0</v>
      </c>
      <c r="AS243" s="18">
        <v>7</v>
      </c>
    </row>
    <row r="244" spans="2:45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AN244" s="1" t="s">
        <v>20</v>
      </c>
      <c r="AO244" s="18">
        <v>2.2161300000000002</v>
      </c>
      <c r="AP244" s="18">
        <v>8</v>
      </c>
      <c r="AQ244" s="18" t="s">
        <v>20</v>
      </c>
      <c r="AR244" s="18">
        <v>0</v>
      </c>
      <c r="AS244" s="18">
        <v>8</v>
      </c>
    </row>
    <row r="245" spans="2:45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AN245" s="1" t="s">
        <v>21</v>
      </c>
      <c r="AO245" s="18">
        <v>2.0870099999999998</v>
      </c>
      <c r="AP245" s="18">
        <v>9</v>
      </c>
      <c r="AQ245" s="18" t="s">
        <v>21</v>
      </c>
      <c r="AR245" s="18">
        <v>1.9673</v>
      </c>
      <c r="AS245" s="18">
        <v>9</v>
      </c>
    </row>
    <row r="246" spans="2:45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AN246" s="1" t="s">
        <v>22</v>
      </c>
      <c r="AO246" s="18">
        <v>6.9531499999999999</v>
      </c>
      <c r="AP246" s="18">
        <v>10</v>
      </c>
      <c r="AQ246" s="18" t="s">
        <v>22</v>
      </c>
      <c r="AR246" s="18">
        <v>12.3109</v>
      </c>
      <c r="AS246" s="18">
        <v>10</v>
      </c>
    </row>
    <row r="247" spans="2:45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AN247" s="1" t="s">
        <v>23</v>
      </c>
      <c r="AO247" s="18">
        <v>12.074400000000001</v>
      </c>
      <c r="AP247" s="18">
        <v>11</v>
      </c>
      <c r="AQ247" s="18" t="s">
        <v>23</v>
      </c>
      <c r="AR247" s="18">
        <v>12.5388</v>
      </c>
      <c r="AS247" s="18">
        <v>11</v>
      </c>
    </row>
    <row r="248" spans="2:45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AN248" s="1" t="s">
        <v>24</v>
      </c>
      <c r="AO248" s="18">
        <v>0.40396799999999999</v>
      </c>
      <c r="AP248" s="18">
        <v>12</v>
      </c>
      <c r="AQ248" s="18" t="s">
        <v>24</v>
      </c>
      <c r="AR248" s="18">
        <v>0.42348799999999998</v>
      </c>
      <c r="AS248" s="18">
        <v>12</v>
      </c>
    </row>
    <row r="249" spans="2:45" x14ac:dyDescent="0.25">
      <c r="AP249" s="18">
        <v>13</v>
      </c>
      <c r="AS249" s="18">
        <v>13</v>
      </c>
    </row>
    <row r="250" spans="2:45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AN250" s="1" t="s">
        <v>36</v>
      </c>
      <c r="AP250" s="18">
        <v>0</v>
      </c>
      <c r="AQ250" s="18" t="s">
        <v>36</v>
      </c>
      <c r="AS250" s="18">
        <v>0</v>
      </c>
    </row>
    <row r="251" spans="2:45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AP251" s="18">
        <v>1</v>
      </c>
      <c r="AS251" s="18">
        <v>1</v>
      </c>
    </row>
    <row r="252" spans="2:45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AN252" s="1" t="s">
        <v>9</v>
      </c>
      <c r="AO252" s="18">
        <v>262144</v>
      </c>
      <c r="AP252" s="18">
        <v>2</v>
      </c>
      <c r="AQ252" s="18" t="s">
        <v>9</v>
      </c>
      <c r="AR252" s="18">
        <v>262144</v>
      </c>
      <c r="AS252" s="18">
        <v>2</v>
      </c>
    </row>
    <row r="253" spans="2:45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AN253" s="1" t="s">
        <v>10</v>
      </c>
      <c r="AO253" s="18">
        <v>792</v>
      </c>
      <c r="AP253" s="18">
        <v>3</v>
      </c>
      <c r="AQ253" s="18" t="s">
        <v>10</v>
      </c>
      <c r="AR253" s="18">
        <v>792</v>
      </c>
      <c r="AS253" s="18">
        <v>3</v>
      </c>
    </row>
    <row r="254" spans="2:45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AN254" s="1" t="s">
        <v>16</v>
      </c>
      <c r="AO254" s="18">
        <v>0.57315199999999999</v>
      </c>
      <c r="AP254" s="18">
        <v>4</v>
      </c>
      <c r="AQ254" s="18" t="s">
        <v>16</v>
      </c>
      <c r="AR254" s="18">
        <v>0.56099200000000005</v>
      </c>
      <c r="AS254" s="18">
        <v>4</v>
      </c>
    </row>
    <row r="255" spans="2:45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AN255" s="1" t="s">
        <v>17</v>
      </c>
      <c r="AO255" s="18">
        <v>0.208672</v>
      </c>
      <c r="AP255" s="18">
        <v>5</v>
      </c>
      <c r="AQ255" s="18" t="s">
        <v>17</v>
      </c>
      <c r="AR255" s="18">
        <v>0.19526399999999999</v>
      </c>
      <c r="AS255" s="18">
        <v>5</v>
      </c>
    </row>
    <row r="256" spans="2:45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AN256" s="1" t="s">
        <v>18</v>
      </c>
      <c r="AO256" s="18">
        <v>0.28988799999999998</v>
      </c>
      <c r="AP256" s="18">
        <v>6</v>
      </c>
      <c r="AQ256" s="18" t="s">
        <v>18</v>
      </c>
      <c r="AR256" s="18">
        <v>0</v>
      </c>
      <c r="AS256" s="18">
        <v>6</v>
      </c>
    </row>
    <row r="257" spans="2:45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AN257" s="1" t="s">
        <v>19</v>
      </c>
      <c r="AO257" s="18">
        <v>0.26332800000000001</v>
      </c>
      <c r="AP257" s="18">
        <v>7</v>
      </c>
      <c r="AQ257" s="18" t="s">
        <v>19</v>
      </c>
      <c r="AR257" s="18">
        <v>0</v>
      </c>
      <c r="AS257" s="18">
        <v>7</v>
      </c>
    </row>
    <row r="258" spans="2:45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AN258" s="1" t="s">
        <v>20</v>
      </c>
      <c r="AO258" s="18">
        <v>1.2024600000000001</v>
      </c>
      <c r="AP258" s="18">
        <v>8</v>
      </c>
      <c r="AQ258" s="18" t="s">
        <v>20</v>
      </c>
      <c r="AR258" s="18">
        <v>0</v>
      </c>
      <c r="AS258" s="18">
        <v>8</v>
      </c>
    </row>
    <row r="259" spans="2:45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AN259" s="1" t="s">
        <v>21</v>
      </c>
      <c r="AO259" s="18">
        <v>2.3313600000000001</v>
      </c>
      <c r="AP259" s="18">
        <v>9</v>
      </c>
      <c r="AQ259" s="18" t="s">
        <v>21</v>
      </c>
      <c r="AR259" s="18">
        <v>2.22864</v>
      </c>
      <c r="AS259" s="18">
        <v>9</v>
      </c>
    </row>
    <row r="260" spans="2:45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AN260" s="1" t="s">
        <v>22</v>
      </c>
      <c r="AO260" s="18">
        <v>9.8810199999999995</v>
      </c>
      <c r="AP260" s="18">
        <v>10</v>
      </c>
      <c r="AQ260" s="18" t="s">
        <v>22</v>
      </c>
      <c r="AR260" s="18">
        <v>14.109500000000001</v>
      </c>
      <c r="AS260" s="18">
        <v>10</v>
      </c>
    </row>
    <row r="261" spans="2:45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AN261" s="1" t="s">
        <v>23</v>
      </c>
      <c r="AO261" s="18">
        <v>11.2349</v>
      </c>
      <c r="AP261" s="18">
        <v>11</v>
      </c>
      <c r="AQ261" s="18" t="s">
        <v>23</v>
      </c>
      <c r="AR261" s="18">
        <v>11.035500000000001</v>
      </c>
      <c r="AS261" s="18">
        <v>11</v>
      </c>
    </row>
    <row r="262" spans="2:45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AN262" s="1" t="s">
        <v>24</v>
      </c>
      <c r="AO262" s="18">
        <v>1.01309</v>
      </c>
      <c r="AP262" s="18">
        <v>12</v>
      </c>
      <c r="AQ262" s="18" t="s">
        <v>24</v>
      </c>
      <c r="AR262" s="18">
        <v>1.0024599999999999</v>
      </c>
      <c r="AS262" s="18">
        <v>12</v>
      </c>
    </row>
    <row r="263" spans="2:45" x14ac:dyDescent="0.25">
      <c r="AP263" s="18">
        <v>13</v>
      </c>
      <c r="AS263" s="18">
        <v>13</v>
      </c>
    </row>
    <row r="264" spans="2:45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AN264" s="1" t="s">
        <v>37</v>
      </c>
      <c r="AP264" s="18">
        <v>0</v>
      </c>
      <c r="AQ264" s="18" t="s">
        <v>37</v>
      </c>
      <c r="AS264" s="18">
        <v>0</v>
      </c>
    </row>
    <row r="265" spans="2:45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AP265" s="18">
        <v>1</v>
      </c>
      <c r="AS265" s="18">
        <v>1</v>
      </c>
    </row>
    <row r="266" spans="2:45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AN266" s="1" t="s">
        <v>9</v>
      </c>
      <c r="AO266" s="18">
        <v>262144</v>
      </c>
      <c r="AP266" s="18">
        <v>2</v>
      </c>
      <c r="AQ266" s="18" t="s">
        <v>9</v>
      </c>
      <c r="AR266" s="18">
        <v>262144</v>
      </c>
      <c r="AS266" s="18">
        <v>2</v>
      </c>
    </row>
    <row r="267" spans="2:45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AN267" s="1" t="s">
        <v>10</v>
      </c>
      <c r="AO267" s="18">
        <v>792</v>
      </c>
      <c r="AP267" s="18">
        <v>3</v>
      </c>
      <c r="AQ267" s="18" t="s">
        <v>10</v>
      </c>
      <c r="AR267" s="18">
        <v>792</v>
      </c>
      <c r="AS267" s="18">
        <v>3</v>
      </c>
    </row>
    <row r="268" spans="2:45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AN268" s="1" t="s">
        <v>16</v>
      </c>
      <c r="AO268" s="18">
        <v>0.57315199999999999</v>
      </c>
      <c r="AP268" s="18">
        <v>4</v>
      </c>
      <c r="AQ268" s="18" t="s">
        <v>16</v>
      </c>
      <c r="AR268" s="18">
        <v>0.56099200000000005</v>
      </c>
      <c r="AS268" s="18">
        <v>4</v>
      </c>
    </row>
    <row r="269" spans="2:45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AN269" s="1" t="s">
        <v>17</v>
      </c>
      <c r="AO269" s="18">
        <v>0.171904</v>
      </c>
      <c r="AP269" s="18">
        <v>5</v>
      </c>
      <c r="AQ269" s="18" t="s">
        <v>17</v>
      </c>
      <c r="AR269" s="18">
        <v>0.195712</v>
      </c>
      <c r="AS269" s="18">
        <v>5</v>
      </c>
    </row>
    <row r="270" spans="2:45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AN270" s="1" t="s">
        <v>18</v>
      </c>
      <c r="AO270" s="18">
        <v>0.28332800000000002</v>
      </c>
      <c r="AP270" s="18">
        <v>6</v>
      </c>
      <c r="AQ270" s="18" t="s">
        <v>18</v>
      </c>
      <c r="AR270" s="18">
        <v>0</v>
      </c>
      <c r="AS270" s="18">
        <v>6</v>
      </c>
    </row>
    <row r="271" spans="2:45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AN271" s="1" t="s">
        <v>19</v>
      </c>
      <c r="AO271" s="18">
        <v>0.40111999999999998</v>
      </c>
      <c r="AP271" s="18">
        <v>7</v>
      </c>
      <c r="AQ271" s="18" t="s">
        <v>19</v>
      </c>
      <c r="AR271" s="18">
        <v>0</v>
      </c>
      <c r="AS271" s="18">
        <v>7</v>
      </c>
    </row>
    <row r="272" spans="2:45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AN272" s="1" t="s">
        <v>20</v>
      </c>
      <c r="AO272" s="18">
        <v>0.93996800000000003</v>
      </c>
      <c r="AP272" s="18">
        <v>8</v>
      </c>
      <c r="AQ272" s="18" t="s">
        <v>20</v>
      </c>
      <c r="AR272" s="18">
        <v>0</v>
      </c>
      <c r="AS272" s="18">
        <v>8</v>
      </c>
    </row>
    <row r="273" spans="2:45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AN273" s="1" t="s">
        <v>21</v>
      </c>
      <c r="AO273" s="18">
        <v>2.38429</v>
      </c>
      <c r="AP273" s="18">
        <v>9</v>
      </c>
      <c r="AQ273" s="18" t="s">
        <v>21</v>
      </c>
      <c r="AR273" s="18">
        <v>2.1681599999999999</v>
      </c>
      <c r="AS273" s="18">
        <v>9</v>
      </c>
    </row>
    <row r="274" spans="2:45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AN274" s="1" t="s">
        <v>22</v>
      </c>
      <c r="AO274" s="18">
        <v>13.7155</v>
      </c>
      <c r="AP274" s="18">
        <v>10</v>
      </c>
      <c r="AQ274" s="18" t="s">
        <v>22</v>
      </c>
      <c r="AR274" s="18">
        <v>19.9663</v>
      </c>
      <c r="AS274" s="18">
        <v>10</v>
      </c>
    </row>
    <row r="275" spans="2:45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AN275" s="1" t="s">
        <v>23</v>
      </c>
      <c r="AO275" s="18">
        <v>12.077500000000001</v>
      </c>
      <c r="AP275" s="18">
        <v>11</v>
      </c>
      <c r="AQ275" s="18" t="s">
        <v>23</v>
      </c>
      <c r="AR275" s="18">
        <v>12.0276</v>
      </c>
      <c r="AS275" s="18">
        <v>11</v>
      </c>
    </row>
    <row r="276" spans="2:45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AN276" s="1" t="s">
        <v>24</v>
      </c>
      <c r="AO276" s="18">
        <v>0.68518400000000002</v>
      </c>
      <c r="AP276" s="18">
        <v>12</v>
      </c>
      <c r="AQ276" s="18" t="s">
        <v>24</v>
      </c>
      <c r="AR276" s="18">
        <v>0.68271999999999999</v>
      </c>
      <c r="AS276" s="18">
        <v>12</v>
      </c>
    </row>
    <row r="277" spans="2:45" x14ac:dyDescent="0.25">
      <c r="AP277" s="18">
        <v>13</v>
      </c>
      <c r="AS277" s="18">
        <v>13</v>
      </c>
    </row>
    <row r="278" spans="2:45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AN278" s="1" t="s">
        <v>15</v>
      </c>
      <c r="AO278" s="18">
        <v>0.09</v>
      </c>
      <c r="AP278" s="18">
        <v>0</v>
      </c>
      <c r="AQ278" s="18" t="s">
        <v>15</v>
      </c>
      <c r="AR278" s="18">
        <v>9.7000000000000003E-2</v>
      </c>
      <c r="AS278" s="18">
        <v>0</v>
      </c>
    </row>
    <row r="279" spans="2:45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AN279" s="1" t="s">
        <v>8</v>
      </c>
      <c r="AP279" s="18">
        <v>1</v>
      </c>
      <c r="AQ279" s="18" t="s">
        <v>8</v>
      </c>
      <c r="AS279" s="18">
        <v>1</v>
      </c>
    </row>
    <row r="280" spans="2:45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AN280" s="1" t="s">
        <v>9</v>
      </c>
      <c r="AO280" s="18">
        <v>242015</v>
      </c>
      <c r="AP280" s="18">
        <v>2</v>
      </c>
      <c r="AQ280" s="18" t="s">
        <v>9</v>
      </c>
      <c r="AR280" s="18">
        <v>242015</v>
      </c>
      <c r="AS280" s="18">
        <v>2</v>
      </c>
    </row>
    <row r="281" spans="2:45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AN281" s="1" t="s">
        <v>10</v>
      </c>
      <c r="AO281" s="18">
        <v>792</v>
      </c>
      <c r="AP281" s="18">
        <v>3</v>
      </c>
      <c r="AQ281" s="18" t="s">
        <v>10</v>
      </c>
      <c r="AR281" s="18">
        <v>792</v>
      </c>
      <c r="AS281" s="18">
        <v>3</v>
      </c>
    </row>
    <row r="282" spans="2:45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AN282" s="1" t="s">
        <v>16</v>
      </c>
      <c r="AO282" s="18">
        <v>0.50160000000000005</v>
      </c>
      <c r="AP282" s="18">
        <v>4</v>
      </c>
      <c r="AQ282" s="18" t="s">
        <v>16</v>
      </c>
      <c r="AR282" s="18">
        <v>0.49868800000000002</v>
      </c>
      <c r="AS282" s="18">
        <v>4</v>
      </c>
    </row>
    <row r="283" spans="2:45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AN283" s="1" t="s">
        <v>17</v>
      </c>
      <c r="AO283" s="18">
        <v>0.19958400000000001</v>
      </c>
      <c r="AP283" s="18">
        <v>5</v>
      </c>
      <c r="AQ283" s="18" t="s">
        <v>17</v>
      </c>
      <c r="AR283" s="18">
        <v>0.195488</v>
      </c>
      <c r="AS283" s="18">
        <v>5</v>
      </c>
    </row>
    <row r="284" spans="2:45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AN284" s="1" t="s">
        <v>18</v>
      </c>
      <c r="AO284" s="18">
        <v>0.24729599999999999</v>
      </c>
      <c r="AP284" s="18">
        <v>6</v>
      </c>
      <c r="AQ284" s="18" t="s">
        <v>18</v>
      </c>
      <c r="AR284" s="18">
        <v>0</v>
      </c>
      <c r="AS284" s="18">
        <v>6</v>
      </c>
    </row>
    <row r="285" spans="2:45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AN285" s="1" t="s">
        <v>19</v>
      </c>
      <c r="AO285" s="18">
        <v>0.20566400000000001</v>
      </c>
      <c r="AP285" s="18">
        <v>7</v>
      </c>
      <c r="AQ285" s="18" t="s">
        <v>19</v>
      </c>
      <c r="AR285" s="18">
        <v>0</v>
      </c>
      <c r="AS285" s="18">
        <v>7</v>
      </c>
    </row>
    <row r="286" spans="2:45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AN286" s="1" t="s">
        <v>20</v>
      </c>
      <c r="AO286" s="18">
        <v>2.19469</v>
      </c>
      <c r="AP286" s="18">
        <v>8</v>
      </c>
      <c r="AQ286" s="18" t="s">
        <v>20</v>
      </c>
      <c r="AR286" s="18">
        <v>0</v>
      </c>
      <c r="AS286" s="18">
        <v>8</v>
      </c>
    </row>
    <row r="287" spans="2:45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AN287" s="1" t="s">
        <v>21</v>
      </c>
      <c r="AO287" s="18">
        <v>2.07098</v>
      </c>
      <c r="AP287" s="18">
        <v>9</v>
      </c>
      <c r="AQ287" s="18" t="s">
        <v>21</v>
      </c>
      <c r="AR287" s="18">
        <v>1.96726</v>
      </c>
      <c r="AS287" s="18">
        <v>9</v>
      </c>
    </row>
    <row r="288" spans="2:45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AN288" s="1" t="s">
        <v>22</v>
      </c>
      <c r="AO288" s="18">
        <v>7.3129299999999997</v>
      </c>
      <c r="AP288" s="18">
        <v>10</v>
      </c>
      <c r="AQ288" s="18" t="s">
        <v>22</v>
      </c>
      <c r="AR288" s="18">
        <v>12.321999999999999</v>
      </c>
      <c r="AS288" s="18">
        <v>10</v>
      </c>
    </row>
    <row r="289" spans="2:45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AN289" s="1" t="s">
        <v>23</v>
      </c>
      <c r="AO289" s="18">
        <v>12.078799999999999</v>
      </c>
      <c r="AP289" s="18">
        <v>11</v>
      </c>
      <c r="AQ289" s="18" t="s">
        <v>23</v>
      </c>
      <c r="AR289" s="18">
        <v>12.5472</v>
      </c>
      <c r="AS289" s="18">
        <v>11</v>
      </c>
    </row>
    <row r="290" spans="2:45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AN290" s="1" t="s">
        <v>24</v>
      </c>
      <c r="AO290" s="18">
        <v>0.416352</v>
      </c>
      <c r="AP290" s="18">
        <v>12</v>
      </c>
      <c r="AQ290" s="18" t="s">
        <v>24</v>
      </c>
      <c r="AR290" s="18">
        <v>0.41295999999999999</v>
      </c>
      <c r="AS290" s="18">
        <v>12</v>
      </c>
    </row>
    <row r="291" spans="2:45" x14ac:dyDescent="0.25">
      <c r="AP291" s="18">
        <v>13</v>
      </c>
      <c r="AS291" s="18">
        <v>13</v>
      </c>
    </row>
    <row r="292" spans="2:45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AN292" s="1" t="s">
        <v>36</v>
      </c>
      <c r="AP292" s="18">
        <v>0</v>
      </c>
      <c r="AQ292" s="18" t="s">
        <v>36</v>
      </c>
      <c r="AS292" s="18">
        <v>0</v>
      </c>
    </row>
    <row r="293" spans="2:45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AP293" s="18">
        <v>1</v>
      </c>
      <c r="AS293" s="18">
        <v>1</v>
      </c>
    </row>
    <row r="294" spans="2:45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AN294" s="1" t="s">
        <v>9</v>
      </c>
      <c r="AO294" s="18">
        <v>262144</v>
      </c>
      <c r="AP294" s="18">
        <v>2</v>
      </c>
      <c r="AQ294" s="18" t="s">
        <v>9</v>
      </c>
      <c r="AR294" s="18">
        <v>262144</v>
      </c>
      <c r="AS294" s="18">
        <v>2</v>
      </c>
    </row>
    <row r="295" spans="2:45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AN295" s="1" t="s">
        <v>10</v>
      </c>
      <c r="AO295" s="18">
        <v>792</v>
      </c>
      <c r="AP295" s="18">
        <v>3</v>
      </c>
      <c r="AQ295" s="18" t="s">
        <v>10</v>
      </c>
      <c r="AR295" s="18">
        <v>792</v>
      </c>
      <c r="AS295" s="18">
        <v>3</v>
      </c>
    </row>
    <row r="296" spans="2:45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AN296" s="1" t="s">
        <v>16</v>
      </c>
      <c r="AO296" s="18">
        <v>0.57232000000000005</v>
      </c>
      <c r="AP296" s="18">
        <v>4</v>
      </c>
      <c r="AQ296" s="18" t="s">
        <v>16</v>
      </c>
      <c r="AR296" s="18">
        <v>0.54591999999999996</v>
      </c>
      <c r="AS296" s="18">
        <v>4</v>
      </c>
    </row>
    <row r="297" spans="2:45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AN297" s="1" t="s">
        <v>17</v>
      </c>
      <c r="AO297" s="18">
        <v>0.17024</v>
      </c>
      <c r="AP297" s="18">
        <v>5</v>
      </c>
      <c r="AQ297" s="18" t="s">
        <v>17</v>
      </c>
      <c r="AR297" s="18">
        <v>0.19452800000000001</v>
      </c>
      <c r="AS297" s="18">
        <v>5</v>
      </c>
    </row>
    <row r="298" spans="2:45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AN298" s="1" t="s">
        <v>18</v>
      </c>
      <c r="AO298" s="18">
        <v>0.28323199999999998</v>
      </c>
      <c r="AP298" s="18">
        <v>6</v>
      </c>
      <c r="AQ298" s="18" t="s">
        <v>18</v>
      </c>
      <c r="AR298" s="18">
        <v>0</v>
      </c>
      <c r="AS298" s="18">
        <v>6</v>
      </c>
    </row>
    <row r="299" spans="2:45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AN299" s="1" t="s">
        <v>19</v>
      </c>
      <c r="AO299" s="18">
        <v>0.26147199999999998</v>
      </c>
      <c r="AP299" s="18">
        <v>7</v>
      </c>
      <c r="AQ299" s="18" t="s">
        <v>19</v>
      </c>
      <c r="AR299" s="18">
        <v>0</v>
      </c>
      <c r="AS299" s="18">
        <v>7</v>
      </c>
    </row>
    <row r="300" spans="2:45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AN300" s="1" t="s">
        <v>20</v>
      </c>
      <c r="AO300" s="18">
        <v>1.2218899999999999</v>
      </c>
      <c r="AP300" s="18">
        <v>8</v>
      </c>
      <c r="AQ300" s="18" t="s">
        <v>20</v>
      </c>
      <c r="AR300" s="18">
        <v>0</v>
      </c>
      <c r="AS300" s="18">
        <v>8</v>
      </c>
    </row>
    <row r="301" spans="2:45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AN301" s="1" t="s">
        <v>21</v>
      </c>
      <c r="AO301" s="18">
        <v>2.4182399999999999</v>
      </c>
      <c r="AP301" s="18">
        <v>9</v>
      </c>
      <c r="AQ301" s="18" t="s">
        <v>21</v>
      </c>
      <c r="AR301" s="18">
        <v>2.2373099999999999</v>
      </c>
      <c r="AS301" s="18">
        <v>9</v>
      </c>
    </row>
    <row r="302" spans="2:45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AN302" s="1" t="s">
        <v>22</v>
      </c>
      <c r="AO302" s="18">
        <v>9.5630699999999997</v>
      </c>
      <c r="AP302" s="18">
        <v>10</v>
      </c>
      <c r="AQ302" s="18" t="s">
        <v>22</v>
      </c>
      <c r="AR302" s="18">
        <v>14.1235</v>
      </c>
      <c r="AS302" s="18">
        <v>10</v>
      </c>
    </row>
    <row r="303" spans="2:45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AN303" s="1" t="s">
        <v>23</v>
      </c>
      <c r="AO303" s="18">
        <v>11.196300000000001</v>
      </c>
      <c r="AP303" s="18">
        <v>11</v>
      </c>
      <c r="AQ303" s="18" t="s">
        <v>23</v>
      </c>
      <c r="AR303" s="18">
        <v>10.9625</v>
      </c>
      <c r="AS303" s="18">
        <v>11</v>
      </c>
    </row>
    <row r="304" spans="2:45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AN304" s="1" t="s">
        <v>24</v>
      </c>
      <c r="AO304" s="18">
        <v>1.0294700000000001</v>
      </c>
      <c r="AP304" s="18">
        <v>12</v>
      </c>
      <c r="AQ304" s="18" t="s">
        <v>24</v>
      </c>
      <c r="AR304" s="18">
        <v>1.00176</v>
      </c>
      <c r="AS304" s="18">
        <v>12</v>
      </c>
    </row>
    <row r="305" spans="2:45" x14ac:dyDescent="0.25">
      <c r="AP305" s="18">
        <v>13</v>
      </c>
      <c r="AS305" s="18">
        <v>13</v>
      </c>
    </row>
    <row r="306" spans="2:45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AN306" s="1" t="s">
        <v>37</v>
      </c>
      <c r="AP306" s="18">
        <v>0</v>
      </c>
      <c r="AQ306" s="18" t="s">
        <v>37</v>
      </c>
      <c r="AS306" s="18">
        <v>0</v>
      </c>
    </row>
    <row r="307" spans="2:45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AP307" s="18">
        <v>1</v>
      </c>
      <c r="AS307" s="18">
        <v>1</v>
      </c>
    </row>
    <row r="308" spans="2:45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AN308" s="1" t="s">
        <v>9</v>
      </c>
      <c r="AO308" s="18">
        <v>262144</v>
      </c>
      <c r="AP308" s="18">
        <v>2</v>
      </c>
      <c r="AQ308" s="18" t="s">
        <v>9</v>
      </c>
      <c r="AR308" s="18">
        <v>262144</v>
      </c>
      <c r="AS308" s="18">
        <v>2</v>
      </c>
    </row>
    <row r="309" spans="2:45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AN309" s="1" t="s">
        <v>10</v>
      </c>
      <c r="AO309" s="18">
        <v>792</v>
      </c>
      <c r="AP309" s="18">
        <v>3</v>
      </c>
      <c r="AQ309" s="18" t="s">
        <v>10</v>
      </c>
      <c r="AR309" s="18">
        <v>792</v>
      </c>
      <c r="AS309" s="18">
        <v>3</v>
      </c>
    </row>
    <row r="310" spans="2:45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AN310" s="1" t="s">
        <v>16</v>
      </c>
      <c r="AO310" s="18">
        <v>0.57232000000000005</v>
      </c>
      <c r="AP310" s="18">
        <v>4</v>
      </c>
      <c r="AQ310" s="18" t="s">
        <v>16</v>
      </c>
      <c r="AR310" s="18">
        <v>0.54591999999999996</v>
      </c>
      <c r="AS310" s="18">
        <v>4</v>
      </c>
    </row>
    <row r="311" spans="2:45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AN311" s="1" t="s">
        <v>17</v>
      </c>
      <c r="AO311" s="18">
        <v>0.18454400000000001</v>
      </c>
      <c r="AP311" s="18">
        <v>5</v>
      </c>
      <c r="AQ311" s="18" t="s">
        <v>17</v>
      </c>
      <c r="AR311" s="18">
        <v>0.170432</v>
      </c>
      <c r="AS311" s="18">
        <v>5</v>
      </c>
    </row>
    <row r="312" spans="2:45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AN312" s="1" t="s">
        <v>18</v>
      </c>
      <c r="AO312" s="18">
        <v>0.282752</v>
      </c>
      <c r="AP312" s="18">
        <v>6</v>
      </c>
      <c r="AQ312" s="18" t="s">
        <v>18</v>
      </c>
      <c r="AR312" s="18">
        <v>0</v>
      </c>
      <c r="AS312" s="18">
        <v>6</v>
      </c>
    </row>
    <row r="313" spans="2:45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AN313" s="1" t="s">
        <v>19</v>
      </c>
      <c r="AO313" s="18">
        <v>0.392928</v>
      </c>
      <c r="AP313" s="18">
        <v>7</v>
      </c>
      <c r="AQ313" s="18" t="s">
        <v>19</v>
      </c>
      <c r="AR313" s="18">
        <v>0</v>
      </c>
      <c r="AS313" s="18">
        <v>7</v>
      </c>
    </row>
    <row r="314" spans="2:45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AN314" s="1" t="s">
        <v>20</v>
      </c>
      <c r="AO314" s="18">
        <v>0.93081599999999998</v>
      </c>
      <c r="AP314" s="18">
        <v>8</v>
      </c>
      <c r="AQ314" s="18" t="s">
        <v>20</v>
      </c>
      <c r="AR314" s="18">
        <v>0</v>
      </c>
      <c r="AS314" s="18">
        <v>8</v>
      </c>
    </row>
    <row r="315" spans="2:45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AN315" s="1" t="s">
        <v>21</v>
      </c>
      <c r="AO315" s="18">
        <v>2.5467200000000001</v>
      </c>
      <c r="AP315" s="18">
        <v>9</v>
      </c>
      <c r="AQ315" s="18" t="s">
        <v>21</v>
      </c>
      <c r="AR315" s="18">
        <v>2.30714</v>
      </c>
      <c r="AS315" s="18">
        <v>9</v>
      </c>
    </row>
    <row r="316" spans="2:45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AN316" s="1" t="s">
        <v>22</v>
      </c>
      <c r="AO316" s="18">
        <v>13.451000000000001</v>
      </c>
      <c r="AP316" s="18">
        <v>10</v>
      </c>
      <c r="AQ316" s="18" t="s">
        <v>22</v>
      </c>
      <c r="AR316" s="18">
        <v>20.040199999999999</v>
      </c>
      <c r="AS316" s="18">
        <v>10</v>
      </c>
    </row>
    <row r="317" spans="2:45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AN317" s="1" t="s">
        <v>23</v>
      </c>
      <c r="AO317" s="18">
        <v>11.853899999999999</v>
      </c>
      <c r="AP317" s="18">
        <v>11</v>
      </c>
      <c r="AQ317" s="18" t="s">
        <v>23</v>
      </c>
      <c r="AR317" s="18">
        <v>12.038600000000001</v>
      </c>
      <c r="AS317" s="18">
        <v>11</v>
      </c>
    </row>
    <row r="318" spans="2:45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AN318" s="1" t="s">
        <v>24</v>
      </c>
      <c r="AO318" s="18">
        <v>0.68534399999999995</v>
      </c>
      <c r="AP318" s="18">
        <v>12</v>
      </c>
      <c r="AQ318" s="18" t="s">
        <v>24</v>
      </c>
      <c r="AR318" s="18">
        <v>0.68937599999999999</v>
      </c>
      <c r="AS318" s="18">
        <v>12</v>
      </c>
    </row>
    <row r="319" spans="2:45" x14ac:dyDescent="0.25">
      <c r="AP319" s="18">
        <v>13</v>
      </c>
      <c r="AS319" s="18">
        <v>13</v>
      </c>
    </row>
    <row r="320" spans="2:45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AN320" s="1" t="s">
        <v>15</v>
      </c>
      <c r="AO320" s="18">
        <v>9.1999999999999998E-2</v>
      </c>
      <c r="AP320" s="18">
        <v>0</v>
      </c>
      <c r="AQ320" s="18" t="s">
        <v>15</v>
      </c>
      <c r="AR320" s="18">
        <v>0.10100000000000001</v>
      </c>
      <c r="AS320" s="18">
        <v>0</v>
      </c>
    </row>
    <row r="321" spans="2:45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AN321" s="1" t="s">
        <v>8</v>
      </c>
      <c r="AP321" s="18">
        <v>1</v>
      </c>
      <c r="AQ321" s="18" t="s">
        <v>8</v>
      </c>
      <c r="AS321" s="18">
        <v>1</v>
      </c>
    </row>
    <row r="322" spans="2:45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AN322" s="1" t="s">
        <v>9</v>
      </c>
      <c r="AO322" s="18">
        <v>242015</v>
      </c>
      <c r="AP322" s="18">
        <v>2</v>
      </c>
      <c r="AQ322" s="18" t="s">
        <v>9</v>
      </c>
      <c r="AR322" s="18">
        <v>242015</v>
      </c>
      <c r="AS322" s="18">
        <v>2</v>
      </c>
    </row>
    <row r="323" spans="2:45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AN323" s="1" t="s">
        <v>10</v>
      </c>
      <c r="AO323" s="18">
        <v>792</v>
      </c>
      <c r="AP323" s="18">
        <v>3</v>
      </c>
      <c r="AQ323" s="18" t="s">
        <v>10</v>
      </c>
      <c r="AR323" s="18">
        <v>792</v>
      </c>
      <c r="AS323" s="18">
        <v>3</v>
      </c>
    </row>
    <row r="324" spans="2:45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AN324" s="1" t="s">
        <v>16</v>
      </c>
      <c r="AO324" s="18">
        <v>0.47033599999999998</v>
      </c>
      <c r="AP324" s="18">
        <v>4</v>
      </c>
      <c r="AQ324" s="18" t="s">
        <v>16</v>
      </c>
      <c r="AR324" s="18">
        <v>0.49763200000000002</v>
      </c>
      <c r="AS324" s="18">
        <v>4</v>
      </c>
    </row>
    <row r="325" spans="2:45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AN325" s="1" t="s">
        <v>17</v>
      </c>
      <c r="AO325" s="18">
        <v>0.182368</v>
      </c>
      <c r="AP325" s="18">
        <v>5</v>
      </c>
      <c r="AQ325" s="18" t="s">
        <v>17</v>
      </c>
      <c r="AR325" s="18">
        <v>0.20096</v>
      </c>
      <c r="AS325" s="18">
        <v>5</v>
      </c>
    </row>
    <row r="326" spans="2:45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AN326" s="1" t="s">
        <v>18</v>
      </c>
      <c r="AO326" s="18">
        <v>0.28188800000000003</v>
      </c>
      <c r="AP326" s="18">
        <v>6</v>
      </c>
      <c r="AQ326" s="18" t="s">
        <v>18</v>
      </c>
      <c r="AR326" s="18">
        <v>0</v>
      </c>
      <c r="AS326" s="18">
        <v>6</v>
      </c>
    </row>
    <row r="327" spans="2:45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AN327" s="1" t="s">
        <v>19</v>
      </c>
      <c r="AO327" s="18">
        <v>0.20624000000000001</v>
      </c>
      <c r="AP327" s="18">
        <v>7</v>
      </c>
      <c r="AQ327" s="18" t="s">
        <v>19</v>
      </c>
      <c r="AR327" s="18">
        <v>0</v>
      </c>
      <c r="AS327" s="18">
        <v>7</v>
      </c>
    </row>
    <row r="328" spans="2:45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AN328" s="1" t="s">
        <v>20</v>
      </c>
      <c r="AO328" s="18">
        <v>2.1747200000000002</v>
      </c>
      <c r="AP328" s="18">
        <v>8</v>
      </c>
      <c r="AQ328" s="18" t="s">
        <v>20</v>
      </c>
      <c r="AR328" s="18">
        <v>0</v>
      </c>
      <c r="AS328" s="18">
        <v>8</v>
      </c>
    </row>
    <row r="329" spans="2:45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AN329" s="1" t="s">
        <v>21</v>
      </c>
      <c r="AO329" s="18">
        <v>2.0754199999999998</v>
      </c>
      <c r="AP329" s="18">
        <v>9</v>
      </c>
      <c r="AQ329" s="18" t="s">
        <v>21</v>
      </c>
      <c r="AR329" s="18">
        <v>1.9705600000000001</v>
      </c>
      <c r="AS329" s="18">
        <v>9</v>
      </c>
    </row>
    <row r="330" spans="2:45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AN330" s="1" t="s">
        <v>22</v>
      </c>
      <c r="AO330" s="18">
        <v>6.9511399999999997</v>
      </c>
      <c r="AP330" s="18">
        <v>10</v>
      </c>
      <c r="AQ330" s="18" t="s">
        <v>22</v>
      </c>
      <c r="AR330" s="18">
        <v>12.315300000000001</v>
      </c>
      <c r="AS330" s="18">
        <v>10</v>
      </c>
    </row>
    <row r="331" spans="2:45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AN331" s="1" t="s">
        <v>23</v>
      </c>
      <c r="AO331" s="18">
        <v>12.0672</v>
      </c>
      <c r="AP331" s="18">
        <v>11</v>
      </c>
      <c r="AQ331" s="18" t="s">
        <v>23</v>
      </c>
      <c r="AR331" s="18">
        <v>12.484999999999999</v>
      </c>
      <c r="AS331" s="18">
        <v>11</v>
      </c>
    </row>
    <row r="332" spans="2:45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AN332" s="1" t="s">
        <v>24</v>
      </c>
      <c r="AO332" s="18">
        <v>0.40294400000000002</v>
      </c>
      <c r="AP332" s="18">
        <v>12</v>
      </c>
      <c r="AQ332" s="18" t="s">
        <v>24</v>
      </c>
      <c r="AR332" s="18">
        <v>0.41648000000000002</v>
      </c>
      <c r="AS332" s="18">
        <v>12</v>
      </c>
    </row>
    <row r="333" spans="2:45" x14ac:dyDescent="0.25">
      <c r="AP333" s="18">
        <v>13</v>
      </c>
      <c r="AS333" s="18">
        <v>13</v>
      </c>
    </row>
    <row r="334" spans="2:45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AN334" s="1" t="s">
        <v>36</v>
      </c>
      <c r="AP334" s="18">
        <v>0</v>
      </c>
      <c r="AQ334" s="18" t="s">
        <v>36</v>
      </c>
      <c r="AS334" s="18">
        <v>0</v>
      </c>
    </row>
    <row r="335" spans="2:45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AP335" s="18">
        <v>1</v>
      </c>
      <c r="AS335" s="18">
        <v>1</v>
      </c>
    </row>
    <row r="336" spans="2:45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AN336" s="1" t="s">
        <v>9</v>
      </c>
      <c r="AO336" s="18">
        <v>262144</v>
      </c>
      <c r="AP336" s="18">
        <v>2</v>
      </c>
      <c r="AQ336" s="18" t="s">
        <v>9</v>
      </c>
      <c r="AR336" s="18">
        <v>262144</v>
      </c>
      <c r="AS336" s="18">
        <v>2</v>
      </c>
    </row>
    <row r="337" spans="2:45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AN337" s="1" t="s">
        <v>10</v>
      </c>
      <c r="AO337" s="18">
        <v>792</v>
      </c>
      <c r="AP337" s="18">
        <v>3</v>
      </c>
      <c r="AQ337" s="18" t="s">
        <v>10</v>
      </c>
      <c r="AR337" s="18">
        <v>792</v>
      </c>
      <c r="AS337" s="18">
        <v>3</v>
      </c>
    </row>
    <row r="338" spans="2:45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AN338" s="1" t="s">
        <v>16</v>
      </c>
      <c r="AO338" s="18">
        <v>0.57670399999999999</v>
      </c>
      <c r="AP338" s="18">
        <v>4</v>
      </c>
      <c r="AQ338" s="18" t="s">
        <v>16</v>
      </c>
      <c r="AR338" s="18">
        <v>0.55014399999999997</v>
      </c>
      <c r="AS338" s="18">
        <v>4</v>
      </c>
    </row>
    <row r="339" spans="2:45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AN339" s="1" t="s">
        <v>17</v>
      </c>
      <c r="AO339" s="18">
        <v>0.17856</v>
      </c>
      <c r="AP339" s="18">
        <v>5</v>
      </c>
      <c r="AQ339" s="18" t="s">
        <v>17</v>
      </c>
      <c r="AR339" s="18">
        <v>0.19580800000000001</v>
      </c>
      <c r="AS339" s="18">
        <v>5</v>
      </c>
    </row>
    <row r="340" spans="2:45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AN340" s="1" t="s">
        <v>18</v>
      </c>
      <c r="AO340" s="18">
        <v>0.28937600000000002</v>
      </c>
      <c r="AP340" s="18">
        <v>6</v>
      </c>
      <c r="AQ340" s="18" t="s">
        <v>18</v>
      </c>
      <c r="AR340" s="18">
        <v>0</v>
      </c>
      <c r="AS340" s="18">
        <v>6</v>
      </c>
    </row>
    <row r="341" spans="2:45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AN341" s="1" t="s">
        <v>19</v>
      </c>
      <c r="AO341" s="18">
        <v>0.262656</v>
      </c>
      <c r="AP341" s="18">
        <v>7</v>
      </c>
      <c r="AQ341" s="18" t="s">
        <v>19</v>
      </c>
      <c r="AR341" s="18">
        <v>0</v>
      </c>
      <c r="AS341" s="18">
        <v>7</v>
      </c>
    </row>
    <row r="342" spans="2:45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AN342" s="1" t="s">
        <v>20</v>
      </c>
      <c r="AO342" s="18">
        <v>1.2030099999999999</v>
      </c>
      <c r="AP342" s="18">
        <v>8</v>
      </c>
      <c r="AQ342" s="18" t="s">
        <v>20</v>
      </c>
      <c r="AR342" s="18">
        <v>0</v>
      </c>
      <c r="AS342" s="18">
        <v>8</v>
      </c>
    </row>
    <row r="343" spans="2:45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AN343" s="1" t="s">
        <v>21</v>
      </c>
      <c r="AO343" s="18">
        <v>2.3302399999999999</v>
      </c>
      <c r="AP343" s="18">
        <v>9</v>
      </c>
      <c r="AQ343" s="18" t="s">
        <v>21</v>
      </c>
      <c r="AR343" s="18">
        <v>2.2403499999999998</v>
      </c>
      <c r="AS343" s="18">
        <v>9</v>
      </c>
    </row>
    <row r="344" spans="2:45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AN344" s="1" t="s">
        <v>22</v>
      </c>
      <c r="AO344" s="18">
        <v>9.7496299999999998</v>
      </c>
      <c r="AP344" s="18">
        <v>10</v>
      </c>
      <c r="AQ344" s="18" t="s">
        <v>22</v>
      </c>
      <c r="AR344" s="18">
        <v>14.3978</v>
      </c>
      <c r="AS344" s="18">
        <v>10</v>
      </c>
    </row>
    <row r="345" spans="2:45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AN345" s="1" t="s">
        <v>23</v>
      </c>
      <c r="AO345" s="18">
        <v>11.2151</v>
      </c>
      <c r="AP345" s="18">
        <v>11</v>
      </c>
      <c r="AQ345" s="18" t="s">
        <v>23</v>
      </c>
      <c r="AR345" s="18">
        <v>11.4999</v>
      </c>
      <c r="AS345" s="18">
        <v>11</v>
      </c>
    </row>
    <row r="346" spans="2:45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AN346" s="1" t="s">
        <v>24</v>
      </c>
      <c r="AO346" s="18">
        <v>1.0178199999999999</v>
      </c>
      <c r="AP346" s="18">
        <v>12</v>
      </c>
      <c r="AQ346" s="18" t="s">
        <v>24</v>
      </c>
      <c r="AR346" s="18">
        <v>1.0066900000000001</v>
      </c>
      <c r="AS346" s="18">
        <v>12</v>
      </c>
    </row>
    <row r="347" spans="2:45" x14ac:dyDescent="0.25">
      <c r="AP347" s="18">
        <v>13</v>
      </c>
      <c r="AS347" s="18">
        <v>13</v>
      </c>
    </row>
    <row r="348" spans="2:45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AN348" s="1" t="s">
        <v>37</v>
      </c>
      <c r="AP348" s="18">
        <v>0</v>
      </c>
      <c r="AQ348" s="18" t="s">
        <v>37</v>
      </c>
      <c r="AS348" s="18">
        <v>0</v>
      </c>
    </row>
    <row r="349" spans="2:45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AP349" s="18">
        <v>1</v>
      </c>
      <c r="AS349" s="18">
        <v>1</v>
      </c>
    </row>
    <row r="350" spans="2:45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AN350" s="1" t="s">
        <v>9</v>
      </c>
      <c r="AO350" s="18">
        <v>262144</v>
      </c>
      <c r="AP350" s="18">
        <v>2</v>
      </c>
      <c r="AQ350" s="18" t="s">
        <v>9</v>
      </c>
      <c r="AR350" s="18">
        <v>262144</v>
      </c>
      <c r="AS350" s="18">
        <v>2</v>
      </c>
    </row>
    <row r="351" spans="2:45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AN351" s="1" t="s">
        <v>10</v>
      </c>
      <c r="AO351" s="18">
        <v>792</v>
      </c>
      <c r="AP351" s="18">
        <v>3</v>
      </c>
      <c r="AQ351" s="18" t="s">
        <v>10</v>
      </c>
      <c r="AR351" s="18">
        <v>792</v>
      </c>
      <c r="AS351" s="18">
        <v>3</v>
      </c>
    </row>
    <row r="352" spans="2:45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AN352" s="1" t="s">
        <v>16</v>
      </c>
      <c r="AO352" s="18">
        <v>0.57670399999999999</v>
      </c>
      <c r="AP352" s="18">
        <v>4</v>
      </c>
      <c r="AQ352" s="18" t="s">
        <v>16</v>
      </c>
      <c r="AR352" s="18">
        <v>0.55014399999999997</v>
      </c>
      <c r="AS352" s="18">
        <v>4</v>
      </c>
    </row>
    <row r="353" spans="2:45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AN353" s="1" t="s">
        <v>17</v>
      </c>
      <c r="AO353" s="18">
        <v>0.19347200000000001</v>
      </c>
      <c r="AP353" s="18">
        <v>5</v>
      </c>
      <c r="AQ353" s="18" t="s">
        <v>17</v>
      </c>
      <c r="AR353" s="18">
        <v>0.21168000000000001</v>
      </c>
      <c r="AS353" s="18">
        <v>5</v>
      </c>
    </row>
    <row r="354" spans="2:45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AN354" s="1" t="s">
        <v>18</v>
      </c>
      <c r="AO354" s="18">
        <v>0.28671999999999997</v>
      </c>
      <c r="AP354" s="18">
        <v>6</v>
      </c>
      <c r="AQ354" s="18" t="s">
        <v>18</v>
      </c>
      <c r="AR354" s="18">
        <v>0</v>
      </c>
      <c r="AS354" s="18">
        <v>6</v>
      </c>
    </row>
    <row r="355" spans="2:45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AN355" s="1" t="s">
        <v>19</v>
      </c>
      <c r="AO355" s="18">
        <v>0.39433600000000002</v>
      </c>
      <c r="AP355" s="18">
        <v>7</v>
      </c>
      <c r="AQ355" s="18" t="s">
        <v>19</v>
      </c>
      <c r="AR355" s="18">
        <v>0</v>
      </c>
      <c r="AS355" s="18">
        <v>7</v>
      </c>
    </row>
    <row r="356" spans="2:45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AN356" s="1" t="s">
        <v>20</v>
      </c>
      <c r="AO356" s="18">
        <v>0.956928</v>
      </c>
      <c r="AP356" s="18">
        <v>8</v>
      </c>
      <c r="AQ356" s="18" t="s">
        <v>20</v>
      </c>
      <c r="AR356" s="18">
        <v>0</v>
      </c>
      <c r="AS356" s="18">
        <v>8</v>
      </c>
    </row>
    <row r="357" spans="2:45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AN357" s="1" t="s">
        <v>21</v>
      </c>
      <c r="AO357" s="18">
        <v>2.3949799999999999</v>
      </c>
      <c r="AP357" s="18">
        <v>9</v>
      </c>
      <c r="AQ357" s="18" t="s">
        <v>21</v>
      </c>
      <c r="AR357" s="18">
        <v>2.3913899999999999</v>
      </c>
      <c r="AS357" s="18">
        <v>9</v>
      </c>
    </row>
    <row r="358" spans="2:45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AN358" s="1" t="s">
        <v>22</v>
      </c>
      <c r="AO358" s="18">
        <v>13.628500000000001</v>
      </c>
      <c r="AP358" s="18">
        <v>10</v>
      </c>
      <c r="AQ358" s="18" t="s">
        <v>22</v>
      </c>
      <c r="AR358" s="18">
        <v>19.9039</v>
      </c>
      <c r="AS358" s="18">
        <v>10</v>
      </c>
    </row>
    <row r="359" spans="2:45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AN359" s="1" t="s">
        <v>23</v>
      </c>
      <c r="AO359" s="18">
        <v>11.920500000000001</v>
      </c>
      <c r="AP359" s="18">
        <v>11</v>
      </c>
      <c r="AQ359" s="18" t="s">
        <v>23</v>
      </c>
      <c r="AR359" s="18">
        <v>12.2866</v>
      </c>
      <c r="AS359" s="18">
        <v>11</v>
      </c>
    </row>
    <row r="360" spans="2:45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AN360" s="1" t="s">
        <v>24</v>
      </c>
      <c r="AO360" s="18">
        <v>0.679616</v>
      </c>
      <c r="AP360" s="18">
        <v>12</v>
      </c>
      <c r="AQ360" s="18" t="s">
        <v>24</v>
      </c>
      <c r="AR360" s="18">
        <v>0.68265600000000004</v>
      </c>
      <c r="AS360" s="18">
        <v>12</v>
      </c>
    </row>
    <row r="361" spans="2:45" x14ac:dyDescent="0.25">
      <c r="AP361" s="18">
        <v>13</v>
      </c>
      <c r="AS361" s="18">
        <v>13</v>
      </c>
    </row>
    <row r="362" spans="2:45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AN362" s="1" t="s">
        <v>15</v>
      </c>
      <c r="AO362" s="18">
        <v>8.8999999999999996E-2</v>
      </c>
      <c r="AP362" s="18">
        <v>0</v>
      </c>
      <c r="AQ362" s="18" t="s">
        <v>15</v>
      </c>
      <c r="AR362" s="18">
        <v>0.10100000000000001</v>
      </c>
      <c r="AS362" s="18">
        <v>0</v>
      </c>
    </row>
    <row r="363" spans="2:45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AN363" s="1" t="s">
        <v>8</v>
      </c>
      <c r="AP363" s="18">
        <v>1</v>
      </c>
      <c r="AQ363" s="18" t="s">
        <v>8</v>
      </c>
      <c r="AS363" s="18">
        <v>1</v>
      </c>
    </row>
    <row r="364" spans="2:45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AN364" s="1" t="s">
        <v>9</v>
      </c>
      <c r="AO364" s="18">
        <v>242015</v>
      </c>
      <c r="AP364" s="18">
        <v>2</v>
      </c>
      <c r="AQ364" s="18" t="s">
        <v>9</v>
      </c>
      <c r="AR364" s="18">
        <v>242015</v>
      </c>
      <c r="AS364" s="18">
        <v>2</v>
      </c>
    </row>
    <row r="365" spans="2:45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AN365" s="1" t="s">
        <v>10</v>
      </c>
      <c r="AO365" s="18">
        <v>792</v>
      </c>
      <c r="AP365" s="18">
        <v>3</v>
      </c>
      <c r="AQ365" s="18" t="s">
        <v>10</v>
      </c>
      <c r="AR365" s="18">
        <v>792</v>
      </c>
      <c r="AS365" s="18">
        <v>3</v>
      </c>
    </row>
    <row r="366" spans="2:45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AN366" s="1" t="s">
        <v>16</v>
      </c>
      <c r="AO366" s="18">
        <v>0.50691200000000003</v>
      </c>
      <c r="AP366" s="18">
        <v>4</v>
      </c>
      <c r="AQ366" s="18" t="s">
        <v>16</v>
      </c>
      <c r="AR366" s="18">
        <v>0.49532799999999999</v>
      </c>
      <c r="AS366" s="18">
        <v>4</v>
      </c>
    </row>
    <row r="367" spans="2:45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AN367" s="1" t="s">
        <v>17</v>
      </c>
      <c r="AO367" s="18">
        <v>0.179808</v>
      </c>
      <c r="AP367" s="18">
        <v>5</v>
      </c>
      <c r="AQ367" s="18" t="s">
        <v>17</v>
      </c>
      <c r="AR367" s="18">
        <v>0.182592</v>
      </c>
      <c r="AS367" s="18">
        <v>5</v>
      </c>
    </row>
    <row r="368" spans="2:45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AN368" s="1" t="s">
        <v>18</v>
      </c>
      <c r="AO368" s="18">
        <v>0.25273600000000002</v>
      </c>
      <c r="AP368" s="18">
        <v>6</v>
      </c>
      <c r="AQ368" s="18" t="s">
        <v>18</v>
      </c>
      <c r="AR368" s="18">
        <v>0</v>
      </c>
      <c r="AS368" s="18">
        <v>6</v>
      </c>
    </row>
    <row r="369" spans="2:45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AN369" s="1" t="s">
        <v>19</v>
      </c>
      <c r="AO369" s="18">
        <v>0.28639999999999999</v>
      </c>
      <c r="AP369" s="18">
        <v>7</v>
      </c>
      <c r="AQ369" s="18" t="s">
        <v>19</v>
      </c>
      <c r="AR369" s="18">
        <v>0</v>
      </c>
      <c r="AS369" s="18">
        <v>7</v>
      </c>
    </row>
    <row r="370" spans="2:45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AN370" s="1" t="s">
        <v>20</v>
      </c>
      <c r="AO370" s="18">
        <v>2.1960999999999999</v>
      </c>
      <c r="AP370" s="18">
        <v>8</v>
      </c>
      <c r="AQ370" s="18" t="s">
        <v>20</v>
      </c>
      <c r="AR370" s="18">
        <v>0</v>
      </c>
      <c r="AS370" s="18">
        <v>8</v>
      </c>
    </row>
    <row r="371" spans="2:45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AN371" s="1" t="s">
        <v>21</v>
      </c>
      <c r="AO371" s="18">
        <v>2.0649299999999999</v>
      </c>
      <c r="AP371" s="18">
        <v>9</v>
      </c>
      <c r="AQ371" s="18" t="s">
        <v>21</v>
      </c>
      <c r="AR371" s="18">
        <v>1.9762200000000001</v>
      </c>
      <c r="AS371" s="18">
        <v>9</v>
      </c>
    </row>
    <row r="372" spans="2:45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AN372" s="1" t="s">
        <v>22</v>
      </c>
      <c r="AO372" s="18">
        <v>7.22464</v>
      </c>
      <c r="AP372" s="18">
        <v>10</v>
      </c>
      <c r="AQ372" s="18" t="s">
        <v>22</v>
      </c>
      <c r="AR372" s="18">
        <v>12.7989</v>
      </c>
      <c r="AS372" s="18">
        <v>10</v>
      </c>
    </row>
    <row r="373" spans="2:45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AN373" s="1" t="s">
        <v>23</v>
      </c>
      <c r="AO373" s="18">
        <v>12.081799999999999</v>
      </c>
      <c r="AP373" s="18">
        <v>11</v>
      </c>
      <c r="AQ373" s="18" t="s">
        <v>23</v>
      </c>
      <c r="AR373" s="18">
        <v>13.1622</v>
      </c>
      <c r="AS373" s="18">
        <v>11</v>
      </c>
    </row>
    <row r="374" spans="2:45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AN374" s="1" t="s">
        <v>24</v>
      </c>
      <c r="AO374" s="18">
        <v>0.421792</v>
      </c>
      <c r="AP374" s="18">
        <v>12</v>
      </c>
      <c r="AQ374" s="18" t="s">
        <v>24</v>
      </c>
      <c r="AR374" s="18">
        <v>0.39948800000000001</v>
      </c>
      <c r="AS374" s="18">
        <v>12</v>
      </c>
    </row>
    <row r="375" spans="2:45" x14ac:dyDescent="0.25">
      <c r="AP375" s="18">
        <v>13</v>
      </c>
      <c r="AS375" s="18">
        <v>13</v>
      </c>
    </row>
    <row r="376" spans="2:45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AN376" s="1" t="s">
        <v>36</v>
      </c>
      <c r="AP376" s="18">
        <v>0</v>
      </c>
      <c r="AQ376" s="18" t="s">
        <v>36</v>
      </c>
      <c r="AS376" s="18">
        <v>0</v>
      </c>
    </row>
    <row r="377" spans="2:45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AP377" s="18">
        <v>1</v>
      </c>
      <c r="AS377" s="18">
        <v>1</v>
      </c>
    </row>
    <row r="378" spans="2:45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AN378" s="1" t="s">
        <v>9</v>
      </c>
      <c r="AO378" s="18">
        <v>262144</v>
      </c>
      <c r="AP378" s="18">
        <v>2</v>
      </c>
      <c r="AQ378" s="18" t="s">
        <v>9</v>
      </c>
      <c r="AR378" s="18">
        <v>262144</v>
      </c>
      <c r="AS378" s="18">
        <v>2</v>
      </c>
    </row>
    <row r="379" spans="2:45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AN379" s="1" t="s">
        <v>10</v>
      </c>
      <c r="AO379" s="18">
        <v>792</v>
      </c>
      <c r="AP379" s="18">
        <v>3</v>
      </c>
      <c r="AQ379" s="18" t="s">
        <v>10</v>
      </c>
      <c r="AR379" s="18">
        <v>792</v>
      </c>
      <c r="AS379" s="18">
        <v>3</v>
      </c>
    </row>
    <row r="380" spans="2:45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AN380" s="1" t="s">
        <v>16</v>
      </c>
      <c r="AO380" s="18">
        <v>0.57791999999999999</v>
      </c>
      <c r="AP380" s="18">
        <v>4</v>
      </c>
      <c r="AQ380" s="18" t="s">
        <v>16</v>
      </c>
      <c r="AR380" s="18">
        <v>0.56700799999999996</v>
      </c>
      <c r="AS380" s="18">
        <v>4</v>
      </c>
    </row>
    <row r="381" spans="2:45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AN381" s="1" t="s">
        <v>17</v>
      </c>
      <c r="AO381" s="18">
        <v>0.18348800000000001</v>
      </c>
      <c r="AP381" s="18">
        <v>5</v>
      </c>
      <c r="AQ381" s="18" t="s">
        <v>17</v>
      </c>
      <c r="AR381" s="18">
        <v>0.17599999999999999</v>
      </c>
      <c r="AS381" s="18">
        <v>5</v>
      </c>
    </row>
    <row r="382" spans="2:45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AN382" s="1" t="s">
        <v>18</v>
      </c>
      <c r="AO382" s="18">
        <v>0.30713600000000002</v>
      </c>
      <c r="AP382" s="18">
        <v>6</v>
      </c>
      <c r="AQ382" s="18" t="s">
        <v>18</v>
      </c>
      <c r="AR382" s="18">
        <v>0</v>
      </c>
      <c r="AS382" s="18">
        <v>6</v>
      </c>
    </row>
    <row r="383" spans="2:45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AN383" s="1" t="s">
        <v>19</v>
      </c>
      <c r="AO383" s="18">
        <v>0.26108799999999999</v>
      </c>
      <c r="AP383" s="18">
        <v>7</v>
      </c>
      <c r="AQ383" s="18" t="s">
        <v>19</v>
      </c>
      <c r="AR383" s="18">
        <v>0</v>
      </c>
      <c r="AS383" s="18">
        <v>7</v>
      </c>
    </row>
    <row r="384" spans="2:45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AN384" s="1" t="s">
        <v>20</v>
      </c>
      <c r="AO384" s="18">
        <v>1.2195800000000001</v>
      </c>
      <c r="AP384" s="18">
        <v>8</v>
      </c>
      <c r="AQ384" s="18" t="s">
        <v>20</v>
      </c>
      <c r="AR384" s="18">
        <v>0</v>
      </c>
      <c r="AS384" s="18">
        <v>8</v>
      </c>
    </row>
    <row r="385" spans="2:45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AN385" s="1" t="s">
        <v>21</v>
      </c>
      <c r="AO385" s="18">
        <v>2.4908800000000002</v>
      </c>
      <c r="AP385" s="18">
        <v>9</v>
      </c>
      <c r="AQ385" s="18" t="s">
        <v>21</v>
      </c>
      <c r="AR385" s="18">
        <v>2.2273000000000001</v>
      </c>
      <c r="AS385" s="18">
        <v>9</v>
      </c>
    </row>
    <row r="386" spans="2:45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AN386" s="1" t="s">
        <v>22</v>
      </c>
      <c r="AO386" s="18">
        <v>9.66099</v>
      </c>
      <c r="AP386" s="18">
        <v>10</v>
      </c>
      <c r="AQ386" s="18" t="s">
        <v>22</v>
      </c>
      <c r="AR386" s="18">
        <v>14.055099999999999</v>
      </c>
      <c r="AS386" s="18">
        <v>10</v>
      </c>
    </row>
    <row r="387" spans="2:45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AN387" s="1" t="s">
        <v>23</v>
      </c>
      <c r="AO387" s="18">
        <v>11.276</v>
      </c>
      <c r="AP387" s="18">
        <v>11</v>
      </c>
      <c r="AQ387" s="18" t="s">
        <v>23</v>
      </c>
      <c r="AR387" s="18">
        <v>11.812799999999999</v>
      </c>
      <c r="AS387" s="18">
        <v>11</v>
      </c>
    </row>
    <row r="388" spans="2:45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AN388" s="1" t="s">
        <v>24</v>
      </c>
      <c r="AO388" s="18">
        <v>0.99897599999999998</v>
      </c>
      <c r="AP388" s="18">
        <v>12</v>
      </c>
      <c r="AQ388" s="18" t="s">
        <v>24</v>
      </c>
      <c r="AR388" s="18">
        <v>1.00339</v>
      </c>
      <c r="AS388" s="18">
        <v>12</v>
      </c>
    </row>
    <row r="389" spans="2:45" x14ac:dyDescent="0.25">
      <c r="AP389" s="18">
        <v>13</v>
      </c>
      <c r="AS389" s="18">
        <v>13</v>
      </c>
    </row>
    <row r="390" spans="2:45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AN390" s="1" t="s">
        <v>37</v>
      </c>
      <c r="AP390" s="18">
        <v>0</v>
      </c>
      <c r="AQ390" s="18" t="s">
        <v>37</v>
      </c>
      <c r="AS390" s="18">
        <v>0</v>
      </c>
    </row>
    <row r="391" spans="2:45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AP391" s="18">
        <v>1</v>
      </c>
      <c r="AS391" s="18">
        <v>1</v>
      </c>
    </row>
    <row r="392" spans="2:45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AN392" s="1" t="s">
        <v>9</v>
      </c>
      <c r="AO392" s="18">
        <v>262144</v>
      </c>
      <c r="AP392" s="18">
        <v>2</v>
      </c>
      <c r="AQ392" s="18" t="s">
        <v>9</v>
      </c>
      <c r="AR392" s="18">
        <v>262144</v>
      </c>
      <c r="AS392" s="18">
        <v>2</v>
      </c>
    </row>
    <row r="393" spans="2:45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AN393" s="1" t="s">
        <v>10</v>
      </c>
      <c r="AO393" s="18">
        <v>792</v>
      </c>
      <c r="AP393" s="18">
        <v>3</v>
      </c>
      <c r="AQ393" s="18" t="s">
        <v>10</v>
      </c>
      <c r="AR393" s="18">
        <v>792</v>
      </c>
      <c r="AS393" s="18">
        <v>3</v>
      </c>
    </row>
    <row r="394" spans="2:45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AN394" s="1" t="s">
        <v>16</v>
      </c>
      <c r="AO394" s="18">
        <v>0.57791999999999999</v>
      </c>
      <c r="AP394" s="18">
        <v>4</v>
      </c>
      <c r="AQ394" s="18" t="s">
        <v>16</v>
      </c>
      <c r="AR394" s="18">
        <v>0.56700799999999996</v>
      </c>
      <c r="AS394" s="18">
        <v>4</v>
      </c>
    </row>
    <row r="395" spans="2:45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AN395" s="1" t="s">
        <v>17</v>
      </c>
      <c r="AO395" s="18">
        <v>0.19164800000000001</v>
      </c>
      <c r="AP395" s="18">
        <v>5</v>
      </c>
      <c r="AQ395" s="18" t="s">
        <v>17</v>
      </c>
      <c r="AR395" s="18">
        <v>0.191936</v>
      </c>
      <c r="AS395" s="18">
        <v>5</v>
      </c>
    </row>
    <row r="396" spans="2:45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AN396" s="1" t="s">
        <v>18</v>
      </c>
      <c r="AO396" s="18">
        <v>0.29875200000000002</v>
      </c>
      <c r="AP396" s="18">
        <v>6</v>
      </c>
      <c r="AQ396" s="18" t="s">
        <v>18</v>
      </c>
      <c r="AR396" s="18">
        <v>0</v>
      </c>
      <c r="AS396" s="18">
        <v>6</v>
      </c>
    </row>
    <row r="397" spans="2:45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AN397" s="1" t="s">
        <v>19</v>
      </c>
      <c r="AO397" s="18">
        <v>0.39811200000000002</v>
      </c>
      <c r="AP397" s="18">
        <v>7</v>
      </c>
      <c r="AQ397" s="18" t="s">
        <v>19</v>
      </c>
      <c r="AR397" s="18">
        <v>0</v>
      </c>
      <c r="AS397" s="18">
        <v>7</v>
      </c>
    </row>
    <row r="398" spans="2:45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AN398" s="1" t="s">
        <v>20</v>
      </c>
      <c r="AO398" s="18">
        <v>0.92083199999999998</v>
      </c>
      <c r="AP398" s="18">
        <v>8</v>
      </c>
      <c r="AQ398" s="18" t="s">
        <v>20</v>
      </c>
      <c r="AR398" s="18">
        <v>0</v>
      </c>
      <c r="AS398" s="18">
        <v>8</v>
      </c>
    </row>
    <row r="399" spans="2:45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AN399" s="1" t="s">
        <v>21</v>
      </c>
      <c r="AO399" s="18">
        <v>2.6108199999999999</v>
      </c>
      <c r="AP399" s="18">
        <v>9</v>
      </c>
      <c r="AQ399" s="18" t="s">
        <v>21</v>
      </c>
      <c r="AR399" s="18">
        <v>2.2236199999999999</v>
      </c>
      <c r="AS399" s="18">
        <v>9</v>
      </c>
    </row>
    <row r="400" spans="2:45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AN400" s="1" t="s">
        <v>22</v>
      </c>
      <c r="AO400" s="18">
        <v>13.5139</v>
      </c>
      <c r="AP400" s="18">
        <v>10</v>
      </c>
      <c r="AQ400" s="18" t="s">
        <v>22</v>
      </c>
      <c r="AR400" s="18">
        <v>20.119800000000001</v>
      </c>
      <c r="AS400" s="18">
        <v>10</v>
      </c>
    </row>
    <row r="401" spans="2:45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AN401" s="1" t="s">
        <v>23</v>
      </c>
      <c r="AO401" s="18">
        <v>11.8339</v>
      </c>
      <c r="AP401" s="18">
        <v>11</v>
      </c>
      <c r="AQ401" s="18" t="s">
        <v>23</v>
      </c>
      <c r="AR401" s="18">
        <v>12.1609</v>
      </c>
      <c r="AS401" s="18">
        <v>11</v>
      </c>
    </row>
    <row r="402" spans="2:45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AN402" s="1" t="s">
        <v>24</v>
      </c>
      <c r="AO402" s="18">
        <v>0.68275200000000003</v>
      </c>
      <c r="AP402" s="18">
        <v>12</v>
      </c>
      <c r="AQ402" s="18" t="s">
        <v>24</v>
      </c>
      <c r="AR402" s="18">
        <v>0.68655999999999995</v>
      </c>
      <c r="AS402" s="18">
        <v>12</v>
      </c>
    </row>
    <row r="403" spans="2:45" x14ac:dyDescent="0.25">
      <c r="AP403" s="18">
        <v>13</v>
      </c>
      <c r="AS403" s="18">
        <v>13</v>
      </c>
    </row>
    <row r="404" spans="2:45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AN404" s="1" t="s">
        <v>15</v>
      </c>
      <c r="AO404" s="18">
        <v>9.6000000000000002E-2</v>
      </c>
      <c r="AP404" s="18">
        <v>0</v>
      </c>
      <c r="AQ404" s="18" t="s">
        <v>15</v>
      </c>
      <c r="AR404" s="18">
        <v>0.10199999999999999</v>
      </c>
      <c r="AS404" s="18">
        <v>0</v>
      </c>
    </row>
    <row r="405" spans="2:45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AN405" s="1" t="s">
        <v>8</v>
      </c>
      <c r="AP405" s="18">
        <v>1</v>
      </c>
      <c r="AQ405" s="18" t="s">
        <v>8</v>
      </c>
      <c r="AS405" s="18">
        <v>1</v>
      </c>
    </row>
    <row r="406" spans="2:45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AN406" s="1" t="s">
        <v>9</v>
      </c>
      <c r="AO406" s="18">
        <v>242015</v>
      </c>
      <c r="AP406" s="18">
        <v>2</v>
      </c>
      <c r="AQ406" s="18" t="s">
        <v>9</v>
      </c>
      <c r="AR406" s="18">
        <v>242015</v>
      </c>
      <c r="AS406" s="18">
        <v>2</v>
      </c>
    </row>
    <row r="407" spans="2:45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AN407" s="1" t="s">
        <v>10</v>
      </c>
      <c r="AO407" s="18">
        <v>792</v>
      </c>
      <c r="AP407" s="18">
        <v>3</v>
      </c>
      <c r="AQ407" s="18" t="s">
        <v>10</v>
      </c>
      <c r="AR407" s="18">
        <v>792</v>
      </c>
      <c r="AS407" s="18">
        <v>3</v>
      </c>
    </row>
    <row r="408" spans="2:45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AN408" s="1" t="s">
        <v>16</v>
      </c>
      <c r="AO408" s="18">
        <v>0.48963200000000001</v>
      </c>
      <c r="AP408" s="18">
        <v>4</v>
      </c>
      <c r="AQ408" s="18" t="s">
        <v>16</v>
      </c>
      <c r="AR408" s="18">
        <v>0.48153600000000002</v>
      </c>
      <c r="AS408" s="18">
        <v>4</v>
      </c>
    </row>
    <row r="409" spans="2:45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AN409" s="1" t="s">
        <v>17</v>
      </c>
      <c r="AO409" s="18">
        <v>0.19711999999999999</v>
      </c>
      <c r="AP409" s="18">
        <v>5</v>
      </c>
      <c r="AQ409" s="18" t="s">
        <v>17</v>
      </c>
      <c r="AR409" s="18">
        <v>0.18160000000000001</v>
      </c>
      <c r="AS409" s="18">
        <v>5</v>
      </c>
    </row>
    <row r="410" spans="2:45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AN410" s="1" t="s">
        <v>18</v>
      </c>
      <c r="AO410" s="18">
        <v>1.0347200000000001</v>
      </c>
      <c r="AP410" s="18">
        <v>6</v>
      </c>
      <c r="AQ410" s="18" t="s">
        <v>18</v>
      </c>
      <c r="AR410" s="18">
        <v>0</v>
      </c>
      <c r="AS410" s="18">
        <v>6</v>
      </c>
    </row>
    <row r="411" spans="2:45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AN411" s="1" t="s">
        <v>19</v>
      </c>
      <c r="AO411" s="18">
        <v>0.19619200000000001</v>
      </c>
      <c r="AP411" s="18">
        <v>7</v>
      </c>
      <c r="AQ411" s="18" t="s">
        <v>19</v>
      </c>
      <c r="AR411" s="18">
        <v>0</v>
      </c>
      <c r="AS411" s="18">
        <v>7</v>
      </c>
    </row>
    <row r="412" spans="2:45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AN412" s="1" t="s">
        <v>20</v>
      </c>
      <c r="AO412" s="18">
        <v>2.2198099999999998</v>
      </c>
      <c r="AP412" s="18">
        <v>8</v>
      </c>
      <c r="AQ412" s="18" t="s">
        <v>20</v>
      </c>
      <c r="AR412" s="18">
        <v>0</v>
      </c>
      <c r="AS412" s="18">
        <v>8</v>
      </c>
    </row>
    <row r="413" spans="2:45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AN413" s="1" t="s">
        <v>21</v>
      </c>
      <c r="AO413" s="18">
        <v>2.0755499999999998</v>
      </c>
      <c r="AP413" s="18">
        <v>9</v>
      </c>
      <c r="AQ413" s="18" t="s">
        <v>21</v>
      </c>
      <c r="AR413" s="18">
        <v>1.9555499999999999</v>
      </c>
      <c r="AS413" s="18">
        <v>9</v>
      </c>
    </row>
    <row r="414" spans="2:45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AN414" s="1" t="s">
        <v>22</v>
      </c>
      <c r="AO414" s="18">
        <v>7.0598700000000001</v>
      </c>
      <c r="AP414" s="18">
        <v>10</v>
      </c>
      <c r="AQ414" s="18" t="s">
        <v>22</v>
      </c>
      <c r="AR414" s="18">
        <v>12.2867</v>
      </c>
      <c r="AS414" s="18">
        <v>10</v>
      </c>
    </row>
    <row r="415" spans="2:45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AN415" s="1" t="s">
        <v>23</v>
      </c>
      <c r="AO415" s="18">
        <v>12.1424</v>
      </c>
      <c r="AP415" s="18">
        <v>11</v>
      </c>
      <c r="AQ415" s="18" t="s">
        <v>23</v>
      </c>
      <c r="AR415" s="18">
        <v>13.3399</v>
      </c>
      <c r="AS415" s="18">
        <v>11</v>
      </c>
    </row>
    <row r="416" spans="2:45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AN416" s="1" t="s">
        <v>24</v>
      </c>
      <c r="AO416" s="18">
        <v>0.39593600000000001</v>
      </c>
      <c r="AP416" s="18">
        <v>12</v>
      </c>
      <c r="AQ416" s="18" t="s">
        <v>24</v>
      </c>
      <c r="AR416" s="18">
        <v>0.40723199999999998</v>
      </c>
      <c r="AS416" s="18">
        <v>12</v>
      </c>
    </row>
    <row r="417" spans="2:45" x14ac:dyDescent="0.25">
      <c r="AP417" s="18">
        <v>13</v>
      </c>
      <c r="AS417" s="18">
        <v>13</v>
      </c>
    </row>
    <row r="418" spans="2:45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AN418" s="1" t="s">
        <v>36</v>
      </c>
      <c r="AP418" s="18">
        <v>0</v>
      </c>
      <c r="AQ418" s="18" t="s">
        <v>36</v>
      </c>
      <c r="AS418" s="18">
        <v>0</v>
      </c>
    </row>
    <row r="419" spans="2:45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AP419" s="18">
        <v>1</v>
      </c>
      <c r="AS419" s="18">
        <v>1</v>
      </c>
    </row>
    <row r="420" spans="2:45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AN420" s="1" t="s">
        <v>9</v>
      </c>
      <c r="AO420" s="18">
        <v>262144</v>
      </c>
      <c r="AP420" s="18">
        <v>2</v>
      </c>
      <c r="AQ420" s="18" t="s">
        <v>9</v>
      </c>
      <c r="AR420" s="18">
        <v>262144</v>
      </c>
      <c r="AS420" s="18">
        <v>2</v>
      </c>
    </row>
    <row r="421" spans="2:45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AN421" s="1" t="s">
        <v>10</v>
      </c>
      <c r="AO421" s="18">
        <v>792</v>
      </c>
      <c r="AP421" s="18">
        <v>3</v>
      </c>
      <c r="AQ421" s="18" t="s">
        <v>10</v>
      </c>
      <c r="AR421" s="18">
        <v>792</v>
      </c>
      <c r="AS421" s="18">
        <v>3</v>
      </c>
    </row>
    <row r="422" spans="2:45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AN422" s="1" t="s">
        <v>16</v>
      </c>
      <c r="AO422" s="18">
        <v>0.55651200000000001</v>
      </c>
      <c r="AP422" s="18">
        <v>4</v>
      </c>
      <c r="AQ422" s="18" t="s">
        <v>16</v>
      </c>
      <c r="AR422" s="18">
        <v>0.55948799999999999</v>
      </c>
      <c r="AS422" s="18">
        <v>4</v>
      </c>
    </row>
    <row r="423" spans="2:45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AN423" s="1" t="s">
        <v>17</v>
      </c>
      <c r="AO423" s="18">
        <v>0.189856</v>
      </c>
      <c r="AP423" s="18">
        <v>5</v>
      </c>
      <c r="AQ423" s="18" t="s">
        <v>17</v>
      </c>
      <c r="AR423" s="18">
        <v>0.18412800000000001</v>
      </c>
      <c r="AS423" s="18">
        <v>5</v>
      </c>
    </row>
    <row r="424" spans="2:45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AN424" s="1" t="s">
        <v>18</v>
      </c>
      <c r="AO424" s="18">
        <v>0.65139199999999997</v>
      </c>
      <c r="AP424" s="18">
        <v>6</v>
      </c>
      <c r="AQ424" s="18" t="s">
        <v>18</v>
      </c>
      <c r="AR424" s="18">
        <v>0</v>
      </c>
      <c r="AS424" s="18">
        <v>6</v>
      </c>
    </row>
    <row r="425" spans="2:45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AN425" s="1" t="s">
        <v>19</v>
      </c>
      <c r="AO425" s="18">
        <v>0.39167999999999997</v>
      </c>
      <c r="AP425" s="18">
        <v>7</v>
      </c>
      <c r="AQ425" s="18" t="s">
        <v>19</v>
      </c>
      <c r="AR425" s="18">
        <v>0</v>
      </c>
      <c r="AS425" s="18">
        <v>7</v>
      </c>
    </row>
    <row r="426" spans="2:45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AN426" s="1" t="s">
        <v>20</v>
      </c>
      <c r="AO426" s="18">
        <v>1.20787</v>
      </c>
      <c r="AP426" s="18">
        <v>8</v>
      </c>
      <c r="AQ426" s="18" t="s">
        <v>20</v>
      </c>
      <c r="AR426" s="18">
        <v>0</v>
      </c>
      <c r="AS426" s="18">
        <v>8</v>
      </c>
    </row>
    <row r="427" spans="2:45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AN427" s="1" t="s">
        <v>21</v>
      </c>
      <c r="AO427" s="18">
        <v>2.3494999999999999</v>
      </c>
      <c r="AP427" s="18">
        <v>9</v>
      </c>
      <c r="AQ427" s="18" t="s">
        <v>21</v>
      </c>
      <c r="AR427" s="18">
        <v>2.0906899999999999</v>
      </c>
      <c r="AS427" s="18">
        <v>9</v>
      </c>
    </row>
    <row r="428" spans="2:45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AN428" s="1" t="s">
        <v>22</v>
      </c>
      <c r="AO428" s="18">
        <v>10.286799999999999</v>
      </c>
      <c r="AP428" s="18">
        <v>10</v>
      </c>
      <c r="AQ428" s="18" t="s">
        <v>22</v>
      </c>
      <c r="AR428" s="18">
        <v>14.2126</v>
      </c>
      <c r="AS428" s="18">
        <v>10</v>
      </c>
    </row>
    <row r="429" spans="2:45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AN429" s="1" t="s">
        <v>23</v>
      </c>
      <c r="AO429" s="18">
        <v>11.2155</v>
      </c>
      <c r="AP429" s="18">
        <v>11</v>
      </c>
      <c r="AQ429" s="18" t="s">
        <v>23</v>
      </c>
      <c r="AR429" s="18">
        <v>11.211499999999999</v>
      </c>
      <c r="AS429" s="18">
        <v>11</v>
      </c>
    </row>
    <row r="430" spans="2:45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AN430" s="1" t="s">
        <v>24</v>
      </c>
      <c r="AO430" s="18">
        <v>1.0169600000000001</v>
      </c>
      <c r="AP430" s="18">
        <v>12</v>
      </c>
      <c r="AQ430" s="18" t="s">
        <v>24</v>
      </c>
      <c r="AR430" s="18">
        <v>1.0059800000000001</v>
      </c>
      <c r="AS430" s="18">
        <v>12</v>
      </c>
    </row>
    <row r="431" spans="2:45" x14ac:dyDescent="0.25">
      <c r="AP431" s="18">
        <v>13</v>
      </c>
      <c r="AS431" s="18">
        <v>13</v>
      </c>
    </row>
    <row r="432" spans="2:45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AN432" s="1" t="s">
        <v>37</v>
      </c>
      <c r="AP432" s="18">
        <v>0</v>
      </c>
      <c r="AQ432" s="18" t="s">
        <v>37</v>
      </c>
      <c r="AS432" s="18">
        <v>0</v>
      </c>
    </row>
    <row r="433" spans="2:45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AP433" s="18">
        <v>1</v>
      </c>
      <c r="AS433" s="18">
        <v>1</v>
      </c>
    </row>
    <row r="434" spans="2:45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AN434" s="1" t="s">
        <v>9</v>
      </c>
      <c r="AO434" s="18">
        <v>262144</v>
      </c>
      <c r="AP434" s="18">
        <v>2</v>
      </c>
      <c r="AQ434" s="18" t="s">
        <v>9</v>
      </c>
      <c r="AR434" s="18">
        <v>262144</v>
      </c>
      <c r="AS434" s="18">
        <v>2</v>
      </c>
    </row>
    <row r="435" spans="2:45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AN435" s="1" t="s">
        <v>10</v>
      </c>
      <c r="AO435" s="18">
        <v>792</v>
      </c>
      <c r="AP435" s="18">
        <v>3</v>
      </c>
      <c r="AQ435" s="18" t="s">
        <v>10</v>
      </c>
      <c r="AR435" s="18">
        <v>792</v>
      </c>
      <c r="AS435" s="18">
        <v>3</v>
      </c>
    </row>
    <row r="436" spans="2:45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AN436" s="1" t="s">
        <v>16</v>
      </c>
      <c r="AO436" s="18">
        <v>0.55651200000000001</v>
      </c>
      <c r="AP436" s="18">
        <v>4</v>
      </c>
      <c r="AQ436" s="18" t="s">
        <v>16</v>
      </c>
      <c r="AR436" s="18">
        <v>0.55948799999999999</v>
      </c>
      <c r="AS436" s="18">
        <v>4</v>
      </c>
    </row>
    <row r="437" spans="2:45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AN437" s="1" t="s">
        <v>17</v>
      </c>
      <c r="AO437" s="18">
        <v>0.18870400000000001</v>
      </c>
      <c r="AP437" s="18">
        <v>5</v>
      </c>
      <c r="AQ437" s="18" t="s">
        <v>17</v>
      </c>
      <c r="AR437" s="18">
        <v>0.17740800000000001</v>
      </c>
      <c r="AS437" s="18">
        <v>5</v>
      </c>
    </row>
    <row r="438" spans="2:45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AN438" s="1" t="s">
        <v>18</v>
      </c>
      <c r="AO438" s="18">
        <v>0.39404800000000001</v>
      </c>
      <c r="AP438" s="18">
        <v>6</v>
      </c>
      <c r="AQ438" s="18" t="s">
        <v>18</v>
      </c>
      <c r="AR438" s="18">
        <v>0</v>
      </c>
      <c r="AS438" s="18">
        <v>6</v>
      </c>
    </row>
    <row r="439" spans="2:45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AN439" s="1" t="s">
        <v>19</v>
      </c>
      <c r="AO439" s="18">
        <v>0.39001599999999997</v>
      </c>
      <c r="AP439" s="18">
        <v>7</v>
      </c>
      <c r="AQ439" s="18" t="s">
        <v>19</v>
      </c>
      <c r="AR439" s="18">
        <v>0</v>
      </c>
      <c r="AS439" s="18">
        <v>7</v>
      </c>
    </row>
    <row r="440" spans="2:45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AN440" s="1" t="s">
        <v>20</v>
      </c>
      <c r="AO440" s="18">
        <v>0.92659199999999997</v>
      </c>
      <c r="AP440" s="18">
        <v>8</v>
      </c>
      <c r="AQ440" s="18" t="s">
        <v>20</v>
      </c>
      <c r="AR440" s="18">
        <v>0</v>
      </c>
      <c r="AS440" s="18">
        <v>8</v>
      </c>
    </row>
    <row r="441" spans="2:45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AN441" s="1" t="s">
        <v>21</v>
      </c>
      <c r="AO441" s="18">
        <v>2.5232600000000001</v>
      </c>
      <c r="AP441" s="18">
        <v>9</v>
      </c>
      <c r="AQ441" s="18" t="s">
        <v>21</v>
      </c>
      <c r="AR441" s="18">
        <v>2.0944600000000002</v>
      </c>
      <c r="AS441" s="18">
        <v>9</v>
      </c>
    </row>
    <row r="442" spans="2:45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AN442" s="1" t="s">
        <v>22</v>
      </c>
      <c r="AO442" s="18">
        <v>14.3484</v>
      </c>
      <c r="AP442" s="18">
        <v>10</v>
      </c>
      <c r="AQ442" s="18" t="s">
        <v>22</v>
      </c>
      <c r="AR442" s="18">
        <v>19.859500000000001</v>
      </c>
      <c r="AS442" s="18">
        <v>10</v>
      </c>
    </row>
    <row r="443" spans="2:45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AN443" s="1" t="s">
        <v>23</v>
      </c>
      <c r="AO443" s="18">
        <v>11.9482</v>
      </c>
      <c r="AP443" s="18">
        <v>11</v>
      </c>
      <c r="AQ443" s="18" t="s">
        <v>23</v>
      </c>
      <c r="AR443" s="18">
        <v>12.0404</v>
      </c>
      <c r="AS443" s="18">
        <v>11</v>
      </c>
    </row>
    <row r="444" spans="2:45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AN444" s="1" t="s">
        <v>24</v>
      </c>
      <c r="AO444" s="18">
        <v>0.67820800000000003</v>
      </c>
      <c r="AP444" s="18">
        <v>12</v>
      </c>
      <c r="AQ444" s="18" t="s">
        <v>24</v>
      </c>
      <c r="AR444" s="18">
        <v>0.68563200000000002</v>
      </c>
      <c r="AS444" s="18">
        <v>12</v>
      </c>
    </row>
    <row r="445" spans="2:45" x14ac:dyDescent="0.25">
      <c r="AP445" s="18">
        <v>13</v>
      </c>
      <c r="AS445" s="18">
        <v>13</v>
      </c>
    </row>
    <row r="446" spans="2:45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AN446" s="1" t="s">
        <v>15</v>
      </c>
      <c r="AO446" s="18">
        <v>9.8000000000000004E-2</v>
      </c>
      <c r="AP446" s="18">
        <v>0</v>
      </c>
      <c r="AQ446" s="18" t="s">
        <v>15</v>
      </c>
      <c r="AR446" s="18">
        <v>9.9000000000000005E-2</v>
      </c>
      <c r="AS446" s="18">
        <v>0</v>
      </c>
    </row>
    <row r="447" spans="2:45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AN447" s="1" t="s">
        <v>8</v>
      </c>
      <c r="AP447" s="18">
        <v>1</v>
      </c>
      <c r="AQ447" s="18" t="s">
        <v>8</v>
      </c>
      <c r="AS447" s="18">
        <v>1</v>
      </c>
    </row>
    <row r="448" spans="2:45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AN448" s="1" t="s">
        <v>9</v>
      </c>
      <c r="AO448" s="18">
        <v>242015</v>
      </c>
      <c r="AP448" s="18">
        <v>2</v>
      </c>
      <c r="AQ448" s="18" t="s">
        <v>9</v>
      </c>
      <c r="AR448" s="18">
        <v>242015</v>
      </c>
      <c r="AS448" s="18">
        <v>2</v>
      </c>
    </row>
    <row r="449" spans="2:45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AN449" s="1" t="s">
        <v>10</v>
      </c>
      <c r="AO449" s="18">
        <v>792</v>
      </c>
      <c r="AP449" s="18">
        <v>3</v>
      </c>
      <c r="AQ449" s="18" t="s">
        <v>10</v>
      </c>
      <c r="AR449" s="18">
        <v>792</v>
      </c>
      <c r="AS449" s="18">
        <v>3</v>
      </c>
    </row>
    <row r="450" spans="2:45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AN450" s="1" t="s">
        <v>16</v>
      </c>
      <c r="AO450" s="18">
        <v>0.49087999999999998</v>
      </c>
      <c r="AP450" s="18">
        <v>4</v>
      </c>
      <c r="AQ450" s="18" t="s">
        <v>16</v>
      </c>
      <c r="AR450" s="18">
        <v>0.47580800000000001</v>
      </c>
      <c r="AS450" s="18">
        <v>4</v>
      </c>
    </row>
    <row r="451" spans="2:45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AN451" s="1" t="s">
        <v>17</v>
      </c>
      <c r="AO451" s="18">
        <v>0.168768</v>
      </c>
      <c r="AP451" s="18">
        <v>5</v>
      </c>
      <c r="AQ451" s="18" t="s">
        <v>17</v>
      </c>
      <c r="AR451" s="18">
        <v>0.17894399999999999</v>
      </c>
      <c r="AS451" s="18">
        <v>5</v>
      </c>
    </row>
    <row r="452" spans="2:45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AN452" s="1" t="s">
        <v>18</v>
      </c>
      <c r="AO452" s="18">
        <v>0.25558399999999998</v>
      </c>
      <c r="AP452" s="18">
        <v>6</v>
      </c>
      <c r="AQ452" s="18" t="s">
        <v>18</v>
      </c>
      <c r="AR452" s="18">
        <v>0</v>
      </c>
      <c r="AS452" s="18">
        <v>6</v>
      </c>
    </row>
    <row r="453" spans="2:45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AN453" s="1" t="s">
        <v>19</v>
      </c>
      <c r="AO453" s="18">
        <v>0.203264</v>
      </c>
      <c r="AP453" s="18">
        <v>7</v>
      </c>
      <c r="AQ453" s="18" t="s">
        <v>19</v>
      </c>
      <c r="AR453" s="18">
        <v>0</v>
      </c>
      <c r="AS453" s="18">
        <v>7</v>
      </c>
    </row>
    <row r="454" spans="2:45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AN454" s="1" t="s">
        <v>20</v>
      </c>
      <c r="AO454" s="18">
        <v>2.22906</v>
      </c>
      <c r="AP454" s="18">
        <v>8</v>
      </c>
      <c r="AQ454" s="18" t="s">
        <v>20</v>
      </c>
      <c r="AR454" s="18">
        <v>0</v>
      </c>
      <c r="AS454" s="18">
        <v>8</v>
      </c>
    </row>
    <row r="455" spans="2:45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AN455" s="1" t="s">
        <v>21</v>
      </c>
      <c r="AO455" s="18">
        <v>2.0756199999999998</v>
      </c>
      <c r="AP455" s="18">
        <v>9</v>
      </c>
      <c r="AQ455" s="18" t="s">
        <v>21</v>
      </c>
      <c r="AR455" s="18">
        <v>1.96102</v>
      </c>
      <c r="AS455" s="18">
        <v>9</v>
      </c>
    </row>
    <row r="456" spans="2:45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AN456" s="1" t="s">
        <v>22</v>
      </c>
      <c r="AO456" s="18">
        <v>7.00502</v>
      </c>
      <c r="AP456" s="18">
        <v>10</v>
      </c>
      <c r="AQ456" s="18" t="s">
        <v>22</v>
      </c>
      <c r="AR456" s="18">
        <v>12.442600000000001</v>
      </c>
      <c r="AS456" s="18">
        <v>10</v>
      </c>
    </row>
    <row r="457" spans="2:45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AN457" s="1" t="s">
        <v>23</v>
      </c>
      <c r="AO457" s="18">
        <v>12.1</v>
      </c>
      <c r="AP457" s="18">
        <v>11</v>
      </c>
      <c r="AQ457" s="18" t="s">
        <v>23</v>
      </c>
      <c r="AR457" s="18">
        <v>12.508699999999999</v>
      </c>
      <c r="AS457" s="18">
        <v>11</v>
      </c>
    </row>
    <row r="458" spans="2:45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AN458" s="1" t="s">
        <v>24</v>
      </c>
      <c r="AO458" s="18">
        <v>0.40176000000000001</v>
      </c>
      <c r="AP458" s="18">
        <v>12</v>
      </c>
      <c r="AQ458" s="18" t="s">
        <v>24</v>
      </c>
      <c r="AR458" s="18">
        <v>0.40400000000000003</v>
      </c>
      <c r="AS458" s="18">
        <v>12</v>
      </c>
    </row>
    <row r="459" spans="2:45" x14ac:dyDescent="0.25">
      <c r="AP459" s="18">
        <v>13</v>
      </c>
      <c r="AS459" s="18">
        <v>13</v>
      </c>
    </row>
    <row r="460" spans="2:45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AN460" s="1" t="s">
        <v>36</v>
      </c>
      <c r="AP460" s="18">
        <v>0</v>
      </c>
      <c r="AQ460" s="18" t="s">
        <v>36</v>
      </c>
      <c r="AS460" s="18">
        <v>0</v>
      </c>
    </row>
    <row r="461" spans="2:45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AP461" s="18">
        <v>1</v>
      </c>
      <c r="AS461" s="18">
        <v>1</v>
      </c>
    </row>
    <row r="462" spans="2:45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AN462" s="1" t="s">
        <v>9</v>
      </c>
      <c r="AO462" s="18">
        <v>262144</v>
      </c>
      <c r="AP462" s="18">
        <v>2</v>
      </c>
      <c r="AQ462" s="18" t="s">
        <v>9</v>
      </c>
      <c r="AR462" s="18">
        <v>262144</v>
      </c>
      <c r="AS462" s="18">
        <v>2</v>
      </c>
    </row>
    <row r="463" spans="2:45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AN463" s="1" t="s">
        <v>10</v>
      </c>
      <c r="AO463" s="18">
        <v>792</v>
      </c>
      <c r="AP463" s="18">
        <v>3</v>
      </c>
      <c r="AQ463" s="18" t="s">
        <v>10</v>
      </c>
      <c r="AR463" s="18">
        <v>792</v>
      </c>
      <c r="AS463" s="18">
        <v>3</v>
      </c>
    </row>
    <row r="464" spans="2:45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AN464" s="1" t="s">
        <v>16</v>
      </c>
      <c r="AO464" s="18">
        <v>0.56223999999999996</v>
      </c>
      <c r="AP464" s="18">
        <v>4</v>
      </c>
      <c r="AQ464" s="18" t="s">
        <v>16</v>
      </c>
      <c r="AR464" s="18">
        <v>0.55097600000000002</v>
      </c>
      <c r="AS464" s="18">
        <v>4</v>
      </c>
    </row>
    <row r="465" spans="2:45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AN465" s="1" t="s">
        <v>17</v>
      </c>
      <c r="AO465" s="18">
        <v>0.22134400000000001</v>
      </c>
      <c r="AP465" s="18">
        <v>5</v>
      </c>
      <c r="AQ465" s="18" t="s">
        <v>17</v>
      </c>
      <c r="AR465" s="18">
        <v>0.177312</v>
      </c>
      <c r="AS465" s="18">
        <v>5</v>
      </c>
    </row>
    <row r="466" spans="2:45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AN466" s="1" t="s">
        <v>18</v>
      </c>
      <c r="AO466" s="18">
        <v>0.29724800000000001</v>
      </c>
      <c r="AP466" s="18">
        <v>6</v>
      </c>
      <c r="AQ466" s="18" t="s">
        <v>18</v>
      </c>
      <c r="AR466" s="18">
        <v>0</v>
      </c>
      <c r="AS466" s="18">
        <v>6</v>
      </c>
    </row>
    <row r="467" spans="2:45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AN467" s="1" t="s">
        <v>19</v>
      </c>
      <c r="AO467" s="18">
        <v>0.26604800000000001</v>
      </c>
      <c r="AP467" s="18">
        <v>7</v>
      </c>
      <c r="AQ467" s="18" t="s">
        <v>19</v>
      </c>
      <c r="AR467" s="18">
        <v>0</v>
      </c>
      <c r="AS467" s="18">
        <v>7</v>
      </c>
    </row>
    <row r="468" spans="2:45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AN468" s="1" t="s">
        <v>20</v>
      </c>
      <c r="AO468" s="18">
        <v>1.2015</v>
      </c>
      <c r="AP468" s="18">
        <v>8</v>
      </c>
      <c r="AQ468" s="18" t="s">
        <v>20</v>
      </c>
      <c r="AR468" s="18">
        <v>0</v>
      </c>
      <c r="AS468" s="18">
        <v>8</v>
      </c>
    </row>
    <row r="469" spans="2:45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AN469" s="1" t="s">
        <v>21</v>
      </c>
      <c r="AO469" s="18">
        <v>2.3315800000000002</v>
      </c>
      <c r="AP469" s="18">
        <v>9</v>
      </c>
      <c r="AQ469" s="18" t="s">
        <v>21</v>
      </c>
      <c r="AR469" s="18">
        <v>2.1827800000000002</v>
      </c>
      <c r="AS469" s="18">
        <v>9</v>
      </c>
    </row>
    <row r="470" spans="2:45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AN470" s="1" t="s">
        <v>22</v>
      </c>
      <c r="AO470" s="18">
        <v>10.672499999999999</v>
      </c>
      <c r="AP470" s="18">
        <v>10</v>
      </c>
      <c r="AQ470" s="18" t="s">
        <v>22</v>
      </c>
      <c r="AR470" s="18">
        <v>14.3629</v>
      </c>
      <c r="AS470" s="18">
        <v>10</v>
      </c>
    </row>
    <row r="471" spans="2:45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AN471" s="1" t="s">
        <v>23</v>
      </c>
      <c r="AO471" s="18">
        <v>11.2059</v>
      </c>
      <c r="AP471" s="18">
        <v>11</v>
      </c>
      <c r="AQ471" s="18" t="s">
        <v>23</v>
      </c>
      <c r="AR471" s="18">
        <v>11.454599999999999</v>
      </c>
      <c r="AS471" s="18">
        <v>11</v>
      </c>
    </row>
    <row r="472" spans="2:45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AN472" s="1" t="s">
        <v>24</v>
      </c>
      <c r="AO472" s="18">
        <v>1.0196799999999999</v>
      </c>
      <c r="AP472" s="18">
        <v>12</v>
      </c>
      <c r="AQ472" s="18" t="s">
        <v>24</v>
      </c>
      <c r="AR472" s="18">
        <v>1.0072300000000001</v>
      </c>
      <c r="AS472" s="18">
        <v>12</v>
      </c>
    </row>
    <row r="473" spans="2:45" x14ac:dyDescent="0.25">
      <c r="AP473" s="18">
        <v>13</v>
      </c>
      <c r="AS473" s="18">
        <v>13</v>
      </c>
    </row>
    <row r="474" spans="2:45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AN474" s="1" t="s">
        <v>37</v>
      </c>
      <c r="AP474" s="18">
        <v>0</v>
      </c>
      <c r="AQ474" s="18" t="s">
        <v>37</v>
      </c>
      <c r="AS474" s="18">
        <v>0</v>
      </c>
    </row>
    <row r="475" spans="2:45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AP475" s="18">
        <v>1</v>
      </c>
      <c r="AS475" s="18">
        <v>1</v>
      </c>
    </row>
    <row r="476" spans="2:45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AN476" s="1" t="s">
        <v>9</v>
      </c>
      <c r="AO476" s="18">
        <v>262144</v>
      </c>
      <c r="AP476" s="18">
        <v>2</v>
      </c>
      <c r="AQ476" s="18" t="s">
        <v>9</v>
      </c>
      <c r="AR476" s="18">
        <v>262144</v>
      </c>
      <c r="AS476" s="18">
        <v>2</v>
      </c>
    </row>
    <row r="477" spans="2:45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AN477" s="1" t="s">
        <v>10</v>
      </c>
      <c r="AO477" s="18">
        <v>792</v>
      </c>
      <c r="AP477" s="18">
        <v>3</v>
      </c>
      <c r="AQ477" s="18" t="s">
        <v>10</v>
      </c>
      <c r="AR477" s="18">
        <v>792</v>
      </c>
      <c r="AS477" s="18">
        <v>3</v>
      </c>
    </row>
    <row r="478" spans="2:45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AN478" s="1" t="s">
        <v>16</v>
      </c>
      <c r="AO478" s="18">
        <v>0.56223999999999996</v>
      </c>
      <c r="AP478" s="18">
        <v>4</v>
      </c>
      <c r="AQ478" s="18" t="s">
        <v>16</v>
      </c>
      <c r="AR478" s="18">
        <v>0.55097600000000002</v>
      </c>
      <c r="AS478" s="18">
        <v>4</v>
      </c>
    </row>
    <row r="479" spans="2:45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AN479" s="1" t="s">
        <v>17</v>
      </c>
      <c r="AO479" s="18">
        <v>0.19040000000000001</v>
      </c>
      <c r="AP479" s="18">
        <v>5</v>
      </c>
      <c r="AQ479" s="18" t="s">
        <v>17</v>
      </c>
      <c r="AR479" s="18">
        <v>0.18979199999999999</v>
      </c>
      <c r="AS479" s="18">
        <v>5</v>
      </c>
    </row>
    <row r="480" spans="2:45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AN480" s="1" t="s">
        <v>18</v>
      </c>
      <c r="AO480" s="18">
        <v>0.28284799999999999</v>
      </c>
      <c r="AP480" s="18">
        <v>6</v>
      </c>
      <c r="AQ480" s="18" t="s">
        <v>18</v>
      </c>
      <c r="AR480" s="18">
        <v>0</v>
      </c>
      <c r="AS480" s="18">
        <v>6</v>
      </c>
    </row>
    <row r="481" spans="2:45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AN481" s="1" t="s">
        <v>19</v>
      </c>
      <c r="AO481" s="18">
        <v>0.40803200000000001</v>
      </c>
      <c r="AP481" s="18">
        <v>7</v>
      </c>
      <c r="AQ481" s="18" t="s">
        <v>19</v>
      </c>
      <c r="AR481" s="18">
        <v>0</v>
      </c>
      <c r="AS481" s="18">
        <v>7</v>
      </c>
    </row>
    <row r="482" spans="2:45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AN482" s="1" t="s">
        <v>20</v>
      </c>
      <c r="AO482" s="18">
        <v>0.93200000000000005</v>
      </c>
      <c r="AP482" s="18">
        <v>8</v>
      </c>
      <c r="AQ482" s="18" t="s">
        <v>20</v>
      </c>
      <c r="AR482" s="18">
        <v>0</v>
      </c>
      <c r="AS482" s="18">
        <v>8</v>
      </c>
    </row>
    <row r="483" spans="2:45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AN483" s="1" t="s">
        <v>21</v>
      </c>
      <c r="AO483" s="18">
        <v>2.5274899999999998</v>
      </c>
      <c r="AP483" s="18">
        <v>9</v>
      </c>
      <c r="AQ483" s="18" t="s">
        <v>21</v>
      </c>
      <c r="AR483" s="18">
        <v>2.11734</v>
      </c>
      <c r="AS483" s="18">
        <v>9</v>
      </c>
    </row>
    <row r="484" spans="2:45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AN484" s="1" t="s">
        <v>22</v>
      </c>
      <c r="AO484" s="18">
        <v>13.5746</v>
      </c>
      <c r="AP484" s="18">
        <v>10</v>
      </c>
      <c r="AQ484" s="18" t="s">
        <v>22</v>
      </c>
      <c r="AR484" s="18">
        <v>20.178999999999998</v>
      </c>
      <c r="AS484" s="18">
        <v>10</v>
      </c>
    </row>
    <row r="485" spans="2:45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AN485" s="1" t="s">
        <v>23</v>
      </c>
      <c r="AO485" s="18">
        <v>12.215400000000001</v>
      </c>
      <c r="AP485" s="18">
        <v>11</v>
      </c>
      <c r="AQ485" s="18" t="s">
        <v>23</v>
      </c>
      <c r="AR485" s="18">
        <v>12.2357</v>
      </c>
      <c r="AS485" s="18">
        <v>11</v>
      </c>
    </row>
    <row r="486" spans="2:45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AN486" s="1" t="s">
        <v>24</v>
      </c>
      <c r="AO486" s="18">
        <v>0.68393599999999999</v>
      </c>
      <c r="AP486" s="18">
        <v>12</v>
      </c>
      <c r="AQ486" s="18" t="s">
        <v>24</v>
      </c>
      <c r="AR486" s="18">
        <v>0.68419200000000002</v>
      </c>
      <c r="AS486" s="18">
        <v>12</v>
      </c>
    </row>
    <row r="487" spans="2:45" x14ac:dyDescent="0.25">
      <c r="AP487" s="18">
        <v>13</v>
      </c>
      <c r="AS487" s="18">
        <v>13</v>
      </c>
    </row>
    <row r="488" spans="2:45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AN488" s="1" t="s">
        <v>15</v>
      </c>
      <c r="AO488" s="18">
        <v>9.2999999999999999E-2</v>
      </c>
      <c r="AP488" s="18">
        <v>0</v>
      </c>
      <c r="AQ488" s="18" t="s">
        <v>15</v>
      </c>
      <c r="AR488" s="18">
        <v>0.1</v>
      </c>
      <c r="AS488" s="18">
        <v>0</v>
      </c>
    </row>
    <row r="489" spans="2:45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AN489" s="1" t="s">
        <v>8</v>
      </c>
      <c r="AP489" s="18">
        <v>1</v>
      </c>
      <c r="AQ489" s="18" t="s">
        <v>8</v>
      </c>
      <c r="AS489" s="18">
        <v>1</v>
      </c>
    </row>
    <row r="490" spans="2:45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AN490" s="1" t="s">
        <v>9</v>
      </c>
      <c r="AO490" s="18">
        <v>242015</v>
      </c>
      <c r="AP490" s="18">
        <v>2</v>
      </c>
      <c r="AQ490" s="18" t="s">
        <v>9</v>
      </c>
      <c r="AR490" s="18">
        <v>242015</v>
      </c>
      <c r="AS490" s="18">
        <v>2</v>
      </c>
    </row>
    <row r="491" spans="2:45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AN491" s="1" t="s">
        <v>10</v>
      </c>
      <c r="AO491" s="18">
        <v>792</v>
      </c>
      <c r="AP491" s="18">
        <v>3</v>
      </c>
      <c r="AQ491" s="18" t="s">
        <v>10</v>
      </c>
      <c r="AR491" s="18">
        <v>792</v>
      </c>
      <c r="AS491" s="18">
        <v>3</v>
      </c>
    </row>
    <row r="492" spans="2:45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AN492" s="1" t="s">
        <v>16</v>
      </c>
      <c r="AO492" s="18">
        <v>0.48480000000000001</v>
      </c>
      <c r="AP492" s="18">
        <v>4</v>
      </c>
      <c r="AQ492" s="18" t="s">
        <v>16</v>
      </c>
      <c r="AR492" s="18">
        <v>0.480576</v>
      </c>
      <c r="AS492" s="18">
        <v>4</v>
      </c>
    </row>
    <row r="493" spans="2:45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AN493" s="1" t="s">
        <v>17</v>
      </c>
      <c r="AO493" s="18">
        <v>0.19830400000000001</v>
      </c>
      <c r="AP493" s="18">
        <v>5</v>
      </c>
      <c r="AQ493" s="18" t="s">
        <v>17</v>
      </c>
      <c r="AR493" s="18">
        <v>0.187808</v>
      </c>
      <c r="AS493" s="18">
        <v>5</v>
      </c>
    </row>
    <row r="494" spans="2:45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AN494" s="1" t="s">
        <v>18</v>
      </c>
      <c r="AO494" s="18">
        <v>0.25462400000000002</v>
      </c>
      <c r="AP494" s="18">
        <v>6</v>
      </c>
      <c r="AQ494" s="18" t="s">
        <v>18</v>
      </c>
      <c r="AR494" s="18">
        <v>0</v>
      </c>
      <c r="AS494" s="18">
        <v>6</v>
      </c>
    </row>
    <row r="495" spans="2:45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AN495" s="1" t="s">
        <v>19</v>
      </c>
      <c r="AO495" s="18">
        <v>0.20211200000000001</v>
      </c>
      <c r="AP495" s="18">
        <v>7</v>
      </c>
      <c r="AQ495" s="18" t="s">
        <v>19</v>
      </c>
      <c r="AR495" s="18">
        <v>0</v>
      </c>
      <c r="AS495" s="18">
        <v>7</v>
      </c>
    </row>
    <row r="496" spans="2:45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AN496" s="1" t="s">
        <v>20</v>
      </c>
      <c r="AO496" s="18">
        <v>2.1750099999999999</v>
      </c>
      <c r="AP496" s="18">
        <v>8</v>
      </c>
      <c r="AQ496" s="18" t="s">
        <v>20</v>
      </c>
      <c r="AR496" s="18">
        <v>0</v>
      </c>
      <c r="AS496" s="18">
        <v>8</v>
      </c>
    </row>
    <row r="497" spans="2:45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AN497" s="1" t="s">
        <v>21</v>
      </c>
      <c r="AO497" s="18">
        <v>2.0678999999999998</v>
      </c>
      <c r="AP497" s="18">
        <v>9</v>
      </c>
      <c r="AQ497" s="18" t="s">
        <v>21</v>
      </c>
      <c r="AR497" s="18">
        <v>1.98166</v>
      </c>
      <c r="AS497" s="18">
        <v>9</v>
      </c>
    </row>
    <row r="498" spans="2:45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AN498" s="1" t="s">
        <v>22</v>
      </c>
      <c r="AO498" s="18">
        <v>7.4629099999999999</v>
      </c>
      <c r="AP498" s="18">
        <v>10</v>
      </c>
      <c r="AQ498" s="18" t="s">
        <v>22</v>
      </c>
      <c r="AR498" s="18">
        <v>12.3588</v>
      </c>
      <c r="AS498" s="18">
        <v>10</v>
      </c>
    </row>
    <row r="499" spans="2:45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AN499" s="1" t="s">
        <v>23</v>
      </c>
      <c r="AO499" s="18">
        <v>12.171200000000001</v>
      </c>
      <c r="AP499" s="18">
        <v>11</v>
      </c>
      <c r="AQ499" s="18" t="s">
        <v>23</v>
      </c>
      <c r="AR499" s="18">
        <v>13.009</v>
      </c>
      <c r="AS499" s="18">
        <v>11</v>
      </c>
    </row>
    <row r="500" spans="2:45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AN500" s="1" t="s">
        <v>24</v>
      </c>
      <c r="AO500" s="18">
        <v>0.41148800000000002</v>
      </c>
      <c r="AP500" s="18">
        <v>12</v>
      </c>
      <c r="AQ500" s="18" t="s">
        <v>24</v>
      </c>
      <c r="AR500" s="18">
        <v>0.40182400000000001</v>
      </c>
      <c r="AS500" s="18">
        <v>12</v>
      </c>
    </row>
    <row r="501" spans="2:45" x14ac:dyDescent="0.25">
      <c r="AP501" s="18">
        <v>13</v>
      </c>
      <c r="AS501" s="18">
        <v>13</v>
      </c>
    </row>
    <row r="502" spans="2:45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AN502" s="1" t="s">
        <v>36</v>
      </c>
      <c r="AP502" s="18">
        <v>0</v>
      </c>
      <c r="AQ502" s="18" t="s">
        <v>36</v>
      </c>
      <c r="AS502" s="18">
        <v>0</v>
      </c>
    </row>
    <row r="503" spans="2:45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AP503" s="18">
        <v>1</v>
      </c>
      <c r="AS503" s="18">
        <v>1</v>
      </c>
    </row>
    <row r="504" spans="2:45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AN504" s="1" t="s">
        <v>9</v>
      </c>
      <c r="AO504" s="18">
        <v>262144</v>
      </c>
      <c r="AP504" s="18">
        <v>2</v>
      </c>
      <c r="AQ504" s="18" t="s">
        <v>9</v>
      </c>
      <c r="AR504" s="18">
        <v>262144</v>
      </c>
      <c r="AS504" s="18">
        <v>2</v>
      </c>
    </row>
    <row r="505" spans="2:45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AN505" s="1" t="s">
        <v>10</v>
      </c>
      <c r="AO505" s="18">
        <v>792</v>
      </c>
      <c r="AP505" s="18">
        <v>3</v>
      </c>
      <c r="AQ505" s="18" t="s">
        <v>10</v>
      </c>
      <c r="AR505" s="18">
        <v>792</v>
      </c>
      <c r="AS505" s="18">
        <v>3</v>
      </c>
    </row>
    <row r="506" spans="2:45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AN506" s="1" t="s">
        <v>16</v>
      </c>
      <c r="AO506" s="18">
        <v>0.59145599999999998</v>
      </c>
      <c r="AP506" s="18">
        <v>4</v>
      </c>
      <c r="AQ506" s="18" t="s">
        <v>16</v>
      </c>
      <c r="AR506" s="18">
        <v>0.55094399999999999</v>
      </c>
      <c r="AS506" s="18">
        <v>4</v>
      </c>
    </row>
    <row r="507" spans="2:45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AN507" s="1" t="s">
        <v>17</v>
      </c>
      <c r="AO507" s="18">
        <v>0.20527999999999999</v>
      </c>
      <c r="AP507" s="18">
        <v>5</v>
      </c>
      <c r="AQ507" s="18" t="s">
        <v>17</v>
      </c>
      <c r="AR507" s="18">
        <v>0.18499199999999999</v>
      </c>
      <c r="AS507" s="18">
        <v>5</v>
      </c>
    </row>
    <row r="508" spans="2:45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AN508" s="1" t="s">
        <v>18</v>
      </c>
      <c r="AO508" s="18">
        <v>0.43990400000000002</v>
      </c>
      <c r="AP508" s="18">
        <v>6</v>
      </c>
      <c r="AQ508" s="18" t="s">
        <v>18</v>
      </c>
      <c r="AR508" s="18">
        <v>0</v>
      </c>
      <c r="AS508" s="18">
        <v>6</v>
      </c>
    </row>
    <row r="509" spans="2:45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AN509" s="1" t="s">
        <v>19</v>
      </c>
      <c r="AO509" s="18">
        <v>0.25820799999999999</v>
      </c>
      <c r="AP509" s="18">
        <v>7</v>
      </c>
      <c r="AQ509" s="18" t="s">
        <v>19</v>
      </c>
      <c r="AR509" s="18">
        <v>0</v>
      </c>
      <c r="AS509" s="18">
        <v>7</v>
      </c>
    </row>
    <row r="510" spans="2:45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AN510" s="1" t="s">
        <v>20</v>
      </c>
      <c r="AO510" s="18">
        <v>1.28122</v>
      </c>
      <c r="AP510" s="18">
        <v>8</v>
      </c>
      <c r="AQ510" s="18" t="s">
        <v>20</v>
      </c>
      <c r="AR510" s="18">
        <v>0</v>
      </c>
      <c r="AS510" s="18">
        <v>8</v>
      </c>
    </row>
    <row r="511" spans="2:45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AN511" s="1" t="s">
        <v>21</v>
      </c>
      <c r="AO511" s="18">
        <v>2.3456999999999999</v>
      </c>
      <c r="AP511" s="18">
        <v>9</v>
      </c>
      <c r="AQ511" s="18" t="s">
        <v>21</v>
      </c>
      <c r="AR511" s="18">
        <v>2.2615699999999999</v>
      </c>
      <c r="AS511" s="18">
        <v>9</v>
      </c>
    </row>
    <row r="512" spans="2:45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AN512" s="1" t="s">
        <v>22</v>
      </c>
      <c r="AO512" s="18">
        <v>9.6436499999999992</v>
      </c>
      <c r="AP512" s="18">
        <v>10</v>
      </c>
      <c r="AQ512" s="18" t="s">
        <v>22</v>
      </c>
      <c r="AR512" s="18">
        <v>14.3689</v>
      </c>
      <c r="AS512" s="18">
        <v>10</v>
      </c>
    </row>
    <row r="513" spans="2:45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AN513" s="1" t="s">
        <v>23</v>
      </c>
      <c r="AO513" s="18">
        <v>11.3201</v>
      </c>
      <c r="AP513" s="18">
        <v>11</v>
      </c>
      <c r="AQ513" s="18" t="s">
        <v>23</v>
      </c>
      <c r="AR513" s="18">
        <v>11.1531</v>
      </c>
      <c r="AS513" s="18">
        <v>11</v>
      </c>
    </row>
    <row r="514" spans="2:45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AN514" s="1" t="s">
        <v>24</v>
      </c>
      <c r="AO514" s="18">
        <v>1.0035799999999999</v>
      </c>
      <c r="AP514" s="18">
        <v>12</v>
      </c>
      <c r="AQ514" s="18" t="s">
        <v>24</v>
      </c>
      <c r="AR514" s="18">
        <v>0.99875199999999997</v>
      </c>
      <c r="AS514" s="18">
        <v>12</v>
      </c>
    </row>
    <row r="515" spans="2:45" x14ac:dyDescent="0.25">
      <c r="AP515" s="18">
        <v>13</v>
      </c>
      <c r="AS515" s="18">
        <v>13</v>
      </c>
    </row>
    <row r="516" spans="2:45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AN516" s="1" t="s">
        <v>37</v>
      </c>
      <c r="AP516" s="18">
        <v>0</v>
      </c>
      <c r="AQ516" s="18" t="s">
        <v>37</v>
      </c>
      <c r="AS516" s="18">
        <v>0</v>
      </c>
    </row>
    <row r="517" spans="2:45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AP517" s="18">
        <v>1</v>
      </c>
      <c r="AS517" s="18">
        <v>1</v>
      </c>
    </row>
    <row r="518" spans="2:45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AN518" s="1" t="s">
        <v>9</v>
      </c>
      <c r="AO518" s="18">
        <v>262144</v>
      </c>
      <c r="AP518" s="18">
        <v>2</v>
      </c>
      <c r="AQ518" s="18" t="s">
        <v>9</v>
      </c>
      <c r="AR518" s="18">
        <v>262144</v>
      </c>
      <c r="AS518" s="18">
        <v>2</v>
      </c>
    </row>
    <row r="519" spans="2:45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AN519" s="1" t="s">
        <v>10</v>
      </c>
      <c r="AO519" s="18">
        <v>792</v>
      </c>
      <c r="AP519" s="18">
        <v>3</v>
      </c>
      <c r="AQ519" s="18" t="s">
        <v>10</v>
      </c>
      <c r="AR519" s="18">
        <v>792</v>
      </c>
      <c r="AS519" s="18">
        <v>3</v>
      </c>
    </row>
    <row r="520" spans="2:45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AN520" s="1" t="s">
        <v>16</v>
      </c>
      <c r="AO520" s="18">
        <v>0.59145599999999998</v>
      </c>
      <c r="AP520" s="18">
        <v>4</v>
      </c>
      <c r="AQ520" s="18" t="s">
        <v>16</v>
      </c>
      <c r="AR520" s="18">
        <v>0.55094399999999999</v>
      </c>
      <c r="AS520" s="18">
        <v>4</v>
      </c>
    </row>
    <row r="521" spans="2:45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AN521" s="1" t="s">
        <v>17</v>
      </c>
      <c r="AO521" s="18">
        <v>0.20707200000000001</v>
      </c>
      <c r="AP521" s="18">
        <v>5</v>
      </c>
      <c r="AQ521" s="18" t="s">
        <v>17</v>
      </c>
      <c r="AR521" s="18">
        <v>0.18899199999999999</v>
      </c>
      <c r="AS521" s="18">
        <v>5</v>
      </c>
    </row>
    <row r="522" spans="2:45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AN522" s="1" t="s">
        <v>18</v>
      </c>
      <c r="AO522" s="18">
        <v>0.31228800000000001</v>
      </c>
      <c r="AP522" s="18">
        <v>6</v>
      </c>
      <c r="AQ522" s="18" t="s">
        <v>18</v>
      </c>
      <c r="AR522" s="18">
        <v>0</v>
      </c>
      <c r="AS522" s="18">
        <v>6</v>
      </c>
    </row>
    <row r="523" spans="2:45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AN523" s="1" t="s">
        <v>19</v>
      </c>
      <c r="AO523" s="18">
        <v>0.39504</v>
      </c>
      <c r="AP523" s="18">
        <v>7</v>
      </c>
      <c r="AQ523" s="18" t="s">
        <v>19</v>
      </c>
      <c r="AR523" s="18">
        <v>0</v>
      </c>
      <c r="AS523" s="18">
        <v>7</v>
      </c>
    </row>
    <row r="524" spans="2:45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AN524" s="1" t="s">
        <v>20</v>
      </c>
      <c r="AO524" s="18">
        <v>0.95363200000000004</v>
      </c>
      <c r="AP524" s="18">
        <v>8</v>
      </c>
      <c r="AQ524" s="18" t="s">
        <v>20</v>
      </c>
      <c r="AR524" s="18">
        <v>0</v>
      </c>
      <c r="AS524" s="18">
        <v>8</v>
      </c>
    </row>
    <row r="525" spans="2:45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AN525" s="1" t="s">
        <v>21</v>
      </c>
      <c r="AO525" s="18">
        <v>2.5607700000000002</v>
      </c>
      <c r="AP525" s="18">
        <v>9</v>
      </c>
      <c r="AQ525" s="18" t="s">
        <v>21</v>
      </c>
      <c r="AR525" s="18">
        <v>2.1606999999999998</v>
      </c>
      <c r="AS525" s="18">
        <v>9</v>
      </c>
    </row>
    <row r="526" spans="2:45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AN526" s="1" t="s">
        <v>22</v>
      </c>
      <c r="AO526" s="18">
        <v>13.488200000000001</v>
      </c>
      <c r="AP526" s="18">
        <v>10</v>
      </c>
      <c r="AQ526" s="18" t="s">
        <v>22</v>
      </c>
      <c r="AR526" s="18">
        <v>19.9727</v>
      </c>
      <c r="AS526" s="18">
        <v>10</v>
      </c>
    </row>
    <row r="527" spans="2:45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AN527" s="1" t="s">
        <v>23</v>
      </c>
      <c r="AO527" s="18">
        <v>11.862399999999999</v>
      </c>
      <c r="AP527" s="18">
        <v>11</v>
      </c>
      <c r="AQ527" s="18" t="s">
        <v>23</v>
      </c>
      <c r="AR527" s="18">
        <v>12.1302</v>
      </c>
      <c r="AS527" s="18">
        <v>11</v>
      </c>
    </row>
    <row r="528" spans="2:45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AN528" s="1" t="s">
        <v>24</v>
      </c>
      <c r="AO528" s="18">
        <v>0.68496000000000001</v>
      </c>
      <c r="AP528" s="18">
        <v>12</v>
      </c>
      <c r="AQ528" s="18" t="s">
        <v>24</v>
      </c>
      <c r="AR528" s="18">
        <v>0.68268799999999996</v>
      </c>
      <c r="AS528" s="18">
        <v>12</v>
      </c>
    </row>
    <row r="529" spans="2:45" x14ac:dyDescent="0.25">
      <c r="AP529" s="18">
        <v>13</v>
      </c>
      <c r="AS529" s="18">
        <v>13</v>
      </c>
    </row>
    <row r="530" spans="2:45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AN530" s="1" t="s">
        <v>15</v>
      </c>
      <c r="AO530" s="18">
        <v>9.0999999999999998E-2</v>
      </c>
      <c r="AP530" s="18">
        <v>0</v>
      </c>
      <c r="AQ530" s="18" t="s">
        <v>15</v>
      </c>
      <c r="AR530" s="18">
        <v>0.1</v>
      </c>
      <c r="AS530" s="18">
        <v>0</v>
      </c>
    </row>
    <row r="531" spans="2:45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AN531" s="1" t="s">
        <v>8</v>
      </c>
      <c r="AP531" s="18">
        <v>1</v>
      </c>
      <c r="AQ531" s="18" t="s">
        <v>8</v>
      </c>
      <c r="AS531" s="18">
        <v>1</v>
      </c>
    </row>
    <row r="532" spans="2:45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AN532" s="1" t="s">
        <v>9</v>
      </c>
      <c r="AO532" s="18">
        <v>242015</v>
      </c>
      <c r="AP532" s="18">
        <v>2</v>
      </c>
      <c r="AQ532" s="18" t="s">
        <v>9</v>
      </c>
      <c r="AR532" s="18">
        <v>242015</v>
      </c>
      <c r="AS532" s="18">
        <v>2</v>
      </c>
    </row>
    <row r="533" spans="2:45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AN533" s="1" t="s">
        <v>10</v>
      </c>
      <c r="AO533" s="18">
        <v>792</v>
      </c>
      <c r="AP533" s="18">
        <v>3</v>
      </c>
      <c r="AQ533" s="18" t="s">
        <v>10</v>
      </c>
      <c r="AR533" s="18">
        <v>792</v>
      </c>
      <c r="AS533" s="18">
        <v>3</v>
      </c>
    </row>
    <row r="534" spans="2:45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AN534" s="1" t="s">
        <v>16</v>
      </c>
      <c r="AO534" s="18">
        <v>0.477024</v>
      </c>
      <c r="AP534" s="18">
        <v>4</v>
      </c>
      <c r="AQ534" s="18" t="s">
        <v>16</v>
      </c>
      <c r="AR534" s="18">
        <v>0.482848</v>
      </c>
      <c r="AS534" s="18">
        <v>4</v>
      </c>
    </row>
    <row r="535" spans="2:45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AN535" s="1" t="s">
        <v>17</v>
      </c>
      <c r="AO535" s="18">
        <v>0.16742399999999999</v>
      </c>
      <c r="AP535" s="18">
        <v>5</v>
      </c>
      <c r="AQ535" s="18" t="s">
        <v>17</v>
      </c>
      <c r="AR535" s="18">
        <v>0.19798399999999999</v>
      </c>
      <c r="AS535" s="18">
        <v>5</v>
      </c>
    </row>
    <row r="536" spans="2:45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AN536" s="1" t="s">
        <v>18</v>
      </c>
      <c r="AO536" s="18">
        <v>0.24560000000000001</v>
      </c>
      <c r="AP536" s="18">
        <v>6</v>
      </c>
      <c r="AQ536" s="18" t="s">
        <v>18</v>
      </c>
      <c r="AR536" s="18">
        <v>0</v>
      </c>
      <c r="AS536" s="18">
        <v>6</v>
      </c>
    </row>
    <row r="537" spans="2:45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AN537" s="1" t="s">
        <v>19</v>
      </c>
      <c r="AO537" s="18">
        <v>0.19788800000000001</v>
      </c>
      <c r="AP537" s="18">
        <v>7</v>
      </c>
      <c r="AQ537" s="18" t="s">
        <v>19</v>
      </c>
      <c r="AR537" s="18">
        <v>0</v>
      </c>
      <c r="AS537" s="18">
        <v>7</v>
      </c>
    </row>
    <row r="538" spans="2:45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AN538" s="1" t="s">
        <v>20</v>
      </c>
      <c r="AO538" s="18">
        <v>2.2511399999999999</v>
      </c>
      <c r="AP538" s="18">
        <v>8</v>
      </c>
      <c r="AQ538" s="18" t="s">
        <v>20</v>
      </c>
      <c r="AR538" s="18">
        <v>0</v>
      </c>
      <c r="AS538" s="18">
        <v>8</v>
      </c>
    </row>
    <row r="539" spans="2:45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AN539" s="1" t="s">
        <v>21</v>
      </c>
      <c r="AO539" s="18">
        <v>2.0795499999999998</v>
      </c>
      <c r="AP539" s="18">
        <v>9</v>
      </c>
      <c r="AQ539" s="18" t="s">
        <v>21</v>
      </c>
      <c r="AR539" s="18">
        <v>1.95322</v>
      </c>
      <c r="AS539" s="18">
        <v>9</v>
      </c>
    </row>
    <row r="540" spans="2:45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AN540" s="1" t="s">
        <v>22</v>
      </c>
      <c r="AO540" s="18">
        <v>6.9524499999999998</v>
      </c>
      <c r="AP540" s="18">
        <v>10</v>
      </c>
      <c r="AQ540" s="18" t="s">
        <v>22</v>
      </c>
      <c r="AR540" s="18">
        <v>12.443199999999999</v>
      </c>
      <c r="AS540" s="18">
        <v>10</v>
      </c>
    </row>
    <row r="541" spans="2:45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AN541" s="1" t="s">
        <v>23</v>
      </c>
      <c r="AO541" s="18">
        <v>12.089399999999999</v>
      </c>
      <c r="AP541" s="18">
        <v>11</v>
      </c>
      <c r="AQ541" s="18" t="s">
        <v>23</v>
      </c>
      <c r="AR541" s="18">
        <v>12.7318</v>
      </c>
      <c r="AS541" s="18">
        <v>11</v>
      </c>
    </row>
    <row r="542" spans="2:45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AN542" s="1" t="s">
        <v>24</v>
      </c>
      <c r="AO542" s="18">
        <v>0.40665600000000002</v>
      </c>
      <c r="AP542" s="18">
        <v>12</v>
      </c>
      <c r="AQ542" s="18" t="s">
        <v>24</v>
      </c>
      <c r="AR542" s="18">
        <v>0.40160000000000001</v>
      </c>
      <c r="AS542" s="18">
        <v>12</v>
      </c>
    </row>
    <row r="543" spans="2:45" x14ac:dyDescent="0.25">
      <c r="AP543" s="18">
        <v>13</v>
      </c>
      <c r="AS543" s="18">
        <v>13</v>
      </c>
    </row>
    <row r="544" spans="2:45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AN544" s="1" t="s">
        <v>36</v>
      </c>
      <c r="AP544" s="18">
        <v>0</v>
      </c>
      <c r="AQ544" s="18" t="s">
        <v>36</v>
      </c>
      <c r="AS544" s="18">
        <v>0</v>
      </c>
    </row>
    <row r="545" spans="2:45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AP545" s="18">
        <v>1</v>
      </c>
      <c r="AS545" s="18">
        <v>1</v>
      </c>
    </row>
    <row r="546" spans="2:45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AN546" s="1" t="s">
        <v>9</v>
      </c>
      <c r="AO546" s="18">
        <v>262144</v>
      </c>
      <c r="AP546" s="18">
        <v>2</v>
      </c>
      <c r="AQ546" s="18" t="s">
        <v>9</v>
      </c>
      <c r="AR546" s="18">
        <v>262144</v>
      </c>
      <c r="AS546" s="18">
        <v>2</v>
      </c>
    </row>
    <row r="547" spans="2:45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AN547" s="1" t="s">
        <v>10</v>
      </c>
      <c r="AO547" s="18">
        <v>792</v>
      </c>
      <c r="AP547" s="18">
        <v>3</v>
      </c>
      <c r="AQ547" s="18" t="s">
        <v>10</v>
      </c>
      <c r="AR547" s="18">
        <v>792</v>
      </c>
      <c r="AS547" s="18">
        <v>3</v>
      </c>
    </row>
    <row r="548" spans="2:45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AN548" s="1" t="s">
        <v>16</v>
      </c>
      <c r="AO548" s="18">
        <v>0.55926399999999998</v>
      </c>
      <c r="AP548" s="18">
        <v>4</v>
      </c>
      <c r="AQ548" s="18" t="s">
        <v>16</v>
      </c>
      <c r="AR548" s="18">
        <v>0.54515199999999997</v>
      </c>
      <c r="AS548" s="18">
        <v>4</v>
      </c>
    </row>
    <row r="549" spans="2:45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AN549" s="1" t="s">
        <v>17</v>
      </c>
      <c r="AO549" s="18">
        <v>0.19792000000000001</v>
      </c>
      <c r="AP549" s="18">
        <v>5</v>
      </c>
      <c r="AQ549" s="18" t="s">
        <v>17</v>
      </c>
      <c r="AR549" s="18">
        <v>0.18559999999999999</v>
      </c>
      <c r="AS549" s="18">
        <v>5</v>
      </c>
    </row>
    <row r="550" spans="2:45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AN550" s="1" t="s">
        <v>18</v>
      </c>
      <c r="AO550" s="18">
        <v>0.29916799999999999</v>
      </c>
      <c r="AP550" s="18">
        <v>6</v>
      </c>
      <c r="AQ550" s="18" t="s">
        <v>18</v>
      </c>
      <c r="AR550" s="18">
        <v>0</v>
      </c>
      <c r="AS550" s="18">
        <v>6</v>
      </c>
    </row>
    <row r="551" spans="2:45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AN551" s="1" t="s">
        <v>19</v>
      </c>
      <c r="AO551" s="18">
        <v>0.25622400000000001</v>
      </c>
      <c r="AP551" s="18">
        <v>7</v>
      </c>
      <c r="AQ551" s="18" t="s">
        <v>19</v>
      </c>
      <c r="AR551" s="18">
        <v>0</v>
      </c>
      <c r="AS551" s="18">
        <v>7</v>
      </c>
    </row>
    <row r="552" spans="2:45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AN552" s="1" t="s">
        <v>20</v>
      </c>
      <c r="AO552" s="18">
        <v>1.19536</v>
      </c>
      <c r="AP552" s="18">
        <v>8</v>
      </c>
      <c r="AQ552" s="18" t="s">
        <v>20</v>
      </c>
      <c r="AR552" s="18">
        <v>0</v>
      </c>
      <c r="AS552" s="18">
        <v>8</v>
      </c>
    </row>
    <row r="553" spans="2:45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AN553" s="1" t="s">
        <v>21</v>
      </c>
      <c r="AO553" s="18">
        <v>2.3271000000000002</v>
      </c>
      <c r="AP553" s="18">
        <v>9</v>
      </c>
      <c r="AQ553" s="18" t="s">
        <v>21</v>
      </c>
      <c r="AR553" s="18">
        <v>2.2373799999999999</v>
      </c>
      <c r="AS553" s="18">
        <v>9</v>
      </c>
    </row>
    <row r="554" spans="2:45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AN554" s="1" t="s">
        <v>22</v>
      </c>
      <c r="AO554" s="18">
        <v>10.1107</v>
      </c>
      <c r="AP554" s="18">
        <v>10</v>
      </c>
      <c r="AQ554" s="18" t="s">
        <v>22</v>
      </c>
      <c r="AR554" s="18">
        <v>14.097300000000001</v>
      </c>
      <c r="AS554" s="18">
        <v>10</v>
      </c>
    </row>
    <row r="555" spans="2:45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AN555" s="1" t="s">
        <v>23</v>
      </c>
      <c r="AO555" s="18">
        <v>11.187900000000001</v>
      </c>
      <c r="AP555" s="18">
        <v>11</v>
      </c>
      <c r="AQ555" s="18" t="s">
        <v>23</v>
      </c>
      <c r="AR555" s="18">
        <v>11.2537</v>
      </c>
      <c r="AS555" s="18">
        <v>11</v>
      </c>
    </row>
    <row r="556" spans="2:45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AN556" s="1" t="s">
        <v>24</v>
      </c>
      <c r="AO556" s="18">
        <v>1.0094099999999999</v>
      </c>
      <c r="AP556" s="18">
        <v>12</v>
      </c>
      <c r="AQ556" s="18" t="s">
        <v>24</v>
      </c>
      <c r="AR556" s="18">
        <v>1.0081899999999999</v>
      </c>
      <c r="AS556" s="18">
        <v>12</v>
      </c>
    </row>
    <row r="557" spans="2:45" x14ac:dyDescent="0.25">
      <c r="AP557" s="18">
        <v>13</v>
      </c>
      <c r="AS557" s="18">
        <v>13</v>
      </c>
    </row>
    <row r="558" spans="2:45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AN558" s="1" t="s">
        <v>37</v>
      </c>
      <c r="AP558" s="18">
        <v>0</v>
      </c>
      <c r="AQ558" s="18" t="s">
        <v>37</v>
      </c>
      <c r="AS558" s="18">
        <v>0</v>
      </c>
    </row>
    <row r="559" spans="2:45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AP559" s="18">
        <v>1</v>
      </c>
      <c r="AS559" s="18">
        <v>1</v>
      </c>
    </row>
    <row r="560" spans="2:45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AN560" s="1" t="s">
        <v>9</v>
      </c>
      <c r="AO560" s="18">
        <v>262144</v>
      </c>
      <c r="AP560" s="18">
        <v>2</v>
      </c>
      <c r="AQ560" s="18" t="s">
        <v>9</v>
      </c>
      <c r="AR560" s="18">
        <v>262144</v>
      </c>
      <c r="AS560" s="18">
        <v>2</v>
      </c>
    </row>
    <row r="561" spans="2:45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AN561" s="1" t="s">
        <v>10</v>
      </c>
      <c r="AO561" s="18">
        <v>792</v>
      </c>
      <c r="AP561" s="18">
        <v>3</v>
      </c>
      <c r="AQ561" s="18" t="s">
        <v>10</v>
      </c>
      <c r="AR561" s="18">
        <v>792</v>
      </c>
      <c r="AS561" s="18">
        <v>3</v>
      </c>
    </row>
    <row r="562" spans="2:45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AN562" s="1" t="s">
        <v>16</v>
      </c>
      <c r="AO562" s="18">
        <v>0.55926399999999998</v>
      </c>
      <c r="AP562" s="18">
        <v>4</v>
      </c>
      <c r="AQ562" s="18" t="s">
        <v>16</v>
      </c>
      <c r="AR562" s="18">
        <v>0.54515199999999997</v>
      </c>
      <c r="AS562" s="18">
        <v>4</v>
      </c>
    </row>
    <row r="563" spans="2:45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AN563" s="1" t="s">
        <v>17</v>
      </c>
      <c r="AO563" s="18">
        <v>0.201152</v>
      </c>
      <c r="AP563" s="18">
        <v>5</v>
      </c>
      <c r="AQ563" s="18" t="s">
        <v>17</v>
      </c>
      <c r="AR563" s="18">
        <v>0.18720000000000001</v>
      </c>
      <c r="AS563" s="18">
        <v>5</v>
      </c>
    </row>
    <row r="564" spans="2:45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AN564" s="1" t="s">
        <v>18</v>
      </c>
      <c r="AO564" s="18">
        <v>0.28137600000000001</v>
      </c>
      <c r="AP564" s="18">
        <v>6</v>
      </c>
      <c r="AQ564" s="18" t="s">
        <v>18</v>
      </c>
      <c r="AR564" s="18">
        <v>0</v>
      </c>
      <c r="AS564" s="18">
        <v>6</v>
      </c>
    </row>
    <row r="565" spans="2:45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AN565" s="1" t="s">
        <v>19</v>
      </c>
      <c r="AO565" s="18">
        <v>0.39734399999999997</v>
      </c>
      <c r="AP565" s="18">
        <v>7</v>
      </c>
      <c r="AQ565" s="18" t="s">
        <v>19</v>
      </c>
      <c r="AR565" s="18">
        <v>0</v>
      </c>
      <c r="AS565" s="18">
        <v>7</v>
      </c>
    </row>
    <row r="566" spans="2:45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AN566" s="1" t="s">
        <v>20</v>
      </c>
      <c r="AO566" s="18">
        <v>0.97196800000000005</v>
      </c>
      <c r="AP566" s="18">
        <v>8</v>
      </c>
      <c r="AQ566" s="18" t="s">
        <v>20</v>
      </c>
      <c r="AR566" s="18">
        <v>0</v>
      </c>
      <c r="AS566" s="18">
        <v>8</v>
      </c>
    </row>
    <row r="567" spans="2:45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AN567" s="1" t="s">
        <v>21</v>
      </c>
      <c r="AO567" s="18">
        <v>2.5253399999999999</v>
      </c>
      <c r="AP567" s="18">
        <v>9</v>
      </c>
      <c r="AQ567" s="18" t="s">
        <v>21</v>
      </c>
      <c r="AR567" s="18">
        <v>2.1920000000000002</v>
      </c>
      <c r="AS567" s="18">
        <v>9</v>
      </c>
    </row>
    <row r="568" spans="2:45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AN568" s="1" t="s">
        <v>22</v>
      </c>
      <c r="AO568" s="18">
        <v>13.6022</v>
      </c>
      <c r="AP568" s="18">
        <v>10</v>
      </c>
      <c r="AQ568" s="18" t="s">
        <v>22</v>
      </c>
      <c r="AR568" s="18">
        <v>19.947299999999998</v>
      </c>
      <c r="AS568" s="18">
        <v>10</v>
      </c>
    </row>
    <row r="569" spans="2:45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AN569" s="1" t="s">
        <v>23</v>
      </c>
      <c r="AO569" s="18">
        <v>12.379300000000001</v>
      </c>
      <c r="AP569" s="18">
        <v>11</v>
      </c>
      <c r="AQ569" s="18" t="s">
        <v>23</v>
      </c>
      <c r="AR569" s="18">
        <v>11.991400000000001</v>
      </c>
      <c r="AS569" s="18">
        <v>11</v>
      </c>
    </row>
    <row r="570" spans="2:45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AN570" s="1" t="s">
        <v>24</v>
      </c>
      <c r="AO570" s="18">
        <v>0.69580799999999998</v>
      </c>
      <c r="AP570" s="18">
        <v>12</v>
      </c>
      <c r="AQ570" s="18" t="s">
        <v>24</v>
      </c>
      <c r="AR570" s="18">
        <v>0.69840000000000002</v>
      </c>
      <c r="AS570" s="18">
        <v>12</v>
      </c>
    </row>
    <row r="571" spans="2:45" x14ac:dyDescent="0.25">
      <c r="AP571" s="18">
        <v>13</v>
      </c>
      <c r="AS571" s="18">
        <v>13</v>
      </c>
    </row>
    <row r="572" spans="2:45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AN572" s="1" t="s">
        <v>15</v>
      </c>
      <c r="AO572" s="18">
        <v>9.1999999999999998E-2</v>
      </c>
      <c r="AP572" s="18">
        <v>0</v>
      </c>
      <c r="AQ572" s="18" t="s">
        <v>15</v>
      </c>
      <c r="AR572" s="18">
        <v>9.9000000000000005E-2</v>
      </c>
      <c r="AS572" s="18">
        <v>0</v>
      </c>
    </row>
    <row r="573" spans="2:45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AN573" s="1" t="s">
        <v>8</v>
      </c>
      <c r="AP573" s="18">
        <v>1</v>
      </c>
      <c r="AQ573" s="18" t="s">
        <v>8</v>
      </c>
      <c r="AS573" s="18">
        <v>1</v>
      </c>
    </row>
    <row r="574" spans="2:45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AN574" s="1" t="s">
        <v>9</v>
      </c>
      <c r="AO574" s="18">
        <v>242015</v>
      </c>
      <c r="AP574" s="18">
        <v>2</v>
      </c>
      <c r="AQ574" s="18" t="s">
        <v>9</v>
      </c>
      <c r="AR574" s="18">
        <v>242015</v>
      </c>
      <c r="AS574" s="18">
        <v>2</v>
      </c>
    </row>
    <row r="575" spans="2:45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AN575" s="1" t="s">
        <v>10</v>
      </c>
      <c r="AO575" s="18">
        <v>792</v>
      </c>
      <c r="AP575" s="18">
        <v>3</v>
      </c>
      <c r="AQ575" s="18" t="s">
        <v>10</v>
      </c>
      <c r="AR575" s="18">
        <v>792</v>
      </c>
      <c r="AS575" s="18">
        <v>3</v>
      </c>
    </row>
    <row r="576" spans="2:45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AN576" s="1" t="s">
        <v>16</v>
      </c>
      <c r="AO576" s="18">
        <v>0.47968</v>
      </c>
      <c r="AP576" s="18">
        <v>4</v>
      </c>
      <c r="AQ576" s="18" t="s">
        <v>16</v>
      </c>
      <c r="AR576" s="18">
        <v>0.48204799999999998</v>
      </c>
      <c r="AS576" s="18">
        <v>4</v>
      </c>
    </row>
    <row r="577" spans="2:45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AN577" s="1" t="s">
        <v>17</v>
      </c>
      <c r="AO577" s="18">
        <v>0.19123200000000001</v>
      </c>
      <c r="AP577" s="18">
        <v>5</v>
      </c>
      <c r="AQ577" s="18" t="s">
        <v>17</v>
      </c>
      <c r="AR577" s="18">
        <v>0.16783999999999999</v>
      </c>
      <c r="AS577" s="18">
        <v>5</v>
      </c>
    </row>
    <row r="578" spans="2:45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AN578" s="1" t="s">
        <v>18</v>
      </c>
      <c r="AO578" s="18">
        <v>0.33872000000000002</v>
      </c>
      <c r="AP578" s="18">
        <v>6</v>
      </c>
      <c r="AQ578" s="18" t="s">
        <v>18</v>
      </c>
      <c r="AR578" s="18">
        <v>0</v>
      </c>
      <c r="AS578" s="18">
        <v>6</v>
      </c>
    </row>
    <row r="579" spans="2:45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AN579" s="1" t="s">
        <v>19</v>
      </c>
      <c r="AO579" s="18">
        <v>0.20288</v>
      </c>
      <c r="AP579" s="18">
        <v>7</v>
      </c>
      <c r="AQ579" s="18" t="s">
        <v>19</v>
      </c>
      <c r="AR579" s="18">
        <v>0</v>
      </c>
      <c r="AS579" s="18">
        <v>7</v>
      </c>
    </row>
    <row r="580" spans="2:45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AN580" s="1" t="s">
        <v>20</v>
      </c>
      <c r="AO580" s="18">
        <v>2.1754199999999999</v>
      </c>
      <c r="AP580" s="18">
        <v>8</v>
      </c>
      <c r="AQ580" s="18" t="s">
        <v>20</v>
      </c>
      <c r="AR580" s="18">
        <v>0</v>
      </c>
      <c r="AS580" s="18">
        <v>8</v>
      </c>
    </row>
    <row r="581" spans="2:45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AN581" s="1" t="s">
        <v>21</v>
      </c>
      <c r="AO581" s="18">
        <v>2.0657000000000001</v>
      </c>
      <c r="AP581" s="18">
        <v>9</v>
      </c>
      <c r="AQ581" s="18" t="s">
        <v>21</v>
      </c>
      <c r="AR581" s="18">
        <v>1.9523200000000001</v>
      </c>
      <c r="AS581" s="18">
        <v>9</v>
      </c>
    </row>
    <row r="582" spans="2:45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AN582" s="1" t="s">
        <v>22</v>
      </c>
      <c r="AO582" s="18">
        <v>7.4444800000000004</v>
      </c>
      <c r="AP582" s="18">
        <v>10</v>
      </c>
      <c r="AQ582" s="18" t="s">
        <v>22</v>
      </c>
      <c r="AR582" s="18">
        <v>12.2361</v>
      </c>
      <c r="AS582" s="18">
        <v>10</v>
      </c>
    </row>
    <row r="583" spans="2:45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AN583" s="1" t="s">
        <v>23</v>
      </c>
      <c r="AO583" s="18">
        <v>12.132099999999999</v>
      </c>
      <c r="AP583" s="18">
        <v>11</v>
      </c>
      <c r="AQ583" s="18" t="s">
        <v>23</v>
      </c>
      <c r="AR583" s="18">
        <v>12.599</v>
      </c>
      <c r="AS583" s="18">
        <v>11</v>
      </c>
    </row>
    <row r="584" spans="2:45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AN584" s="1" t="s">
        <v>24</v>
      </c>
      <c r="AO584" s="18">
        <v>0.42374400000000001</v>
      </c>
      <c r="AP584" s="18">
        <v>12</v>
      </c>
      <c r="AQ584" s="18" t="s">
        <v>24</v>
      </c>
      <c r="AR584" s="18">
        <v>0.40367999999999998</v>
      </c>
      <c r="AS584" s="18">
        <v>12</v>
      </c>
    </row>
    <row r="585" spans="2:45" x14ac:dyDescent="0.25">
      <c r="AP585" s="18">
        <v>13</v>
      </c>
      <c r="AS585" s="18">
        <v>13</v>
      </c>
    </row>
    <row r="586" spans="2:45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AN586" s="1" t="s">
        <v>36</v>
      </c>
      <c r="AP586" s="18">
        <v>0</v>
      </c>
      <c r="AQ586" s="18" t="s">
        <v>36</v>
      </c>
      <c r="AS586" s="18">
        <v>0</v>
      </c>
    </row>
    <row r="587" spans="2:45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AP587" s="18">
        <v>1</v>
      </c>
      <c r="AS587" s="18">
        <v>1</v>
      </c>
    </row>
    <row r="588" spans="2:45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AN588" s="1" t="s">
        <v>9</v>
      </c>
      <c r="AO588" s="18">
        <v>262144</v>
      </c>
      <c r="AP588" s="18">
        <v>2</v>
      </c>
      <c r="AQ588" s="18" t="s">
        <v>9</v>
      </c>
      <c r="AR588" s="18">
        <v>262144</v>
      </c>
      <c r="AS588" s="18">
        <v>2</v>
      </c>
    </row>
    <row r="589" spans="2:45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AN589" s="1" t="s">
        <v>10</v>
      </c>
      <c r="AO589" s="18">
        <v>792</v>
      </c>
      <c r="AP589" s="18">
        <v>3</v>
      </c>
      <c r="AQ589" s="18" t="s">
        <v>10</v>
      </c>
      <c r="AR589" s="18">
        <v>792</v>
      </c>
      <c r="AS589" s="18">
        <v>3</v>
      </c>
    </row>
    <row r="590" spans="2:45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AN590" s="1" t="s">
        <v>16</v>
      </c>
      <c r="AO590" s="18">
        <v>0.56963200000000003</v>
      </c>
      <c r="AP590" s="18">
        <v>4</v>
      </c>
      <c r="AQ590" s="18" t="s">
        <v>16</v>
      </c>
      <c r="AR590" s="18">
        <v>0.60854399999999997</v>
      </c>
      <c r="AS590" s="18">
        <v>4</v>
      </c>
    </row>
    <row r="591" spans="2:45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AN591" s="1" t="s">
        <v>17</v>
      </c>
      <c r="AO591" s="18">
        <v>0.19295999999999999</v>
      </c>
      <c r="AP591" s="18">
        <v>5</v>
      </c>
      <c r="AQ591" s="18" t="s">
        <v>17</v>
      </c>
      <c r="AR591" s="18">
        <v>0.18054400000000001</v>
      </c>
      <c r="AS591" s="18">
        <v>5</v>
      </c>
    </row>
    <row r="592" spans="2:45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AN592" s="1" t="s">
        <v>18</v>
      </c>
      <c r="AO592" s="18">
        <v>0.26873599999999997</v>
      </c>
      <c r="AP592" s="18">
        <v>6</v>
      </c>
      <c r="AQ592" s="18" t="s">
        <v>18</v>
      </c>
      <c r="AR592" s="18">
        <v>0</v>
      </c>
      <c r="AS592" s="18">
        <v>6</v>
      </c>
    </row>
    <row r="593" spans="2:45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AN593" s="1" t="s">
        <v>19</v>
      </c>
      <c r="AO593" s="18">
        <v>0.25753599999999999</v>
      </c>
      <c r="AP593" s="18">
        <v>7</v>
      </c>
      <c r="AQ593" s="18" t="s">
        <v>19</v>
      </c>
      <c r="AR593" s="18">
        <v>0</v>
      </c>
      <c r="AS593" s="18">
        <v>7</v>
      </c>
    </row>
    <row r="594" spans="2:45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AN594" s="1" t="s">
        <v>20</v>
      </c>
      <c r="AO594" s="18">
        <v>1.19862</v>
      </c>
      <c r="AP594" s="18">
        <v>8</v>
      </c>
      <c r="AQ594" s="18" t="s">
        <v>20</v>
      </c>
      <c r="AR594" s="18">
        <v>0</v>
      </c>
      <c r="AS594" s="18">
        <v>8</v>
      </c>
    </row>
    <row r="595" spans="2:45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AN595" s="1" t="s">
        <v>21</v>
      </c>
      <c r="AO595" s="18">
        <v>2.3467500000000001</v>
      </c>
      <c r="AP595" s="18">
        <v>9</v>
      </c>
      <c r="AQ595" s="18" t="s">
        <v>21</v>
      </c>
      <c r="AR595" s="18">
        <v>2.0907200000000001</v>
      </c>
      <c r="AS595" s="18">
        <v>9</v>
      </c>
    </row>
    <row r="596" spans="2:45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AN596" s="1" t="s">
        <v>22</v>
      </c>
      <c r="AO596" s="18">
        <v>9.8230400000000007</v>
      </c>
      <c r="AP596" s="18">
        <v>10</v>
      </c>
      <c r="AQ596" s="18" t="s">
        <v>22</v>
      </c>
      <c r="AR596" s="18">
        <v>13.9596</v>
      </c>
      <c r="AS596" s="18">
        <v>10</v>
      </c>
    </row>
    <row r="597" spans="2:45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AN597" s="1" t="s">
        <v>23</v>
      </c>
      <c r="AO597" s="18">
        <v>11.2437</v>
      </c>
      <c r="AP597" s="18">
        <v>11</v>
      </c>
      <c r="AQ597" s="18" t="s">
        <v>23</v>
      </c>
      <c r="AR597" s="18">
        <v>11.040100000000001</v>
      </c>
      <c r="AS597" s="18">
        <v>11</v>
      </c>
    </row>
    <row r="598" spans="2:45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AN598" s="1" t="s">
        <v>24</v>
      </c>
      <c r="AO598" s="18">
        <v>1.00221</v>
      </c>
      <c r="AP598" s="18">
        <v>12</v>
      </c>
      <c r="AQ598" s="18" t="s">
        <v>24</v>
      </c>
      <c r="AR598" s="18">
        <v>1.0048299999999999</v>
      </c>
      <c r="AS598" s="18">
        <v>12</v>
      </c>
    </row>
    <row r="599" spans="2:45" x14ac:dyDescent="0.25">
      <c r="AP599" s="18">
        <v>13</v>
      </c>
      <c r="AS599" s="18">
        <v>13</v>
      </c>
    </row>
    <row r="600" spans="2:45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AN600" s="1" t="s">
        <v>37</v>
      </c>
      <c r="AP600" s="18">
        <v>0</v>
      </c>
      <c r="AQ600" s="18" t="s">
        <v>37</v>
      </c>
      <c r="AS600" s="18">
        <v>0</v>
      </c>
    </row>
    <row r="601" spans="2:45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AP601" s="18">
        <v>1</v>
      </c>
      <c r="AS601" s="18">
        <v>1</v>
      </c>
    </row>
    <row r="602" spans="2:45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AN602" s="1" t="s">
        <v>9</v>
      </c>
      <c r="AO602" s="18">
        <v>262144</v>
      </c>
      <c r="AP602" s="18">
        <v>2</v>
      </c>
      <c r="AQ602" s="18" t="s">
        <v>9</v>
      </c>
      <c r="AR602" s="18">
        <v>262144</v>
      </c>
      <c r="AS602" s="18">
        <v>2</v>
      </c>
    </row>
    <row r="603" spans="2:45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AN603" s="1" t="s">
        <v>10</v>
      </c>
      <c r="AO603" s="18">
        <v>792</v>
      </c>
      <c r="AP603" s="18">
        <v>3</v>
      </c>
      <c r="AQ603" s="18" t="s">
        <v>10</v>
      </c>
      <c r="AR603" s="18">
        <v>792</v>
      </c>
      <c r="AS603" s="18">
        <v>3</v>
      </c>
    </row>
    <row r="604" spans="2:45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AN604" s="1" t="s">
        <v>16</v>
      </c>
      <c r="AO604" s="18">
        <v>0.56963200000000003</v>
      </c>
      <c r="AP604" s="18">
        <v>4</v>
      </c>
      <c r="AQ604" s="18" t="s">
        <v>16</v>
      </c>
      <c r="AR604" s="18">
        <v>0.60854399999999997</v>
      </c>
      <c r="AS604" s="18">
        <v>4</v>
      </c>
    </row>
    <row r="605" spans="2:45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AN605" s="1" t="s">
        <v>17</v>
      </c>
      <c r="AO605" s="18">
        <v>0.185312</v>
      </c>
      <c r="AP605" s="18">
        <v>5</v>
      </c>
      <c r="AQ605" s="18" t="s">
        <v>17</v>
      </c>
      <c r="AR605" s="18">
        <v>0.19401599999999999</v>
      </c>
      <c r="AS605" s="18">
        <v>5</v>
      </c>
    </row>
    <row r="606" spans="2:45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AN606" s="1" t="s">
        <v>18</v>
      </c>
      <c r="AO606" s="18">
        <v>0.35366399999999998</v>
      </c>
      <c r="AP606" s="18">
        <v>6</v>
      </c>
      <c r="AQ606" s="18" t="s">
        <v>18</v>
      </c>
      <c r="AR606" s="18">
        <v>0</v>
      </c>
      <c r="AS606" s="18">
        <v>6</v>
      </c>
    </row>
    <row r="607" spans="2:45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AN607" s="1" t="s">
        <v>19</v>
      </c>
      <c r="AO607" s="18">
        <v>0.39014399999999999</v>
      </c>
      <c r="AP607" s="18">
        <v>7</v>
      </c>
      <c r="AQ607" s="18" t="s">
        <v>19</v>
      </c>
      <c r="AR607" s="18">
        <v>0</v>
      </c>
      <c r="AS607" s="18">
        <v>7</v>
      </c>
    </row>
    <row r="608" spans="2:45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AN608" s="1" t="s">
        <v>20</v>
      </c>
      <c r="AO608" s="18">
        <v>0.94835199999999997</v>
      </c>
      <c r="AP608" s="18">
        <v>8</v>
      </c>
      <c r="AQ608" s="18" t="s">
        <v>20</v>
      </c>
      <c r="AR608" s="18">
        <v>0</v>
      </c>
      <c r="AS608" s="18">
        <v>8</v>
      </c>
    </row>
    <row r="609" spans="2:45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AN609" s="1" t="s">
        <v>21</v>
      </c>
      <c r="AO609" s="18">
        <v>2.5657899999999998</v>
      </c>
      <c r="AP609" s="18">
        <v>9</v>
      </c>
      <c r="AQ609" s="18" t="s">
        <v>21</v>
      </c>
      <c r="AR609" s="18">
        <v>2.1017899999999998</v>
      </c>
      <c r="AS609" s="18">
        <v>9</v>
      </c>
    </row>
    <row r="610" spans="2:45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AN610" s="1" t="s">
        <v>22</v>
      </c>
      <c r="AO610" s="18">
        <v>13.724299999999999</v>
      </c>
      <c r="AP610" s="18">
        <v>10</v>
      </c>
      <c r="AQ610" s="18" t="s">
        <v>22</v>
      </c>
      <c r="AR610" s="18">
        <v>20.295200000000001</v>
      </c>
      <c r="AS610" s="18">
        <v>10</v>
      </c>
    </row>
    <row r="611" spans="2:45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AN611" s="1" t="s">
        <v>23</v>
      </c>
      <c r="AO611" s="18">
        <v>11.860799999999999</v>
      </c>
      <c r="AP611" s="18">
        <v>11</v>
      </c>
      <c r="AQ611" s="18" t="s">
        <v>23</v>
      </c>
      <c r="AR611" s="18">
        <v>12.135</v>
      </c>
      <c r="AS611" s="18">
        <v>11</v>
      </c>
    </row>
    <row r="612" spans="2:45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AN612" s="1" t="s">
        <v>24</v>
      </c>
      <c r="AO612" s="18">
        <v>0.67971199999999998</v>
      </c>
      <c r="AP612" s="18">
        <v>12</v>
      </c>
      <c r="AQ612" s="18" t="s">
        <v>24</v>
      </c>
      <c r="AR612" s="18">
        <v>0.68764800000000004</v>
      </c>
      <c r="AS612" s="18">
        <v>12</v>
      </c>
    </row>
    <row r="613" spans="2:45" x14ac:dyDescent="0.25">
      <c r="AP613" s="18">
        <v>13</v>
      </c>
      <c r="AS613" s="18">
        <v>13</v>
      </c>
    </row>
    <row r="614" spans="2:45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AN614" s="1" t="s">
        <v>15</v>
      </c>
      <c r="AO614" s="18">
        <v>9.1999999999999998E-2</v>
      </c>
      <c r="AP614" s="18">
        <v>0</v>
      </c>
      <c r="AQ614" s="18" t="s">
        <v>15</v>
      </c>
      <c r="AR614" s="18">
        <v>9.6000000000000002E-2</v>
      </c>
      <c r="AS614" s="18">
        <v>0</v>
      </c>
    </row>
    <row r="615" spans="2:45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AN615" s="1" t="s">
        <v>8</v>
      </c>
      <c r="AP615" s="18">
        <v>1</v>
      </c>
      <c r="AQ615" s="18" t="s">
        <v>8</v>
      </c>
      <c r="AS615" s="18">
        <v>1</v>
      </c>
    </row>
    <row r="616" spans="2:45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AN616" s="1" t="s">
        <v>9</v>
      </c>
      <c r="AO616" s="18">
        <v>242015</v>
      </c>
      <c r="AP616" s="18">
        <v>2</v>
      </c>
      <c r="AQ616" s="18" t="s">
        <v>9</v>
      </c>
      <c r="AR616" s="18">
        <v>242015</v>
      </c>
      <c r="AS616" s="18">
        <v>2</v>
      </c>
    </row>
    <row r="617" spans="2:45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AN617" s="1" t="s">
        <v>10</v>
      </c>
      <c r="AO617" s="18">
        <v>792</v>
      </c>
      <c r="AP617" s="18">
        <v>3</v>
      </c>
      <c r="AQ617" s="18" t="s">
        <v>10</v>
      </c>
      <c r="AR617" s="18">
        <v>792</v>
      </c>
      <c r="AS617" s="18">
        <v>3</v>
      </c>
    </row>
    <row r="618" spans="2:45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AN618" s="1" t="s">
        <v>16</v>
      </c>
      <c r="AO618" s="18">
        <v>0.48320000000000002</v>
      </c>
      <c r="AP618" s="18">
        <v>4</v>
      </c>
      <c r="AQ618" s="18" t="s">
        <v>16</v>
      </c>
      <c r="AR618" s="18">
        <v>0.48368</v>
      </c>
      <c r="AS618" s="18">
        <v>4</v>
      </c>
    </row>
    <row r="619" spans="2:45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AN619" s="1" t="s">
        <v>17</v>
      </c>
      <c r="AO619" s="18">
        <v>0.20102400000000001</v>
      </c>
      <c r="AP619" s="18">
        <v>5</v>
      </c>
      <c r="AQ619" s="18" t="s">
        <v>17</v>
      </c>
      <c r="AR619" s="18">
        <v>0.17968000000000001</v>
      </c>
      <c r="AS619" s="18">
        <v>5</v>
      </c>
    </row>
    <row r="620" spans="2:45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AN620" s="1" t="s">
        <v>18</v>
      </c>
      <c r="AO620" s="18">
        <v>0.26</v>
      </c>
      <c r="AP620" s="18">
        <v>6</v>
      </c>
      <c r="AQ620" s="18" t="s">
        <v>18</v>
      </c>
      <c r="AR620" s="18">
        <v>0</v>
      </c>
      <c r="AS620" s="18">
        <v>6</v>
      </c>
    </row>
    <row r="621" spans="2:45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AN621" s="1" t="s">
        <v>19</v>
      </c>
      <c r="AO621" s="18">
        <v>0.20032</v>
      </c>
      <c r="AP621" s="18">
        <v>7</v>
      </c>
      <c r="AQ621" s="18" t="s">
        <v>19</v>
      </c>
      <c r="AR621" s="18">
        <v>0</v>
      </c>
      <c r="AS621" s="18">
        <v>7</v>
      </c>
    </row>
    <row r="622" spans="2:45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AN622" s="1" t="s">
        <v>20</v>
      </c>
      <c r="AO622" s="18">
        <v>2.1754600000000002</v>
      </c>
      <c r="AP622" s="18">
        <v>8</v>
      </c>
      <c r="AQ622" s="18" t="s">
        <v>20</v>
      </c>
      <c r="AR622" s="18">
        <v>0</v>
      </c>
      <c r="AS622" s="18">
        <v>8</v>
      </c>
    </row>
    <row r="623" spans="2:45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AN623" s="1" t="s">
        <v>21</v>
      </c>
      <c r="AO623" s="18">
        <v>2.0857899999999998</v>
      </c>
      <c r="AP623" s="18">
        <v>9</v>
      </c>
      <c r="AQ623" s="18" t="s">
        <v>21</v>
      </c>
      <c r="AR623" s="18">
        <v>1.98163</v>
      </c>
      <c r="AS623" s="18">
        <v>9</v>
      </c>
    </row>
    <row r="624" spans="2:45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AN624" s="1" t="s">
        <v>22</v>
      </c>
      <c r="AO624" s="18">
        <v>6.98698</v>
      </c>
      <c r="AP624" s="18">
        <v>10</v>
      </c>
      <c r="AQ624" s="18" t="s">
        <v>22</v>
      </c>
      <c r="AR624" s="18">
        <v>12.315899999999999</v>
      </c>
      <c r="AS624" s="18">
        <v>10</v>
      </c>
    </row>
    <row r="625" spans="2:45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AN625" s="1" t="s">
        <v>23</v>
      </c>
      <c r="AO625" s="18">
        <v>12.0794</v>
      </c>
      <c r="AP625" s="18">
        <v>11</v>
      </c>
      <c r="AQ625" s="18" t="s">
        <v>23</v>
      </c>
      <c r="AR625" s="18">
        <v>12.5427</v>
      </c>
      <c r="AS625" s="18">
        <v>11</v>
      </c>
    </row>
    <row r="626" spans="2:45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AN626" s="1" t="s">
        <v>24</v>
      </c>
      <c r="AO626" s="18">
        <v>0.398816</v>
      </c>
      <c r="AP626" s="18">
        <v>12</v>
      </c>
      <c r="AQ626" s="18" t="s">
        <v>24</v>
      </c>
      <c r="AR626" s="18">
        <v>0.40639999999999998</v>
      </c>
      <c r="AS626" s="18">
        <v>12</v>
      </c>
    </row>
    <row r="627" spans="2:45" x14ac:dyDescent="0.25">
      <c r="AP627" s="18">
        <v>13</v>
      </c>
      <c r="AS627" s="18">
        <v>13</v>
      </c>
    </row>
    <row r="628" spans="2:45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AN628" s="1" t="s">
        <v>36</v>
      </c>
      <c r="AP628" s="18">
        <v>0</v>
      </c>
      <c r="AQ628" s="18" t="s">
        <v>36</v>
      </c>
      <c r="AS628" s="18">
        <v>0</v>
      </c>
    </row>
    <row r="629" spans="2:45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AP629" s="18">
        <v>1</v>
      </c>
      <c r="AS629" s="18">
        <v>1</v>
      </c>
    </row>
    <row r="630" spans="2:45" x14ac:dyDescent="0.25">
      <c r="B630" s="25"/>
      <c r="C630" s="25"/>
      <c r="D630" s="25"/>
      <c r="E630" s="25"/>
      <c r="F630" s="25"/>
      <c r="G630" s="25"/>
      <c r="H630" s="25"/>
      <c r="I630" s="25"/>
      <c r="J630" s="25"/>
      <c r="AN630" s="1" t="s">
        <v>9</v>
      </c>
      <c r="AO630" s="18">
        <v>262144</v>
      </c>
      <c r="AP630" s="18">
        <v>2</v>
      </c>
      <c r="AQ630" s="18" t="s">
        <v>9</v>
      </c>
      <c r="AR630" s="18">
        <v>262144</v>
      </c>
      <c r="AS630" s="18">
        <v>2</v>
      </c>
    </row>
    <row r="631" spans="2:45" x14ac:dyDescent="0.25">
      <c r="B631" s="25"/>
      <c r="C631" s="25"/>
      <c r="D631" s="25"/>
      <c r="E631" s="25"/>
      <c r="F631" s="25"/>
      <c r="G631" s="25"/>
      <c r="H631" s="25"/>
      <c r="I631" s="25"/>
      <c r="J631" s="25"/>
      <c r="AN631" s="1" t="s">
        <v>10</v>
      </c>
      <c r="AO631" s="18">
        <v>792</v>
      </c>
      <c r="AP631" s="18">
        <v>3</v>
      </c>
      <c r="AQ631" s="18" t="s">
        <v>10</v>
      </c>
      <c r="AR631" s="18">
        <v>792</v>
      </c>
      <c r="AS631" s="18">
        <v>3</v>
      </c>
    </row>
    <row r="632" spans="2:45" x14ac:dyDescent="0.25">
      <c r="B632" s="25"/>
      <c r="C632" s="25"/>
      <c r="D632" s="25"/>
      <c r="E632" s="25"/>
      <c r="F632" s="25"/>
      <c r="G632" s="25"/>
      <c r="H632" s="25"/>
      <c r="I632" s="25"/>
      <c r="J632" s="25"/>
      <c r="AN632" s="1" t="s">
        <v>16</v>
      </c>
      <c r="AO632" s="18">
        <v>0.56118400000000002</v>
      </c>
      <c r="AP632" s="18">
        <v>4</v>
      </c>
      <c r="AQ632" s="18" t="s">
        <v>16</v>
      </c>
      <c r="AR632" s="18">
        <v>0.573376</v>
      </c>
      <c r="AS632" s="18">
        <v>4</v>
      </c>
    </row>
    <row r="633" spans="2:45" x14ac:dyDescent="0.25">
      <c r="B633" s="25"/>
      <c r="C633" s="25"/>
      <c r="D633" s="25"/>
      <c r="E633" s="25"/>
      <c r="F633" s="25"/>
      <c r="G633" s="25"/>
      <c r="H633" s="25"/>
      <c r="I633" s="25"/>
      <c r="J633" s="25"/>
      <c r="AN633" s="1" t="s">
        <v>17</v>
      </c>
      <c r="AO633" s="18">
        <v>0.19849600000000001</v>
      </c>
      <c r="AP633" s="18">
        <v>5</v>
      </c>
      <c r="AQ633" s="18" t="s">
        <v>17</v>
      </c>
      <c r="AR633" s="18">
        <v>0.177952</v>
      </c>
      <c r="AS633" s="18">
        <v>5</v>
      </c>
    </row>
    <row r="634" spans="2:45" x14ac:dyDescent="0.25">
      <c r="B634" s="25"/>
      <c r="C634" s="25"/>
      <c r="D634" s="25"/>
      <c r="E634" s="25"/>
      <c r="F634" s="25"/>
      <c r="G634" s="25"/>
      <c r="H634" s="25"/>
      <c r="I634" s="25"/>
      <c r="J634" s="25"/>
      <c r="AN634" s="1" t="s">
        <v>18</v>
      </c>
      <c r="AO634" s="18">
        <v>0.28006399999999998</v>
      </c>
      <c r="AP634" s="18">
        <v>6</v>
      </c>
      <c r="AQ634" s="18" t="s">
        <v>18</v>
      </c>
      <c r="AR634" s="18">
        <v>0</v>
      </c>
      <c r="AS634" s="18">
        <v>6</v>
      </c>
    </row>
    <row r="635" spans="2:45" x14ac:dyDescent="0.25">
      <c r="B635" s="25"/>
      <c r="C635" s="25"/>
      <c r="D635" s="25"/>
      <c r="E635" s="25"/>
      <c r="F635" s="25"/>
      <c r="G635" s="25"/>
      <c r="H635" s="25"/>
      <c r="I635" s="25"/>
      <c r="J635" s="25"/>
      <c r="AN635" s="1" t="s">
        <v>19</v>
      </c>
      <c r="AO635" s="18">
        <v>0.26092799999999999</v>
      </c>
      <c r="AP635" s="18">
        <v>7</v>
      </c>
      <c r="AQ635" s="18" t="s">
        <v>19</v>
      </c>
      <c r="AR635" s="18">
        <v>0</v>
      </c>
      <c r="AS635" s="18">
        <v>7</v>
      </c>
    </row>
    <row r="636" spans="2:45" x14ac:dyDescent="0.25">
      <c r="B636" s="25"/>
      <c r="C636" s="25"/>
      <c r="D636" s="25"/>
      <c r="E636" s="25"/>
      <c r="F636" s="25"/>
      <c r="G636" s="25"/>
      <c r="H636" s="25"/>
      <c r="I636" s="25"/>
      <c r="J636" s="25"/>
      <c r="AN636" s="1" t="s">
        <v>20</v>
      </c>
      <c r="AO636" s="18">
        <v>1.2063699999999999</v>
      </c>
      <c r="AP636" s="18">
        <v>8</v>
      </c>
      <c r="AQ636" s="18" t="s">
        <v>20</v>
      </c>
      <c r="AR636" s="18">
        <v>0</v>
      </c>
      <c r="AS636" s="18">
        <v>8</v>
      </c>
    </row>
    <row r="637" spans="2:45" x14ac:dyDescent="0.25">
      <c r="B637" s="25"/>
      <c r="C637" s="25"/>
      <c r="D637" s="25"/>
      <c r="E637" s="25"/>
      <c r="F637" s="25"/>
      <c r="G637" s="25"/>
      <c r="H637" s="25"/>
      <c r="I637" s="25"/>
      <c r="J637" s="25"/>
      <c r="AN637" s="1" t="s">
        <v>21</v>
      </c>
      <c r="AO637" s="18">
        <v>2.3290199999999999</v>
      </c>
      <c r="AP637" s="18">
        <v>9</v>
      </c>
      <c r="AQ637" s="18" t="s">
        <v>21</v>
      </c>
      <c r="AR637" s="18">
        <v>2.1663700000000001</v>
      </c>
      <c r="AS637" s="18">
        <v>9</v>
      </c>
    </row>
    <row r="638" spans="2:45" x14ac:dyDescent="0.25">
      <c r="B638" s="25"/>
      <c r="C638" s="25"/>
      <c r="D638" s="25"/>
      <c r="E638" s="25"/>
      <c r="F638" s="25"/>
      <c r="G638" s="25"/>
      <c r="H638" s="25"/>
      <c r="I638" s="25"/>
      <c r="J638" s="25"/>
      <c r="AN638" s="1" t="s">
        <v>22</v>
      </c>
      <c r="AO638" s="18">
        <v>11.0108</v>
      </c>
      <c r="AP638" s="18">
        <v>10</v>
      </c>
      <c r="AQ638" s="18" t="s">
        <v>22</v>
      </c>
      <c r="AR638" s="18">
        <v>14.3672</v>
      </c>
      <c r="AS638" s="18">
        <v>10</v>
      </c>
    </row>
    <row r="639" spans="2:45" x14ac:dyDescent="0.25">
      <c r="B639" s="25"/>
      <c r="C639" s="25"/>
      <c r="D639" s="25"/>
      <c r="E639" s="25"/>
      <c r="F639" s="25"/>
      <c r="G639" s="25"/>
      <c r="H639" s="25"/>
      <c r="I639" s="25"/>
      <c r="J639" s="25"/>
      <c r="AN639" s="1" t="s">
        <v>23</v>
      </c>
      <c r="AO639" s="18">
        <v>11.243399999999999</v>
      </c>
      <c r="AP639" s="18">
        <v>11</v>
      </c>
      <c r="AQ639" s="18" t="s">
        <v>23</v>
      </c>
      <c r="AR639" s="18">
        <v>11.65</v>
      </c>
      <c r="AS639" s="18">
        <v>11</v>
      </c>
    </row>
    <row r="640" spans="2:45" x14ac:dyDescent="0.25">
      <c r="B640" s="25"/>
      <c r="C640" s="25"/>
      <c r="D640" s="25"/>
      <c r="E640" s="25"/>
      <c r="F640" s="25"/>
      <c r="G640" s="25"/>
      <c r="H640" s="25"/>
      <c r="I640" s="25"/>
      <c r="J640" s="25"/>
      <c r="AN640" s="1" t="s">
        <v>24</v>
      </c>
      <c r="AO640" s="18">
        <v>1.0015700000000001</v>
      </c>
      <c r="AP640" s="18">
        <v>12</v>
      </c>
      <c r="AQ640" s="18" t="s">
        <v>24</v>
      </c>
      <c r="AR640" s="18">
        <v>1.01386</v>
      </c>
      <c r="AS640" s="18">
        <v>12</v>
      </c>
    </row>
    <row r="641" spans="2:45" x14ac:dyDescent="0.25">
      <c r="AP641" s="18">
        <v>13</v>
      </c>
      <c r="AS641" s="18">
        <v>13</v>
      </c>
    </row>
    <row r="642" spans="2:45" x14ac:dyDescent="0.25">
      <c r="B642" s="25"/>
      <c r="C642" s="25"/>
      <c r="D642" s="25"/>
      <c r="E642" s="25"/>
      <c r="F642" s="25"/>
      <c r="G642" s="25"/>
      <c r="H642" s="25"/>
      <c r="I642" s="25"/>
      <c r="J642" s="25"/>
      <c r="AN642" s="1" t="s">
        <v>37</v>
      </c>
      <c r="AP642" s="18">
        <v>0</v>
      </c>
      <c r="AQ642" s="18" t="s">
        <v>37</v>
      </c>
      <c r="AS642" s="18">
        <v>0</v>
      </c>
    </row>
    <row r="643" spans="2:45" x14ac:dyDescent="0.25">
      <c r="B643" s="25"/>
      <c r="C643" s="25"/>
      <c r="D643" s="25"/>
      <c r="E643" s="25"/>
      <c r="F643" s="25"/>
      <c r="G643" s="25"/>
      <c r="H643" s="25"/>
      <c r="I643" s="25"/>
      <c r="J643" s="25"/>
      <c r="AP643" s="18">
        <v>1</v>
      </c>
      <c r="AS643" s="18">
        <v>1</v>
      </c>
    </row>
    <row r="644" spans="2:45" x14ac:dyDescent="0.25">
      <c r="B644" s="25"/>
      <c r="C644" s="25"/>
      <c r="D644" s="25"/>
      <c r="E644" s="25"/>
      <c r="F644" s="25"/>
      <c r="G644" s="25"/>
      <c r="H644" s="25"/>
      <c r="I644" s="25"/>
      <c r="J644" s="25"/>
      <c r="AN644" s="1" t="s">
        <v>9</v>
      </c>
      <c r="AO644" s="18">
        <v>262144</v>
      </c>
      <c r="AP644" s="18">
        <v>2</v>
      </c>
      <c r="AQ644" s="18" t="s">
        <v>9</v>
      </c>
      <c r="AR644" s="18">
        <v>262144</v>
      </c>
      <c r="AS644" s="18">
        <v>2</v>
      </c>
    </row>
    <row r="645" spans="2:45" x14ac:dyDescent="0.25">
      <c r="B645" s="25"/>
      <c r="C645" s="25"/>
      <c r="D645" s="25"/>
      <c r="E645" s="25"/>
      <c r="F645" s="25"/>
      <c r="G645" s="25"/>
      <c r="H645" s="25"/>
      <c r="I645" s="25"/>
      <c r="J645" s="25"/>
      <c r="AN645" s="1" t="s">
        <v>10</v>
      </c>
      <c r="AO645" s="18">
        <v>792</v>
      </c>
      <c r="AP645" s="18">
        <v>3</v>
      </c>
      <c r="AQ645" s="18" t="s">
        <v>10</v>
      </c>
      <c r="AR645" s="18">
        <v>792</v>
      </c>
      <c r="AS645" s="18">
        <v>3</v>
      </c>
    </row>
    <row r="646" spans="2:45" x14ac:dyDescent="0.25">
      <c r="B646" s="25"/>
      <c r="C646" s="25"/>
      <c r="D646" s="25"/>
      <c r="E646" s="25"/>
      <c r="F646" s="25"/>
      <c r="G646" s="25"/>
      <c r="H646" s="25"/>
      <c r="I646" s="25"/>
      <c r="J646" s="25"/>
      <c r="AN646" s="1" t="s">
        <v>16</v>
      </c>
      <c r="AO646" s="18">
        <v>0.56118400000000002</v>
      </c>
      <c r="AP646" s="18">
        <v>4</v>
      </c>
      <c r="AQ646" s="18" t="s">
        <v>16</v>
      </c>
      <c r="AR646" s="18">
        <v>0.573376</v>
      </c>
      <c r="AS646" s="18">
        <v>4</v>
      </c>
    </row>
    <row r="647" spans="2:45" x14ac:dyDescent="0.25">
      <c r="B647" s="25"/>
      <c r="C647" s="25"/>
      <c r="D647" s="25"/>
      <c r="E647" s="25"/>
      <c r="F647" s="25"/>
      <c r="G647" s="25"/>
      <c r="H647" s="25"/>
      <c r="I647" s="25"/>
      <c r="J647" s="25"/>
      <c r="AN647" s="1" t="s">
        <v>17</v>
      </c>
      <c r="AO647" s="18">
        <v>0.17993600000000001</v>
      </c>
      <c r="AP647" s="18">
        <v>5</v>
      </c>
      <c r="AQ647" s="18" t="s">
        <v>17</v>
      </c>
      <c r="AR647" s="18">
        <v>0.19459199999999999</v>
      </c>
      <c r="AS647" s="18">
        <v>5</v>
      </c>
    </row>
    <row r="648" spans="2:45" x14ac:dyDescent="0.25">
      <c r="B648" s="25"/>
      <c r="C648" s="25"/>
      <c r="D648" s="25"/>
      <c r="E648" s="25"/>
      <c r="F648" s="25"/>
      <c r="G648" s="25"/>
      <c r="H648" s="25"/>
      <c r="I648" s="25"/>
      <c r="J648" s="25"/>
      <c r="AN648" s="1" t="s">
        <v>18</v>
      </c>
      <c r="AO648" s="18">
        <v>0.30019200000000001</v>
      </c>
      <c r="AP648" s="18">
        <v>6</v>
      </c>
      <c r="AQ648" s="18" t="s">
        <v>18</v>
      </c>
      <c r="AR648" s="18">
        <v>0</v>
      </c>
      <c r="AS648" s="18">
        <v>6</v>
      </c>
    </row>
    <row r="649" spans="2:45" x14ac:dyDescent="0.25">
      <c r="B649" s="25"/>
      <c r="C649" s="25"/>
      <c r="D649" s="25"/>
      <c r="E649" s="25"/>
      <c r="F649" s="25"/>
      <c r="G649" s="25"/>
      <c r="H649" s="25"/>
      <c r="I649" s="25"/>
      <c r="J649" s="25"/>
      <c r="AN649" s="1" t="s">
        <v>19</v>
      </c>
      <c r="AO649" s="18">
        <v>0.39369599999999999</v>
      </c>
      <c r="AP649" s="18">
        <v>7</v>
      </c>
      <c r="AQ649" s="18" t="s">
        <v>19</v>
      </c>
      <c r="AR649" s="18">
        <v>0</v>
      </c>
      <c r="AS649" s="18">
        <v>7</v>
      </c>
    </row>
    <row r="650" spans="2:45" x14ac:dyDescent="0.25">
      <c r="B650" s="25"/>
      <c r="C650" s="25"/>
      <c r="D650" s="25"/>
      <c r="E650" s="25"/>
      <c r="F650" s="25"/>
      <c r="G650" s="25"/>
      <c r="H650" s="25"/>
      <c r="I650" s="25"/>
      <c r="J650" s="25"/>
      <c r="AN650" s="1" t="s">
        <v>20</v>
      </c>
      <c r="AO650" s="18">
        <v>0.93878399999999995</v>
      </c>
      <c r="AP650" s="18">
        <v>8</v>
      </c>
      <c r="AQ650" s="18" t="s">
        <v>20</v>
      </c>
      <c r="AR650" s="18">
        <v>0</v>
      </c>
      <c r="AS650" s="18">
        <v>8</v>
      </c>
    </row>
    <row r="651" spans="2:45" x14ac:dyDescent="0.25">
      <c r="B651" s="25"/>
      <c r="C651" s="25"/>
      <c r="D651" s="25"/>
      <c r="E651" s="25"/>
      <c r="F651" s="25"/>
      <c r="G651" s="25"/>
      <c r="H651" s="25"/>
      <c r="I651" s="25"/>
      <c r="J651" s="25"/>
      <c r="AN651" s="1" t="s">
        <v>21</v>
      </c>
      <c r="AO651" s="18">
        <v>2.5937299999999999</v>
      </c>
      <c r="AP651" s="18">
        <v>9</v>
      </c>
      <c r="AQ651" s="18" t="s">
        <v>21</v>
      </c>
      <c r="AR651" s="18">
        <v>2.1639699999999999</v>
      </c>
      <c r="AS651" s="18">
        <v>9</v>
      </c>
    </row>
    <row r="652" spans="2:45" x14ac:dyDescent="0.25">
      <c r="B652" s="25"/>
      <c r="C652" s="25"/>
      <c r="D652" s="25"/>
      <c r="E652" s="25"/>
      <c r="F652" s="25"/>
      <c r="G652" s="25"/>
      <c r="H652" s="25"/>
      <c r="I652" s="25"/>
      <c r="J652" s="25"/>
      <c r="AN652" s="1" t="s">
        <v>22</v>
      </c>
      <c r="AO652" s="18">
        <v>14.6601</v>
      </c>
      <c r="AP652" s="18">
        <v>10</v>
      </c>
      <c r="AQ652" s="18" t="s">
        <v>22</v>
      </c>
      <c r="AR652" s="18">
        <v>20.311599999999999</v>
      </c>
      <c r="AS652" s="18">
        <v>10</v>
      </c>
    </row>
    <row r="653" spans="2:45" x14ac:dyDescent="0.25">
      <c r="B653" s="25"/>
      <c r="C653" s="25"/>
      <c r="D653" s="25"/>
      <c r="E653" s="25"/>
      <c r="F653" s="25"/>
      <c r="G653" s="25"/>
      <c r="H653" s="25"/>
      <c r="I653" s="25"/>
      <c r="J653" s="25"/>
      <c r="AN653" s="1" t="s">
        <v>23</v>
      </c>
      <c r="AO653" s="18">
        <v>11.8918</v>
      </c>
      <c r="AP653" s="18">
        <v>11</v>
      </c>
      <c r="AQ653" s="18" t="s">
        <v>23</v>
      </c>
      <c r="AR653" s="18">
        <v>12.4968</v>
      </c>
      <c r="AS653" s="18">
        <v>11</v>
      </c>
    </row>
    <row r="654" spans="2:45" x14ac:dyDescent="0.25">
      <c r="B654" s="25"/>
      <c r="C654" s="25"/>
      <c r="D654" s="25"/>
      <c r="E654" s="25"/>
      <c r="F654" s="25"/>
      <c r="G654" s="25"/>
      <c r="H654" s="25"/>
      <c r="I654" s="25"/>
      <c r="J654" s="25"/>
      <c r="AN654" s="1" t="s">
        <v>24</v>
      </c>
      <c r="AO654" s="18">
        <v>0.67737599999999998</v>
      </c>
      <c r="AP654" s="18">
        <v>12</v>
      </c>
      <c r="AQ654" s="18" t="s">
        <v>24</v>
      </c>
      <c r="AR654" s="18">
        <v>0.67875200000000002</v>
      </c>
      <c r="AS654" s="18">
        <v>12</v>
      </c>
    </row>
    <row r="655" spans="2:45" x14ac:dyDescent="0.25">
      <c r="AP655" s="18">
        <v>13</v>
      </c>
      <c r="AS655" s="18">
        <v>13</v>
      </c>
    </row>
    <row r="656" spans="2:45" x14ac:dyDescent="0.25">
      <c r="B656" s="25"/>
      <c r="C656" s="25"/>
      <c r="D656" s="25"/>
      <c r="E656" s="25"/>
      <c r="F656" s="25"/>
      <c r="G656" s="25"/>
      <c r="H656" s="25"/>
      <c r="I656" s="25"/>
      <c r="J656" s="25"/>
      <c r="AN656" s="1" t="s">
        <v>15</v>
      </c>
      <c r="AO656" s="18">
        <v>9.4E-2</v>
      </c>
      <c r="AP656" s="18">
        <v>0</v>
      </c>
      <c r="AQ656" s="18" t="s">
        <v>15</v>
      </c>
      <c r="AR656" s="18">
        <v>0.10199999999999999</v>
      </c>
      <c r="AS656" s="18">
        <v>0</v>
      </c>
    </row>
    <row r="657" spans="2:45" x14ac:dyDescent="0.25">
      <c r="B657" s="25"/>
      <c r="C657" s="25"/>
      <c r="D657" s="25"/>
      <c r="E657" s="25"/>
      <c r="F657" s="25"/>
      <c r="G657" s="25"/>
      <c r="H657" s="25"/>
      <c r="I657" s="25"/>
      <c r="J657" s="25"/>
      <c r="AN657" s="1" t="s">
        <v>8</v>
      </c>
      <c r="AP657" s="18">
        <v>1</v>
      </c>
      <c r="AQ657" s="18" t="s">
        <v>8</v>
      </c>
      <c r="AS657" s="18">
        <v>1</v>
      </c>
    </row>
    <row r="658" spans="2:45" x14ac:dyDescent="0.25">
      <c r="B658" s="25"/>
      <c r="C658" s="25"/>
      <c r="D658" s="25"/>
      <c r="E658" s="25"/>
      <c r="F658" s="25"/>
      <c r="G658" s="25"/>
      <c r="H658" s="25"/>
      <c r="I658" s="25"/>
      <c r="J658" s="25"/>
      <c r="AN658" s="1" t="s">
        <v>9</v>
      </c>
      <c r="AO658" s="18">
        <v>242015</v>
      </c>
      <c r="AP658" s="18">
        <v>2</v>
      </c>
      <c r="AQ658" s="18" t="s">
        <v>9</v>
      </c>
      <c r="AR658" s="18">
        <v>242015</v>
      </c>
      <c r="AS658" s="18">
        <v>2</v>
      </c>
    </row>
    <row r="659" spans="2:45" x14ac:dyDescent="0.25">
      <c r="B659" s="25"/>
      <c r="C659" s="25"/>
      <c r="D659" s="25"/>
      <c r="E659" s="25"/>
      <c r="F659" s="25"/>
      <c r="G659" s="25"/>
      <c r="H659" s="25"/>
      <c r="I659" s="25"/>
      <c r="J659" s="25"/>
      <c r="AN659" s="1" t="s">
        <v>10</v>
      </c>
      <c r="AO659" s="18">
        <v>792</v>
      </c>
      <c r="AP659" s="18">
        <v>3</v>
      </c>
      <c r="AQ659" s="18" t="s">
        <v>10</v>
      </c>
      <c r="AR659" s="18">
        <v>792</v>
      </c>
      <c r="AS659" s="18">
        <v>3</v>
      </c>
    </row>
    <row r="660" spans="2:45" x14ac:dyDescent="0.25">
      <c r="B660" s="25"/>
      <c r="C660" s="25"/>
      <c r="D660" s="25"/>
      <c r="E660" s="25"/>
      <c r="F660" s="25"/>
      <c r="G660" s="25"/>
      <c r="H660" s="25"/>
      <c r="I660" s="25"/>
      <c r="J660" s="25"/>
      <c r="AN660" s="1" t="s">
        <v>16</v>
      </c>
      <c r="AO660" s="18">
        <v>0.48655999999999999</v>
      </c>
      <c r="AP660" s="18">
        <v>4</v>
      </c>
      <c r="AQ660" s="18" t="s">
        <v>16</v>
      </c>
      <c r="AR660" s="18">
        <v>0.47478399999999998</v>
      </c>
      <c r="AS660" s="18">
        <v>4</v>
      </c>
    </row>
    <row r="661" spans="2:45" x14ac:dyDescent="0.25">
      <c r="B661" s="25"/>
      <c r="C661" s="25"/>
      <c r="D661" s="25"/>
      <c r="E661" s="25"/>
      <c r="F661" s="25"/>
      <c r="G661" s="25"/>
      <c r="H661" s="25"/>
      <c r="I661" s="25"/>
      <c r="J661" s="25"/>
      <c r="AN661" s="1" t="s">
        <v>17</v>
      </c>
      <c r="AO661" s="18">
        <v>0.189632</v>
      </c>
      <c r="AP661" s="18">
        <v>5</v>
      </c>
      <c r="AQ661" s="18" t="s">
        <v>17</v>
      </c>
      <c r="AR661" s="18">
        <v>0.19270399999999999</v>
      </c>
      <c r="AS661" s="18">
        <v>5</v>
      </c>
    </row>
    <row r="662" spans="2:45" x14ac:dyDescent="0.25">
      <c r="B662" s="25"/>
      <c r="C662" s="25"/>
      <c r="D662" s="25"/>
      <c r="E662" s="25"/>
      <c r="F662" s="25"/>
      <c r="G662" s="25"/>
      <c r="H662" s="25"/>
      <c r="I662" s="25"/>
      <c r="J662" s="25"/>
      <c r="AN662" s="1" t="s">
        <v>18</v>
      </c>
      <c r="AO662" s="18">
        <v>0.26374399999999998</v>
      </c>
      <c r="AP662" s="18">
        <v>6</v>
      </c>
      <c r="AQ662" s="18" t="s">
        <v>18</v>
      </c>
      <c r="AR662" s="18">
        <v>0</v>
      </c>
      <c r="AS662" s="18">
        <v>6</v>
      </c>
    </row>
    <row r="663" spans="2:45" x14ac:dyDescent="0.25">
      <c r="B663" s="25"/>
      <c r="C663" s="25"/>
      <c r="D663" s="25"/>
      <c r="E663" s="25"/>
      <c r="F663" s="25"/>
      <c r="G663" s="25"/>
      <c r="H663" s="25"/>
      <c r="I663" s="25"/>
      <c r="J663" s="25"/>
      <c r="AN663" s="1" t="s">
        <v>19</v>
      </c>
      <c r="AO663" s="18">
        <v>0.2024</v>
      </c>
      <c r="AP663" s="18">
        <v>7</v>
      </c>
      <c r="AQ663" s="18" t="s">
        <v>19</v>
      </c>
      <c r="AR663" s="18">
        <v>0</v>
      </c>
      <c r="AS663" s="18">
        <v>7</v>
      </c>
    </row>
    <row r="664" spans="2:45" x14ac:dyDescent="0.25">
      <c r="B664" s="25"/>
      <c r="C664" s="25"/>
      <c r="D664" s="25"/>
      <c r="E664" s="25"/>
      <c r="F664" s="25"/>
      <c r="G664" s="25"/>
      <c r="H664" s="25"/>
      <c r="I664" s="25"/>
      <c r="J664" s="25"/>
      <c r="AN664" s="1" t="s">
        <v>20</v>
      </c>
      <c r="AO664" s="18">
        <v>2.1899799999999998</v>
      </c>
      <c r="AP664" s="18">
        <v>8</v>
      </c>
      <c r="AQ664" s="18" t="s">
        <v>20</v>
      </c>
      <c r="AR664" s="18">
        <v>0</v>
      </c>
      <c r="AS664" s="18">
        <v>8</v>
      </c>
    </row>
    <row r="665" spans="2:45" x14ac:dyDescent="0.25">
      <c r="B665" s="25"/>
      <c r="C665" s="25"/>
      <c r="D665" s="25"/>
      <c r="E665" s="25"/>
      <c r="F665" s="25"/>
      <c r="G665" s="25"/>
      <c r="H665" s="25"/>
      <c r="I665" s="25"/>
      <c r="J665" s="25"/>
      <c r="AN665" s="1" t="s">
        <v>21</v>
      </c>
      <c r="AO665" s="18">
        <v>2.0660500000000002</v>
      </c>
      <c r="AP665" s="18">
        <v>9</v>
      </c>
      <c r="AQ665" s="18" t="s">
        <v>21</v>
      </c>
      <c r="AR665" s="18">
        <v>1.95696</v>
      </c>
      <c r="AS665" s="18">
        <v>9</v>
      </c>
    </row>
    <row r="666" spans="2:45" x14ac:dyDescent="0.25">
      <c r="B666" s="25"/>
      <c r="C666" s="25"/>
      <c r="D666" s="25"/>
      <c r="E666" s="25"/>
      <c r="F666" s="25"/>
      <c r="G666" s="25"/>
      <c r="H666" s="25"/>
      <c r="I666" s="25"/>
      <c r="J666" s="25"/>
      <c r="AN666" s="1" t="s">
        <v>22</v>
      </c>
      <c r="AO666" s="18">
        <v>7.7374099999999997</v>
      </c>
      <c r="AP666" s="18">
        <v>10</v>
      </c>
      <c r="AQ666" s="18" t="s">
        <v>22</v>
      </c>
      <c r="AR666" s="18">
        <v>12.322800000000001</v>
      </c>
      <c r="AS666" s="18">
        <v>10</v>
      </c>
    </row>
    <row r="667" spans="2:45" x14ac:dyDescent="0.25">
      <c r="B667" s="25"/>
      <c r="C667" s="25"/>
      <c r="D667" s="25"/>
      <c r="E667" s="25"/>
      <c r="F667" s="25"/>
      <c r="G667" s="25"/>
      <c r="H667" s="25"/>
      <c r="I667" s="25"/>
      <c r="J667" s="25"/>
      <c r="AN667" s="1" t="s">
        <v>23</v>
      </c>
      <c r="AO667" s="18">
        <v>12.0749</v>
      </c>
      <c r="AP667" s="18">
        <v>11</v>
      </c>
      <c r="AQ667" s="18" t="s">
        <v>23</v>
      </c>
      <c r="AR667" s="18">
        <v>13.0396</v>
      </c>
      <c r="AS667" s="18">
        <v>11</v>
      </c>
    </row>
    <row r="668" spans="2:45" x14ac:dyDescent="0.25">
      <c r="B668" s="25"/>
      <c r="C668" s="25"/>
      <c r="D668" s="25"/>
      <c r="E668" s="25"/>
      <c r="F668" s="25"/>
      <c r="G668" s="25"/>
      <c r="H668" s="25"/>
      <c r="I668" s="25"/>
      <c r="J668" s="25"/>
      <c r="AN668" s="1" t="s">
        <v>24</v>
      </c>
      <c r="AO668" s="18">
        <v>0.40179199999999998</v>
      </c>
      <c r="AP668" s="18">
        <v>12</v>
      </c>
      <c r="AQ668" s="18" t="s">
        <v>24</v>
      </c>
      <c r="AR668" s="18">
        <v>0.40073599999999998</v>
      </c>
      <c r="AS668" s="18">
        <v>12</v>
      </c>
    </row>
    <row r="669" spans="2:45" x14ac:dyDescent="0.25">
      <c r="AP669" s="18">
        <v>13</v>
      </c>
      <c r="AS669" s="18">
        <v>13</v>
      </c>
    </row>
    <row r="670" spans="2:45" x14ac:dyDescent="0.25">
      <c r="B670" s="25"/>
      <c r="C670" s="25"/>
      <c r="D670" s="25"/>
      <c r="E670" s="25"/>
      <c r="F670" s="25"/>
      <c r="G670" s="25"/>
      <c r="H670" s="25"/>
      <c r="I670" s="25"/>
      <c r="J670" s="25"/>
      <c r="AN670" s="1" t="s">
        <v>36</v>
      </c>
      <c r="AP670" s="18">
        <v>0</v>
      </c>
      <c r="AQ670" s="18" t="s">
        <v>36</v>
      </c>
      <c r="AS670" s="18">
        <v>0</v>
      </c>
    </row>
    <row r="671" spans="2:45" x14ac:dyDescent="0.25">
      <c r="B671" s="25"/>
      <c r="C671" s="25"/>
      <c r="D671" s="25"/>
      <c r="E671" s="25"/>
      <c r="F671" s="25"/>
      <c r="G671" s="25"/>
      <c r="H671" s="25"/>
      <c r="I671" s="25"/>
      <c r="J671" s="25"/>
      <c r="AP671" s="18">
        <v>1</v>
      </c>
      <c r="AS671" s="18">
        <v>1</v>
      </c>
    </row>
    <row r="672" spans="2:45" x14ac:dyDescent="0.25">
      <c r="B672" s="25"/>
      <c r="C672" s="25"/>
      <c r="D672" s="25"/>
      <c r="E672" s="25"/>
      <c r="F672" s="25"/>
      <c r="G672" s="25"/>
      <c r="H672" s="25"/>
      <c r="I672" s="25"/>
      <c r="J672" s="25"/>
      <c r="AN672" s="1" t="s">
        <v>9</v>
      </c>
      <c r="AO672" s="18">
        <v>262144</v>
      </c>
      <c r="AP672" s="18">
        <v>2</v>
      </c>
      <c r="AQ672" s="18" t="s">
        <v>9</v>
      </c>
      <c r="AR672" s="18">
        <v>262144</v>
      </c>
      <c r="AS672" s="18">
        <v>2</v>
      </c>
    </row>
    <row r="673" spans="2:45" x14ac:dyDescent="0.25">
      <c r="B673" s="25"/>
      <c r="C673" s="25"/>
      <c r="D673" s="25"/>
      <c r="E673" s="25"/>
      <c r="F673" s="25"/>
      <c r="G673" s="25"/>
      <c r="H673" s="25"/>
      <c r="I673" s="25"/>
      <c r="J673" s="25"/>
      <c r="AN673" s="1" t="s">
        <v>10</v>
      </c>
      <c r="AO673" s="18">
        <v>792</v>
      </c>
      <c r="AP673" s="18">
        <v>3</v>
      </c>
      <c r="AQ673" s="18" t="s">
        <v>10</v>
      </c>
      <c r="AR673" s="18">
        <v>792</v>
      </c>
      <c r="AS673" s="18">
        <v>3</v>
      </c>
    </row>
    <row r="674" spans="2:45" x14ac:dyDescent="0.25">
      <c r="B674" s="25"/>
      <c r="C674" s="25"/>
      <c r="D674" s="25"/>
      <c r="E674" s="25"/>
      <c r="F674" s="25"/>
      <c r="G674" s="25"/>
      <c r="H674" s="25"/>
      <c r="I674" s="25"/>
      <c r="J674" s="25"/>
      <c r="AN674" s="1" t="s">
        <v>16</v>
      </c>
      <c r="AO674" s="18">
        <v>0.57199999999999995</v>
      </c>
      <c r="AP674" s="18">
        <v>4</v>
      </c>
      <c r="AQ674" s="18" t="s">
        <v>16</v>
      </c>
      <c r="AR674" s="18">
        <v>0.55808000000000002</v>
      </c>
      <c r="AS674" s="18">
        <v>4</v>
      </c>
    </row>
    <row r="675" spans="2:45" x14ac:dyDescent="0.25">
      <c r="B675" s="25"/>
      <c r="C675" s="25"/>
      <c r="D675" s="25"/>
      <c r="E675" s="25"/>
      <c r="F675" s="25"/>
      <c r="G675" s="25"/>
      <c r="H675" s="25"/>
      <c r="I675" s="25"/>
      <c r="J675" s="25"/>
      <c r="AN675" s="1" t="s">
        <v>17</v>
      </c>
      <c r="AO675" s="18">
        <v>0.18188799999999999</v>
      </c>
      <c r="AP675" s="18">
        <v>5</v>
      </c>
      <c r="AQ675" s="18" t="s">
        <v>17</v>
      </c>
      <c r="AR675" s="18">
        <v>0.20080000000000001</v>
      </c>
      <c r="AS675" s="18">
        <v>5</v>
      </c>
    </row>
    <row r="676" spans="2:45" x14ac:dyDescent="0.25">
      <c r="B676" s="25"/>
      <c r="C676" s="25"/>
      <c r="D676" s="25"/>
      <c r="E676" s="25"/>
      <c r="F676" s="25"/>
      <c r="G676" s="25"/>
      <c r="H676" s="25"/>
      <c r="I676" s="25"/>
      <c r="J676" s="25"/>
      <c r="AN676" s="1" t="s">
        <v>18</v>
      </c>
      <c r="AO676" s="18">
        <v>0.2712</v>
      </c>
      <c r="AP676" s="18">
        <v>6</v>
      </c>
      <c r="AQ676" s="18" t="s">
        <v>18</v>
      </c>
      <c r="AR676" s="18">
        <v>0</v>
      </c>
      <c r="AS676" s="18">
        <v>6</v>
      </c>
    </row>
    <row r="677" spans="2:45" x14ac:dyDescent="0.25">
      <c r="B677" s="25"/>
      <c r="C677" s="25"/>
      <c r="D677" s="25"/>
      <c r="E677" s="25"/>
      <c r="F677" s="25"/>
      <c r="G677" s="25"/>
      <c r="H677" s="25"/>
      <c r="I677" s="25"/>
      <c r="J677" s="25"/>
      <c r="AN677" s="1" t="s">
        <v>19</v>
      </c>
      <c r="AO677" s="18">
        <v>0.25488</v>
      </c>
      <c r="AP677" s="18">
        <v>7</v>
      </c>
      <c r="AQ677" s="18" t="s">
        <v>19</v>
      </c>
      <c r="AR677" s="18">
        <v>0</v>
      </c>
      <c r="AS677" s="18">
        <v>7</v>
      </c>
    </row>
    <row r="678" spans="2:45" x14ac:dyDescent="0.25">
      <c r="B678" s="25"/>
      <c r="C678" s="25"/>
      <c r="D678" s="25"/>
      <c r="E678" s="25"/>
      <c r="F678" s="25"/>
      <c r="G678" s="25"/>
      <c r="H678" s="25"/>
      <c r="I678" s="25"/>
      <c r="J678" s="25"/>
      <c r="AN678" s="1" t="s">
        <v>20</v>
      </c>
      <c r="AO678" s="18">
        <v>1.2202200000000001</v>
      </c>
      <c r="AP678" s="18">
        <v>8</v>
      </c>
      <c r="AQ678" s="18" t="s">
        <v>20</v>
      </c>
      <c r="AR678" s="18">
        <v>0</v>
      </c>
      <c r="AS678" s="18">
        <v>8</v>
      </c>
    </row>
    <row r="679" spans="2:45" x14ac:dyDescent="0.25">
      <c r="B679" s="25"/>
      <c r="C679" s="25"/>
      <c r="D679" s="25"/>
      <c r="E679" s="25"/>
      <c r="F679" s="25"/>
      <c r="G679" s="25"/>
      <c r="H679" s="25"/>
      <c r="I679" s="25"/>
      <c r="J679" s="25"/>
      <c r="AN679" s="1" t="s">
        <v>21</v>
      </c>
      <c r="AO679" s="18">
        <v>2.34598</v>
      </c>
      <c r="AP679" s="18">
        <v>9</v>
      </c>
      <c r="AQ679" s="18" t="s">
        <v>21</v>
      </c>
      <c r="AR679" s="18">
        <v>2.1038100000000002</v>
      </c>
      <c r="AS679" s="18">
        <v>9</v>
      </c>
    </row>
    <row r="680" spans="2:45" x14ac:dyDescent="0.25">
      <c r="B680" s="25"/>
      <c r="C680" s="25"/>
      <c r="D680" s="25"/>
      <c r="E680" s="25"/>
      <c r="F680" s="25"/>
      <c r="G680" s="25"/>
      <c r="H680" s="25"/>
      <c r="I680" s="25"/>
      <c r="J680" s="25"/>
      <c r="AN680" s="1" t="s">
        <v>22</v>
      </c>
      <c r="AO680" s="18">
        <v>9.9914199999999997</v>
      </c>
      <c r="AP680" s="18">
        <v>10</v>
      </c>
      <c r="AQ680" s="18" t="s">
        <v>22</v>
      </c>
      <c r="AR680" s="18">
        <v>14.0578</v>
      </c>
      <c r="AS680" s="18">
        <v>10</v>
      </c>
    </row>
    <row r="681" spans="2:45" x14ac:dyDescent="0.25">
      <c r="B681" s="25"/>
      <c r="C681" s="25"/>
      <c r="D681" s="25"/>
      <c r="E681" s="25"/>
      <c r="F681" s="25"/>
      <c r="G681" s="25"/>
      <c r="H681" s="25"/>
      <c r="I681" s="25"/>
      <c r="J681" s="25"/>
      <c r="AN681" s="1" t="s">
        <v>23</v>
      </c>
      <c r="AO681" s="18">
        <v>11.9983</v>
      </c>
      <c r="AP681" s="18">
        <v>11</v>
      </c>
      <c r="AQ681" s="18" t="s">
        <v>23</v>
      </c>
      <c r="AR681" s="18">
        <v>11.7006</v>
      </c>
      <c r="AS681" s="18">
        <v>11</v>
      </c>
    </row>
    <row r="682" spans="2:45" x14ac:dyDescent="0.25">
      <c r="B682" s="25"/>
      <c r="C682" s="25"/>
      <c r="D682" s="25"/>
      <c r="E682" s="25"/>
      <c r="F682" s="25"/>
      <c r="G682" s="25"/>
      <c r="H682" s="25"/>
      <c r="I682" s="25"/>
      <c r="J682" s="25"/>
      <c r="AN682" s="1" t="s">
        <v>24</v>
      </c>
      <c r="AO682" s="18">
        <v>1.0015400000000001</v>
      </c>
      <c r="AP682" s="18">
        <v>12</v>
      </c>
      <c r="AQ682" s="18" t="s">
        <v>24</v>
      </c>
      <c r="AR682" s="18">
        <v>1.0089300000000001</v>
      </c>
      <c r="AS682" s="18">
        <v>12</v>
      </c>
    </row>
    <row r="683" spans="2:45" x14ac:dyDescent="0.25">
      <c r="AP683" s="18">
        <v>13</v>
      </c>
      <c r="AS683" s="18">
        <v>13</v>
      </c>
    </row>
    <row r="684" spans="2:45" x14ac:dyDescent="0.25">
      <c r="B684" s="25"/>
      <c r="C684" s="25"/>
      <c r="D684" s="25"/>
      <c r="E684" s="25"/>
      <c r="F684" s="25"/>
      <c r="G684" s="25"/>
      <c r="H684" s="25"/>
      <c r="I684" s="25"/>
      <c r="J684" s="25"/>
      <c r="AN684" s="1" t="s">
        <v>37</v>
      </c>
      <c r="AP684" s="18">
        <v>0</v>
      </c>
      <c r="AQ684" s="18" t="s">
        <v>37</v>
      </c>
      <c r="AS684" s="18">
        <v>0</v>
      </c>
    </row>
    <row r="685" spans="2:45" x14ac:dyDescent="0.25">
      <c r="B685" s="25"/>
      <c r="C685" s="25"/>
      <c r="D685" s="25"/>
      <c r="E685" s="25"/>
      <c r="F685" s="25"/>
      <c r="G685" s="25"/>
      <c r="H685" s="25"/>
      <c r="I685" s="25"/>
      <c r="J685" s="25"/>
      <c r="AP685" s="18">
        <v>1</v>
      </c>
      <c r="AS685" s="18">
        <v>1</v>
      </c>
    </row>
    <row r="686" spans="2:45" x14ac:dyDescent="0.25">
      <c r="B686" s="25"/>
      <c r="C686" s="25"/>
      <c r="D686" s="25"/>
      <c r="E686" s="25"/>
      <c r="F686" s="25"/>
      <c r="G686" s="25"/>
      <c r="H686" s="25"/>
      <c r="I686" s="25"/>
      <c r="J686" s="25"/>
      <c r="AN686" s="1" t="s">
        <v>9</v>
      </c>
      <c r="AO686" s="18">
        <v>262144</v>
      </c>
      <c r="AP686" s="18">
        <v>2</v>
      </c>
      <c r="AQ686" s="18" t="s">
        <v>9</v>
      </c>
      <c r="AR686" s="18">
        <v>262144</v>
      </c>
      <c r="AS686" s="18">
        <v>2</v>
      </c>
    </row>
    <row r="687" spans="2:45" x14ac:dyDescent="0.25">
      <c r="B687" s="25"/>
      <c r="C687" s="25"/>
      <c r="D687" s="25"/>
      <c r="E687" s="25"/>
      <c r="F687" s="25"/>
      <c r="G687" s="25"/>
      <c r="H687" s="25"/>
      <c r="I687" s="25"/>
      <c r="J687" s="25"/>
      <c r="AN687" s="1" t="s">
        <v>10</v>
      </c>
      <c r="AO687" s="18">
        <v>792</v>
      </c>
      <c r="AP687" s="18">
        <v>3</v>
      </c>
      <c r="AQ687" s="18" t="s">
        <v>10</v>
      </c>
      <c r="AR687" s="18">
        <v>792</v>
      </c>
      <c r="AS687" s="18">
        <v>3</v>
      </c>
    </row>
    <row r="688" spans="2:45" x14ac:dyDescent="0.25">
      <c r="B688" s="25"/>
      <c r="C688" s="25"/>
      <c r="D688" s="25"/>
      <c r="E688" s="25"/>
      <c r="F688" s="25"/>
      <c r="G688" s="25"/>
      <c r="H688" s="25"/>
      <c r="I688" s="25"/>
      <c r="J688" s="25"/>
      <c r="AN688" s="1" t="s">
        <v>16</v>
      </c>
      <c r="AO688" s="18">
        <v>0.57199999999999995</v>
      </c>
      <c r="AP688" s="18">
        <v>4</v>
      </c>
      <c r="AQ688" s="18" t="s">
        <v>16</v>
      </c>
      <c r="AR688" s="18">
        <v>0.55808000000000002</v>
      </c>
      <c r="AS688" s="18">
        <v>4</v>
      </c>
    </row>
    <row r="689" spans="2:45" x14ac:dyDescent="0.25">
      <c r="B689" s="25"/>
      <c r="C689" s="25"/>
      <c r="D689" s="25"/>
      <c r="E689" s="25"/>
      <c r="F689" s="25"/>
      <c r="G689" s="25"/>
      <c r="H689" s="25"/>
      <c r="I689" s="25"/>
      <c r="J689" s="25"/>
      <c r="AN689" s="1" t="s">
        <v>17</v>
      </c>
      <c r="AO689" s="18">
        <v>0.172288</v>
      </c>
      <c r="AP689" s="18">
        <v>5</v>
      </c>
      <c r="AQ689" s="18" t="s">
        <v>17</v>
      </c>
      <c r="AR689" s="18">
        <v>0.19667200000000001</v>
      </c>
      <c r="AS689" s="18">
        <v>5</v>
      </c>
    </row>
    <row r="690" spans="2:45" x14ac:dyDescent="0.25">
      <c r="B690" s="25"/>
      <c r="C690" s="25"/>
      <c r="D690" s="25"/>
      <c r="E690" s="25"/>
      <c r="F690" s="25"/>
      <c r="G690" s="25"/>
      <c r="H690" s="25"/>
      <c r="I690" s="25"/>
      <c r="J690" s="25"/>
      <c r="AN690" s="1" t="s">
        <v>18</v>
      </c>
      <c r="AO690" s="18">
        <v>0.293632</v>
      </c>
      <c r="AP690" s="18">
        <v>6</v>
      </c>
      <c r="AQ690" s="18" t="s">
        <v>18</v>
      </c>
      <c r="AR690" s="18">
        <v>0</v>
      </c>
      <c r="AS690" s="18">
        <v>6</v>
      </c>
    </row>
    <row r="691" spans="2:45" x14ac:dyDescent="0.25">
      <c r="B691" s="25"/>
      <c r="C691" s="25"/>
      <c r="D691" s="25"/>
      <c r="E691" s="25"/>
      <c r="F691" s="25"/>
      <c r="G691" s="25"/>
      <c r="H691" s="25"/>
      <c r="I691" s="25"/>
      <c r="J691" s="25"/>
      <c r="AN691" s="1" t="s">
        <v>19</v>
      </c>
      <c r="AO691" s="18">
        <v>0.39856000000000003</v>
      </c>
      <c r="AP691" s="18">
        <v>7</v>
      </c>
      <c r="AQ691" s="18" t="s">
        <v>19</v>
      </c>
      <c r="AR691" s="18">
        <v>0</v>
      </c>
      <c r="AS691" s="18">
        <v>7</v>
      </c>
    </row>
    <row r="692" spans="2:45" x14ac:dyDescent="0.25">
      <c r="B692" s="25"/>
      <c r="C692" s="25"/>
      <c r="D692" s="25"/>
      <c r="E692" s="25"/>
      <c r="F692" s="25"/>
      <c r="G692" s="25"/>
      <c r="H692" s="25"/>
      <c r="I692" s="25"/>
      <c r="J692" s="25"/>
      <c r="AN692" s="1" t="s">
        <v>20</v>
      </c>
      <c r="AO692" s="18">
        <v>0.94051200000000001</v>
      </c>
      <c r="AP692" s="18">
        <v>8</v>
      </c>
      <c r="AQ692" s="18" t="s">
        <v>20</v>
      </c>
      <c r="AR692" s="18">
        <v>0</v>
      </c>
      <c r="AS692" s="18">
        <v>8</v>
      </c>
    </row>
    <row r="693" spans="2:45" x14ac:dyDescent="0.25">
      <c r="B693" s="25"/>
      <c r="C693" s="25"/>
      <c r="D693" s="25"/>
      <c r="E693" s="25"/>
      <c r="F693" s="25"/>
      <c r="G693" s="25"/>
      <c r="H693" s="25"/>
      <c r="I693" s="25"/>
      <c r="J693" s="25"/>
      <c r="AN693" s="1" t="s">
        <v>21</v>
      </c>
      <c r="AO693" s="18">
        <v>2.38672</v>
      </c>
      <c r="AP693" s="18">
        <v>9</v>
      </c>
      <c r="AQ693" s="18" t="s">
        <v>21</v>
      </c>
      <c r="AR693" s="18">
        <v>2.1885400000000002</v>
      </c>
      <c r="AS693" s="18">
        <v>9</v>
      </c>
    </row>
    <row r="694" spans="2:45" x14ac:dyDescent="0.25">
      <c r="B694" s="25"/>
      <c r="C694" s="25"/>
      <c r="D694" s="25"/>
      <c r="E694" s="25"/>
      <c r="F694" s="25"/>
      <c r="G694" s="25"/>
      <c r="H694" s="25"/>
      <c r="I694" s="25"/>
      <c r="J694" s="25"/>
      <c r="AN694" s="1" t="s">
        <v>22</v>
      </c>
      <c r="AO694" s="18">
        <v>13.611499999999999</v>
      </c>
      <c r="AP694" s="18">
        <v>10</v>
      </c>
      <c r="AQ694" s="18" t="s">
        <v>22</v>
      </c>
      <c r="AR694" s="18">
        <v>19.882400000000001</v>
      </c>
      <c r="AS694" s="18">
        <v>10</v>
      </c>
    </row>
    <row r="695" spans="2:45" x14ac:dyDescent="0.25">
      <c r="B695" s="25"/>
      <c r="C695" s="25"/>
      <c r="D695" s="25"/>
      <c r="E695" s="25"/>
      <c r="F695" s="25"/>
      <c r="G695" s="25"/>
      <c r="H695" s="25"/>
      <c r="I695" s="25"/>
      <c r="J695" s="25"/>
      <c r="AN695" s="1" t="s">
        <v>23</v>
      </c>
      <c r="AO695" s="18">
        <v>12.2094</v>
      </c>
      <c r="AP695" s="18">
        <v>11</v>
      </c>
      <c r="AQ695" s="18" t="s">
        <v>23</v>
      </c>
      <c r="AR695" s="18">
        <v>12.2036</v>
      </c>
      <c r="AS695" s="18">
        <v>11</v>
      </c>
    </row>
    <row r="696" spans="2:45" x14ac:dyDescent="0.25">
      <c r="B696" s="25"/>
      <c r="C696" s="25"/>
      <c r="D696" s="25"/>
      <c r="E696" s="25"/>
      <c r="F696" s="25"/>
      <c r="G696" s="25"/>
      <c r="H696" s="25"/>
      <c r="I696" s="25"/>
      <c r="J696" s="25"/>
      <c r="AN696" s="1" t="s">
        <v>24</v>
      </c>
      <c r="AO696" s="18">
        <v>0.67987200000000003</v>
      </c>
      <c r="AP696" s="18">
        <v>12</v>
      </c>
      <c r="AQ696" s="18" t="s">
        <v>24</v>
      </c>
      <c r="AR696" s="18">
        <v>0.67868799999999996</v>
      </c>
      <c r="AS696" s="18">
        <v>12</v>
      </c>
    </row>
    <row r="697" spans="2:45" x14ac:dyDescent="0.25">
      <c r="AP697" s="18">
        <v>13</v>
      </c>
      <c r="AS697" s="18">
        <v>13</v>
      </c>
    </row>
    <row r="698" spans="2:45" x14ac:dyDescent="0.25">
      <c r="B698" s="25"/>
      <c r="C698" s="25"/>
      <c r="D698" s="25"/>
      <c r="E698" s="25"/>
      <c r="F698" s="25"/>
      <c r="G698" s="25"/>
      <c r="H698" s="25"/>
      <c r="I698" s="25"/>
      <c r="J698" s="25"/>
      <c r="AN698" s="1" t="s">
        <v>15</v>
      </c>
      <c r="AO698" s="18">
        <v>9.1999999999999998E-2</v>
      </c>
      <c r="AP698" s="18">
        <v>0</v>
      </c>
      <c r="AQ698" s="18" t="s">
        <v>15</v>
      </c>
      <c r="AR698" s="18">
        <v>0.105</v>
      </c>
      <c r="AS698" s="18">
        <v>0</v>
      </c>
    </row>
    <row r="699" spans="2:45" x14ac:dyDescent="0.25">
      <c r="B699" s="25"/>
      <c r="C699" s="25"/>
      <c r="D699" s="25"/>
      <c r="E699" s="25"/>
      <c r="F699" s="25"/>
      <c r="G699" s="25"/>
      <c r="H699" s="25"/>
      <c r="I699" s="25"/>
      <c r="J699" s="25"/>
      <c r="AN699" s="1" t="s">
        <v>8</v>
      </c>
      <c r="AP699" s="18">
        <v>1</v>
      </c>
      <c r="AQ699" s="18" t="s">
        <v>8</v>
      </c>
      <c r="AS699" s="18">
        <v>1</v>
      </c>
    </row>
    <row r="700" spans="2:45" x14ac:dyDescent="0.25">
      <c r="B700" s="25"/>
      <c r="C700" s="25"/>
      <c r="D700" s="25"/>
      <c r="E700" s="25"/>
      <c r="F700" s="25"/>
      <c r="G700" s="25"/>
      <c r="H700" s="25"/>
      <c r="I700" s="25"/>
      <c r="J700" s="25"/>
      <c r="AN700" s="1" t="s">
        <v>9</v>
      </c>
      <c r="AO700" s="18">
        <v>242015</v>
      </c>
      <c r="AP700" s="18">
        <v>2</v>
      </c>
      <c r="AQ700" s="18" t="s">
        <v>9</v>
      </c>
      <c r="AR700" s="18">
        <v>242015</v>
      </c>
      <c r="AS700" s="18">
        <v>2</v>
      </c>
    </row>
    <row r="701" spans="2:45" x14ac:dyDescent="0.25">
      <c r="B701" s="25"/>
      <c r="C701" s="25"/>
      <c r="D701" s="25"/>
      <c r="E701" s="25"/>
      <c r="F701" s="25"/>
      <c r="G701" s="25"/>
      <c r="H701" s="25"/>
      <c r="I701" s="25"/>
      <c r="J701" s="25"/>
      <c r="AN701" s="1" t="s">
        <v>10</v>
      </c>
      <c r="AO701" s="18">
        <v>792</v>
      </c>
      <c r="AP701" s="18">
        <v>3</v>
      </c>
      <c r="AQ701" s="18" t="s">
        <v>10</v>
      </c>
      <c r="AR701" s="18">
        <v>792</v>
      </c>
      <c r="AS701" s="18">
        <v>3</v>
      </c>
    </row>
    <row r="702" spans="2:45" x14ac:dyDescent="0.25">
      <c r="B702" s="25"/>
      <c r="C702" s="25"/>
      <c r="D702" s="25"/>
      <c r="E702" s="25"/>
      <c r="F702" s="25"/>
      <c r="G702" s="25"/>
      <c r="H702" s="25"/>
      <c r="I702" s="25"/>
      <c r="J702" s="25"/>
      <c r="AN702" s="1" t="s">
        <v>16</v>
      </c>
      <c r="AO702" s="18">
        <v>0.47852800000000001</v>
      </c>
      <c r="AP702" s="18">
        <v>4</v>
      </c>
      <c r="AQ702" s="18" t="s">
        <v>16</v>
      </c>
      <c r="AR702" s="18">
        <v>0.48</v>
      </c>
      <c r="AS702" s="18">
        <v>4</v>
      </c>
    </row>
    <row r="703" spans="2:45" x14ac:dyDescent="0.25">
      <c r="B703" s="25"/>
      <c r="C703" s="25"/>
      <c r="D703" s="25"/>
      <c r="E703" s="25"/>
      <c r="F703" s="25"/>
      <c r="G703" s="25"/>
      <c r="H703" s="25"/>
      <c r="I703" s="25"/>
      <c r="J703" s="25"/>
      <c r="AN703" s="1" t="s">
        <v>17</v>
      </c>
      <c r="AO703" s="18">
        <v>0.18774399999999999</v>
      </c>
      <c r="AP703" s="18">
        <v>5</v>
      </c>
      <c r="AQ703" s="18" t="s">
        <v>17</v>
      </c>
      <c r="AR703" s="18">
        <v>0.171872</v>
      </c>
      <c r="AS703" s="18">
        <v>5</v>
      </c>
    </row>
    <row r="704" spans="2:45" x14ac:dyDescent="0.25">
      <c r="B704" s="25"/>
      <c r="C704" s="25"/>
      <c r="D704" s="25"/>
      <c r="E704" s="25"/>
      <c r="F704" s="25"/>
      <c r="G704" s="25"/>
      <c r="H704" s="25"/>
      <c r="I704" s="25"/>
      <c r="J704" s="25"/>
      <c r="AN704" s="1" t="s">
        <v>18</v>
      </c>
      <c r="AO704" s="18">
        <v>0.26425599999999999</v>
      </c>
      <c r="AP704" s="18">
        <v>6</v>
      </c>
      <c r="AQ704" s="18" t="s">
        <v>18</v>
      </c>
      <c r="AR704" s="18">
        <v>0</v>
      </c>
      <c r="AS704" s="18">
        <v>6</v>
      </c>
    </row>
    <row r="705" spans="2:45" x14ac:dyDescent="0.25">
      <c r="B705" s="25"/>
      <c r="C705" s="25"/>
      <c r="D705" s="25"/>
      <c r="E705" s="25"/>
      <c r="F705" s="25"/>
      <c r="G705" s="25"/>
      <c r="H705" s="25"/>
      <c r="I705" s="25"/>
      <c r="J705" s="25"/>
      <c r="AN705" s="1" t="s">
        <v>19</v>
      </c>
      <c r="AO705" s="18">
        <v>0.20655999999999999</v>
      </c>
      <c r="AP705" s="18">
        <v>7</v>
      </c>
      <c r="AQ705" s="18" t="s">
        <v>19</v>
      </c>
      <c r="AR705" s="18">
        <v>0</v>
      </c>
      <c r="AS705" s="18">
        <v>7</v>
      </c>
    </row>
    <row r="706" spans="2:45" x14ac:dyDescent="0.25">
      <c r="B706" s="25"/>
      <c r="C706" s="25"/>
      <c r="D706" s="25"/>
      <c r="E706" s="25"/>
      <c r="F706" s="25"/>
      <c r="G706" s="25"/>
      <c r="H706" s="25"/>
      <c r="I706" s="25"/>
      <c r="J706" s="25"/>
      <c r="AN706" s="1" t="s">
        <v>20</v>
      </c>
      <c r="AO706" s="18">
        <v>2.1567400000000001</v>
      </c>
      <c r="AP706" s="18">
        <v>8</v>
      </c>
      <c r="AQ706" s="18" t="s">
        <v>20</v>
      </c>
      <c r="AR706" s="18">
        <v>0</v>
      </c>
      <c r="AS706" s="18">
        <v>8</v>
      </c>
    </row>
    <row r="707" spans="2:45" x14ac:dyDescent="0.25">
      <c r="B707" s="25"/>
      <c r="C707" s="25"/>
      <c r="D707" s="25"/>
      <c r="E707" s="25"/>
      <c r="F707" s="25"/>
      <c r="G707" s="25"/>
      <c r="H707" s="25"/>
      <c r="I707" s="25"/>
      <c r="J707" s="25"/>
      <c r="AN707" s="1" t="s">
        <v>21</v>
      </c>
      <c r="AO707" s="18">
        <v>2.1269800000000001</v>
      </c>
      <c r="AP707" s="18">
        <v>9</v>
      </c>
      <c r="AQ707" s="18" t="s">
        <v>21</v>
      </c>
      <c r="AR707" s="18">
        <v>1.96637</v>
      </c>
      <c r="AS707" s="18">
        <v>9</v>
      </c>
    </row>
    <row r="708" spans="2:45" x14ac:dyDescent="0.25">
      <c r="B708" s="25"/>
      <c r="C708" s="25"/>
      <c r="D708" s="25"/>
      <c r="E708" s="25"/>
      <c r="F708" s="25"/>
      <c r="G708" s="25"/>
      <c r="H708" s="25"/>
      <c r="I708" s="25"/>
      <c r="J708" s="25"/>
      <c r="AN708" s="1" t="s">
        <v>22</v>
      </c>
      <c r="AO708" s="18">
        <v>7.3925400000000003</v>
      </c>
      <c r="AP708" s="18">
        <v>10</v>
      </c>
      <c r="AQ708" s="18" t="s">
        <v>22</v>
      </c>
      <c r="AR708" s="18">
        <v>12.518800000000001</v>
      </c>
      <c r="AS708" s="18">
        <v>10</v>
      </c>
    </row>
    <row r="709" spans="2:45" x14ac:dyDescent="0.25">
      <c r="B709" s="25"/>
      <c r="C709" s="25"/>
      <c r="D709" s="25"/>
      <c r="E709" s="25"/>
      <c r="F709" s="25"/>
      <c r="G709" s="25"/>
      <c r="H709" s="25"/>
      <c r="I709" s="25"/>
      <c r="J709" s="25"/>
      <c r="AN709" s="1" t="s">
        <v>23</v>
      </c>
      <c r="AO709" s="18">
        <v>12.082700000000001</v>
      </c>
      <c r="AP709" s="18">
        <v>11</v>
      </c>
      <c r="AQ709" s="18" t="s">
        <v>23</v>
      </c>
      <c r="AR709" s="18">
        <v>12.459300000000001</v>
      </c>
      <c r="AS709" s="18">
        <v>11</v>
      </c>
    </row>
    <row r="710" spans="2:45" x14ac:dyDescent="0.25">
      <c r="B710" s="25"/>
      <c r="C710" s="25"/>
      <c r="D710" s="25"/>
      <c r="E710" s="25"/>
      <c r="F710" s="25"/>
      <c r="G710" s="25"/>
      <c r="H710" s="25"/>
      <c r="I710" s="25"/>
      <c r="J710" s="25"/>
      <c r="AN710" s="1" t="s">
        <v>24</v>
      </c>
      <c r="AO710" s="18">
        <v>0.40012799999999998</v>
      </c>
      <c r="AP710" s="18">
        <v>12</v>
      </c>
      <c r="AQ710" s="18" t="s">
        <v>24</v>
      </c>
      <c r="AR710" s="18">
        <v>0.40012799999999998</v>
      </c>
      <c r="AS710" s="18">
        <v>12</v>
      </c>
    </row>
    <row r="711" spans="2:45" x14ac:dyDescent="0.25">
      <c r="AP711" s="18">
        <v>13</v>
      </c>
      <c r="AS711" s="18">
        <v>13</v>
      </c>
    </row>
    <row r="712" spans="2:45" x14ac:dyDescent="0.25">
      <c r="B712" s="25"/>
      <c r="C712" s="25"/>
      <c r="D712" s="25"/>
      <c r="E712" s="25"/>
      <c r="F712" s="25"/>
      <c r="G712" s="25"/>
      <c r="H712" s="25"/>
      <c r="I712" s="25"/>
      <c r="J712" s="25"/>
      <c r="AN712" s="1" t="s">
        <v>36</v>
      </c>
      <c r="AP712" s="18">
        <v>0</v>
      </c>
      <c r="AQ712" s="18" t="s">
        <v>36</v>
      </c>
      <c r="AS712" s="18">
        <v>0</v>
      </c>
    </row>
    <row r="713" spans="2:45" x14ac:dyDescent="0.25">
      <c r="B713" s="25"/>
      <c r="C713" s="25"/>
      <c r="D713" s="25"/>
      <c r="E713" s="25"/>
      <c r="F713" s="25"/>
      <c r="G713" s="25"/>
      <c r="H713" s="25"/>
      <c r="I713" s="25"/>
      <c r="J713" s="25"/>
      <c r="AP713" s="18">
        <v>1</v>
      </c>
      <c r="AS713" s="18">
        <v>1</v>
      </c>
    </row>
    <row r="714" spans="2:45" x14ac:dyDescent="0.25">
      <c r="B714" s="25"/>
      <c r="C714" s="25"/>
      <c r="D714" s="25"/>
      <c r="E714" s="25"/>
      <c r="F714" s="25"/>
      <c r="G714" s="25"/>
      <c r="H714" s="25"/>
      <c r="I714" s="25"/>
      <c r="J714" s="25"/>
      <c r="AN714" s="1" t="s">
        <v>9</v>
      </c>
      <c r="AO714" s="18">
        <v>262144</v>
      </c>
      <c r="AP714" s="18">
        <v>2</v>
      </c>
      <c r="AQ714" s="18" t="s">
        <v>9</v>
      </c>
      <c r="AR714" s="18">
        <v>262144</v>
      </c>
      <c r="AS714" s="18">
        <v>2</v>
      </c>
    </row>
    <row r="715" spans="2:45" x14ac:dyDescent="0.25">
      <c r="B715" s="25"/>
      <c r="C715" s="25"/>
      <c r="D715" s="25"/>
      <c r="E715" s="25"/>
      <c r="F715" s="25"/>
      <c r="G715" s="25"/>
      <c r="H715" s="25"/>
      <c r="I715" s="25"/>
      <c r="J715" s="25"/>
      <c r="AN715" s="1" t="s">
        <v>10</v>
      </c>
      <c r="AO715" s="18">
        <v>792</v>
      </c>
      <c r="AP715" s="18">
        <v>3</v>
      </c>
      <c r="AQ715" s="18" t="s">
        <v>10</v>
      </c>
      <c r="AR715" s="18">
        <v>792</v>
      </c>
      <c r="AS715" s="18">
        <v>3</v>
      </c>
    </row>
    <row r="716" spans="2:45" x14ac:dyDescent="0.25">
      <c r="B716" s="25"/>
      <c r="C716" s="25"/>
      <c r="D716" s="25"/>
      <c r="E716" s="25"/>
      <c r="F716" s="25"/>
      <c r="G716" s="25"/>
      <c r="H716" s="25"/>
      <c r="I716" s="25"/>
      <c r="J716" s="25"/>
      <c r="AN716" s="1" t="s">
        <v>16</v>
      </c>
      <c r="AO716" s="18">
        <v>0.568608</v>
      </c>
      <c r="AP716" s="18">
        <v>4</v>
      </c>
      <c r="AQ716" s="18" t="s">
        <v>16</v>
      </c>
      <c r="AR716" s="18">
        <v>0.54604799999999998</v>
      </c>
      <c r="AS716" s="18">
        <v>4</v>
      </c>
    </row>
    <row r="717" spans="2:45" x14ac:dyDescent="0.25">
      <c r="B717" s="25"/>
      <c r="C717" s="25"/>
      <c r="D717" s="25"/>
      <c r="E717" s="25"/>
      <c r="F717" s="25"/>
      <c r="G717" s="25"/>
      <c r="H717" s="25"/>
      <c r="I717" s="25"/>
      <c r="J717" s="25"/>
      <c r="AN717" s="1" t="s">
        <v>17</v>
      </c>
      <c r="AO717" s="18">
        <v>0.19673599999999999</v>
      </c>
      <c r="AP717" s="18">
        <v>5</v>
      </c>
      <c r="AQ717" s="18" t="s">
        <v>17</v>
      </c>
      <c r="AR717" s="18">
        <v>0.190304</v>
      </c>
      <c r="AS717" s="18">
        <v>5</v>
      </c>
    </row>
    <row r="718" spans="2:45" x14ac:dyDescent="0.25">
      <c r="B718" s="25"/>
      <c r="C718" s="25"/>
      <c r="D718" s="25"/>
      <c r="E718" s="25"/>
      <c r="F718" s="25"/>
      <c r="G718" s="25"/>
      <c r="H718" s="25"/>
      <c r="I718" s="25"/>
      <c r="J718" s="25"/>
      <c r="AN718" s="1" t="s">
        <v>18</v>
      </c>
      <c r="AO718" s="18">
        <v>0.29475200000000001</v>
      </c>
      <c r="AP718" s="18">
        <v>6</v>
      </c>
      <c r="AQ718" s="18" t="s">
        <v>18</v>
      </c>
      <c r="AR718" s="18">
        <v>0</v>
      </c>
      <c r="AS718" s="18">
        <v>6</v>
      </c>
    </row>
    <row r="719" spans="2:45" x14ac:dyDescent="0.25">
      <c r="B719" s="25"/>
      <c r="C719" s="25"/>
      <c r="D719" s="25"/>
      <c r="E719" s="25"/>
      <c r="F719" s="25"/>
      <c r="G719" s="25"/>
      <c r="H719" s="25"/>
      <c r="I719" s="25"/>
      <c r="J719" s="25"/>
      <c r="AN719" s="1" t="s">
        <v>19</v>
      </c>
      <c r="AO719" s="18">
        <v>0.26995200000000003</v>
      </c>
      <c r="AP719" s="18">
        <v>7</v>
      </c>
      <c r="AQ719" s="18" t="s">
        <v>19</v>
      </c>
      <c r="AR719" s="18">
        <v>0</v>
      </c>
      <c r="AS719" s="18">
        <v>7</v>
      </c>
    </row>
    <row r="720" spans="2:45" x14ac:dyDescent="0.25">
      <c r="B720" s="25"/>
      <c r="C720" s="25"/>
      <c r="D720" s="25"/>
      <c r="E720" s="25"/>
      <c r="F720" s="25"/>
      <c r="G720" s="25"/>
      <c r="H720" s="25"/>
      <c r="I720" s="25"/>
      <c r="J720" s="25"/>
      <c r="AN720" s="1" t="s">
        <v>20</v>
      </c>
      <c r="AO720" s="18">
        <v>1.19878</v>
      </c>
      <c r="AP720" s="18">
        <v>8</v>
      </c>
      <c r="AQ720" s="18" t="s">
        <v>20</v>
      </c>
      <c r="AR720" s="18">
        <v>0</v>
      </c>
      <c r="AS720" s="18">
        <v>8</v>
      </c>
    </row>
    <row r="721" spans="2:45" x14ac:dyDescent="0.25">
      <c r="B721" s="25"/>
      <c r="C721" s="25"/>
      <c r="D721" s="25"/>
      <c r="E721" s="25"/>
      <c r="F721" s="25"/>
      <c r="G721" s="25"/>
      <c r="H721" s="25"/>
      <c r="I721" s="25"/>
      <c r="J721" s="25"/>
      <c r="AN721" s="1" t="s">
        <v>21</v>
      </c>
      <c r="AO721" s="18">
        <v>2.3478699999999999</v>
      </c>
      <c r="AP721" s="18">
        <v>9</v>
      </c>
      <c r="AQ721" s="18" t="s">
        <v>21</v>
      </c>
      <c r="AR721" s="18">
        <v>2.23603</v>
      </c>
      <c r="AS721" s="18">
        <v>9</v>
      </c>
    </row>
    <row r="722" spans="2:45" x14ac:dyDescent="0.25">
      <c r="B722" s="25"/>
      <c r="C722" s="25"/>
      <c r="D722" s="25"/>
      <c r="E722" s="25"/>
      <c r="F722" s="25"/>
      <c r="G722" s="25"/>
      <c r="H722" s="25"/>
      <c r="I722" s="25"/>
      <c r="J722" s="25"/>
      <c r="AN722" s="1" t="s">
        <v>22</v>
      </c>
      <c r="AO722" s="18">
        <v>9.7610200000000003</v>
      </c>
      <c r="AP722" s="18">
        <v>10</v>
      </c>
      <c r="AQ722" s="18" t="s">
        <v>22</v>
      </c>
      <c r="AR722" s="18">
        <v>14.139799999999999</v>
      </c>
      <c r="AS722" s="18">
        <v>10</v>
      </c>
    </row>
    <row r="723" spans="2:45" x14ac:dyDescent="0.25">
      <c r="B723" s="25"/>
      <c r="C723" s="25"/>
      <c r="D723" s="25"/>
      <c r="E723" s="25"/>
      <c r="F723" s="25"/>
      <c r="G723" s="25"/>
      <c r="H723" s="25"/>
      <c r="I723" s="25"/>
      <c r="J723" s="25"/>
      <c r="AN723" s="1" t="s">
        <v>23</v>
      </c>
      <c r="AO723" s="18">
        <v>11.245799999999999</v>
      </c>
      <c r="AP723" s="18">
        <v>11</v>
      </c>
      <c r="AQ723" s="18" t="s">
        <v>23</v>
      </c>
      <c r="AR723" s="18">
        <v>11.151899999999999</v>
      </c>
      <c r="AS723" s="18">
        <v>11</v>
      </c>
    </row>
    <row r="724" spans="2:45" x14ac:dyDescent="0.25">
      <c r="B724" s="25"/>
      <c r="C724" s="25"/>
      <c r="D724" s="25"/>
      <c r="E724" s="25"/>
      <c r="F724" s="25"/>
      <c r="G724" s="25"/>
      <c r="H724" s="25"/>
      <c r="I724" s="25"/>
      <c r="J724" s="25"/>
      <c r="AN724" s="1" t="s">
        <v>24</v>
      </c>
      <c r="AO724" s="18">
        <v>1.00349</v>
      </c>
      <c r="AP724" s="18">
        <v>12</v>
      </c>
      <c r="AQ724" s="18" t="s">
        <v>24</v>
      </c>
      <c r="AR724" s="18">
        <v>1.0100499999999999</v>
      </c>
      <c r="AS724" s="18">
        <v>12</v>
      </c>
    </row>
    <row r="725" spans="2:45" x14ac:dyDescent="0.25">
      <c r="AP725" s="18">
        <v>13</v>
      </c>
      <c r="AS725" s="18">
        <v>13</v>
      </c>
    </row>
    <row r="726" spans="2:45" x14ac:dyDescent="0.25">
      <c r="B726" s="25"/>
      <c r="C726" s="25"/>
      <c r="D726" s="25"/>
      <c r="E726" s="25"/>
      <c r="F726" s="25"/>
      <c r="G726" s="25"/>
      <c r="H726" s="25"/>
      <c r="I726" s="25"/>
      <c r="J726" s="25"/>
      <c r="AN726" s="1" t="s">
        <v>37</v>
      </c>
      <c r="AP726" s="18">
        <v>0</v>
      </c>
      <c r="AQ726" s="18" t="s">
        <v>37</v>
      </c>
      <c r="AS726" s="18">
        <v>0</v>
      </c>
    </row>
    <row r="727" spans="2:45" x14ac:dyDescent="0.25">
      <c r="B727" s="25"/>
      <c r="C727" s="25"/>
      <c r="D727" s="25"/>
      <c r="E727" s="25"/>
      <c r="F727" s="25"/>
      <c r="G727" s="25"/>
      <c r="H727" s="25"/>
      <c r="I727" s="25"/>
      <c r="J727" s="25"/>
      <c r="AP727" s="18">
        <v>1</v>
      </c>
      <c r="AS727" s="18">
        <v>1</v>
      </c>
    </row>
    <row r="728" spans="2:45" x14ac:dyDescent="0.25">
      <c r="B728" s="25"/>
      <c r="C728" s="25"/>
      <c r="D728" s="25"/>
      <c r="E728" s="25"/>
      <c r="F728" s="25"/>
      <c r="G728" s="25"/>
      <c r="H728" s="25"/>
      <c r="I728" s="25"/>
      <c r="J728" s="25"/>
      <c r="AN728" s="1" t="s">
        <v>9</v>
      </c>
      <c r="AO728" s="18">
        <v>262144</v>
      </c>
      <c r="AP728" s="18">
        <v>2</v>
      </c>
      <c r="AQ728" s="18" t="s">
        <v>9</v>
      </c>
      <c r="AR728" s="18">
        <v>262144</v>
      </c>
      <c r="AS728" s="18">
        <v>2</v>
      </c>
    </row>
    <row r="729" spans="2:45" x14ac:dyDescent="0.25">
      <c r="B729" s="25"/>
      <c r="C729" s="25"/>
      <c r="D729" s="25"/>
      <c r="E729" s="25"/>
      <c r="F729" s="25"/>
      <c r="G729" s="25"/>
      <c r="H729" s="25"/>
      <c r="I729" s="25"/>
      <c r="J729" s="25"/>
      <c r="AN729" s="1" t="s">
        <v>10</v>
      </c>
      <c r="AO729" s="18">
        <v>792</v>
      </c>
      <c r="AP729" s="18">
        <v>3</v>
      </c>
      <c r="AQ729" s="18" t="s">
        <v>10</v>
      </c>
      <c r="AR729" s="18">
        <v>792</v>
      </c>
      <c r="AS729" s="18">
        <v>3</v>
      </c>
    </row>
    <row r="730" spans="2:45" x14ac:dyDescent="0.25">
      <c r="B730" s="25"/>
      <c r="C730" s="25"/>
      <c r="D730" s="25"/>
      <c r="E730" s="25"/>
      <c r="F730" s="25"/>
      <c r="G730" s="25"/>
      <c r="H730" s="25"/>
      <c r="I730" s="25"/>
      <c r="J730" s="25"/>
      <c r="AN730" s="1" t="s">
        <v>16</v>
      </c>
      <c r="AO730" s="18">
        <v>0.568608</v>
      </c>
      <c r="AP730" s="18">
        <v>4</v>
      </c>
      <c r="AQ730" s="18" t="s">
        <v>16</v>
      </c>
      <c r="AR730" s="18">
        <v>0.54604799999999998</v>
      </c>
      <c r="AS730" s="18">
        <v>4</v>
      </c>
    </row>
    <row r="731" spans="2:45" x14ac:dyDescent="0.25">
      <c r="B731" s="25"/>
      <c r="C731" s="25"/>
      <c r="D731" s="25"/>
      <c r="E731" s="25"/>
      <c r="F731" s="25"/>
      <c r="G731" s="25"/>
      <c r="H731" s="25"/>
      <c r="I731" s="25"/>
      <c r="J731" s="25"/>
      <c r="AN731" s="1" t="s">
        <v>17</v>
      </c>
      <c r="AO731" s="18">
        <v>0.18371199999999999</v>
      </c>
      <c r="AP731" s="18">
        <v>5</v>
      </c>
      <c r="AQ731" s="18" t="s">
        <v>17</v>
      </c>
      <c r="AR731" s="18">
        <v>0.24182400000000001</v>
      </c>
      <c r="AS731" s="18">
        <v>5</v>
      </c>
    </row>
    <row r="732" spans="2:45" x14ac:dyDescent="0.25">
      <c r="B732" s="25"/>
      <c r="C732" s="25"/>
      <c r="D732" s="25"/>
      <c r="E732" s="25"/>
      <c r="F732" s="25"/>
      <c r="G732" s="25"/>
      <c r="H732" s="25"/>
      <c r="I732" s="25"/>
      <c r="J732" s="25"/>
      <c r="AN732" s="1" t="s">
        <v>18</v>
      </c>
      <c r="AO732" s="18">
        <v>0.32668799999999998</v>
      </c>
      <c r="AP732" s="18">
        <v>6</v>
      </c>
      <c r="AQ732" s="18" t="s">
        <v>18</v>
      </c>
      <c r="AR732" s="18">
        <v>0</v>
      </c>
      <c r="AS732" s="18">
        <v>6</v>
      </c>
    </row>
    <row r="733" spans="2:45" x14ac:dyDescent="0.25">
      <c r="B733" s="25"/>
      <c r="C733" s="25"/>
      <c r="D733" s="25"/>
      <c r="E733" s="25"/>
      <c r="F733" s="25"/>
      <c r="G733" s="25"/>
      <c r="H733" s="25"/>
      <c r="I733" s="25"/>
      <c r="J733" s="25"/>
      <c r="AN733" s="1" t="s">
        <v>19</v>
      </c>
      <c r="AO733" s="18">
        <v>0.40864</v>
      </c>
      <c r="AP733" s="18">
        <v>7</v>
      </c>
      <c r="AQ733" s="18" t="s">
        <v>19</v>
      </c>
      <c r="AR733" s="18">
        <v>0</v>
      </c>
      <c r="AS733" s="18">
        <v>7</v>
      </c>
    </row>
    <row r="734" spans="2:45" x14ac:dyDescent="0.25">
      <c r="B734" s="25"/>
      <c r="C734" s="25"/>
      <c r="D734" s="25"/>
      <c r="E734" s="25"/>
      <c r="F734" s="25"/>
      <c r="G734" s="25"/>
      <c r="H734" s="25"/>
      <c r="I734" s="25"/>
      <c r="J734" s="25"/>
      <c r="AN734" s="1" t="s">
        <v>20</v>
      </c>
      <c r="AO734" s="18">
        <v>0.9456</v>
      </c>
      <c r="AP734" s="18">
        <v>8</v>
      </c>
      <c r="AQ734" s="18" t="s">
        <v>20</v>
      </c>
      <c r="AR734" s="18">
        <v>0</v>
      </c>
      <c r="AS734" s="18">
        <v>8</v>
      </c>
    </row>
    <row r="735" spans="2:45" x14ac:dyDescent="0.25">
      <c r="B735" s="25"/>
      <c r="C735" s="25"/>
      <c r="D735" s="25"/>
      <c r="E735" s="25"/>
      <c r="F735" s="25"/>
      <c r="G735" s="25"/>
      <c r="H735" s="25"/>
      <c r="I735" s="25"/>
      <c r="J735" s="25"/>
      <c r="AN735" s="1" t="s">
        <v>21</v>
      </c>
      <c r="AO735" s="18">
        <v>2.5307200000000001</v>
      </c>
      <c r="AP735" s="18">
        <v>9</v>
      </c>
      <c r="AQ735" s="18" t="s">
        <v>21</v>
      </c>
      <c r="AR735" s="18">
        <v>2.23434</v>
      </c>
      <c r="AS735" s="18">
        <v>9</v>
      </c>
    </row>
    <row r="736" spans="2:45" x14ac:dyDescent="0.25">
      <c r="B736" s="25"/>
      <c r="C736" s="25"/>
      <c r="D736" s="25"/>
      <c r="E736" s="25"/>
      <c r="F736" s="25"/>
      <c r="G736" s="25"/>
      <c r="H736" s="25"/>
      <c r="I736" s="25"/>
      <c r="J736" s="25"/>
      <c r="AN736" s="1" t="s">
        <v>22</v>
      </c>
      <c r="AO736" s="18">
        <v>13.9826</v>
      </c>
      <c r="AP736" s="18">
        <v>10</v>
      </c>
      <c r="AQ736" s="18" t="s">
        <v>22</v>
      </c>
      <c r="AR736" s="18">
        <v>20.005400000000002</v>
      </c>
      <c r="AS736" s="18">
        <v>10</v>
      </c>
    </row>
    <row r="737" spans="2:45" x14ac:dyDescent="0.25">
      <c r="B737" s="25"/>
      <c r="C737" s="25"/>
      <c r="D737" s="25"/>
      <c r="E737" s="25"/>
      <c r="F737" s="25"/>
      <c r="G737" s="25"/>
      <c r="H737" s="25"/>
      <c r="I737" s="25"/>
      <c r="J737" s="25"/>
      <c r="AN737" s="1" t="s">
        <v>23</v>
      </c>
      <c r="AO737" s="18">
        <v>11.935</v>
      </c>
      <c r="AP737" s="18">
        <v>11</v>
      </c>
      <c r="AQ737" s="18" t="s">
        <v>23</v>
      </c>
      <c r="AR737" s="18">
        <v>12.1928</v>
      </c>
      <c r="AS737" s="18">
        <v>11</v>
      </c>
    </row>
    <row r="738" spans="2:45" x14ac:dyDescent="0.25">
      <c r="B738" s="25"/>
      <c r="C738" s="25"/>
      <c r="D738" s="25"/>
      <c r="E738" s="25"/>
      <c r="F738" s="25"/>
      <c r="G738" s="25"/>
      <c r="H738" s="25"/>
      <c r="I738" s="25"/>
      <c r="J738" s="25"/>
      <c r="AN738" s="1" t="s">
        <v>24</v>
      </c>
      <c r="AO738" s="18">
        <v>0.68403199999999997</v>
      </c>
      <c r="AP738" s="18">
        <v>12</v>
      </c>
      <c r="AQ738" s="18" t="s">
        <v>24</v>
      </c>
      <c r="AR738" s="18">
        <v>0.68806400000000001</v>
      </c>
      <c r="AS738" s="18">
        <v>12</v>
      </c>
    </row>
    <row r="739" spans="2:45" x14ac:dyDescent="0.25">
      <c r="AP739" s="18">
        <v>13</v>
      </c>
      <c r="AS739" s="18">
        <v>13</v>
      </c>
    </row>
    <row r="740" spans="2:45" x14ac:dyDescent="0.25">
      <c r="B740" s="25"/>
      <c r="C740" s="25"/>
      <c r="D740" s="25"/>
      <c r="E740" s="25"/>
      <c r="F740" s="25"/>
      <c r="G740" s="25"/>
      <c r="H740" s="25"/>
      <c r="I740" s="25"/>
      <c r="J740" s="25"/>
      <c r="AN740" s="1" t="s">
        <v>15</v>
      </c>
      <c r="AO740" s="18">
        <v>9.9000000000000005E-2</v>
      </c>
      <c r="AP740" s="18">
        <v>0</v>
      </c>
      <c r="AQ740" s="18" t="s">
        <v>15</v>
      </c>
      <c r="AR740" s="18">
        <v>9.9000000000000005E-2</v>
      </c>
      <c r="AS740" s="18">
        <v>0</v>
      </c>
    </row>
    <row r="741" spans="2:45" x14ac:dyDescent="0.25">
      <c r="B741" s="25"/>
      <c r="C741" s="25"/>
      <c r="D741" s="25"/>
      <c r="E741" s="25"/>
      <c r="F741" s="25"/>
      <c r="G741" s="25"/>
      <c r="H741" s="25"/>
      <c r="I741" s="25"/>
      <c r="J741" s="25"/>
      <c r="AN741" s="1" t="s">
        <v>8</v>
      </c>
      <c r="AP741" s="18">
        <v>1</v>
      </c>
      <c r="AQ741" s="18" t="s">
        <v>8</v>
      </c>
      <c r="AS741" s="18">
        <v>1</v>
      </c>
    </row>
    <row r="742" spans="2:45" x14ac:dyDescent="0.25">
      <c r="B742" s="25"/>
      <c r="C742" s="25"/>
      <c r="D742" s="25"/>
      <c r="E742" s="25"/>
      <c r="F742" s="25"/>
      <c r="G742" s="25"/>
      <c r="H742" s="25"/>
      <c r="I742" s="25"/>
      <c r="J742" s="25"/>
      <c r="AN742" s="1" t="s">
        <v>9</v>
      </c>
      <c r="AO742" s="18">
        <v>242015</v>
      </c>
      <c r="AP742" s="18">
        <v>2</v>
      </c>
      <c r="AQ742" s="18" t="s">
        <v>9</v>
      </c>
      <c r="AR742" s="18">
        <v>242015</v>
      </c>
      <c r="AS742" s="18">
        <v>2</v>
      </c>
    </row>
    <row r="743" spans="2:45" x14ac:dyDescent="0.25">
      <c r="B743" s="25"/>
      <c r="C743" s="25"/>
      <c r="D743" s="25"/>
      <c r="E743" s="25"/>
      <c r="F743" s="25"/>
      <c r="G743" s="25"/>
      <c r="H743" s="25"/>
      <c r="I743" s="25"/>
      <c r="J743" s="25"/>
      <c r="AN743" s="1" t="s">
        <v>10</v>
      </c>
      <c r="AO743" s="18">
        <v>792</v>
      </c>
      <c r="AP743" s="18">
        <v>3</v>
      </c>
      <c r="AQ743" s="18" t="s">
        <v>10</v>
      </c>
      <c r="AR743" s="18">
        <v>792</v>
      </c>
      <c r="AS743" s="18">
        <v>3</v>
      </c>
    </row>
    <row r="744" spans="2:45" x14ac:dyDescent="0.25">
      <c r="B744" s="25"/>
      <c r="C744" s="25"/>
      <c r="D744" s="25"/>
      <c r="E744" s="25"/>
      <c r="F744" s="25"/>
      <c r="G744" s="25"/>
      <c r="H744" s="25"/>
      <c r="I744" s="25"/>
      <c r="J744" s="25"/>
      <c r="AN744" s="1" t="s">
        <v>16</v>
      </c>
      <c r="AO744" s="18">
        <v>0.48576000000000003</v>
      </c>
      <c r="AP744" s="18">
        <v>4</v>
      </c>
      <c r="AQ744" s="18" t="s">
        <v>16</v>
      </c>
      <c r="AR744" s="18">
        <v>0.48323199999999999</v>
      </c>
      <c r="AS744" s="18">
        <v>4</v>
      </c>
    </row>
    <row r="745" spans="2:45" x14ac:dyDescent="0.25">
      <c r="B745" s="25"/>
      <c r="C745" s="25"/>
      <c r="D745" s="25"/>
      <c r="E745" s="25"/>
      <c r="F745" s="25"/>
      <c r="G745" s="25"/>
      <c r="H745" s="25"/>
      <c r="I745" s="25"/>
      <c r="J745" s="25"/>
      <c r="AN745" s="1" t="s">
        <v>17</v>
      </c>
      <c r="AO745" s="18">
        <v>0.20940800000000001</v>
      </c>
      <c r="AP745" s="18">
        <v>5</v>
      </c>
      <c r="AQ745" s="18" t="s">
        <v>17</v>
      </c>
      <c r="AR745" s="18">
        <v>0.19139200000000001</v>
      </c>
      <c r="AS745" s="18">
        <v>5</v>
      </c>
    </row>
    <row r="746" spans="2:45" x14ac:dyDescent="0.25">
      <c r="B746" s="25"/>
      <c r="C746" s="25"/>
      <c r="D746" s="25"/>
      <c r="E746" s="25"/>
      <c r="F746" s="25"/>
      <c r="G746" s="25"/>
      <c r="H746" s="25"/>
      <c r="I746" s="25"/>
      <c r="J746" s="25"/>
      <c r="AN746" s="1" t="s">
        <v>18</v>
      </c>
      <c r="AO746" s="18">
        <v>0.32345600000000002</v>
      </c>
      <c r="AP746" s="18">
        <v>6</v>
      </c>
      <c r="AQ746" s="18" t="s">
        <v>18</v>
      </c>
      <c r="AR746" s="18">
        <v>0</v>
      </c>
      <c r="AS746" s="18">
        <v>6</v>
      </c>
    </row>
    <row r="747" spans="2:45" x14ac:dyDescent="0.25">
      <c r="B747" s="25"/>
      <c r="C747" s="25"/>
      <c r="D747" s="25"/>
      <c r="E747" s="25"/>
      <c r="F747" s="25"/>
      <c r="G747" s="25"/>
      <c r="H747" s="25"/>
      <c r="I747" s="25"/>
      <c r="J747" s="25"/>
      <c r="AN747" s="1" t="s">
        <v>19</v>
      </c>
      <c r="AO747" s="18">
        <v>0.202624</v>
      </c>
      <c r="AP747" s="18">
        <v>7</v>
      </c>
      <c r="AQ747" s="18" t="s">
        <v>19</v>
      </c>
      <c r="AR747" s="18">
        <v>0</v>
      </c>
      <c r="AS747" s="18">
        <v>7</v>
      </c>
    </row>
    <row r="748" spans="2:45" x14ac:dyDescent="0.25">
      <c r="B748" s="25"/>
      <c r="C748" s="25"/>
      <c r="D748" s="25"/>
      <c r="E748" s="25"/>
      <c r="F748" s="25"/>
      <c r="G748" s="25"/>
      <c r="H748" s="25"/>
      <c r="I748" s="25"/>
      <c r="J748" s="25"/>
      <c r="AN748" s="1" t="s">
        <v>20</v>
      </c>
      <c r="AO748" s="18">
        <v>2.1765099999999999</v>
      </c>
      <c r="AP748" s="18">
        <v>8</v>
      </c>
      <c r="AQ748" s="18" t="s">
        <v>20</v>
      </c>
      <c r="AR748" s="18">
        <v>0</v>
      </c>
      <c r="AS748" s="18">
        <v>8</v>
      </c>
    </row>
    <row r="749" spans="2:45" x14ac:dyDescent="0.25">
      <c r="B749" s="25"/>
      <c r="C749" s="25"/>
      <c r="D749" s="25"/>
      <c r="E749" s="25"/>
      <c r="F749" s="25"/>
      <c r="G749" s="25"/>
      <c r="H749" s="25"/>
      <c r="I749" s="25"/>
      <c r="J749" s="25"/>
      <c r="AN749" s="1" t="s">
        <v>21</v>
      </c>
      <c r="AO749" s="18">
        <v>2.0632000000000001</v>
      </c>
      <c r="AP749" s="18">
        <v>9</v>
      </c>
      <c r="AQ749" s="18" t="s">
        <v>21</v>
      </c>
      <c r="AR749" s="18">
        <v>1.9623699999999999</v>
      </c>
      <c r="AS749" s="18">
        <v>9</v>
      </c>
    </row>
    <row r="750" spans="2:45" x14ac:dyDescent="0.25">
      <c r="B750" s="25"/>
      <c r="C750" s="25"/>
      <c r="D750" s="25"/>
      <c r="E750" s="25"/>
      <c r="F750" s="25"/>
      <c r="G750" s="25"/>
      <c r="H750" s="25"/>
      <c r="I750" s="25"/>
      <c r="J750" s="25"/>
      <c r="AN750" s="1" t="s">
        <v>22</v>
      </c>
      <c r="AO750" s="18">
        <v>7.2204499999999996</v>
      </c>
      <c r="AP750" s="18">
        <v>10</v>
      </c>
      <c r="AQ750" s="18" t="s">
        <v>22</v>
      </c>
      <c r="AR750" s="18">
        <v>12.2743</v>
      </c>
      <c r="AS750" s="18">
        <v>10</v>
      </c>
    </row>
    <row r="751" spans="2:45" x14ac:dyDescent="0.25">
      <c r="B751" s="25"/>
      <c r="C751" s="25"/>
      <c r="D751" s="25"/>
      <c r="E751" s="25"/>
      <c r="F751" s="25"/>
      <c r="G751" s="25"/>
      <c r="H751" s="25"/>
      <c r="I751" s="25"/>
      <c r="J751" s="25"/>
      <c r="AN751" s="1" t="s">
        <v>23</v>
      </c>
      <c r="AO751" s="18">
        <v>12.1373</v>
      </c>
      <c r="AP751" s="18">
        <v>11</v>
      </c>
      <c r="AQ751" s="18" t="s">
        <v>23</v>
      </c>
      <c r="AR751" s="18">
        <v>12.5471</v>
      </c>
      <c r="AS751" s="18">
        <v>11</v>
      </c>
    </row>
    <row r="752" spans="2:45" x14ac:dyDescent="0.25">
      <c r="B752" s="25"/>
      <c r="C752" s="25"/>
      <c r="D752" s="25"/>
      <c r="E752" s="25"/>
      <c r="F752" s="25"/>
      <c r="G752" s="25"/>
      <c r="H752" s="25"/>
      <c r="I752" s="25"/>
      <c r="J752" s="25"/>
      <c r="AN752" s="1" t="s">
        <v>24</v>
      </c>
      <c r="AO752" s="18">
        <v>0.39811200000000002</v>
      </c>
      <c r="AP752" s="18">
        <v>12</v>
      </c>
      <c r="AQ752" s="18" t="s">
        <v>24</v>
      </c>
      <c r="AR752" s="18">
        <v>0.40009600000000001</v>
      </c>
      <c r="AS752" s="18">
        <v>12</v>
      </c>
    </row>
    <row r="753" spans="2:45" x14ac:dyDescent="0.25">
      <c r="AP753" s="18">
        <v>13</v>
      </c>
      <c r="AS753" s="18">
        <v>13</v>
      </c>
    </row>
    <row r="754" spans="2:45" x14ac:dyDescent="0.25">
      <c r="B754" s="25"/>
      <c r="C754" s="25"/>
      <c r="D754" s="25"/>
      <c r="E754" s="25"/>
      <c r="F754" s="25"/>
      <c r="G754" s="25"/>
      <c r="H754" s="25"/>
      <c r="I754" s="25"/>
      <c r="J754" s="25"/>
      <c r="AN754" s="1" t="s">
        <v>36</v>
      </c>
      <c r="AP754" s="18">
        <v>0</v>
      </c>
      <c r="AQ754" s="18" t="s">
        <v>36</v>
      </c>
      <c r="AS754" s="18">
        <v>0</v>
      </c>
    </row>
    <row r="755" spans="2:45" x14ac:dyDescent="0.25">
      <c r="B755" s="25"/>
      <c r="C755" s="25"/>
      <c r="D755" s="25"/>
      <c r="E755" s="25"/>
      <c r="F755" s="25"/>
      <c r="G755" s="25"/>
      <c r="H755" s="25"/>
      <c r="I755" s="25"/>
      <c r="J755" s="25"/>
      <c r="AP755" s="18">
        <v>1</v>
      </c>
      <c r="AS755" s="18">
        <v>1</v>
      </c>
    </row>
    <row r="756" spans="2:45" x14ac:dyDescent="0.25">
      <c r="B756" s="25"/>
      <c r="C756" s="25"/>
      <c r="D756" s="25"/>
      <c r="E756" s="25"/>
      <c r="F756" s="25"/>
      <c r="G756" s="25"/>
      <c r="H756" s="25"/>
      <c r="I756" s="25"/>
      <c r="J756" s="25"/>
      <c r="AN756" s="1" t="s">
        <v>9</v>
      </c>
      <c r="AO756" s="18">
        <v>262144</v>
      </c>
      <c r="AP756" s="18">
        <v>2</v>
      </c>
      <c r="AQ756" s="18" t="s">
        <v>9</v>
      </c>
      <c r="AR756" s="18">
        <v>262144</v>
      </c>
      <c r="AS756" s="18">
        <v>2</v>
      </c>
    </row>
    <row r="757" spans="2:45" x14ac:dyDescent="0.25">
      <c r="B757" s="25"/>
      <c r="C757" s="25"/>
      <c r="D757" s="25"/>
      <c r="E757" s="25"/>
      <c r="F757" s="25"/>
      <c r="G757" s="25"/>
      <c r="H757" s="25"/>
      <c r="I757" s="25"/>
      <c r="J757" s="25"/>
      <c r="AN757" s="1" t="s">
        <v>10</v>
      </c>
      <c r="AO757" s="18">
        <v>792</v>
      </c>
      <c r="AP757" s="18">
        <v>3</v>
      </c>
      <c r="AQ757" s="18" t="s">
        <v>10</v>
      </c>
      <c r="AR757" s="18">
        <v>792</v>
      </c>
      <c r="AS757" s="18">
        <v>3</v>
      </c>
    </row>
    <row r="758" spans="2:45" x14ac:dyDescent="0.25">
      <c r="B758" s="25"/>
      <c r="C758" s="25"/>
      <c r="D758" s="25"/>
      <c r="E758" s="25"/>
      <c r="F758" s="25"/>
      <c r="G758" s="25"/>
      <c r="H758" s="25"/>
      <c r="I758" s="25"/>
      <c r="J758" s="25"/>
      <c r="AN758" s="1" t="s">
        <v>16</v>
      </c>
      <c r="AO758" s="18">
        <v>0.56300799999999995</v>
      </c>
      <c r="AP758" s="18">
        <v>4</v>
      </c>
      <c r="AQ758" s="18" t="s">
        <v>16</v>
      </c>
      <c r="AR758" s="18">
        <v>0.547072</v>
      </c>
      <c r="AS758" s="18">
        <v>4</v>
      </c>
    </row>
    <row r="759" spans="2:45" x14ac:dyDescent="0.25">
      <c r="B759" s="25"/>
      <c r="C759" s="25"/>
      <c r="D759" s="25"/>
      <c r="E759" s="25"/>
      <c r="F759" s="25"/>
      <c r="G759" s="25"/>
      <c r="H759" s="25"/>
      <c r="I759" s="25"/>
      <c r="J759" s="25"/>
      <c r="AN759" s="1" t="s">
        <v>17</v>
      </c>
      <c r="AO759" s="18">
        <v>0.238368</v>
      </c>
      <c r="AP759" s="18">
        <v>5</v>
      </c>
      <c r="AQ759" s="18" t="s">
        <v>17</v>
      </c>
      <c r="AR759" s="18">
        <v>0.199744</v>
      </c>
      <c r="AS759" s="18">
        <v>5</v>
      </c>
    </row>
    <row r="760" spans="2:45" x14ac:dyDescent="0.25">
      <c r="B760" s="25"/>
      <c r="C760" s="25"/>
      <c r="D760" s="25"/>
      <c r="E760" s="25"/>
      <c r="F760" s="25"/>
      <c r="G760" s="25"/>
      <c r="H760" s="25"/>
      <c r="I760" s="25"/>
      <c r="J760" s="25"/>
      <c r="AN760" s="1" t="s">
        <v>18</v>
      </c>
      <c r="AO760" s="18">
        <v>0.321824</v>
      </c>
      <c r="AP760" s="18">
        <v>6</v>
      </c>
      <c r="AQ760" s="18" t="s">
        <v>18</v>
      </c>
      <c r="AR760" s="18">
        <v>0</v>
      </c>
      <c r="AS760" s="18">
        <v>6</v>
      </c>
    </row>
    <row r="761" spans="2:45" x14ac:dyDescent="0.25">
      <c r="B761" s="25"/>
      <c r="C761" s="25"/>
      <c r="D761" s="25"/>
      <c r="E761" s="25"/>
      <c r="F761" s="25"/>
      <c r="G761" s="25"/>
      <c r="H761" s="25"/>
      <c r="I761" s="25"/>
      <c r="J761" s="25"/>
      <c r="AN761" s="1" t="s">
        <v>19</v>
      </c>
      <c r="AO761" s="18">
        <v>0.26022400000000001</v>
      </c>
      <c r="AP761" s="18">
        <v>7</v>
      </c>
      <c r="AQ761" s="18" t="s">
        <v>19</v>
      </c>
      <c r="AR761" s="18">
        <v>0</v>
      </c>
      <c r="AS761" s="18">
        <v>7</v>
      </c>
    </row>
    <row r="762" spans="2:45" x14ac:dyDescent="0.25">
      <c r="B762" s="25"/>
      <c r="C762" s="25"/>
      <c r="D762" s="25"/>
      <c r="E762" s="25"/>
      <c r="F762" s="25"/>
      <c r="G762" s="25"/>
      <c r="H762" s="25"/>
      <c r="I762" s="25"/>
      <c r="J762" s="25"/>
      <c r="AN762" s="1" t="s">
        <v>20</v>
      </c>
      <c r="AO762" s="18">
        <v>1.18154</v>
      </c>
      <c r="AP762" s="18">
        <v>8</v>
      </c>
      <c r="AQ762" s="18" t="s">
        <v>20</v>
      </c>
      <c r="AR762" s="18">
        <v>0</v>
      </c>
      <c r="AS762" s="18">
        <v>8</v>
      </c>
    </row>
    <row r="763" spans="2:45" x14ac:dyDescent="0.25">
      <c r="B763" s="25"/>
      <c r="C763" s="25"/>
      <c r="D763" s="25"/>
      <c r="E763" s="25"/>
      <c r="F763" s="25"/>
      <c r="G763" s="25"/>
      <c r="H763" s="25"/>
      <c r="I763" s="25"/>
      <c r="J763" s="25"/>
      <c r="AN763" s="1" t="s">
        <v>21</v>
      </c>
      <c r="AO763" s="18">
        <v>2.5088300000000001</v>
      </c>
      <c r="AP763" s="18">
        <v>9</v>
      </c>
      <c r="AQ763" s="18" t="s">
        <v>21</v>
      </c>
      <c r="AR763" s="18">
        <v>2.2344300000000001</v>
      </c>
      <c r="AS763" s="18">
        <v>9</v>
      </c>
    </row>
    <row r="764" spans="2:45" x14ac:dyDescent="0.25">
      <c r="B764" s="25"/>
      <c r="C764" s="25"/>
      <c r="D764" s="25"/>
      <c r="E764" s="25"/>
      <c r="F764" s="25"/>
      <c r="G764" s="25"/>
      <c r="H764" s="25"/>
      <c r="I764" s="25"/>
      <c r="J764" s="25"/>
      <c r="AN764" s="1" t="s">
        <v>22</v>
      </c>
      <c r="AO764" s="18">
        <v>9.9347799999999999</v>
      </c>
      <c r="AP764" s="18">
        <v>10</v>
      </c>
      <c r="AQ764" s="18" t="s">
        <v>22</v>
      </c>
      <c r="AR764" s="18">
        <v>14.0867</v>
      </c>
      <c r="AS764" s="18">
        <v>10</v>
      </c>
    </row>
    <row r="765" spans="2:45" x14ac:dyDescent="0.25">
      <c r="B765" s="25"/>
      <c r="C765" s="25"/>
      <c r="D765" s="25"/>
      <c r="E765" s="25"/>
      <c r="F765" s="25"/>
      <c r="G765" s="25"/>
      <c r="H765" s="25"/>
      <c r="I765" s="25"/>
      <c r="J765" s="25"/>
      <c r="AN765" s="1" t="s">
        <v>23</v>
      </c>
      <c r="AO765" s="18">
        <v>11.172599999999999</v>
      </c>
      <c r="AP765" s="18">
        <v>11</v>
      </c>
      <c r="AQ765" s="18" t="s">
        <v>23</v>
      </c>
      <c r="AR765" s="18">
        <v>10.9954</v>
      </c>
      <c r="AS765" s="18">
        <v>11</v>
      </c>
    </row>
    <row r="766" spans="2:45" x14ac:dyDescent="0.25">
      <c r="B766" s="25"/>
      <c r="C766" s="25"/>
      <c r="D766" s="25"/>
      <c r="E766" s="25"/>
      <c r="F766" s="25"/>
      <c r="G766" s="25"/>
      <c r="H766" s="25"/>
      <c r="I766" s="25"/>
      <c r="J766" s="25"/>
      <c r="AN766" s="1" t="s">
        <v>24</v>
      </c>
      <c r="AO766" s="18">
        <v>1.0167999999999999</v>
      </c>
      <c r="AP766" s="18">
        <v>12</v>
      </c>
      <c r="AQ766" s="18" t="s">
        <v>24</v>
      </c>
      <c r="AR766" s="18">
        <v>1.0007699999999999</v>
      </c>
      <c r="AS766" s="18">
        <v>12</v>
      </c>
    </row>
    <row r="767" spans="2:45" x14ac:dyDescent="0.25">
      <c r="AP767" s="18">
        <v>13</v>
      </c>
      <c r="AS767" s="18">
        <v>13</v>
      </c>
    </row>
    <row r="768" spans="2:45" x14ac:dyDescent="0.25">
      <c r="B768" s="25"/>
      <c r="C768" s="25"/>
      <c r="D768" s="25"/>
      <c r="E768" s="25"/>
      <c r="F768" s="25"/>
      <c r="G768" s="25"/>
      <c r="H768" s="25"/>
      <c r="I768" s="25"/>
      <c r="J768" s="25"/>
      <c r="AN768" s="1" t="s">
        <v>37</v>
      </c>
      <c r="AP768" s="18">
        <v>0</v>
      </c>
      <c r="AQ768" s="18" t="s">
        <v>37</v>
      </c>
      <c r="AS768" s="18">
        <v>0</v>
      </c>
    </row>
    <row r="769" spans="2:45" x14ac:dyDescent="0.25">
      <c r="B769" s="25"/>
      <c r="C769" s="25"/>
      <c r="D769" s="25"/>
      <c r="E769" s="25"/>
      <c r="F769" s="25"/>
      <c r="G769" s="25"/>
      <c r="H769" s="25"/>
      <c r="I769" s="25"/>
      <c r="J769" s="25"/>
      <c r="AP769" s="18">
        <v>1</v>
      </c>
      <c r="AS769" s="18">
        <v>1</v>
      </c>
    </row>
    <row r="770" spans="2:45" x14ac:dyDescent="0.25">
      <c r="B770" s="25"/>
      <c r="C770" s="25"/>
      <c r="D770" s="25"/>
      <c r="E770" s="25"/>
      <c r="F770" s="25"/>
      <c r="G770" s="25"/>
      <c r="H770" s="25"/>
      <c r="I770" s="25"/>
      <c r="J770" s="25"/>
      <c r="AN770" s="1" t="s">
        <v>9</v>
      </c>
      <c r="AO770" s="18">
        <v>262144</v>
      </c>
      <c r="AP770" s="18">
        <v>2</v>
      </c>
      <c r="AQ770" s="18" t="s">
        <v>9</v>
      </c>
      <c r="AR770" s="18">
        <v>262144</v>
      </c>
      <c r="AS770" s="18">
        <v>2</v>
      </c>
    </row>
    <row r="771" spans="2:45" x14ac:dyDescent="0.25">
      <c r="B771" s="25"/>
      <c r="C771" s="25"/>
      <c r="D771" s="25"/>
      <c r="E771" s="25"/>
      <c r="F771" s="25"/>
      <c r="G771" s="25"/>
      <c r="H771" s="25"/>
      <c r="I771" s="25"/>
      <c r="J771" s="25"/>
      <c r="AN771" s="1" t="s">
        <v>10</v>
      </c>
      <c r="AO771" s="18">
        <v>792</v>
      </c>
      <c r="AP771" s="18">
        <v>3</v>
      </c>
      <c r="AQ771" s="18" t="s">
        <v>10</v>
      </c>
      <c r="AR771" s="18">
        <v>792</v>
      </c>
      <c r="AS771" s="18">
        <v>3</v>
      </c>
    </row>
    <row r="772" spans="2:45" x14ac:dyDescent="0.25">
      <c r="B772" s="25"/>
      <c r="C772" s="25"/>
      <c r="D772" s="25"/>
      <c r="E772" s="25"/>
      <c r="F772" s="25"/>
      <c r="G772" s="25"/>
      <c r="H772" s="25"/>
      <c r="I772" s="25"/>
      <c r="J772" s="25"/>
      <c r="AN772" s="1" t="s">
        <v>16</v>
      </c>
      <c r="AO772" s="18">
        <v>0.56300799999999995</v>
      </c>
      <c r="AP772" s="18">
        <v>4</v>
      </c>
      <c r="AQ772" s="18" t="s">
        <v>16</v>
      </c>
      <c r="AR772" s="18">
        <v>0.547072</v>
      </c>
      <c r="AS772" s="18">
        <v>4</v>
      </c>
    </row>
    <row r="773" spans="2:45" x14ac:dyDescent="0.25">
      <c r="B773" s="25"/>
      <c r="C773" s="25"/>
      <c r="D773" s="25"/>
      <c r="E773" s="25"/>
      <c r="F773" s="25"/>
      <c r="G773" s="25"/>
      <c r="H773" s="25"/>
      <c r="I773" s="25"/>
      <c r="J773" s="25"/>
      <c r="AN773" s="1" t="s">
        <v>17</v>
      </c>
      <c r="AO773" s="18">
        <v>0.20441599999999999</v>
      </c>
      <c r="AP773" s="18">
        <v>5</v>
      </c>
      <c r="AQ773" s="18" t="s">
        <v>17</v>
      </c>
      <c r="AR773" s="18">
        <v>0.282528</v>
      </c>
      <c r="AS773" s="18">
        <v>5</v>
      </c>
    </row>
    <row r="774" spans="2:45" x14ac:dyDescent="0.25">
      <c r="B774" s="25"/>
      <c r="C774" s="25"/>
      <c r="D774" s="25"/>
      <c r="E774" s="25"/>
      <c r="F774" s="25"/>
      <c r="G774" s="25"/>
      <c r="H774" s="25"/>
      <c r="I774" s="25"/>
      <c r="J774" s="25"/>
      <c r="AN774" s="1" t="s">
        <v>18</v>
      </c>
      <c r="AO774" s="18">
        <v>1.4597800000000001</v>
      </c>
      <c r="AP774" s="18">
        <v>6</v>
      </c>
      <c r="AQ774" s="18" t="s">
        <v>18</v>
      </c>
      <c r="AR774" s="18">
        <v>0</v>
      </c>
      <c r="AS774" s="18">
        <v>6</v>
      </c>
    </row>
    <row r="775" spans="2:45" x14ac:dyDescent="0.25">
      <c r="B775" s="25"/>
      <c r="C775" s="25"/>
      <c r="D775" s="25"/>
      <c r="E775" s="25"/>
      <c r="F775" s="25"/>
      <c r="G775" s="25"/>
      <c r="H775" s="25"/>
      <c r="I775" s="25"/>
      <c r="J775" s="25"/>
      <c r="AN775" s="1" t="s">
        <v>19</v>
      </c>
      <c r="AO775" s="18">
        <v>0.49887999999999999</v>
      </c>
      <c r="AP775" s="18">
        <v>7</v>
      </c>
      <c r="AQ775" s="18" t="s">
        <v>19</v>
      </c>
      <c r="AR775" s="18">
        <v>0</v>
      </c>
      <c r="AS775" s="18">
        <v>7</v>
      </c>
    </row>
    <row r="776" spans="2:45" x14ac:dyDescent="0.25">
      <c r="B776" s="25"/>
      <c r="C776" s="25"/>
      <c r="D776" s="25"/>
      <c r="E776" s="25"/>
      <c r="F776" s="25"/>
      <c r="G776" s="25"/>
      <c r="H776" s="25"/>
      <c r="I776" s="25"/>
      <c r="J776" s="25"/>
      <c r="AN776" s="1" t="s">
        <v>20</v>
      </c>
      <c r="AO776" s="18">
        <v>0.94646399999999997</v>
      </c>
      <c r="AP776" s="18">
        <v>8</v>
      </c>
      <c r="AQ776" s="18" t="s">
        <v>20</v>
      </c>
      <c r="AR776" s="18">
        <v>0</v>
      </c>
      <c r="AS776" s="18">
        <v>8</v>
      </c>
    </row>
    <row r="777" spans="2:45" x14ac:dyDescent="0.25">
      <c r="B777" s="25"/>
      <c r="C777" s="25"/>
      <c r="D777" s="25"/>
      <c r="E777" s="25"/>
      <c r="F777" s="25"/>
      <c r="G777" s="25"/>
      <c r="H777" s="25"/>
      <c r="I777" s="25"/>
      <c r="J777" s="25"/>
      <c r="AN777" s="1" t="s">
        <v>21</v>
      </c>
      <c r="AO777" s="18">
        <v>2.5385</v>
      </c>
      <c r="AP777" s="18">
        <v>9</v>
      </c>
      <c r="AQ777" s="18" t="s">
        <v>21</v>
      </c>
      <c r="AR777" s="18">
        <v>2.1415999999999999</v>
      </c>
      <c r="AS777" s="18">
        <v>9</v>
      </c>
    </row>
    <row r="778" spans="2:45" x14ac:dyDescent="0.25">
      <c r="B778" s="25"/>
      <c r="C778" s="25"/>
      <c r="D778" s="25"/>
      <c r="E778" s="25"/>
      <c r="F778" s="25"/>
      <c r="G778" s="25"/>
      <c r="H778" s="25"/>
      <c r="I778" s="25"/>
      <c r="J778" s="25"/>
      <c r="AN778" s="1" t="s">
        <v>22</v>
      </c>
      <c r="AO778" s="18">
        <v>14.5985</v>
      </c>
      <c r="AP778" s="18">
        <v>10</v>
      </c>
      <c r="AQ778" s="18" t="s">
        <v>22</v>
      </c>
      <c r="AR778" s="18">
        <v>20.0276</v>
      </c>
      <c r="AS778" s="18">
        <v>10</v>
      </c>
    </row>
    <row r="779" spans="2:45" x14ac:dyDescent="0.25">
      <c r="B779" s="25"/>
      <c r="C779" s="25"/>
      <c r="D779" s="25"/>
      <c r="E779" s="25"/>
      <c r="F779" s="25"/>
      <c r="G779" s="25"/>
      <c r="H779" s="25"/>
      <c r="I779" s="25"/>
      <c r="J779" s="25"/>
      <c r="AN779" s="1" t="s">
        <v>23</v>
      </c>
      <c r="AO779" s="18">
        <v>11.9306</v>
      </c>
      <c r="AP779" s="18">
        <v>11</v>
      </c>
      <c r="AQ779" s="18" t="s">
        <v>23</v>
      </c>
      <c r="AR779" s="18">
        <v>12.016400000000001</v>
      </c>
      <c r="AS779" s="18">
        <v>11</v>
      </c>
    </row>
    <row r="780" spans="2:45" x14ac:dyDescent="0.25">
      <c r="B780" s="25"/>
      <c r="C780" s="25"/>
      <c r="D780" s="25"/>
      <c r="E780" s="25"/>
      <c r="F780" s="25"/>
      <c r="G780" s="25"/>
      <c r="H780" s="25"/>
      <c r="I780" s="25"/>
      <c r="J780" s="25"/>
      <c r="AN780" s="1" t="s">
        <v>24</v>
      </c>
      <c r="AO780" s="18">
        <v>0.68675200000000003</v>
      </c>
      <c r="AP780" s="18">
        <v>12</v>
      </c>
      <c r="AQ780" s="18" t="s">
        <v>24</v>
      </c>
      <c r="AR780" s="18">
        <v>0.68255999999999994</v>
      </c>
      <c r="AS780" s="18">
        <v>12</v>
      </c>
    </row>
    <row r="781" spans="2:45" x14ac:dyDescent="0.25">
      <c r="AP781" s="18">
        <v>13</v>
      </c>
      <c r="AS781" s="18">
        <v>13</v>
      </c>
    </row>
    <row r="782" spans="2:45" x14ac:dyDescent="0.25">
      <c r="B782" s="25"/>
      <c r="C782" s="25"/>
      <c r="D782" s="25"/>
      <c r="E782" s="25"/>
      <c r="F782" s="25"/>
      <c r="G782" s="25"/>
      <c r="H782" s="25"/>
      <c r="I782" s="25"/>
      <c r="J782" s="25"/>
      <c r="AN782" s="1" t="s">
        <v>15</v>
      </c>
      <c r="AO782" s="18">
        <v>9.6000000000000002E-2</v>
      </c>
      <c r="AP782" s="18">
        <v>0</v>
      </c>
      <c r="AQ782" s="18" t="s">
        <v>15</v>
      </c>
      <c r="AR782" s="18">
        <v>9.7000000000000003E-2</v>
      </c>
      <c r="AS782" s="18">
        <v>0</v>
      </c>
    </row>
    <row r="783" spans="2:45" x14ac:dyDescent="0.25">
      <c r="B783" s="25"/>
      <c r="C783" s="25"/>
      <c r="D783" s="25"/>
      <c r="E783" s="25"/>
      <c r="F783" s="25"/>
      <c r="G783" s="25"/>
      <c r="H783" s="25"/>
      <c r="I783" s="25"/>
      <c r="J783" s="25"/>
      <c r="AN783" s="1" t="s">
        <v>8</v>
      </c>
      <c r="AP783" s="18">
        <v>1</v>
      </c>
      <c r="AQ783" s="18" t="s">
        <v>8</v>
      </c>
      <c r="AS783" s="18">
        <v>1</v>
      </c>
    </row>
    <row r="784" spans="2:45" x14ac:dyDescent="0.25">
      <c r="B784" s="25"/>
      <c r="C784" s="25"/>
      <c r="D784" s="25"/>
      <c r="E784" s="25"/>
      <c r="F784" s="25"/>
      <c r="G784" s="25"/>
      <c r="H784" s="25"/>
      <c r="I784" s="25"/>
      <c r="J784" s="25"/>
      <c r="AN784" s="1" t="s">
        <v>9</v>
      </c>
      <c r="AO784" s="18">
        <v>242015</v>
      </c>
      <c r="AP784" s="18">
        <v>2</v>
      </c>
      <c r="AQ784" s="18" t="s">
        <v>9</v>
      </c>
      <c r="AR784" s="18">
        <v>242015</v>
      </c>
      <c r="AS784" s="18">
        <v>2</v>
      </c>
    </row>
    <row r="785" spans="2:45" x14ac:dyDescent="0.25">
      <c r="B785" s="25"/>
      <c r="C785" s="25"/>
      <c r="D785" s="25"/>
      <c r="E785" s="25"/>
      <c r="F785" s="25"/>
      <c r="G785" s="25"/>
      <c r="H785" s="25"/>
      <c r="I785" s="25"/>
      <c r="J785" s="25"/>
      <c r="AN785" s="1" t="s">
        <v>10</v>
      </c>
      <c r="AO785" s="18">
        <v>792</v>
      </c>
      <c r="AP785" s="18">
        <v>3</v>
      </c>
      <c r="AQ785" s="18" t="s">
        <v>10</v>
      </c>
      <c r="AR785" s="18">
        <v>792</v>
      </c>
      <c r="AS785" s="18">
        <v>3</v>
      </c>
    </row>
    <row r="786" spans="2:45" x14ac:dyDescent="0.25">
      <c r="B786" s="25"/>
      <c r="C786" s="25"/>
      <c r="D786" s="25"/>
      <c r="E786" s="25"/>
      <c r="F786" s="25"/>
      <c r="G786" s="25"/>
      <c r="H786" s="25"/>
      <c r="I786" s="25"/>
      <c r="J786" s="25"/>
      <c r="AN786" s="1" t="s">
        <v>16</v>
      </c>
      <c r="AO786" s="18">
        <v>0.47580800000000001</v>
      </c>
      <c r="AP786" s="18">
        <v>4</v>
      </c>
      <c r="AQ786" s="18" t="s">
        <v>16</v>
      </c>
      <c r="AR786" s="18">
        <v>0.47286400000000001</v>
      </c>
      <c r="AS786" s="18">
        <v>4</v>
      </c>
    </row>
    <row r="787" spans="2:45" x14ac:dyDescent="0.25">
      <c r="B787" s="25"/>
      <c r="C787" s="25"/>
      <c r="D787" s="25"/>
      <c r="E787" s="25"/>
      <c r="F787" s="25"/>
      <c r="G787" s="25"/>
      <c r="H787" s="25"/>
      <c r="I787" s="25"/>
      <c r="J787" s="25"/>
      <c r="AN787" s="1" t="s">
        <v>17</v>
      </c>
      <c r="AO787" s="18">
        <v>0.17516799999999999</v>
      </c>
      <c r="AP787" s="18">
        <v>5</v>
      </c>
      <c r="AQ787" s="18" t="s">
        <v>17</v>
      </c>
      <c r="AR787" s="18">
        <v>0.17868800000000001</v>
      </c>
      <c r="AS787" s="18">
        <v>5</v>
      </c>
    </row>
    <row r="788" spans="2:45" x14ac:dyDescent="0.25">
      <c r="B788" s="25"/>
      <c r="C788" s="25"/>
      <c r="D788" s="25"/>
      <c r="E788" s="25"/>
      <c r="F788" s="25"/>
      <c r="G788" s="25"/>
      <c r="H788" s="25"/>
      <c r="I788" s="25"/>
      <c r="J788" s="25"/>
      <c r="AN788" s="1" t="s">
        <v>18</v>
      </c>
      <c r="AO788" s="18">
        <v>0.25100800000000001</v>
      </c>
      <c r="AP788" s="18">
        <v>6</v>
      </c>
      <c r="AQ788" s="18" t="s">
        <v>18</v>
      </c>
      <c r="AR788" s="18">
        <v>0</v>
      </c>
      <c r="AS788" s="18">
        <v>6</v>
      </c>
    </row>
    <row r="789" spans="2:45" x14ac:dyDescent="0.25">
      <c r="B789" s="25"/>
      <c r="C789" s="25"/>
      <c r="D789" s="25"/>
      <c r="E789" s="25"/>
      <c r="F789" s="25"/>
      <c r="G789" s="25"/>
      <c r="H789" s="25"/>
      <c r="I789" s="25"/>
      <c r="J789" s="25"/>
      <c r="AN789" s="1" t="s">
        <v>19</v>
      </c>
      <c r="AO789" s="18">
        <v>0.201984</v>
      </c>
      <c r="AP789" s="18">
        <v>7</v>
      </c>
      <c r="AQ789" s="18" t="s">
        <v>19</v>
      </c>
      <c r="AR789" s="18">
        <v>0</v>
      </c>
      <c r="AS789" s="18">
        <v>7</v>
      </c>
    </row>
    <row r="790" spans="2:45" x14ac:dyDescent="0.25">
      <c r="B790" s="25"/>
      <c r="C790" s="25"/>
      <c r="D790" s="25"/>
      <c r="E790" s="25"/>
      <c r="F790" s="25"/>
      <c r="G790" s="25"/>
      <c r="H790" s="25"/>
      <c r="I790" s="25"/>
      <c r="J790" s="25"/>
      <c r="AN790" s="1" t="s">
        <v>20</v>
      </c>
      <c r="AO790" s="18">
        <v>2.1766100000000002</v>
      </c>
      <c r="AP790" s="18">
        <v>8</v>
      </c>
      <c r="AQ790" s="18" t="s">
        <v>20</v>
      </c>
      <c r="AR790" s="18">
        <v>0</v>
      </c>
      <c r="AS790" s="18">
        <v>8</v>
      </c>
    </row>
    <row r="791" spans="2:45" x14ac:dyDescent="0.25">
      <c r="B791" s="25"/>
      <c r="C791" s="25"/>
      <c r="D791" s="25"/>
      <c r="E791" s="25"/>
      <c r="F791" s="25"/>
      <c r="G791" s="25"/>
      <c r="H791" s="25"/>
      <c r="I791" s="25"/>
      <c r="J791" s="25"/>
      <c r="AN791" s="1" t="s">
        <v>21</v>
      </c>
      <c r="AO791" s="18">
        <v>2.0630099999999998</v>
      </c>
      <c r="AP791" s="18">
        <v>9</v>
      </c>
      <c r="AQ791" s="18" t="s">
        <v>21</v>
      </c>
      <c r="AR791" s="18">
        <v>1.9481599999999999</v>
      </c>
      <c r="AS791" s="18">
        <v>9</v>
      </c>
    </row>
    <row r="792" spans="2:45" x14ac:dyDescent="0.25">
      <c r="B792" s="25"/>
      <c r="C792" s="25"/>
      <c r="D792" s="25"/>
      <c r="E792" s="25"/>
      <c r="F792" s="25"/>
      <c r="G792" s="25"/>
      <c r="H792" s="25"/>
      <c r="I792" s="25"/>
      <c r="J792" s="25"/>
      <c r="AN792" s="1" t="s">
        <v>22</v>
      </c>
      <c r="AO792" s="18">
        <v>7.0445799999999998</v>
      </c>
      <c r="AP792" s="18">
        <v>10</v>
      </c>
      <c r="AQ792" s="18" t="s">
        <v>22</v>
      </c>
      <c r="AR792" s="18">
        <v>12.295299999999999</v>
      </c>
      <c r="AS792" s="18">
        <v>10</v>
      </c>
    </row>
    <row r="793" spans="2:45" x14ac:dyDescent="0.25">
      <c r="B793" s="25"/>
      <c r="C793" s="25"/>
      <c r="D793" s="25"/>
      <c r="E793" s="25"/>
      <c r="F793" s="25"/>
      <c r="G793" s="25"/>
      <c r="H793" s="25"/>
      <c r="I793" s="25"/>
      <c r="J793" s="25"/>
      <c r="AN793" s="1" t="s">
        <v>23</v>
      </c>
      <c r="AO793" s="18">
        <v>12.111499999999999</v>
      </c>
      <c r="AP793" s="18">
        <v>11</v>
      </c>
      <c r="AQ793" s="18" t="s">
        <v>23</v>
      </c>
      <c r="AR793" s="18">
        <v>12.602</v>
      </c>
      <c r="AS793" s="18">
        <v>11</v>
      </c>
    </row>
    <row r="794" spans="2:45" x14ac:dyDescent="0.25">
      <c r="B794" s="25"/>
      <c r="C794" s="25"/>
      <c r="D794" s="25"/>
      <c r="E794" s="25"/>
      <c r="F794" s="25"/>
      <c r="G794" s="25"/>
      <c r="H794" s="25"/>
      <c r="I794" s="25"/>
      <c r="J794" s="25"/>
      <c r="AN794" s="1" t="s">
        <v>24</v>
      </c>
      <c r="AO794" s="18">
        <v>0.40364800000000001</v>
      </c>
      <c r="AP794" s="18">
        <v>12</v>
      </c>
      <c r="AQ794" s="18" t="s">
        <v>24</v>
      </c>
      <c r="AR794" s="18">
        <v>0.41558400000000001</v>
      </c>
      <c r="AS794" s="18">
        <v>12</v>
      </c>
    </row>
    <row r="795" spans="2:45" x14ac:dyDescent="0.25">
      <c r="AP795" s="18">
        <v>13</v>
      </c>
      <c r="AS795" s="18">
        <v>13</v>
      </c>
    </row>
    <row r="796" spans="2:45" x14ac:dyDescent="0.25">
      <c r="B796" s="25"/>
      <c r="C796" s="25"/>
      <c r="D796" s="25"/>
      <c r="E796" s="25"/>
      <c r="F796" s="25"/>
      <c r="G796" s="25"/>
      <c r="H796" s="25"/>
      <c r="I796" s="25"/>
      <c r="J796" s="25"/>
      <c r="AN796" s="1" t="s">
        <v>36</v>
      </c>
      <c r="AP796" s="18">
        <v>0</v>
      </c>
      <c r="AQ796" s="18" t="s">
        <v>36</v>
      </c>
      <c r="AS796" s="18">
        <v>0</v>
      </c>
    </row>
    <row r="797" spans="2:45" x14ac:dyDescent="0.25">
      <c r="B797" s="25"/>
      <c r="C797" s="25"/>
      <c r="D797" s="25"/>
      <c r="E797" s="25"/>
      <c r="F797" s="25"/>
      <c r="G797" s="25"/>
      <c r="H797" s="25"/>
      <c r="I797" s="25"/>
      <c r="J797" s="25"/>
      <c r="AP797" s="18">
        <v>1</v>
      </c>
      <c r="AS797" s="18">
        <v>1</v>
      </c>
    </row>
    <row r="798" spans="2:45" x14ac:dyDescent="0.25">
      <c r="B798" s="25"/>
      <c r="C798" s="25"/>
      <c r="D798" s="25"/>
      <c r="E798" s="25"/>
      <c r="F798" s="25"/>
      <c r="G798" s="25"/>
      <c r="H798" s="25"/>
      <c r="I798" s="25"/>
      <c r="J798" s="25"/>
      <c r="AN798" s="1" t="s">
        <v>9</v>
      </c>
      <c r="AO798" s="18">
        <v>262144</v>
      </c>
      <c r="AP798" s="18">
        <v>2</v>
      </c>
      <c r="AQ798" s="18" t="s">
        <v>9</v>
      </c>
      <c r="AR798" s="18">
        <v>262144</v>
      </c>
      <c r="AS798" s="18">
        <v>2</v>
      </c>
    </row>
    <row r="799" spans="2:45" x14ac:dyDescent="0.25">
      <c r="B799" s="25"/>
      <c r="C799" s="25"/>
      <c r="D799" s="25"/>
      <c r="E799" s="25"/>
      <c r="F799" s="25"/>
      <c r="G799" s="25"/>
      <c r="H799" s="25"/>
      <c r="I799" s="25"/>
      <c r="J799" s="25"/>
      <c r="AN799" s="1" t="s">
        <v>10</v>
      </c>
      <c r="AO799" s="18">
        <v>792</v>
      </c>
      <c r="AP799" s="18">
        <v>3</v>
      </c>
      <c r="AQ799" s="18" t="s">
        <v>10</v>
      </c>
      <c r="AR799" s="18">
        <v>792</v>
      </c>
      <c r="AS799" s="18">
        <v>3</v>
      </c>
    </row>
    <row r="800" spans="2:45" x14ac:dyDescent="0.25">
      <c r="B800" s="25"/>
      <c r="C800" s="25"/>
      <c r="D800" s="25"/>
      <c r="E800" s="25"/>
      <c r="F800" s="25"/>
      <c r="G800" s="25"/>
      <c r="H800" s="25"/>
      <c r="I800" s="25"/>
      <c r="J800" s="25"/>
      <c r="AN800" s="1" t="s">
        <v>16</v>
      </c>
      <c r="AO800" s="18">
        <v>0.57343999999999995</v>
      </c>
      <c r="AP800" s="18">
        <v>4</v>
      </c>
      <c r="AQ800" s="18" t="s">
        <v>16</v>
      </c>
      <c r="AR800" s="18">
        <v>0.55311999999999995</v>
      </c>
      <c r="AS800" s="18">
        <v>4</v>
      </c>
    </row>
    <row r="801" spans="2:45" x14ac:dyDescent="0.25">
      <c r="B801" s="25"/>
      <c r="C801" s="25"/>
      <c r="D801" s="25"/>
      <c r="E801" s="25"/>
      <c r="F801" s="25"/>
      <c r="G801" s="25"/>
      <c r="H801" s="25"/>
      <c r="I801" s="25"/>
      <c r="J801" s="25"/>
      <c r="AN801" s="1" t="s">
        <v>17</v>
      </c>
      <c r="AO801" s="18">
        <v>0.185728</v>
      </c>
      <c r="AP801" s="18">
        <v>5</v>
      </c>
      <c r="AQ801" s="18" t="s">
        <v>17</v>
      </c>
      <c r="AR801" s="18">
        <v>0.18854399999999999</v>
      </c>
      <c r="AS801" s="18">
        <v>5</v>
      </c>
    </row>
    <row r="802" spans="2:45" x14ac:dyDescent="0.25">
      <c r="B802" s="25"/>
      <c r="C802" s="25"/>
      <c r="D802" s="25"/>
      <c r="E802" s="25"/>
      <c r="F802" s="25"/>
      <c r="G802" s="25"/>
      <c r="H802" s="25"/>
      <c r="I802" s="25"/>
      <c r="J802" s="25"/>
      <c r="AN802" s="1" t="s">
        <v>18</v>
      </c>
      <c r="AO802" s="18">
        <v>0.29980800000000002</v>
      </c>
      <c r="AP802" s="18">
        <v>6</v>
      </c>
      <c r="AQ802" s="18" t="s">
        <v>18</v>
      </c>
      <c r="AR802" s="18">
        <v>0</v>
      </c>
      <c r="AS802" s="18">
        <v>6</v>
      </c>
    </row>
    <row r="803" spans="2:45" x14ac:dyDescent="0.25">
      <c r="B803" s="25"/>
      <c r="C803" s="25"/>
      <c r="D803" s="25"/>
      <c r="E803" s="25"/>
      <c r="F803" s="25"/>
      <c r="G803" s="25"/>
      <c r="H803" s="25"/>
      <c r="I803" s="25"/>
      <c r="J803" s="25"/>
      <c r="AN803" s="1" t="s">
        <v>19</v>
      </c>
      <c r="AO803" s="18">
        <v>0.26198399999999999</v>
      </c>
      <c r="AP803" s="18">
        <v>7</v>
      </c>
      <c r="AQ803" s="18" t="s">
        <v>19</v>
      </c>
      <c r="AR803" s="18">
        <v>0</v>
      </c>
      <c r="AS803" s="18">
        <v>7</v>
      </c>
    </row>
    <row r="804" spans="2:45" x14ac:dyDescent="0.25">
      <c r="B804" s="25"/>
      <c r="C804" s="25"/>
      <c r="D804" s="25"/>
      <c r="E804" s="25"/>
      <c r="F804" s="25"/>
      <c r="G804" s="25"/>
      <c r="H804" s="25"/>
      <c r="I804" s="25"/>
      <c r="J804" s="25"/>
      <c r="AN804" s="1" t="s">
        <v>20</v>
      </c>
      <c r="AO804" s="18">
        <v>1.2358100000000001</v>
      </c>
      <c r="AP804" s="18">
        <v>8</v>
      </c>
      <c r="AQ804" s="18" t="s">
        <v>20</v>
      </c>
      <c r="AR804" s="18">
        <v>0</v>
      </c>
      <c r="AS804" s="18">
        <v>8</v>
      </c>
    </row>
    <row r="805" spans="2:45" x14ac:dyDescent="0.25">
      <c r="B805" s="25"/>
      <c r="C805" s="25"/>
      <c r="D805" s="25"/>
      <c r="E805" s="25"/>
      <c r="F805" s="25"/>
      <c r="G805" s="25"/>
      <c r="H805" s="25"/>
      <c r="I805" s="25"/>
      <c r="J805" s="25"/>
      <c r="AN805" s="1" t="s">
        <v>21</v>
      </c>
      <c r="AO805" s="18">
        <v>2.3184999999999998</v>
      </c>
      <c r="AP805" s="18">
        <v>9</v>
      </c>
      <c r="AQ805" s="18" t="s">
        <v>21</v>
      </c>
      <c r="AR805" s="18">
        <v>2.1116199999999998</v>
      </c>
      <c r="AS805" s="18">
        <v>9</v>
      </c>
    </row>
    <row r="806" spans="2:45" x14ac:dyDescent="0.25">
      <c r="B806" s="25"/>
      <c r="C806" s="25"/>
      <c r="D806" s="25"/>
      <c r="E806" s="25"/>
      <c r="F806" s="25"/>
      <c r="G806" s="25"/>
      <c r="H806" s="25"/>
      <c r="I806" s="25"/>
      <c r="J806" s="25"/>
      <c r="AN806" s="1" t="s">
        <v>22</v>
      </c>
      <c r="AO806" s="18">
        <v>10.0192</v>
      </c>
      <c r="AP806" s="18">
        <v>10</v>
      </c>
      <c r="AQ806" s="18" t="s">
        <v>22</v>
      </c>
      <c r="AR806" s="18">
        <v>14.060600000000001</v>
      </c>
      <c r="AS806" s="18">
        <v>10</v>
      </c>
    </row>
    <row r="807" spans="2:45" x14ac:dyDescent="0.25">
      <c r="B807" s="25"/>
      <c r="C807" s="25"/>
      <c r="D807" s="25"/>
      <c r="E807" s="25"/>
      <c r="F807" s="25"/>
      <c r="G807" s="25"/>
      <c r="H807" s="25"/>
      <c r="I807" s="25"/>
      <c r="J807" s="25"/>
      <c r="AN807" s="1" t="s">
        <v>23</v>
      </c>
      <c r="AO807" s="18">
        <v>11.2142</v>
      </c>
      <c r="AP807" s="18">
        <v>11</v>
      </c>
      <c r="AQ807" s="18" t="s">
        <v>23</v>
      </c>
      <c r="AR807" s="18">
        <v>11.0291</v>
      </c>
      <c r="AS807" s="18">
        <v>11</v>
      </c>
    </row>
    <row r="808" spans="2:45" x14ac:dyDescent="0.25">
      <c r="B808" s="25"/>
      <c r="C808" s="25"/>
      <c r="D808" s="25"/>
      <c r="E808" s="25"/>
      <c r="F808" s="25"/>
      <c r="G808" s="25"/>
      <c r="H808" s="25"/>
      <c r="I808" s="25"/>
      <c r="J808" s="25"/>
      <c r="AN808" s="1" t="s">
        <v>24</v>
      </c>
      <c r="AO808" s="18">
        <v>1.0009300000000001</v>
      </c>
      <c r="AP808" s="18">
        <v>12</v>
      </c>
      <c r="AQ808" s="18" t="s">
        <v>24</v>
      </c>
      <c r="AR808" s="18">
        <v>1.0039400000000001</v>
      </c>
      <c r="AS808" s="18">
        <v>12</v>
      </c>
    </row>
    <row r="809" spans="2:45" x14ac:dyDescent="0.25">
      <c r="AP809" s="18">
        <v>13</v>
      </c>
      <c r="AS809" s="18">
        <v>13</v>
      </c>
    </row>
    <row r="810" spans="2:45" x14ac:dyDescent="0.25">
      <c r="B810" s="25"/>
      <c r="C810" s="25"/>
      <c r="D810" s="25"/>
      <c r="E810" s="25"/>
      <c r="F810" s="25"/>
      <c r="G810" s="25"/>
      <c r="H810" s="25"/>
      <c r="I810" s="25"/>
      <c r="J810" s="25"/>
      <c r="AN810" s="1" t="s">
        <v>37</v>
      </c>
      <c r="AP810" s="18">
        <v>0</v>
      </c>
      <c r="AQ810" s="18" t="s">
        <v>37</v>
      </c>
      <c r="AS810" s="18">
        <v>0</v>
      </c>
    </row>
    <row r="811" spans="2:45" x14ac:dyDescent="0.25">
      <c r="B811" s="25"/>
      <c r="C811" s="25"/>
      <c r="D811" s="25"/>
      <c r="E811" s="25"/>
      <c r="F811" s="25"/>
      <c r="G811" s="25"/>
      <c r="H811" s="25"/>
      <c r="I811" s="25"/>
      <c r="J811" s="25"/>
      <c r="AP811" s="18">
        <v>1</v>
      </c>
      <c r="AS811" s="18">
        <v>1</v>
      </c>
    </row>
    <row r="812" spans="2:45" x14ac:dyDescent="0.25">
      <c r="B812" s="25"/>
      <c r="C812" s="25"/>
      <c r="D812" s="25"/>
      <c r="E812" s="25"/>
      <c r="F812" s="25"/>
      <c r="G812" s="25"/>
      <c r="H812" s="25"/>
      <c r="I812" s="25"/>
      <c r="J812" s="25"/>
      <c r="AN812" s="1" t="s">
        <v>9</v>
      </c>
      <c r="AO812" s="18">
        <v>262144</v>
      </c>
      <c r="AP812" s="18">
        <v>2</v>
      </c>
      <c r="AQ812" s="18" t="s">
        <v>9</v>
      </c>
      <c r="AR812" s="18">
        <v>262144</v>
      </c>
      <c r="AS812" s="18">
        <v>2</v>
      </c>
    </row>
    <row r="813" spans="2:45" x14ac:dyDescent="0.25">
      <c r="B813" s="25"/>
      <c r="C813" s="25"/>
      <c r="D813" s="25"/>
      <c r="E813" s="25"/>
      <c r="F813" s="25"/>
      <c r="G813" s="25"/>
      <c r="H813" s="25"/>
      <c r="I813" s="25"/>
      <c r="J813" s="25"/>
      <c r="AN813" s="1" t="s">
        <v>10</v>
      </c>
      <c r="AO813" s="18">
        <v>792</v>
      </c>
      <c r="AP813" s="18">
        <v>3</v>
      </c>
      <c r="AQ813" s="18" t="s">
        <v>10</v>
      </c>
      <c r="AR813" s="18">
        <v>792</v>
      </c>
      <c r="AS813" s="18">
        <v>3</v>
      </c>
    </row>
    <row r="814" spans="2:45" x14ac:dyDescent="0.25">
      <c r="B814" s="25"/>
      <c r="C814" s="25"/>
      <c r="D814" s="25"/>
      <c r="E814" s="25"/>
      <c r="F814" s="25"/>
      <c r="G814" s="25"/>
      <c r="H814" s="25"/>
      <c r="I814" s="25"/>
      <c r="J814" s="25"/>
      <c r="AN814" s="1" t="s">
        <v>16</v>
      </c>
      <c r="AO814" s="18">
        <v>0.57343999999999995</v>
      </c>
      <c r="AP814" s="18">
        <v>4</v>
      </c>
      <c r="AQ814" s="18" t="s">
        <v>16</v>
      </c>
      <c r="AR814" s="18">
        <v>0.55311999999999995</v>
      </c>
      <c r="AS814" s="18">
        <v>4</v>
      </c>
    </row>
    <row r="815" spans="2:45" x14ac:dyDescent="0.25">
      <c r="B815" s="25"/>
      <c r="C815" s="25"/>
      <c r="D815" s="25"/>
      <c r="E815" s="25"/>
      <c r="F815" s="25"/>
      <c r="G815" s="25"/>
      <c r="H815" s="25"/>
      <c r="I815" s="25"/>
      <c r="J815" s="25"/>
      <c r="AN815" s="1" t="s">
        <v>17</v>
      </c>
      <c r="AO815" s="18">
        <v>0.204064</v>
      </c>
      <c r="AP815" s="18">
        <v>5</v>
      </c>
      <c r="AQ815" s="18" t="s">
        <v>17</v>
      </c>
      <c r="AR815" s="18">
        <v>0.18313599999999999</v>
      </c>
      <c r="AS815" s="18">
        <v>5</v>
      </c>
    </row>
    <row r="816" spans="2:45" x14ac:dyDescent="0.25">
      <c r="B816" s="25"/>
      <c r="C816" s="25"/>
      <c r="D816" s="25"/>
      <c r="E816" s="25"/>
      <c r="F816" s="25"/>
      <c r="G816" s="25"/>
      <c r="H816" s="25"/>
      <c r="I816" s="25"/>
      <c r="J816" s="25"/>
      <c r="AN816" s="1" t="s">
        <v>18</v>
      </c>
      <c r="AO816" s="18">
        <v>0.32281599999999999</v>
      </c>
      <c r="AP816" s="18">
        <v>6</v>
      </c>
      <c r="AQ816" s="18" t="s">
        <v>18</v>
      </c>
      <c r="AR816" s="18">
        <v>0</v>
      </c>
      <c r="AS816" s="18">
        <v>6</v>
      </c>
    </row>
    <row r="817" spans="2:45" x14ac:dyDescent="0.25">
      <c r="B817" s="25"/>
      <c r="C817" s="25"/>
      <c r="D817" s="25"/>
      <c r="E817" s="25"/>
      <c r="F817" s="25"/>
      <c r="G817" s="25"/>
      <c r="H817" s="25"/>
      <c r="I817" s="25"/>
      <c r="J817" s="25"/>
      <c r="AN817" s="1" t="s">
        <v>19</v>
      </c>
      <c r="AO817" s="18">
        <v>0.402528</v>
      </c>
      <c r="AP817" s="18">
        <v>7</v>
      </c>
      <c r="AQ817" s="18" t="s">
        <v>19</v>
      </c>
      <c r="AR817" s="18">
        <v>0</v>
      </c>
      <c r="AS817" s="18">
        <v>7</v>
      </c>
    </row>
    <row r="818" spans="2:45" x14ac:dyDescent="0.25">
      <c r="B818" s="25"/>
      <c r="C818" s="25"/>
      <c r="D818" s="25"/>
      <c r="E818" s="25"/>
      <c r="F818" s="25"/>
      <c r="G818" s="25"/>
      <c r="H818" s="25"/>
      <c r="I818" s="25"/>
      <c r="J818" s="25"/>
      <c r="AN818" s="1" t="s">
        <v>20</v>
      </c>
      <c r="AO818" s="18">
        <v>0.94137599999999999</v>
      </c>
      <c r="AP818" s="18">
        <v>8</v>
      </c>
      <c r="AQ818" s="18" t="s">
        <v>20</v>
      </c>
      <c r="AR818" s="18">
        <v>0</v>
      </c>
      <c r="AS818" s="18">
        <v>8</v>
      </c>
    </row>
    <row r="819" spans="2:45" x14ac:dyDescent="0.25">
      <c r="B819" s="25"/>
      <c r="C819" s="25"/>
      <c r="D819" s="25"/>
      <c r="E819" s="25"/>
      <c r="F819" s="25"/>
      <c r="G819" s="25"/>
      <c r="H819" s="25"/>
      <c r="I819" s="25"/>
      <c r="J819" s="25"/>
      <c r="AN819" s="1" t="s">
        <v>21</v>
      </c>
      <c r="AO819" s="18">
        <v>2.5545900000000001</v>
      </c>
      <c r="AP819" s="18">
        <v>9</v>
      </c>
      <c r="AQ819" s="18" t="s">
        <v>21</v>
      </c>
      <c r="AR819" s="18">
        <v>2.30579</v>
      </c>
      <c r="AS819" s="18">
        <v>9</v>
      </c>
    </row>
    <row r="820" spans="2:45" x14ac:dyDescent="0.25">
      <c r="B820" s="25"/>
      <c r="C820" s="25"/>
      <c r="D820" s="25"/>
      <c r="E820" s="25"/>
      <c r="F820" s="25"/>
      <c r="G820" s="25"/>
      <c r="H820" s="25"/>
      <c r="I820" s="25"/>
      <c r="J820" s="25"/>
      <c r="AN820" s="1" t="s">
        <v>22</v>
      </c>
      <c r="AO820" s="18">
        <v>13.635899999999999</v>
      </c>
      <c r="AP820" s="18">
        <v>10</v>
      </c>
      <c r="AQ820" s="18" t="s">
        <v>22</v>
      </c>
      <c r="AR820" s="18">
        <v>20.103200000000001</v>
      </c>
      <c r="AS820" s="18">
        <v>10</v>
      </c>
    </row>
    <row r="821" spans="2:45" x14ac:dyDescent="0.25">
      <c r="B821" s="25"/>
      <c r="C821" s="25"/>
      <c r="D821" s="25"/>
      <c r="E821" s="25"/>
      <c r="F821" s="25"/>
      <c r="G821" s="25"/>
      <c r="H821" s="25"/>
      <c r="I821" s="25"/>
      <c r="J821" s="25"/>
      <c r="AN821" s="1" t="s">
        <v>23</v>
      </c>
      <c r="AO821" s="18">
        <v>12.086399999999999</v>
      </c>
      <c r="AP821" s="18">
        <v>11</v>
      </c>
      <c r="AQ821" s="18" t="s">
        <v>23</v>
      </c>
      <c r="AR821" s="18">
        <v>12.0318</v>
      </c>
      <c r="AS821" s="18">
        <v>11</v>
      </c>
    </row>
    <row r="822" spans="2:45" x14ac:dyDescent="0.25">
      <c r="B822" s="25"/>
      <c r="C822" s="25"/>
      <c r="D822" s="25"/>
      <c r="E822" s="25"/>
      <c r="F822" s="25"/>
      <c r="G822" s="25"/>
      <c r="H822" s="25"/>
      <c r="I822" s="25"/>
      <c r="J822" s="25"/>
      <c r="AN822" s="1" t="s">
        <v>24</v>
      </c>
      <c r="AO822" s="18">
        <v>0.68003199999999997</v>
      </c>
      <c r="AP822" s="18">
        <v>12</v>
      </c>
      <c r="AQ822" s="18" t="s">
        <v>24</v>
      </c>
      <c r="AR822" s="18">
        <v>0.68265600000000004</v>
      </c>
      <c r="AS822" s="18">
        <v>12</v>
      </c>
    </row>
    <row r="823" spans="2:45" x14ac:dyDescent="0.25">
      <c r="AP823" s="18">
        <v>13</v>
      </c>
      <c r="AS823" s="18">
        <v>13</v>
      </c>
    </row>
    <row r="824" spans="2:45" x14ac:dyDescent="0.25">
      <c r="B824" s="25"/>
      <c r="C824" s="25"/>
      <c r="D824" s="25"/>
      <c r="E824" s="25"/>
      <c r="F824" s="25"/>
      <c r="G824" s="25"/>
      <c r="H824" s="25"/>
      <c r="I824" s="25"/>
      <c r="J824" s="25"/>
      <c r="AN824" s="1" t="s">
        <v>15</v>
      </c>
      <c r="AO824" s="18">
        <v>9.1999999999999998E-2</v>
      </c>
      <c r="AP824" s="18">
        <v>0</v>
      </c>
      <c r="AQ824" s="18" t="s">
        <v>15</v>
      </c>
      <c r="AR824" s="18">
        <v>9.8000000000000004E-2</v>
      </c>
      <c r="AS824" s="18">
        <v>0</v>
      </c>
    </row>
    <row r="825" spans="2:45" x14ac:dyDescent="0.25">
      <c r="B825" s="25"/>
      <c r="C825" s="25"/>
      <c r="D825" s="25"/>
      <c r="E825" s="25"/>
      <c r="F825" s="25"/>
      <c r="G825" s="25"/>
      <c r="H825" s="25"/>
      <c r="I825" s="25"/>
      <c r="J825" s="25"/>
      <c r="AN825" s="1" t="s">
        <v>8</v>
      </c>
      <c r="AP825" s="18">
        <v>1</v>
      </c>
      <c r="AQ825" s="18" t="s">
        <v>8</v>
      </c>
      <c r="AS825" s="18">
        <v>1</v>
      </c>
    </row>
    <row r="826" spans="2:45" x14ac:dyDescent="0.25">
      <c r="B826" s="25"/>
      <c r="C826" s="25"/>
      <c r="D826" s="25"/>
      <c r="E826" s="25"/>
      <c r="F826" s="25"/>
      <c r="G826" s="25"/>
      <c r="H826" s="25"/>
      <c r="I826" s="25"/>
      <c r="J826" s="25"/>
      <c r="AN826" s="1" t="s">
        <v>9</v>
      </c>
      <c r="AO826" s="18">
        <v>242015</v>
      </c>
      <c r="AP826" s="18">
        <v>2</v>
      </c>
      <c r="AQ826" s="18" t="s">
        <v>9</v>
      </c>
      <c r="AR826" s="18">
        <v>242015</v>
      </c>
      <c r="AS826" s="18">
        <v>2</v>
      </c>
    </row>
    <row r="827" spans="2:45" x14ac:dyDescent="0.25">
      <c r="B827" s="25"/>
      <c r="C827" s="25"/>
      <c r="D827" s="25"/>
      <c r="E827" s="25"/>
      <c r="F827" s="25"/>
      <c r="G827" s="25"/>
      <c r="H827" s="25"/>
      <c r="I827" s="25"/>
      <c r="J827" s="25"/>
      <c r="AN827" s="1" t="s">
        <v>10</v>
      </c>
      <c r="AO827" s="18">
        <v>792</v>
      </c>
      <c r="AP827" s="18">
        <v>3</v>
      </c>
      <c r="AQ827" s="18" t="s">
        <v>10</v>
      </c>
      <c r="AR827" s="18">
        <v>792</v>
      </c>
      <c r="AS827" s="18">
        <v>3</v>
      </c>
    </row>
    <row r="828" spans="2:45" x14ac:dyDescent="0.25">
      <c r="B828" s="25"/>
      <c r="C828" s="25"/>
      <c r="D828" s="25"/>
      <c r="E828" s="25"/>
      <c r="F828" s="25"/>
      <c r="G828" s="25"/>
      <c r="H828" s="25"/>
      <c r="I828" s="25"/>
      <c r="J828" s="25"/>
      <c r="AN828" s="1" t="s">
        <v>16</v>
      </c>
      <c r="AO828" s="18">
        <v>0.486624</v>
      </c>
      <c r="AP828" s="18">
        <v>4</v>
      </c>
      <c r="AQ828" s="18" t="s">
        <v>16</v>
      </c>
      <c r="AR828" s="18">
        <v>0.47923199999999999</v>
      </c>
      <c r="AS828" s="18">
        <v>4</v>
      </c>
    </row>
    <row r="829" spans="2:45" x14ac:dyDescent="0.25">
      <c r="B829" s="25"/>
      <c r="C829" s="25"/>
      <c r="D829" s="25"/>
      <c r="E829" s="25"/>
      <c r="F829" s="25"/>
      <c r="G829" s="25"/>
      <c r="H829" s="25"/>
      <c r="I829" s="25"/>
      <c r="J829" s="25"/>
      <c r="AN829" s="1" t="s">
        <v>17</v>
      </c>
      <c r="AO829" s="18">
        <v>0.18831999999999999</v>
      </c>
      <c r="AP829" s="18">
        <v>5</v>
      </c>
      <c r="AQ829" s="18" t="s">
        <v>17</v>
      </c>
      <c r="AR829" s="18">
        <v>0.19392000000000001</v>
      </c>
      <c r="AS829" s="18">
        <v>5</v>
      </c>
    </row>
    <row r="830" spans="2:45" x14ac:dyDescent="0.25">
      <c r="B830" s="25"/>
      <c r="C830" s="25"/>
      <c r="D830" s="25"/>
      <c r="E830" s="25"/>
      <c r="F830" s="25"/>
      <c r="G830" s="25"/>
      <c r="H830" s="25"/>
      <c r="I830" s="25"/>
      <c r="J830" s="25"/>
      <c r="AN830" s="1" t="s">
        <v>18</v>
      </c>
      <c r="AO830" s="18">
        <v>0.25625599999999998</v>
      </c>
      <c r="AP830" s="18">
        <v>6</v>
      </c>
      <c r="AQ830" s="18" t="s">
        <v>18</v>
      </c>
      <c r="AR830" s="18">
        <v>0</v>
      </c>
      <c r="AS830" s="18">
        <v>6</v>
      </c>
    </row>
    <row r="831" spans="2:45" x14ac:dyDescent="0.25">
      <c r="B831" s="25"/>
      <c r="C831" s="25"/>
      <c r="D831" s="25"/>
      <c r="E831" s="25"/>
      <c r="F831" s="25"/>
      <c r="G831" s="25"/>
      <c r="H831" s="25"/>
      <c r="I831" s="25"/>
      <c r="J831" s="25"/>
      <c r="AN831" s="1" t="s">
        <v>19</v>
      </c>
      <c r="AO831" s="18">
        <v>0.20236799999999999</v>
      </c>
      <c r="AP831" s="18">
        <v>7</v>
      </c>
      <c r="AQ831" s="18" t="s">
        <v>19</v>
      </c>
      <c r="AR831" s="18">
        <v>0</v>
      </c>
      <c r="AS831" s="18">
        <v>7</v>
      </c>
    </row>
    <row r="832" spans="2:45" x14ac:dyDescent="0.25">
      <c r="B832" s="25"/>
      <c r="C832" s="25"/>
      <c r="D832" s="25"/>
      <c r="E832" s="25"/>
      <c r="F832" s="25"/>
      <c r="G832" s="25"/>
      <c r="H832" s="25"/>
      <c r="I832" s="25"/>
      <c r="J832" s="25"/>
      <c r="AN832" s="1" t="s">
        <v>20</v>
      </c>
      <c r="AO832" s="18">
        <v>2.1562899999999998</v>
      </c>
      <c r="AP832" s="18">
        <v>8</v>
      </c>
      <c r="AQ832" s="18" t="s">
        <v>20</v>
      </c>
      <c r="AR832" s="18">
        <v>0</v>
      </c>
      <c r="AS832" s="18">
        <v>8</v>
      </c>
    </row>
    <row r="833" spans="2:45" x14ac:dyDescent="0.25">
      <c r="B833" s="25"/>
      <c r="C833" s="25"/>
      <c r="D833" s="25"/>
      <c r="E833" s="25"/>
      <c r="F833" s="25"/>
      <c r="G833" s="25"/>
      <c r="H833" s="25"/>
      <c r="I833" s="25"/>
      <c r="J833" s="25"/>
      <c r="AN833" s="1" t="s">
        <v>21</v>
      </c>
      <c r="AO833" s="18">
        <v>2.16723</v>
      </c>
      <c r="AP833" s="18">
        <v>9</v>
      </c>
      <c r="AQ833" s="18" t="s">
        <v>21</v>
      </c>
      <c r="AR833" s="18">
        <v>1.9533799999999999</v>
      </c>
      <c r="AS833" s="18">
        <v>9</v>
      </c>
    </row>
    <row r="834" spans="2:45" x14ac:dyDescent="0.25">
      <c r="B834" s="25"/>
      <c r="C834" s="25"/>
      <c r="D834" s="25"/>
      <c r="E834" s="25"/>
      <c r="F834" s="25"/>
      <c r="G834" s="25"/>
      <c r="H834" s="25"/>
      <c r="I834" s="25"/>
      <c r="J834" s="25"/>
      <c r="AN834" s="1" t="s">
        <v>22</v>
      </c>
      <c r="AO834" s="18">
        <v>7.6301100000000002</v>
      </c>
      <c r="AP834" s="18">
        <v>10</v>
      </c>
      <c r="AQ834" s="18" t="s">
        <v>22</v>
      </c>
      <c r="AR834" s="18">
        <v>12.489000000000001</v>
      </c>
      <c r="AS834" s="18">
        <v>10</v>
      </c>
    </row>
    <row r="835" spans="2:45" x14ac:dyDescent="0.25">
      <c r="B835" s="25"/>
      <c r="C835" s="25"/>
      <c r="D835" s="25"/>
      <c r="E835" s="25"/>
      <c r="F835" s="25"/>
      <c r="G835" s="25"/>
      <c r="H835" s="25"/>
      <c r="I835" s="25"/>
      <c r="J835" s="25"/>
      <c r="AN835" s="1" t="s">
        <v>23</v>
      </c>
      <c r="AO835" s="18">
        <v>12.101599999999999</v>
      </c>
      <c r="AP835" s="18">
        <v>11</v>
      </c>
      <c r="AQ835" s="18" t="s">
        <v>23</v>
      </c>
      <c r="AR835" s="18">
        <v>12.5593</v>
      </c>
      <c r="AS835" s="18">
        <v>11</v>
      </c>
    </row>
    <row r="836" spans="2:45" x14ac:dyDescent="0.25">
      <c r="B836" s="25"/>
      <c r="C836" s="25"/>
      <c r="D836" s="25"/>
      <c r="E836" s="25"/>
      <c r="F836" s="25"/>
      <c r="G836" s="25"/>
      <c r="H836" s="25"/>
      <c r="I836" s="25"/>
      <c r="J836" s="25"/>
      <c r="AN836" s="1" t="s">
        <v>24</v>
      </c>
      <c r="AO836" s="18">
        <v>0.41152</v>
      </c>
      <c r="AP836" s="18">
        <v>12</v>
      </c>
      <c r="AQ836" s="18" t="s">
        <v>24</v>
      </c>
      <c r="AR836" s="18">
        <v>0.40953600000000001</v>
      </c>
      <c r="AS836" s="18">
        <v>12</v>
      </c>
    </row>
    <row r="837" spans="2:45" x14ac:dyDescent="0.25">
      <c r="AP837" s="18">
        <v>13</v>
      </c>
      <c r="AS837" s="18">
        <v>13</v>
      </c>
    </row>
    <row r="838" spans="2:45" x14ac:dyDescent="0.25">
      <c r="B838" s="25"/>
      <c r="C838" s="25"/>
      <c r="D838" s="25"/>
      <c r="E838" s="25"/>
      <c r="F838" s="25"/>
      <c r="G838" s="25"/>
      <c r="H838" s="25"/>
      <c r="I838" s="25"/>
      <c r="J838" s="25"/>
      <c r="AN838" s="1" t="s">
        <v>36</v>
      </c>
      <c r="AP838" s="18">
        <v>0</v>
      </c>
      <c r="AQ838" s="18" t="s">
        <v>36</v>
      </c>
      <c r="AS838" s="18">
        <v>0</v>
      </c>
    </row>
    <row r="839" spans="2:45" x14ac:dyDescent="0.25">
      <c r="B839" s="25"/>
      <c r="C839" s="25"/>
      <c r="D839" s="25"/>
      <c r="E839" s="25"/>
      <c r="F839" s="25"/>
      <c r="G839" s="25"/>
      <c r="H839" s="25"/>
      <c r="I839" s="25"/>
      <c r="J839" s="25"/>
      <c r="AP839" s="18">
        <v>1</v>
      </c>
      <c r="AS839" s="18">
        <v>1</v>
      </c>
    </row>
    <row r="840" spans="2:45" x14ac:dyDescent="0.25">
      <c r="B840" s="25"/>
      <c r="C840" s="25"/>
      <c r="D840" s="25"/>
      <c r="E840" s="25"/>
      <c r="F840" s="25"/>
      <c r="G840" s="25"/>
      <c r="H840" s="25"/>
      <c r="I840" s="25"/>
      <c r="J840" s="25"/>
      <c r="AN840" s="1" t="s">
        <v>9</v>
      </c>
      <c r="AO840" s="18">
        <v>262144</v>
      </c>
      <c r="AP840" s="18">
        <v>2</v>
      </c>
      <c r="AQ840" s="18" t="s">
        <v>9</v>
      </c>
      <c r="AR840" s="18">
        <v>262144</v>
      </c>
      <c r="AS840" s="18">
        <v>2</v>
      </c>
    </row>
    <row r="841" spans="2:45" x14ac:dyDescent="0.25">
      <c r="B841" s="25"/>
      <c r="C841" s="25"/>
      <c r="D841" s="25"/>
      <c r="E841" s="25"/>
      <c r="F841" s="25"/>
      <c r="G841" s="25"/>
      <c r="H841" s="25"/>
      <c r="I841" s="25"/>
      <c r="J841" s="25"/>
      <c r="AN841" s="1" t="s">
        <v>10</v>
      </c>
      <c r="AO841" s="18">
        <v>792</v>
      </c>
      <c r="AP841" s="18">
        <v>3</v>
      </c>
      <c r="AQ841" s="18" t="s">
        <v>10</v>
      </c>
      <c r="AR841" s="18">
        <v>792</v>
      </c>
      <c r="AS841" s="18">
        <v>3</v>
      </c>
    </row>
    <row r="842" spans="2:45" x14ac:dyDescent="0.25">
      <c r="B842" s="25"/>
      <c r="C842" s="25"/>
      <c r="D842" s="25"/>
      <c r="E842" s="25"/>
      <c r="F842" s="25"/>
      <c r="G842" s="25"/>
      <c r="H842" s="25"/>
      <c r="I842" s="25"/>
      <c r="J842" s="25"/>
      <c r="AN842" s="1" t="s">
        <v>16</v>
      </c>
      <c r="AO842" s="18">
        <v>0.55817600000000001</v>
      </c>
      <c r="AP842" s="18">
        <v>4</v>
      </c>
      <c r="AQ842" s="18" t="s">
        <v>16</v>
      </c>
      <c r="AR842" s="18">
        <v>0.54617599999999999</v>
      </c>
      <c r="AS842" s="18">
        <v>4</v>
      </c>
    </row>
    <row r="843" spans="2:45" x14ac:dyDescent="0.25">
      <c r="B843" s="25"/>
      <c r="C843" s="25"/>
      <c r="D843" s="25"/>
      <c r="E843" s="25"/>
      <c r="F843" s="25"/>
      <c r="G843" s="25"/>
      <c r="H843" s="25"/>
      <c r="I843" s="25"/>
      <c r="J843" s="25"/>
      <c r="AN843" s="1" t="s">
        <v>17</v>
      </c>
      <c r="AO843" s="18">
        <v>0.193856</v>
      </c>
      <c r="AP843" s="18">
        <v>5</v>
      </c>
      <c r="AQ843" s="18" t="s">
        <v>17</v>
      </c>
      <c r="AR843" s="18">
        <v>0.20441599999999999</v>
      </c>
      <c r="AS843" s="18">
        <v>5</v>
      </c>
    </row>
    <row r="844" spans="2:45" x14ac:dyDescent="0.25">
      <c r="B844" s="25"/>
      <c r="C844" s="25"/>
      <c r="D844" s="25"/>
      <c r="E844" s="25"/>
      <c r="F844" s="25"/>
      <c r="G844" s="25"/>
      <c r="H844" s="25"/>
      <c r="I844" s="25"/>
      <c r="J844" s="25"/>
      <c r="AN844" s="1" t="s">
        <v>18</v>
      </c>
      <c r="AO844" s="18">
        <v>0.32675199999999999</v>
      </c>
      <c r="AP844" s="18">
        <v>6</v>
      </c>
      <c r="AQ844" s="18" t="s">
        <v>18</v>
      </c>
      <c r="AR844" s="18">
        <v>0</v>
      </c>
      <c r="AS844" s="18">
        <v>6</v>
      </c>
    </row>
    <row r="845" spans="2:45" x14ac:dyDescent="0.25">
      <c r="B845" s="25"/>
      <c r="C845" s="25"/>
      <c r="D845" s="25"/>
      <c r="E845" s="25"/>
      <c r="F845" s="25"/>
      <c r="G845" s="25"/>
      <c r="H845" s="25"/>
      <c r="I845" s="25"/>
      <c r="J845" s="25"/>
      <c r="AN845" s="1" t="s">
        <v>19</v>
      </c>
      <c r="AO845" s="18">
        <v>0.258272</v>
      </c>
      <c r="AP845" s="18">
        <v>7</v>
      </c>
      <c r="AQ845" s="18" t="s">
        <v>19</v>
      </c>
      <c r="AR845" s="18">
        <v>0</v>
      </c>
      <c r="AS845" s="18">
        <v>7</v>
      </c>
    </row>
    <row r="846" spans="2:45" x14ac:dyDescent="0.25">
      <c r="B846" s="25"/>
      <c r="C846" s="25"/>
      <c r="D846" s="25"/>
      <c r="E846" s="25"/>
      <c r="F846" s="25"/>
      <c r="G846" s="25"/>
      <c r="H846" s="25"/>
      <c r="I846" s="25"/>
      <c r="J846" s="25"/>
      <c r="AN846" s="1" t="s">
        <v>20</v>
      </c>
      <c r="AO846" s="18">
        <v>1.20842</v>
      </c>
      <c r="AP846" s="18">
        <v>8</v>
      </c>
      <c r="AQ846" s="18" t="s">
        <v>20</v>
      </c>
      <c r="AR846" s="18">
        <v>0</v>
      </c>
      <c r="AS846" s="18">
        <v>8</v>
      </c>
    </row>
    <row r="847" spans="2:45" x14ac:dyDescent="0.25">
      <c r="B847" s="25"/>
      <c r="C847" s="25"/>
      <c r="D847" s="25"/>
      <c r="E847" s="25"/>
      <c r="F847" s="25"/>
      <c r="G847" s="25"/>
      <c r="H847" s="25"/>
      <c r="I847" s="25"/>
      <c r="J847" s="25"/>
      <c r="AN847" s="1" t="s">
        <v>21</v>
      </c>
      <c r="AO847" s="18">
        <v>2.3538899999999998</v>
      </c>
      <c r="AP847" s="18">
        <v>9</v>
      </c>
      <c r="AQ847" s="18" t="s">
        <v>21</v>
      </c>
      <c r="AR847" s="18">
        <v>2.0938599999999998</v>
      </c>
      <c r="AS847" s="18">
        <v>9</v>
      </c>
    </row>
    <row r="848" spans="2:45" x14ac:dyDescent="0.25">
      <c r="B848" s="25"/>
      <c r="C848" s="25"/>
      <c r="D848" s="25"/>
      <c r="E848" s="25"/>
      <c r="F848" s="25"/>
      <c r="G848" s="25"/>
      <c r="H848" s="25"/>
      <c r="I848" s="25"/>
      <c r="J848" s="25"/>
      <c r="AN848" s="1" t="s">
        <v>22</v>
      </c>
      <c r="AO848" s="18">
        <v>9.6744599999999998</v>
      </c>
      <c r="AP848" s="18">
        <v>10</v>
      </c>
      <c r="AQ848" s="18" t="s">
        <v>22</v>
      </c>
      <c r="AR848" s="18">
        <v>14.0335</v>
      </c>
      <c r="AS848" s="18">
        <v>10</v>
      </c>
    </row>
    <row r="849" spans="2:45" x14ac:dyDescent="0.25">
      <c r="B849" s="25"/>
      <c r="C849" s="25"/>
      <c r="D849" s="25"/>
      <c r="E849" s="25"/>
      <c r="F849" s="25"/>
      <c r="G849" s="25"/>
      <c r="H849" s="25"/>
      <c r="I849" s="25"/>
      <c r="J849" s="25"/>
      <c r="AN849" s="1" t="s">
        <v>23</v>
      </c>
      <c r="AO849" s="18">
        <v>11.5098</v>
      </c>
      <c r="AP849" s="18">
        <v>11</v>
      </c>
      <c r="AQ849" s="18" t="s">
        <v>23</v>
      </c>
      <c r="AR849" s="18">
        <v>11.1309</v>
      </c>
      <c r="AS849" s="18">
        <v>11</v>
      </c>
    </row>
    <row r="850" spans="2:45" x14ac:dyDescent="0.25">
      <c r="B850" s="25"/>
      <c r="C850" s="25"/>
      <c r="D850" s="25"/>
      <c r="E850" s="25"/>
      <c r="F850" s="25"/>
      <c r="G850" s="25"/>
      <c r="H850" s="25"/>
      <c r="I850" s="25"/>
      <c r="J850" s="25"/>
      <c r="AN850" s="1" t="s">
        <v>24</v>
      </c>
      <c r="AO850" s="18">
        <v>1.00912</v>
      </c>
      <c r="AP850" s="18">
        <v>12</v>
      </c>
      <c r="AQ850" s="18" t="s">
        <v>24</v>
      </c>
      <c r="AR850" s="18">
        <v>1.0033000000000001</v>
      </c>
      <c r="AS850" s="18">
        <v>12</v>
      </c>
    </row>
    <row r="851" spans="2:45" x14ac:dyDescent="0.25">
      <c r="AP851" s="18">
        <v>13</v>
      </c>
      <c r="AS851" s="18">
        <v>13</v>
      </c>
    </row>
    <row r="852" spans="2:45" x14ac:dyDescent="0.25">
      <c r="B852" s="25"/>
      <c r="C852" s="25"/>
      <c r="D852" s="25"/>
      <c r="E852" s="25"/>
      <c r="F852" s="25"/>
      <c r="G852" s="25"/>
      <c r="H852" s="25"/>
      <c r="I852" s="25"/>
      <c r="J852" s="25"/>
      <c r="AN852" s="1" t="s">
        <v>37</v>
      </c>
      <c r="AP852" s="18">
        <v>0</v>
      </c>
      <c r="AQ852" s="18" t="s">
        <v>37</v>
      </c>
      <c r="AS852" s="18">
        <v>0</v>
      </c>
    </row>
    <row r="853" spans="2:45" x14ac:dyDescent="0.25">
      <c r="B853" s="25"/>
      <c r="C853" s="25"/>
      <c r="D853" s="25"/>
      <c r="E853" s="25"/>
      <c r="F853" s="25"/>
      <c r="G853" s="25"/>
      <c r="H853" s="25"/>
      <c r="I853" s="25"/>
      <c r="J853" s="25"/>
      <c r="AP853" s="18">
        <v>1</v>
      </c>
      <c r="AS853" s="18">
        <v>1</v>
      </c>
    </row>
    <row r="854" spans="2:45" x14ac:dyDescent="0.25">
      <c r="B854" s="25"/>
      <c r="C854" s="25"/>
      <c r="D854" s="25"/>
      <c r="E854" s="25"/>
      <c r="F854" s="25"/>
      <c r="G854" s="25"/>
      <c r="H854" s="25"/>
      <c r="I854" s="25"/>
      <c r="J854" s="25"/>
      <c r="AN854" s="1" t="s">
        <v>9</v>
      </c>
      <c r="AO854" s="18">
        <v>262144</v>
      </c>
      <c r="AP854" s="18">
        <v>2</v>
      </c>
      <c r="AQ854" s="18" t="s">
        <v>9</v>
      </c>
      <c r="AR854" s="18">
        <v>262144</v>
      </c>
      <c r="AS854" s="18">
        <v>2</v>
      </c>
    </row>
    <row r="855" spans="2:45" x14ac:dyDescent="0.25">
      <c r="B855" s="25"/>
      <c r="C855" s="25"/>
      <c r="D855" s="25"/>
      <c r="E855" s="25"/>
      <c r="F855" s="25"/>
      <c r="G855" s="25"/>
      <c r="H855" s="25"/>
      <c r="I855" s="25"/>
      <c r="J855" s="25"/>
      <c r="AN855" s="1" t="s">
        <v>10</v>
      </c>
      <c r="AO855" s="18">
        <v>792</v>
      </c>
      <c r="AP855" s="18">
        <v>3</v>
      </c>
      <c r="AQ855" s="18" t="s">
        <v>10</v>
      </c>
      <c r="AR855" s="18">
        <v>792</v>
      </c>
      <c r="AS855" s="18">
        <v>3</v>
      </c>
    </row>
    <row r="856" spans="2:45" x14ac:dyDescent="0.25">
      <c r="B856" s="25"/>
      <c r="C856" s="25"/>
      <c r="D856" s="25"/>
      <c r="E856" s="25"/>
      <c r="F856" s="25"/>
      <c r="G856" s="25"/>
      <c r="H856" s="25"/>
      <c r="I856" s="25"/>
      <c r="J856" s="25"/>
      <c r="AN856" s="1" t="s">
        <v>16</v>
      </c>
      <c r="AO856" s="18">
        <v>0.55817600000000001</v>
      </c>
      <c r="AP856" s="18">
        <v>4</v>
      </c>
      <c r="AQ856" s="18" t="s">
        <v>16</v>
      </c>
      <c r="AR856" s="18">
        <v>0.54617599999999999</v>
      </c>
      <c r="AS856" s="18">
        <v>4</v>
      </c>
    </row>
    <row r="857" spans="2:45" x14ac:dyDescent="0.25">
      <c r="B857" s="25"/>
      <c r="C857" s="25"/>
      <c r="D857" s="25"/>
      <c r="E857" s="25"/>
      <c r="F857" s="25"/>
      <c r="G857" s="25"/>
      <c r="H857" s="25"/>
      <c r="I857" s="25"/>
      <c r="J857" s="25"/>
      <c r="AN857" s="1" t="s">
        <v>17</v>
      </c>
      <c r="AO857" s="18">
        <v>0.24864</v>
      </c>
      <c r="AP857" s="18">
        <v>5</v>
      </c>
      <c r="AQ857" s="18" t="s">
        <v>17</v>
      </c>
      <c r="AR857" s="18">
        <v>0.180288</v>
      </c>
      <c r="AS857" s="18">
        <v>5</v>
      </c>
    </row>
    <row r="858" spans="2:45" x14ac:dyDescent="0.25">
      <c r="B858" s="25"/>
      <c r="C858" s="25"/>
      <c r="D858" s="25"/>
      <c r="E858" s="25"/>
      <c r="F858" s="25"/>
      <c r="G858" s="25"/>
      <c r="H858" s="25"/>
      <c r="I858" s="25"/>
      <c r="J858" s="25"/>
      <c r="AN858" s="1" t="s">
        <v>18</v>
      </c>
      <c r="AO858" s="18">
        <v>0.46230399999999999</v>
      </c>
      <c r="AP858" s="18">
        <v>6</v>
      </c>
      <c r="AQ858" s="18" t="s">
        <v>18</v>
      </c>
      <c r="AR858" s="18">
        <v>0</v>
      </c>
      <c r="AS858" s="18">
        <v>6</v>
      </c>
    </row>
    <row r="859" spans="2:45" x14ac:dyDescent="0.25">
      <c r="B859" s="25"/>
      <c r="C859" s="25"/>
      <c r="D859" s="25"/>
      <c r="E859" s="25"/>
      <c r="F859" s="25"/>
      <c r="G859" s="25"/>
      <c r="H859" s="25"/>
      <c r="I859" s="25"/>
      <c r="J859" s="25"/>
      <c r="AN859" s="1" t="s">
        <v>19</v>
      </c>
      <c r="AO859" s="18">
        <v>0.45033600000000001</v>
      </c>
      <c r="AP859" s="18">
        <v>7</v>
      </c>
      <c r="AQ859" s="18" t="s">
        <v>19</v>
      </c>
      <c r="AR859" s="18">
        <v>0</v>
      </c>
      <c r="AS859" s="18">
        <v>7</v>
      </c>
    </row>
    <row r="860" spans="2:45" x14ac:dyDescent="0.25">
      <c r="B860" s="25"/>
      <c r="C860" s="25"/>
      <c r="D860" s="25"/>
      <c r="E860" s="25"/>
      <c r="F860" s="25"/>
      <c r="G860" s="25"/>
      <c r="H860" s="25"/>
      <c r="I860" s="25"/>
      <c r="J860" s="25"/>
      <c r="AN860" s="1" t="s">
        <v>20</v>
      </c>
      <c r="AO860" s="18">
        <v>0.93075200000000002</v>
      </c>
      <c r="AP860" s="18">
        <v>8</v>
      </c>
      <c r="AQ860" s="18" t="s">
        <v>20</v>
      </c>
      <c r="AR860" s="18">
        <v>0</v>
      </c>
      <c r="AS860" s="18">
        <v>8</v>
      </c>
    </row>
    <row r="861" spans="2:45" x14ac:dyDescent="0.25">
      <c r="B861" s="25"/>
      <c r="C861" s="25"/>
      <c r="D861" s="25"/>
      <c r="E861" s="25"/>
      <c r="F861" s="25"/>
      <c r="G861" s="25"/>
      <c r="H861" s="25"/>
      <c r="I861" s="25"/>
      <c r="J861" s="25"/>
      <c r="AN861" s="1" t="s">
        <v>21</v>
      </c>
      <c r="AO861" s="18">
        <v>2.3995799999999998</v>
      </c>
      <c r="AP861" s="18">
        <v>9</v>
      </c>
      <c r="AQ861" s="18" t="s">
        <v>21</v>
      </c>
      <c r="AR861" s="18">
        <v>2.1735699999999998</v>
      </c>
      <c r="AS861" s="18">
        <v>9</v>
      </c>
    </row>
    <row r="862" spans="2:45" x14ac:dyDescent="0.25">
      <c r="B862" s="25"/>
      <c r="C862" s="25"/>
      <c r="D862" s="25"/>
      <c r="E862" s="25"/>
      <c r="F862" s="25"/>
      <c r="G862" s="25"/>
      <c r="H862" s="25"/>
      <c r="I862" s="25"/>
      <c r="J862" s="25"/>
      <c r="AN862" s="1" t="s">
        <v>22</v>
      </c>
      <c r="AO862" s="18">
        <v>13.5967</v>
      </c>
      <c r="AP862" s="18">
        <v>10</v>
      </c>
      <c r="AQ862" s="18" t="s">
        <v>22</v>
      </c>
      <c r="AR862" s="18">
        <v>19.801200000000001</v>
      </c>
      <c r="AS862" s="18">
        <v>10</v>
      </c>
    </row>
    <row r="863" spans="2:45" x14ac:dyDescent="0.25">
      <c r="B863" s="25"/>
      <c r="C863" s="25"/>
      <c r="D863" s="25"/>
      <c r="E863" s="25"/>
      <c r="F863" s="25"/>
      <c r="G863" s="25"/>
      <c r="H863" s="25"/>
      <c r="I863" s="25"/>
      <c r="J863" s="25"/>
      <c r="AN863" s="1" t="s">
        <v>23</v>
      </c>
      <c r="AO863" s="18">
        <v>12.661099999999999</v>
      </c>
      <c r="AP863" s="18">
        <v>11</v>
      </c>
      <c r="AQ863" s="18" t="s">
        <v>23</v>
      </c>
      <c r="AR863" s="18">
        <v>12.0504</v>
      </c>
      <c r="AS863" s="18">
        <v>11</v>
      </c>
    </row>
    <row r="864" spans="2:45" x14ac:dyDescent="0.25">
      <c r="B864" s="25"/>
      <c r="C864" s="25"/>
      <c r="D864" s="25"/>
      <c r="E864" s="25"/>
      <c r="F864" s="25"/>
      <c r="G864" s="25"/>
      <c r="H864" s="25"/>
      <c r="I864" s="25"/>
      <c r="J864" s="25"/>
      <c r="AN864" s="1" t="s">
        <v>24</v>
      </c>
      <c r="AO864" s="18">
        <v>0.69334399999999996</v>
      </c>
      <c r="AP864" s="18">
        <v>12</v>
      </c>
      <c r="AQ864" s="18" t="s">
        <v>24</v>
      </c>
      <c r="AR864" s="18">
        <v>0.68991999999999998</v>
      </c>
      <c r="AS864" s="18">
        <v>12</v>
      </c>
    </row>
    <row r="865" spans="40:45" x14ac:dyDescent="0.25">
      <c r="AP865" s="18">
        <v>13</v>
      </c>
      <c r="AS865" s="18">
        <v>13</v>
      </c>
    </row>
    <row r="866" spans="40:45" x14ac:dyDescent="0.25">
      <c r="AN866" s="1" t="s">
        <v>15</v>
      </c>
      <c r="AO866" s="18">
        <v>0.1</v>
      </c>
      <c r="AP866" s="18">
        <v>0</v>
      </c>
      <c r="AQ866" s="18" t="s">
        <v>15</v>
      </c>
      <c r="AR866" s="18">
        <v>0.10100000000000001</v>
      </c>
      <c r="AS866" s="18">
        <v>0</v>
      </c>
    </row>
    <row r="867" spans="40:45" x14ac:dyDescent="0.25">
      <c r="AN867" s="1" t="s">
        <v>8</v>
      </c>
      <c r="AP867" s="18">
        <v>1</v>
      </c>
      <c r="AQ867" s="18" t="s">
        <v>8</v>
      </c>
      <c r="AS867" s="18">
        <v>1</v>
      </c>
    </row>
    <row r="868" spans="40:45" x14ac:dyDescent="0.25">
      <c r="AN868" s="1" t="s">
        <v>9</v>
      </c>
      <c r="AO868" s="18">
        <v>242015</v>
      </c>
      <c r="AP868" s="18">
        <v>2</v>
      </c>
      <c r="AQ868" s="18" t="s">
        <v>9</v>
      </c>
      <c r="AR868" s="18">
        <v>242015</v>
      </c>
      <c r="AS868" s="18">
        <v>2</v>
      </c>
    </row>
    <row r="869" spans="40:45" x14ac:dyDescent="0.25">
      <c r="AN869" s="1" t="s">
        <v>10</v>
      </c>
      <c r="AO869" s="18">
        <v>792</v>
      </c>
      <c r="AP869" s="18">
        <v>3</v>
      </c>
      <c r="AQ869" s="18" t="s">
        <v>10</v>
      </c>
      <c r="AR869" s="18">
        <v>792</v>
      </c>
      <c r="AS869" s="18">
        <v>3</v>
      </c>
    </row>
    <row r="870" spans="40:45" x14ac:dyDescent="0.25">
      <c r="AN870" s="1" t="s">
        <v>16</v>
      </c>
      <c r="AO870" s="18">
        <v>0.48268800000000001</v>
      </c>
      <c r="AP870" s="18">
        <v>4</v>
      </c>
      <c r="AQ870" s="18" t="s">
        <v>16</v>
      </c>
      <c r="AR870" s="18">
        <v>0.47539199999999998</v>
      </c>
      <c r="AS870" s="18">
        <v>4</v>
      </c>
    </row>
    <row r="871" spans="40:45" x14ac:dyDescent="0.25">
      <c r="AN871" s="1" t="s">
        <v>17</v>
      </c>
      <c r="AO871" s="18">
        <v>0.17504</v>
      </c>
      <c r="AP871" s="18">
        <v>5</v>
      </c>
      <c r="AQ871" s="18" t="s">
        <v>17</v>
      </c>
      <c r="AR871" s="18">
        <v>0.199488</v>
      </c>
      <c r="AS871" s="18">
        <v>5</v>
      </c>
    </row>
    <row r="872" spans="40:45" x14ac:dyDescent="0.25">
      <c r="AN872" s="1" t="s">
        <v>18</v>
      </c>
      <c r="AO872" s="18">
        <v>0.29215999999999998</v>
      </c>
      <c r="AP872" s="18">
        <v>6</v>
      </c>
      <c r="AQ872" s="18" t="s">
        <v>18</v>
      </c>
      <c r="AR872" s="18">
        <v>0</v>
      </c>
      <c r="AS872" s="18">
        <v>6</v>
      </c>
    </row>
    <row r="873" spans="40:45" x14ac:dyDescent="0.25">
      <c r="AN873" s="1" t="s">
        <v>19</v>
      </c>
      <c r="AO873" s="18">
        <v>0.20124800000000001</v>
      </c>
      <c r="AP873" s="18">
        <v>7</v>
      </c>
      <c r="AQ873" s="18" t="s">
        <v>19</v>
      </c>
      <c r="AR873" s="18">
        <v>0</v>
      </c>
      <c r="AS873" s="18">
        <v>7</v>
      </c>
    </row>
    <row r="874" spans="40:45" x14ac:dyDescent="0.25">
      <c r="AN874" s="1" t="s">
        <v>20</v>
      </c>
      <c r="AO874" s="18">
        <v>2.17456</v>
      </c>
      <c r="AP874" s="18">
        <v>8</v>
      </c>
      <c r="AQ874" s="18" t="s">
        <v>20</v>
      </c>
      <c r="AR874" s="18">
        <v>0</v>
      </c>
      <c r="AS874" s="18">
        <v>8</v>
      </c>
    </row>
    <row r="875" spans="40:45" x14ac:dyDescent="0.25">
      <c r="AN875" s="1" t="s">
        <v>21</v>
      </c>
      <c r="AO875" s="18">
        <v>2.06189</v>
      </c>
      <c r="AP875" s="18">
        <v>9</v>
      </c>
      <c r="AQ875" s="18" t="s">
        <v>21</v>
      </c>
      <c r="AR875" s="18">
        <v>1.9495400000000001</v>
      </c>
      <c r="AS875" s="18">
        <v>9</v>
      </c>
    </row>
    <row r="876" spans="40:45" x14ac:dyDescent="0.25">
      <c r="AN876" s="1" t="s">
        <v>22</v>
      </c>
      <c r="AO876" s="18">
        <v>7.5689299999999999</v>
      </c>
      <c r="AP876" s="18">
        <v>10</v>
      </c>
      <c r="AQ876" s="18" t="s">
        <v>22</v>
      </c>
      <c r="AR876" s="18">
        <v>12.2904</v>
      </c>
      <c r="AS876" s="18">
        <v>10</v>
      </c>
    </row>
    <row r="877" spans="40:45" x14ac:dyDescent="0.25">
      <c r="AN877" s="1" t="s">
        <v>23</v>
      </c>
      <c r="AO877" s="18">
        <v>12.1577</v>
      </c>
      <c r="AP877" s="18">
        <v>11</v>
      </c>
      <c r="AQ877" s="18" t="s">
        <v>23</v>
      </c>
      <c r="AR877" s="18">
        <v>12.524900000000001</v>
      </c>
      <c r="AS877" s="18">
        <v>11</v>
      </c>
    </row>
    <row r="878" spans="40:45" x14ac:dyDescent="0.25">
      <c r="AN878" s="1" t="s">
        <v>24</v>
      </c>
      <c r="AO878" s="18">
        <v>0.40585599999999999</v>
      </c>
      <c r="AP878" s="18">
        <v>12</v>
      </c>
      <c r="AQ878" s="18" t="s">
        <v>24</v>
      </c>
      <c r="AR878" s="18">
        <v>0.41273599999999999</v>
      </c>
      <c r="AS878" s="18">
        <v>12</v>
      </c>
    </row>
    <row r="879" spans="40:45" x14ac:dyDescent="0.25">
      <c r="AP879" s="18">
        <v>13</v>
      </c>
      <c r="AS879" s="18">
        <v>13</v>
      </c>
    </row>
    <row r="880" spans="40:45" x14ac:dyDescent="0.25">
      <c r="AN880" s="1" t="s">
        <v>36</v>
      </c>
      <c r="AP880" s="18">
        <v>0</v>
      </c>
      <c r="AQ880" s="18" t="s">
        <v>36</v>
      </c>
      <c r="AS880" s="18">
        <v>0</v>
      </c>
    </row>
    <row r="881" spans="40:45" x14ac:dyDescent="0.25">
      <c r="AP881" s="18">
        <v>1</v>
      </c>
      <c r="AS881" s="18">
        <v>1</v>
      </c>
    </row>
    <row r="882" spans="40:45" x14ac:dyDescent="0.25">
      <c r="AN882" s="1" t="s">
        <v>9</v>
      </c>
      <c r="AO882" s="18">
        <v>262144</v>
      </c>
      <c r="AP882" s="18">
        <v>2</v>
      </c>
      <c r="AQ882" s="18" t="s">
        <v>9</v>
      </c>
      <c r="AR882" s="18">
        <v>262144</v>
      </c>
      <c r="AS882" s="18">
        <v>2</v>
      </c>
    </row>
    <row r="883" spans="40:45" x14ac:dyDescent="0.25">
      <c r="AN883" s="1" t="s">
        <v>10</v>
      </c>
      <c r="AO883" s="18">
        <v>792</v>
      </c>
      <c r="AP883" s="18">
        <v>3</v>
      </c>
      <c r="AQ883" s="18" t="s">
        <v>10</v>
      </c>
      <c r="AR883" s="18">
        <v>792</v>
      </c>
      <c r="AS883" s="18">
        <v>3</v>
      </c>
    </row>
    <row r="884" spans="40:45" x14ac:dyDescent="0.25">
      <c r="AN884" s="1" t="s">
        <v>16</v>
      </c>
      <c r="AO884" s="18">
        <v>0.59360000000000002</v>
      </c>
      <c r="AP884" s="18">
        <v>4</v>
      </c>
      <c r="AQ884" s="18" t="s">
        <v>16</v>
      </c>
      <c r="AR884" s="18">
        <v>0.55305599999999999</v>
      </c>
      <c r="AS884" s="18">
        <v>4</v>
      </c>
    </row>
    <row r="885" spans="40:45" x14ac:dyDescent="0.25">
      <c r="AN885" s="1" t="s">
        <v>17</v>
      </c>
      <c r="AO885" s="18">
        <v>0.18937599999999999</v>
      </c>
      <c r="AP885" s="18">
        <v>5</v>
      </c>
      <c r="AQ885" s="18" t="s">
        <v>17</v>
      </c>
      <c r="AR885" s="18">
        <v>0.204128</v>
      </c>
      <c r="AS885" s="18">
        <v>5</v>
      </c>
    </row>
    <row r="886" spans="40:45" x14ac:dyDescent="0.25">
      <c r="AN886" s="1" t="s">
        <v>18</v>
      </c>
      <c r="AO886" s="18">
        <v>0.274976</v>
      </c>
      <c r="AP886" s="18">
        <v>6</v>
      </c>
      <c r="AQ886" s="18" t="s">
        <v>18</v>
      </c>
      <c r="AR886" s="18">
        <v>0</v>
      </c>
      <c r="AS886" s="18">
        <v>6</v>
      </c>
    </row>
    <row r="887" spans="40:45" x14ac:dyDescent="0.25">
      <c r="AN887" s="1" t="s">
        <v>19</v>
      </c>
      <c r="AO887" s="18">
        <v>0.25078400000000001</v>
      </c>
      <c r="AP887" s="18">
        <v>7</v>
      </c>
      <c r="AQ887" s="18" t="s">
        <v>19</v>
      </c>
      <c r="AR887" s="18">
        <v>0</v>
      </c>
      <c r="AS887" s="18">
        <v>7</v>
      </c>
    </row>
    <row r="888" spans="40:45" x14ac:dyDescent="0.25">
      <c r="AN888" s="1" t="s">
        <v>20</v>
      </c>
      <c r="AO888" s="18">
        <v>1.19635</v>
      </c>
      <c r="AP888" s="18">
        <v>8</v>
      </c>
      <c r="AQ888" s="18" t="s">
        <v>20</v>
      </c>
      <c r="AR888" s="18">
        <v>0</v>
      </c>
      <c r="AS888" s="18">
        <v>8</v>
      </c>
    </row>
    <row r="889" spans="40:45" x14ac:dyDescent="0.25">
      <c r="AN889" s="1" t="s">
        <v>21</v>
      </c>
      <c r="AO889" s="18">
        <v>2.3386900000000002</v>
      </c>
      <c r="AP889" s="18">
        <v>9</v>
      </c>
      <c r="AQ889" s="18" t="s">
        <v>21</v>
      </c>
      <c r="AR889" s="18">
        <v>2.2438699999999998</v>
      </c>
      <c r="AS889" s="18">
        <v>9</v>
      </c>
    </row>
    <row r="890" spans="40:45" x14ac:dyDescent="0.25">
      <c r="AN890" s="1" t="s">
        <v>22</v>
      </c>
      <c r="AO890" s="18">
        <v>9.6047399999999996</v>
      </c>
      <c r="AP890" s="18">
        <v>10</v>
      </c>
      <c r="AQ890" s="18" t="s">
        <v>22</v>
      </c>
      <c r="AR890" s="18">
        <v>14.041</v>
      </c>
      <c r="AS890" s="18">
        <v>10</v>
      </c>
    </row>
    <row r="891" spans="40:45" x14ac:dyDescent="0.25">
      <c r="AN891" s="1" t="s">
        <v>23</v>
      </c>
      <c r="AO891" s="18">
        <v>12.152200000000001</v>
      </c>
      <c r="AP891" s="18">
        <v>11</v>
      </c>
      <c r="AQ891" s="18" t="s">
        <v>23</v>
      </c>
      <c r="AR891" s="18">
        <v>11.0581</v>
      </c>
      <c r="AS891" s="18">
        <v>11</v>
      </c>
    </row>
    <row r="892" spans="40:45" x14ac:dyDescent="0.25">
      <c r="AN892" s="1" t="s">
        <v>24</v>
      </c>
      <c r="AO892" s="18">
        <v>1.00064</v>
      </c>
      <c r="AP892" s="18">
        <v>12</v>
      </c>
      <c r="AQ892" s="18" t="s">
        <v>24</v>
      </c>
      <c r="AR892" s="18">
        <v>1.00464</v>
      </c>
      <c r="AS892" s="18">
        <v>12</v>
      </c>
    </row>
    <row r="893" spans="40:45" x14ac:dyDescent="0.25">
      <c r="AP893" s="18">
        <v>13</v>
      </c>
      <c r="AS893" s="18">
        <v>13</v>
      </c>
    </row>
    <row r="894" spans="40:45" x14ac:dyDescent="0.25">
      <c r="AN894" s="1" t="s">
        <v>37</v>
      </c>
      <c r="AP894" s="18">
        <v>0</v>
      </c>
      <c r="AQ894" s="18" t="s">
        <v>37</v>
      </c>
      <c r="AS894" s="18">
        <v>0</v>
      </c>
    </row>
    <row r="895" spans="40:45" x14ac:dyDescent="0.25">
      <c r="AP895" s="18">
        <v>1</v>
      </c>
      <c r="AS895" s="18">
        <v>1</v>
      </c>
    </row>
    <row r="896" spans="40:45" x14ac:dyDescent="0.25">
      <c r="AN896" s="1" t="s">
        <v>9</v>
      </c>
      <c r="AO896" s="18">
        <v>262144</v>
      </c>
      <c r="AP896" s="18">
        <v>2</v>
      </c>
      <c r="AQ896" s="18" t="s">
        <v>9</v>
      </c>
      <c r="AR896" s="18">
        <v>262144</v>
      </c>
      <c r="AS896" s="18">
        <v>2</v>
      </c>
    </row>
    <row r="897" spans="40:45" x14ac:dyDescent="0.25">
      <c r="AN897" s="1" t="s">
        <v>10</v>
      </c>
      <c r="AO897" s="18">
        <v>792</v>
      </c>
      <c r="AP897" s="18">
        <v>3</v>
      </c>
      <c r="AQ897" s="18" t="s">
        <v>10</v>
      </c>
      <c r="AR897" s="18">
        <v>792</v>
      </c>
      <c r="AS897" s="18">
        <v>3</v>
      </c>
    </row>
    <row r="898" spans="40:45" x14ac:dyDescent="0.25">
      <c r="AN898" s="1" t="s">
        <v>16</v>
      </c>
      <c r="AO898" s="18">
        <v>0.59360000000000002</v>
      </c>
      <c r="AP898" s="18">
        <v>4</v>
      </c>
      <c r="AQ898" s="18" t="s">
        <v>16</v>
      </c>
      <c r="AR898" s="18">
        <v>0.55305599999999999</v>
      </c>
      <c r="AS898" s="18">
        <v>4</v>
      </c>
    </row>
    <row r="899" spans="40:45" x14ac:dyDescent="0.25">
      <c r="AN899" s="1" t="s">
        <v>17</v>
      </c>
      <c r="AO899" s="18">
        <v>0.197824</v>
      </c>
      <c r="AP899" s="18">
        <v>5</v>
      </c>
      <c r="AQ899" s="18" t="s">
        <v>17</v>
      </c>
      <c r="AR899" s="18">
        <v>0.18892800000000001</v>
      </c>
      <c r="AS899" s="18">
        <v>5</v>
      </c>
    </row>
    <row r="900" spans="40:45" x14ac:dyDescent="0.25">
      <c r="AN900" s="1" t="s">
        <v>18</v>
      </c>
      <c r="AO900" s="18">
        <v>0.30892799999999998</v>
      </c>
      <c r="AP900" s="18">
        <v>6</v>
      </c>
      <c r="AQ900" s="18" t="s">
        <v>18</v>
      </c>
      <c r="AR900" s="18">
        <v>0</v>
      </c>
      <c r="AS900" s="18">
        <v>6</v>
      </c>
    </row>
    <row r="901" spans="40:45" x14ac:dyDescent="0.25">
      <c r="AN901" s="1" t="s">
        <v>19</v>
      </c>
      <c r="AO901" s="18">
        <v>0.38912000000000002</v>
      </c>
      <c r="AP901" s="18">
        <v>7</v>
      </c>
      <c r="AQ901" s="18" t="s">
        <v>19</v>
      </c>
      <c r="AR901" s="18">
        <v>0</v>
      </c>
      <c r="AS901" s="18">
        <v>7</v>
      </c>
    </row>
    <row r="902" spans="40:45" x14ac:dyDescent="0.25">
      <c r="AN902" s="1" t="s">
        <v>20</v>
      </c>
      <c r="AO902" s="18">
        <v>0.93145599999999995</v>
      </c>
      <c r="AP902" s="18">
        <v>8</v>
      </c>
      <c r="AQ902" s="18" t="s">
        <v>20</v>
      </c>
      <c r="AR902" s="18">
        <v>0</v>
      </c>
      <c r="AS902" s="18">
        <v>8</v>
      </c>
    </row>
    <row r="903" spans="40:45" x14ac:dyDescent="0.25">
      <c r="AN903" s="1" t="s">
        <v>21</v>
      </c>
      <c r="AO903" s="18">
        <v>2.5503399999999998</v>
      </c>
      <c r="AP903" s="18">
        <v>9</v>
      </c>
      <c r="AQ903" s="18" t="s">
        <v>21</v>
      </c>
      <c r="AR903" s="18">
        <v>2.16432</v>
      </c>
      <c r="AS903" s="18">
        <v>9</v>
      </c>
    </row>
    <row r="904" spans="40:45" x14ac:dyDescent="0.25">
      <c r="AN904" s="1" t="s">
        <v>22</v>
      </c>
      <c r="AO904" s="18">
        <v>13.490600000000001</v>
      </c>
      <c r="AP904" s="18">
        <v>10</v>
      </c>
      <c r="AQ904" s="18" t="s">
        <v>22</v>
      </c>
      <c r="AR904" s="18">
        <v>19.924299999999999</v>
      </c>
      <c r="AS904" s="18">
        <v>10</v>
      </c>
    </row>
    <row r="905" spans="40:45" x14ac:dyDescent="0.25">
      <c r="AN905" s="1" t="s">
        <v>23</v>
      </c>
      <c r="AO905" s="18">
        <v>12.252000000000001</v>
      </c>
      <c r="AP905" s="18">
        <v>11</v>
      </c>
      <c r="AQ905" s="18" t="s">
        <v>23</v>
      </c>
      <c r="AR905" s="18">
        <v>12.0509</v>
      </c>
      <c r="AS905" s="18">
        <v>11</v>
      </c>
    </row>
    <row r="906" spans="40:45" x14ac:dyDescent="0.25">
      <c r="AN906" s="1" t="s">
        <v>24</v>
      </c>
      <c r="AO906" s="18">
        <v>0.68121600000000004</v>
      </c>
      <c r="AP906" s="18">
        <v>12</v>
      </c>
      <c r="AQ906" s="18" t="s">
        <v>24</v>
      </c>
      <c r="AR906" s="18">
        <v>0.68384</v>
      </c>
      <c r="AS906" s="18">
        <v>12</v>
      </c>
    </row>
    <row r="907" spans="40:45" x14ac:dyDescent="0.25">
      <c r="AP907" s="18">
        <v>13</v>
      </c>
      <c r="AS907" s="18">
        <v>13</v>
      </c>
    </row>
    <row r="908" spans="40:45" x14ac:dyDescent="0.25">
      <c r="AN908" s="1" t="s">
        <v>15</v>
      </c>
      <c r="AO908" s="18">
        <v>9.5000000000000001E-2</v>
      </c>
      <c r="AP908" s="18">
        <v>0</v>
      </c>
      <c r="AQ908" s="18" t="s">
        <v>15</v>
      </c>
      <c r="AR908" s="18">
        <v>9.9000000000000005E-2</v>
      </c>
      <c r="AS908" s="18">
        <v>0</v>
      </c>
    </row>
    <row r="909" spans="40:45" x14ac:dyDescent="0.25">
      <c r="AN909" s="1" t="s">
        <v>8</v>
      </c>
      <c r="AP909" s="18">
        <v>1</v>
      </c>
      <c r="AQ909" s="18" t="s">
        <v>8</v>
      </c>
      <c r="AS909" s="18">
        <v>1</v>
      </c>
    </row>
    <row r="910" spans="40:45" x14ac:dyDescent="0.25">
      <c r="AN910" s="1" t="s">
        <v>9</v>
      </c>
      <c r="AO910" s="18">
        <v>242015</v>
      </c>
      <c r="AP910" s="18">
        <v>2</v>
      </c>
      <c r="AQ910" s="18" t="s">
        <v>9</v>
      </c>
      <c r="AR910" s="18">
        <v>242015</v>
      </c>
      <c r="AS910" s="18">
        <v>2</v>
      </c>
    </row>
    <row r="911" spans="40:45" x14ac:dyDescent="0.25">
      <c r="AN911" s="1" t="s">
        <v>10</v>
      </c>
      <c r="AO911" s="18">
        <v>792</v>
      </c>
      <c r="AP911" s="18">
        <v>3</v>
      </c>
      <c r="AQ911" s="18" t="s">
        <v>10</v>
      </c>
      <c r="AR911" s="18">
        <v>792</v>
      </c>
      <c r="AS911" s="18">
        <v>3</v>
      </c>
    </row>
    <row r="912" spans="40:45" x14ac:dyDescent="0.25">
      <c r="AN912" s="1" t="s">
        <v>16</v>
      </c>
      <c r="AO912" s="18">
        <v>0.49440000000000001</v>
      </c>
      <c r="AP912" s="18">
        <v>4</v>
      </c>
      <c r="AQ912" s="18" t="s">
        <v>16</v>
      </c>
      <c r="AR912" s="18">
        <v>0.47753600000000002</v>
      </c>
      <c r="AS912" s="18">
        <v>4</v>
      </c>
    </row>
    <row r="913" spans="40:45" x14ac:dyDescent="0.25">
      <c r="AN913" s="1" t="s">
        <v>17</v>
      </c>
      <c r="AO913" s="18">
        <v>0.16985600000000001</v>
      </c>
      <c r="AP913" s="18">
        <v>5</v>
      </c>
      <c r="AQ913" s="18" t="s">
        <v>17</v>
      </c>
      <c r="AR913" s="18">
        <v>0.19123200000000001</v>
      </c>
      <c r="AS913" s="18">
        <v>5</v>
      </c>
    </row>
    <row r="914" spans="40:45" x14ac:dyDescent="0.25">
      <c r="AN914" s="1" t="s">
        <v>18</v>
      </c>
      <c r="AO914" s="18">
        <v>0.25075199999999997</v>
      </c>
      <c r="AP914" s="18">
        <v>6</v>
      </c>
      <c r="AQ914" s="18" t="s">
        <v>18</v>
      </c>
      <c r="AR914" s="18">
        <v>0</v>
      </c>
      <c r="AS914" s="18">
        <v>6</v>
      </c>
    </row>
    <row r="915" spans="40:45" x14ac:dyDescent="0.25">
      <c r="AN915" s="1" t="s">
        <v>19</v>
      </c>
      <c r="AO915" s="18">
        <v>0.201568</v>
      </c>
      <c r="AP915" s="18">
        <v>7</v>
      </c>
      <c r="AQ915" s="18" t="s">
        <v>19</v>
      </c>
      <c r="AR915" s="18">
        <v>0</v>
      </c>
      <c r="AS915" s="18">
        <v>7</v>
      </c>
    </row>
    <row r="916" spans="40:45" x14ac:dyDescent="0.25">
      <c r="AN916" s="1" t="s">
        <v>20</v>
      </c>
      <c r="AO916" s="18">
        <v>2.1862400000000002</v>
      </c>
      <c r="AP916" s="18">
        <v>8</v>
      </c>
      <c r="AQ916" s="18" t="s">
        <v>20</v>
      </c>
      <c r="AR916" s="18">
        <v>0</v>
      </c>
      <c r="AS916" s="18">
        <v>8</v>
      </c>
    </row>
    <row r="917" spans="40:45" x14ac:dyDescent="0.25">
      <c r="AN917" s="1" t="s">
        <v>21</v>
      </c>
      <c r="AO917" s="18">
        <v>2.06534</v>
      </c>
      <c r="AP917" s="18">
        <v>9</v>
      </c>
      <c r="AQ917" s="18" t="s">
        <v>21</v>
      </c>
      <c r="AR917" s="18">
        <v>1.94614</v>
      </c>
      <c r="AS917" s="18">
        <v>9</v>
      </c>
    </row>
    <row r="918" spans="40:45" x14ac:dyDescent="0.25">
      <c r="AN918" s="1" t="s">
        <v>22</v>
      </c>
      <c r="AO918" s="18">
        <v>6.9942399999999996</v>
      </c>
      <c r="AP918" s="18">
        <v>10</v>
      </c>
      <c r="AQ918" s="18" t="s">
        <v>22</v>
      </c>
      <c r="AR918" s="18">
        <v>12.263400000000001</v>
      </c>
      <c r="AS918" s="18">
        <v>10</v>
      </c>
    </row>
    <row r="919" spans="40:45" x14ac:dyDescent="0.25">
      <c r="AN919" s="1" t="s">
        <v>23</v>
      </c>
      <c r="AO919" s="18">
        <v>12.083600000000001</v>
      </c>
      <c r="AP919" s="18">
        <v>11</v>
      </c>
      <c r="AQ919" s="18" t="s">
        <v>23</v>
      </c>
      <c r="AR919" s="18">
        <v>12.564399999999999</v>
      </c>
      <c r="AS919" s="18">
        <v>11</v>
      </c>
    </row>
    <row r="920" spans="40:45" x14ac:dyDescent="0.25">
      <c r="AN920" s="1" t="s">
        <v>24</v>
      </c>
      <c r="AO920" s="18">
        <v>0.41910399999999998</v>
      </c>
      <c r="AP920" s="18">
        <v>12</v>
      </c>
      <c r="AQ920" s="18" t="s">
        <v>24</v>
      </c>
      <c r="AR920" s="18">
        <v>0.40361599999999997</v>
      </c>
      <c r="AS920" s="18">
        <v>12</v>
      </c>
    </row>
    <row r="921" spans="40:45" x14ac:dyDescent="0.25">
      <c r="AP921" s="18">
        <v>13</v>
      </c>
      <c r="AS921" s="18">
        <v>13</v>
      </c>
    </row>
    <row r="922" spans="40:45" x14ac:dyDescent="0.25">
      <c r="AN922" s="1" t="s">
        <v>36</v>
      </c>
      <c r="AP922" s="18">
        <v>0</v>
      </c>
      <c r="AQ922" s="18" t="s">
        <v>36</v>
      </c>
      <c r="AS922" s="18">
        <v>0</v>
      </c>
    </row>
    <row r="923" spans="40:45" x14ac:dyDescent="0.25">
      <c r="AP923" s="18">
        <v>1</v>
      </c>
      <c r="AS923" s="18">
        <v>1</v>
      </c>
    </row>
    <row r="924" spans="40:45" x14ac:dyDescent="0.25">
      <c r="AN924" s="1" t="s">
        <v>9</v>
      </c>
      <c r="AO924" s="18">
        <v>262144</v>
      </c>
      <c r="AP924" s="18">
        <v>2</v>
      </c>
      <c r="AQ924" s="18" t="s">
        <v>9</v>
      </c>
      <c r="AR924" s="18">
        <v>262144</v>
      </c>
      <c r="AS924" s="18">
        <v>2</v>
      </c>
    </row>
    <row r="925" spans="40:45" x14ac:dyDescent="0.25">
      <c r="AN925" s="1" t="s">
        <v>10</v>
      </c>
      <c r="AO925" s="18">
        <v>792</v>
      </c>
      <c r="AP925" s="18">
        <v>3</v>
      </c>
      <c r="AQ925" s="18" t="s">
        <v>10</v>
      </c>
      <c r="AR925" s="18">
        <v>792</v>
      </c>
      <c r="AS925" s="18">
        <v>3</v>
      </c>
    </row>
    <row r="926" spans="40:45" x14ac:dyDescent="0.25">
      <c r="AN926" s="1" t="s">
        <v>16</v>
      </c>
      <c r="AO926" s="18">
        <v>0.58041600000000004</v>
      </c>
      <c r="AP926" s="18">
        <v>4</v>
      </c>
      <c r="AQ926" s="18" t="s">
        <v>16</v>
      </c>
      <c r="AR926" s="18">
        <v>0.55587200000000003</v>
      </c>
      <c r="AS926" s="18">
        <v>4</v>
      </c>
    </row>
    <row r="927" spans="40:45" x14ac:dyDescent="0.25">
      <c r="AN927" s="1" t="s">
        <v>17</v>
      </c>
      <c r="AO927" s="18">
        <v>0.226464</v>
      </c>
      <c r="AP927" s="18">
        <v>5</v>
      </c>
      <c r="AQ927" s="18" t="s">
        <v>17</v>
      </c>
      <c r="AR927" s="18">
        <v>0.171264</v>
      </c>
      <c r="AS927" s="18">
        <v>5</v>
      </c>
    </row>
    <row r="928" spans="40:45" x14ac:dyDescent="0.25">
      <c r="AN928" s="1" t="s">
        <v>18</v>
      </c>
      <c r="AO928" s="18">
        <v>0.34310400000000002</v>
      </c>
      <c r="AP928" s="18">
        <v>6</v>
      </c>
      <c r="AQ928" s="18" t="s">
        <v>18</v>
      </c>
      <c r="AR928" s="18">
        <v>0</v>
      </c>
      <c r="AS928" s="18">
        <v>6</v>
      </c>
    </row>
    <row r="929" spans="40:45" x14ac:dyDescent="0.25">
      <c r="AN929" s="1" t="s">
        <v>19</v>
      </c>
      <c r="AO929" s="18">
        <v>0.26796799999999998</v>
      </c>
      <c r="AP929" s="18">
        <v>7</v>
      </c>
      <c r="AQ929" s="18" t="s">
        <v>19</v>
      </c>
      <c r="AR929" s="18">
        <v>0</v>
      </c>
      <c r="AS929" s="18">
        <v>7</v>
      </c>
    </row>
    <row r="930" spans="40:45" x14ac:dyDescent="0.25">
      <c r="AN930" s="1" t="s">
        <v>20</v>
      </c>
      <c r="AO930" s="18">
        <v>1.1989099999999999</v>
      </c>
      <c r="AP930" s="18">
        <v>8</v>
      </c>
      <c r="AQ930" s="18" t="s">
        <v>20</v>
      </c>
      <c r="AR930" s="18">
        <v>0</v>
      </c>
      <c r="AS930" s="18">
        <v>8</v>
      </c>
    </row>
    <row r="931" spans="40:45" x14ac:dyDescent="0.25">
      <c r="AN931" s="1" t="s">
        <v>21</v>
      </c>
      <c r="AO931" s="18">
        <v>2.5047700000000002</v>
      </c>
      <c r="AP931" s="18">
        <v>9</v>
      </c>
      <c r="AQ931" s="18" t="s">
        <v>21</v>
      </c>
      <c r="AR931" s="18">
        <v>2.0980799999999999</v>
      </c>
      <c r="AS931" s="18">
        <v>9</v>
      </c>
    </row>
    <row r="932" spans="40:45" x14ac:dyDescent="0.25">
      <c r="AN932" s="1" t="s">
        <v>22</v>
      </c>
      <c r="AO932" s="18">
        <v>9.7026199999999996</v>
      </c>
      <c r="AP932" s="18">
        <v>10</v>
      </c>
      <c r="AQ932" s="18" t="s">
        <v>22</v>
      </c>
      <c r="AR932" s="18">
        <v>13.9984</v>
      </c>
      <c r="AS932" s="18">
        <v>10</v>
      </c>
    </row>
    <row r="933" spans="40:45" x14ac:dyDescent="0.25">
      <c r="AN933" s="1" t="s">
        <v>23</v>
      </c>
      <c r="AO933" s="18">
        <v>11.5801</v>
      </c>
      <c r="AP933" s="18">
        <v>11</v>
      </c>
      <c r="AQ933" s="18" t="s">
        <v>23</v>
      </c>
      <c r="AR933" s="18">
        <v>11.024100000000001</v>
      </c>
      <c r="AS933" s="18">
        <v>11</v>
      </c>
    </row>
    <row r="934" spans="40:45" x14ac:dyDescent="0.25">
      <c r="AN934" s="1" t="s">
        <v>24</v>
      </c>
      <c r="AO934" s="18">
        <v>1.00854</v>
      </c>
      <c r="AP934" s="18">
        <v>12</v>
      </c>
      <c r="AQ934" s="18" t="s">
        <v>24</v>
      </c>
      <c r="AR934" s="18">
        <v>1.00787</v>
      </c>
      <c r="AS934" s="18">
        <v>12</v>
      </c>
    </row>
    <row r="935" spans="40:45" x14ac:dyDescent="0.25">
      <c r="AP935" s="18">
        <v>13</v>
      </c>
      <c r="AS935" s="18">
        <v>13</v>
      </c>
    </row>
    <row r="936" spans="40:45" x14ac:dyDescent="0.25">
      <c r="AN936" s="1" t="s">
        <v>37</v>
      </c>
      <c r="AP936" s="18">
        <v>0</v>
      </c>
      <c r="AQ936" s="18" t="s">
        <v>37</v>
      </c>
      <c r="AS936" s="18">
        <v>0</v>
      </c>
    </row>
    <row r="937" spans="40:45" x14ac:dyDescent="0.25">
      <c r="AP937" s="18">
        <v>1</v>
      </c>
      <c r="AS937" s="18">
        <v>1</v>
      </c>
    </row>
    <row r="938" spans="40:45" x14ac:dyDescent="0.25">
      <c r="AN938" s="1" t="s">
        <v>9</v>
      </c>
      <c r="AO938" s="18">
        <v>262144</v>
      </c>
      <c r="AP938" s="18">
        <v>2</v>
      </c>
      <c r="AQ938" s="18" t="s">
        <v>9</v>
      </c>
      <c r="AR938" s="18">
        <v>262144</v>
      </c>
      <c r="AS938" s="18">
        <v>2</v>
      </c>
    </row>
    <row r="939" spans="40:45" x14ac:dyDescent="0.25">
      <c r="AN939" s="1" t="s">
        <v>10</v>
      </c>
      <c r="AO939" s="18">
        <v>792</v>
      </c>
      <c r="AP939" s="18">
        <v>3</v>
      </c>
      <c r="AQ939" s="18" t="s">
        <v>10</v>
      </c>
      <c r="AR939" s="18">
        <v>792</v>
      </c>
      <c r="AS939" s="18">
        <v>3</v>
      </c>
    </row>
    <row r="940" spans="40:45" x14ac:dyDescent="0.25">
      <c r="AN940" s="1" t="s">
        <v>16</v>
      </c>
      <c r="AO940" s="18">
        <v>0.58041600000000004</v>
      </c>
      <c r="AP940" s="18">
        <v>4</v>
      </c>
      <c r="AQ940" s="18" t="s">
        <v>16</v>
      </c>
      <c r="AR940" s="18">
        <v>0.55587200000000003</v>
      </c>
      <c r="AS940" s="18">
        <v>4</v>
      </c>
    </row>
    <row r="941" spans="40:45" x14ac:dyDescent="0.25">
      <c r="AN941" s="1" t="s">
        <v>17</v>
      </c>
      <c r="AO941" s="18">
        <v>0.179872</v>
      </c>
      <c r="AP941" s="18">
        <v>5</v>
      </c>
      <c r="AQ941" s="18" t="s">
        <v>17</v>
      </c>
      <c r="AR941" s="18">
        <v>0.18015999999999999</v>
      </c>
      <c r="AS941" s="18">
        <v>5</v>
      </c>
    </row>
    <row r="942" spans="40:45" x14ac:dyDescent="0.25">
      <c r="AN942" s="1" t="s">
        <v>18</v>
      </c>
      <c r="AO942" s="18">
        <v>0.330432</v>
      </c>
      <c r="AP942" s="18">
        <v>6</v>
      </c>
      <c r="AQ942" s="18" t="s">
        <v>18</v>
      </c>
      <c r="AR942" s="18">
        <v>0</v>
      </c>
      <c r="AS942" s="18">
        <v>6</v>
      </c>
    </row>
    <row r="943" spans="40:45" x14ac:dyDescent="0.25">
      <c r="AN943" s="1" t="s">
        <v>19</v>
      </c>
      <c r="AO943" s="18">
        <v>0.40121600000000002</v>
      </c>
      <c r="AP943" s="18">
        <v>7</v>
      </c>
      <c r="AQ943" s="18" t="s">
        <v>19</v>
      </c>
      <c r="AR943" s="18">
        <v>0</v>
      </c>
      <c r="AS943" s="18">
        <v>7</v>
      </c>
    </row>
    <row r="944" spans="40:45" x14ac:dyDescent="0.25">
      <c r="AN944" s="1" t="s">
        <v>20</v>
      </c>
      <c r="AO944" s="18">
        <v>0.96128000000000002</v>
      </c>
      <c r="AP944" s="18">
        <v>8</v>
      </c>
      <c r="AQ944" s="18" t="s">
        <v>20</v>
      </c>
      <c r="AR944" s="18">
        <v>0</v>
      </c>
      <c r="AS944" s="18">
        <v>8</v>
      </c>
    </row>
    <row r="945" spans="40:45" x14ac:dyDescent="0.25">
      <c r="AN945" s="1" t="s">
        <v>21</v>
      </c>
      <c r="AO945" s="18">
        <v>2.5249299999999999</v>
      </c>
      <c r="AP945" s="18">
        <v>9</v>
      </c>
      <c r="AQ945" s="18" t="s">
        <v>21</v>
      </c>
      <c r="AR945" s="18">
        <v>2.09219</v>
      </c>
      <c r="AS945" s="18">
        <v>9</v>
      </c>
    </row>
    <row r="946" spans="40:45" x14ac:dyDescent="0.25">
      <c r="AN946" s="1" t="s">
        <v>22</v>
      </c>
      <c r="AO946" s="18">
        <v>13.8302</v>
      </c>
      <c r="AP946" s="18">
        <v>10</v>
      </c>
      <c r="AQ946" s="18" t="s">
        <v>22</v>
      </c>
      <c r="AR946" s="18">
        <v>20.262899999999998</v>
      </c>
      <c r="AS946" s="18">
        <v>10</v>
      </c>
    </row>
    <row r="947" spans="40:45" x14ac:dyDescent="0.25">
      <c r="AN947" s="1" t="s">
        <v>23</v>
      </c>
      <c r="AO947" s="18">
        <v>11.8828</v>
      </c>
      <c r="AP947" s="18">
        <v>11</v>
      </c>
      <c r="AQ947" s="18" t="s">
        <v>23</v>
      </c>
      <c r="AR947" s="18">
        <v>12.02</v>
      </c>
      <c r="AS947" s="18">
        <v>11</v>
      </c>
    </row>
    <row r="948" spans="40:45" x14ac:dyDescent="0.25">
      <c r="AN948" s="1" t="s">
        <v>24</v>
      </c>
      <c r="AO948" s="18">
        <v>0.68723199999999995</v>
      </c>
      <c r="AP948" s="18">
        <v>12</v>
      </c>
      <c r="AQ948" s="18" t="s">
        <v>24</v>
      </c>
      <c r="AR948" s="18">
        <v>0.68614399999999998</v>
      </c>
      <c r="AS948" s="18">
        <v>12</v>
      </c>
    </row>
    <row r="949" spans="40:45" x14ac:dyDescent="0.25">
      <c r="AP949" s="18">
        <v>13</v>
      </c>
      <c r="AS949" s="18">
        <v>13</v>
      </c>
    </row>
    <row r="950" spans="40:45" x14ac:dyDescent="0.25">
      <c r="AN950" s="1" t="s">
        <v>15</v>
      </c>
      <c r="AO950" s="18">
        <v>9.1999999999999998E-2</v>
      </c>
      <c r="AP950" s="18">
        <v>0</v>
      </c>
      <c r="AQ950" s="18" t="s">
        <v>15</v>
      </c>
      <c r="AR950" s="18">
        <v>0.1</v>
      </c>
      <c r="AS950" s="18">
        <v>0</v>
      </c>
    </row>
    <row r="951" spans="40:45" x14ac:dyDescent="0.25">
      <c r="AN951" s="1" t="s">
        <v>8</v>
      </c>
      <c r="AP951" s="18">
        <v>1</v>
      </c>
      <c r="AQ951" s="18" t="s">
        <v>8</v>
      </c>
      <c r="AS951" s="18">
        <v>1</v>
      </c>
    </row>
    <row r="952" spans="40:45" x14ac:dyDescent="0.25">
      <c r="AN952" s="1" t="s">
        <v>9</v>
      </c>
      <c r="AO952" s="18">
        <v>242015</v>
      </c>
      <c r="AP952" s="18">
        <v>2</v>
      </c>
      <c r="AQ952" s="18" t="s">
        <v>9</v>
      </c>
      <c r="AR952" s="18">
        <v>242015</v>
      </c>
      <c r="AS952" s="18">
        <v>2</v>
      </c>
    </row>
    <row r="953" spans="40:45" x14ac:dyDescent="0.25">
      <c r="AN953" s="1" t="s">
        <v>10</v>
      </c>
      <c r="AO953" s="18">
        <v>792</v>
      </c>
      <c r="AP953" s="18">
        <v>3</v>
      </c>
      <c r="AQ953" s="18" t="s">
        <v>10</v>
      </c>
      <c r="AR953" s="18">
        <v>792</v>
      </c>
      <c r="AS953" s="18">
        <v>3</v>
      </c>
    </row>
    <row r="954" spans="40:45" x14ac:dyDescent="0.25">
      <c r="AN954" s="1" t="s">
        <v>16</v>
      </c>
      <c r="AO954" s="18">
        <v>0.48470400000000002</v>
      </c>
      <c r="AP954" s="18">
        <v>4</v>
      </c>
      <c r="AQ954" s="18" t="s">
        <v>16</v>
      </c>
      <c r="AR954" s="18">
        <v>0.47398400000000002</v>
      </c>
      <c r="AS954" s="18">
        <v>4</v>
      </c>
    </row>
    <row r="955" spans="40:45" x14ac:dyDescent="0.25">
      <c r="AN955" s="1" t="s">
        <v>17</v>
      </c>
      <c r="AO955" s="18">
        <v>0.193632</v>
      </c>
      <c r="AP955" s="18">
        <v>5</v>
      </c>
      <c r="AQ955" s="18" t="s">
        <v>17</v>
      </c>
      <c r="AR955" s="18">
        <v>0.19331200000000001</v>
      </c>
      <c r="AS955" s="18">
        <v>5</v>
      </c>
    </row>
    <row r="956" spans="40:45" x14ac:dyDescent="0.25">
      <c r="AN956" s="1" t="s">
        <v>18</v>
      </c>
      <c r="AO956" s="18">
        <v>0.28367999999999999</v>
      </c>
      <c r="AP956" s="18">
        <v>6</v>
      </c>
      <c r="AQ956" s="18" t="s">
        <v>18</v>
      </c>
      <c r="AR956" s="18">
        <v>0</v>
      </c>
      <c r="AS956" s="18">
        <v>6</v>
      </c>
    </row>
    <row r="957" spans="40:45" x14ac:dyDescent="0.25">
      <c r="AN957" s="1" t="s">
        <v>19</v>
      </c>
      <c r="AO957" s="18">
        <v>0.20096</v>
      </c>
      <c r="AP957" s="18">
        <v>7</v>
      </c>
      <c r="AQ957" s="18" t="s">
        <v>19</v>
      </c>
      <c r="AR957" s="18">
        <v>0</v>
      </c>
      <c r="AS957" s="18">
        <v>7</v>
      </c>
    </row>
    <row r="958" spans="40:45" x14ac:dyDescent="0.25">
      <c r="AN958" s="1" t="s">
        <v>20</v>
      </c>
      <c r="AO958" s="18">
        <v>2.16608</v>
      </c>
      <c r="AP958" s="18">
        <v>8</v>
      </c>
      <c r="AQ958" s="18" t="s">
        <v>20</v>
      </c>
      <c r="AR958" s="18">
        <v>0</v>
      </c>
      <c r="AS958" s="18">
        <v>8</v>
      </c>
    </row>
    <row r="959" spans="40:45" x14ac:dyDescent="0.25">
      <c r="AN959" s="1" t="s">
        <v>21</v>
      </c>
      <c r="AO959" s="18">
        <v>2.0553599999999999</v>
      </c>
      <c r="AP959" s="18">
        <v>9</v>
      </c>
      <c r="AQ959" s="18" t="s">
        <v>21</v>
      </c>
      <c r="AR959" s="18">
        <v>1.9537599999999999</v>
      </c>
      <c r="AS959" s="18">
        <v>9</v>
      </c>
    </row>
    <row r="960" spans="40:45" x14ac:dyDescent="0.25">
      <c r="AN960" s="1" t="s">
        <v>22</v>
      </c>
      <c r="AO960" s="18">
        <v>7.2350399999999997</v>
      </c>
      <c r="AP960" s="18">
        <v>10</v>
      </c>
      <c r="AQ960" s="18" t="s">
        <v>22</v>
      </c>
      <c r="AR960" s="18">
        <v>12.2569</v>
      </c>
      <c r="AS960" s="18">
        <v>10</v>
      </c>
    </row>
    <row r="961" spans="40:45" x14ac:dyDescent="0.25">
      <c r="AN961" s="1" t="s">
        <v>23</v>
      </c>
      <c r="AO961" s="18">
        <v>12.0808</v>
      </c>
      <c r="AP961" s="18">
        <v>11</v>
      </c>
      <c r="AQ961" s="18" t="s">
        <v>23</v>
      </c>
      <c r="AR961" s="18">
        <v>12.548500000000001</v>
      </c>
      <c r="AS961" s="18">
        <v>11</v>
      </c>
    </row>
    <row r="962" spans="40:45" x14ac:dyDescent="0.25">
      <c r="AN962" s="1" t="s">
        <v>24</v>
      </c>
      <c r="AO962" s="18">
        <v>0.39983999999999997</v>
      </c>
      <c r="AP962" s="18">
        <v>12</v>
      </c>
      <c r="AQ962" s="18" t="s">
        <v>24</v>
      </c>
      <c r="AR962" s="18">
        <v>0.40742400000000001</v>
      </c>
      <c r="AS962" s="18">
        <v>12</v>
      </c>
    </row>
    <row r="963" spans="40:45" x14ac:dyDescent="0.25">
      <c r="AP963" s="18">
        <v>13</v>
      </c>
      <c r="AS963" s="18">
        <v>13</v>
      </c>
    </row>
    <row r="964" spans="40:45" x14ac:dyDescent="0.25">
      <c r="AN964" s="1" t="s">
        <v>36</v>
      </c>
      <c r="AP964" s="18">
        <v>0</v>
      </c>
      <c r="AQ964" s="18" t="s">
        <v>36</v>
      </c>
      <c r="AS964" s="18">
        <v>0</v>
      </c>
    </row>
    <row r="965" spans="40:45" x14ac:dyDescent="0.25">
      <c r="AP965" s="18">
        <v>1</v>
      </c>
      <c r="AS965" s="18">
        <v>1</v>
      </c>
    </row>
    <row r="966" spans="40:45" x14ac:dyDescent="0.25">
      <c r="AN966" s="1" t="s">
        <v>9</v>
      </c>
      <c r="AO966" s="18">
        <v>262144</v>
      </c>
      <c r="AP966" s="18">
        <v>2</v>
      </c>
      <c r="AQ966" s="18" t="s">
        <v>9</v>
      </c>
      <c r="AR966" s="18">
        <v>262144</v>
      </c>
      <c r="AS966" s="18">
        <v>2</v>
      </c>
    </row>
    <row r="967" spans="40:45" x14ac:dyDescent="0.25">
      <c r="AN967" s="1" t="s">
        <v>10</v>
      </c>
      <c r="AO967" s="18">
        <v>792</v>
      </c>
      <c r="AP967" s="18">
        <v>3</v>
      </c>
      <c r="AQ967" s="18" t="s">
        <v>10</v>
      </c>
      <c r="AR967" s="18">
        <v>792</v>
      </c>
      <c r="AS967" s="18">
        <v>3</v>
      </c>
    </row>
    <row r="968" spans="40:45" x14ac:dyDescent="0.25">
      <c r="AN968" s="1" t="s">
        <v>16</v>
      </c>
      <c r="AO968" s="18">
        <v>0.56825599999999998</v>
      </c>
      <c r="AP968" s="18">
        <v>4</v>
      </c>
      <c r="AQ968" s="18" t="s">
        <v>16</v>
      </c>
      <c r="AR968" s="18">
        <v>0.53388800000000003</v>
      </c>
      <c r="AS968" s="18">
        <v>4</v>
      </c>
    </row>
    <row r="969" spans="40:45" x14ac:dyDescent="0.25">
      <c r="AN969" s="1" t="s">
        <v>17</v>
      </c>
      <c r="AO969" s="18">
        <v>0.18918399999999999</v>
      </c>
      <c r="AP969" s="18">
        <v>5</v>
      </c>
      <c r="AQ969" s="18" t="s">
        <v>17</v>
      </c>
      <c r="AR969" s="18">
        <v>0.18457599999999999</v>
      </c>
      <c r="AS969" s="18">
        <v>5</v>
      </c>
    </row>
    <row r="970" spans="40:45" x14ac:dyDescent="0.25">
      <c r="AN970" s="1" t="s">
        <v>18</v>
      </c>
      <c r="AO970" s="18">
        <v>0.302784</v>
      </c>
      <c r="AP970" s="18">
        <v>6</v>
      </c>
      <c r="AQ970" s="18" t="s">
        <v>18</v>
      </c>
      <c r="AR970" s="18">
        <v>0</v>
      </c>
      <c r="AS970" s="18">
        <v>6</v>
      </c>
    </row>
    <row r="971" spans="40:45" x14ac:dyDescent="0.25">
      <c r="AN971" s="1" t="s">
        <v>19</v>
      </c>
      <c r="AO971" s="18">
        <v>0.25935999999999998</v>
      </c>
      <c r="AP971" s="18">
        <v>7</v>
      </c>
      <c r="AQ971" s="18" t="s">
        <v>19</v>
      </c>
      <c r="AR971" s="18">
        <v>0</v>
      </c>
      <c r="AS971" s="18">
        <v>7</v>
      </c>
    </row>
    <row r="972" spans="40:45" x14ac:dyDescent="0.25">
      <c r="AN972" s="1" t="s">
        <v>20</v>
      </c>
      <c r="AO972" s="18">
        <v>1.2244200000000001</v>
      </c>
      <c r="AP972" s="18">
        <v>8</v>
      </c>
      <c r="AQ972" s="18" t="s">
        <v>20</v>
      </c>
      <c r="AR972" s="18">
        <v>0</v>
      </c>
      <c r="AS972" s="18">
        <v>8</v>
      </c>
    </row>
    <row r="973" spans="40:45" x14ac:dyDescent="0.25">
      <c r="AN973" s="1" t="s">
        <v>21</v>
      </c>
      <c r="AO973" s="18">
        <v>2.4855999999999998</v>
      </c>
      <c r="AP973" s="18">
        <v>9</v>
      </c>
      <c r="AQ973" s="18" t="s">
        <v>21</v>
      </c>
      <c r="AR973" s="18">
        <v>2.1063399999999999</v>
      </c>
      <c r="AS973" s="18">
        <v>9</v>
      </c>
    </row>
    <row r="974" spans="40:45" x14ac:dyDescent="0.25">
      <c r="AN974" s="1" t="s">
        <v>22</v>
      </c>
      <c r="AO974" s="18">
        <v>9.6384600000000002</v>
      </c>
      <c r="AP974" s="18">
        <v>10</v>
      </c>
      <c r="AQ974" s="18" t="s">
        <v>22</v>
      </c>
      <c r="AR974" s="18">
        <v>14.0023</v>
      </c>
      <c r="AS974" s="18">
        <v>10</v>
      </c>
    </row>
    <row r="975" spans="40:45" x14ac:dyDescent="0.25">
      <c r="AN975" s="1" t="s">
        <v>23</v>
      </c>
      <c r="AO975" s="18">
        <v>11.2791</v>
      </c>
      <c r="AP975" s="18">
        <v>11</v>
      </c>
      <c r="AQ975" s="18" t="s">
        <v>23</v>
      </c>
      <c r="AR975" s="18">
        <v>11.0175</v>
      </c>
      <c r="AS975" s="18">
        <v>11</v>
      </c>
    </row>
    <row r="976" spans="40:45" x14ac:dyDescent="0.25">
      <c r="AN976" s="1" t="s">
        <v>24</v>
      </c>
      <c r="AO976" s="18">
        <v>1.0041</v>
      </c>
      <c r="AP976" s="18">
        <v>12</v>
      </c>
      <c r="AQ976" s="18" t="s">
        <v>24</v>
      </c>
      <c r="AR976" s="18">
        <v>1.00352</v>
      </c>
      <c r="AS976" s="18">
        <v>12</v>
      </c>
    </row>
    <row r="977" spans="40:45" x14ac:dyDescent="0.25">
      <c r="AP977" s="18">
        <v>13</v>
      </c>
      <c r="AS977" s="18">
        <v>13</v>
      </c>
    </row>
    <row r="978" spans="40:45" x14ac:dyDescent="0.25">
      <c r="AN978" s="1" t="s">
        <v>37</v>
      </c>
      <c r="AP978" s="18">
        <v>0</v>
      </c>
      <c r="AQ978" s="18" t="s">
        <v>37</v>
      </c>
      <c r="AS978" s="18">
        <v>0</v>
      </c>
    </row>
    <row r="979" spans="40:45" x14ac:dyDescent="0.25">
      <c r="AP979" s="18">
        <v>1</v>
      </c>
      <c r="AS979" s="18">
        <v>1</v>
      </c>
    </row>
    <row r="980" spans="40:45" x14ac:dyDescent="0.25">
      <c r="AN980" s="1" t="s">
        <v>9</v>
      </c>
      <c r="AO980" s="18">
        <v>262144</v>
      </c>
      <c r="AP980" s="18">
        <v>2</v>
      </c>
      <c r="AQ980" s="18" t="s">
        <v>9</v>
      </c>
      <c r="AR980" s="18">
        <v>262144</v>
      </c>
      <c r="AS980" s="18">
        <v>2</v>
      </c>
    </row>
    <row r="981" spans="40:45" x14ac:dyDescent="0.25">
      <c r="AN981" s="1" t="s">
        <v>10</v>
      </c>
      <c r="AO981" s="18">
        <v>792</v>
      </c>
      <c r="AP981" s="18">
        <v>3</v>
      </c>
      <c r="AQ981" s="18" t="s">
        <v>10</v>
      </c>
      <c r="AR981" s="18">
        <v>792</v>
      </c>
      <c r="AS981" s="18">
        <v>3</v>
      </c>
    </row>
    <row r="982" spans="40:45" x14ac:dyDescent="0.25">
      <c r="AN982" s="1" t="s">
        <v>16</v>
      </c>
      <c r="AO982" s="18">
        <v>0.56825599999999998</v>
      </c>
      <c r="AP982" s="18">
        <v>4</v>
      </c>
      <c r="AQ982" s="18" t="s">
        <v>16</v>
      </c>
      <c r="AR982" s="18">
        <v>0.53388800000000003</v>
      </c>
      <c r="AS982" s="18">
        <v>4</v>
      </c>
    </row>
    <row r="983" spans="40:45" x14ac:dyDescent="0.25">
      <c r="AN983" s="1" t="s">
        <v>17</v>
      </c>
      <c r="AO983" s="18">
        <v>0.19811200000000001</v>
      </c>
      <c r="AP983" s="18">
        <v>5</v>
      </c>
      <c r="AQ983" s="18" t="s">
        <v>17</v>
      </c>
      <c r="AR983" s="18">
        <v>0.18384</v>
      </c>
      <c r="AS983" s="18">
        <v>5</v>
      </c>
    </row>
    <row r="984" spans="40:45" x14ac:dyDescent="0.25">
      <c r="AN984" s="1" t="s">
        <v>18</v>
      </c>
      <c r="AO984" s="18">
        <v>0.296512</v>
      </c>
      <c r="AP984" s="18">
        <v>6</v>
      </c>
      <c r="AQ984" s="18" t="s">
        <v>18</v>
      </c>
      <c r="AR984" s="18">
        <v>0</v>
      </c>
      <c r="AS984" s="18">
        <v>6</v>
      </c>
    </row>
    <row r="985" spans="40:45" x14ac:dyDescent="0.25">
      <c r="AN985" s="1" t="s">
        <v>19</v>
      </c>
      <c r="AO985" s="18">
        <v>0.39823999999999998</v>
      </c>
      <c r="AP985" s="18">
        <v>7</v>
      </c>
      <c r="AQ985" s="18" t="s">
        <v>19</v>
      </c>
      <c r="AR985" s="18">
        <v>0</v>
      </c>
      <c r="AS985" s="18">
        <v>7</v>
      </c>
    </row>
    <row r="986" spans="40:45" x14ac:dyDescent="0.25">
      <c r="AN986" s="1" t="s">
        <v>20</v>
      </c>
      <c r="AO986" s="18">
        <v>0.99216000000000004</v>
      </c>
      <c r="AP986" s="18">
        <v>8</v>
      </c>
      <c r="AQ986" s="18" t="s">
        <v>20</v>
      </c>
      <c r="AR986" s="18">
        <v>0</v>
      </c>
      <c r="AS986" s="18">
        <v>8</v>
      </c>
    </row>
    <row r="987" spans="40:45" x14ac:dyDescent="0.25">
      <c r="AN987" s="1" t="s">
        <v>21</v>
      </c>
      <c r="AO987" s="18">
        <v>2.4009299999999998</v>
      </c>
      <c r="AP987" s="18">
        <v>9</v>
      </c>
      <c r="AQ987" s="18" t="s">
        <v>21</v>
      </c>
      <c r="AR987" s="18">
        <v>2.2246999999999999</v>
      </c>
      <c r="AS987" s="18">
        <v>9</v>
      </c>
    </row>
    <row r="988" spans="40:45" x14ac:dyDescent="0.25">
      <c r="AN988" s="1" t="s">
        <v>22</v>
      </c>
      <c r="AO988" s="18">
        <v>13.511699999999999</v>
      </c>
      <c r="AP988" s="18">
        <v>10</v>
      </c>
      <c r="AQ988" s="18" t="s">
        <v>22</v>
      </c>
      <c r="AR988" s="18">
        <v>20.200199999999999</v>
      </c>
      <c r="AS988" s="18">
        <v>10</v>
      </c>
    </row>
    <row r="989" spans="40:45" x14ac:dyDescent="0.25">
      <c r="AN989" s="1" t="s">
        <v>23</v>
      </c>
      <c r="AO989" s="18">
        <v>11.896599999999999</v>
      </c>
      <c r="AP989" s="18">
        <v>11</v>
      </c>
      <c r="AQ989" s="18" t="s">
        <v>23</v>
      </c>
      <c r="AR989" s="18">
        <v>12.0367</v>
      </c>
      <c r="AS989" s="18">
        <v>11</v>
      </c>
    </row>
    <row r="990" spans="40:45" x14ac:dyDescent="0.25">
      <c r="AN990" s="1" t="s">
        <v>24</v>
      </c>
      <c r="AO990" s="18">
        <v>0.68003199999999997</v>
      </c>
      <c r="AP990" s="18">
        <v>12</v>
      </c>
      <c r="AQ990" s="18" t="s">
        <v>24</v>
      </c>
      <c r="AR990" s="18">
        <v>0.68188800000000005</v>
      </c>
      <c r="AS990" s="18">
        <v>12</v>
      </c>
    </row>
    <row r="991" spans="40:45" x14ac:dyDescent="0.25">
      <c r="AP991" s="18">
        <v>13</v>
      </c>
      <c r="AS991" s="18">
        <v>13</v>
      </c>
    </row>
    <row r="992" spans="40:45" x14ac:dyDescent="0.25">
      <c r="AN992" s="1" t="s">
        <v>15</v>
      </c>
      <c r="AO992" s="18">
        <v>0.09</v>
      </c>
      <c r="AP992" s="18">
        <v>0</v>
      </c>
      <c r="AQ992" s="18" t="s">
        <v>15</v>
      </c>
      <c r="AR992" s="18">
        <v>0.1</v>
      </c>
      <c r="AS992" s="18">
        <v>0</v>
      </c>
    </row>
    <row r="993" spans="40:45" x14ac:dyDescent="0.25">
      <c r="AN993" s="1" t="s">
        <v>8</v>
      </c>
      <c r="AP993" s="18">
        <v>1</v>
      </c>
      <c r="AQ993" s="18" t="s">
        <v>8</v>
      </c>
      <c r="AS993" s="18">
        <v>1</v>
      </c>
    </row>
    <row r="994" spans="40:45" x14ac:dyDescent="0.25">
      <c r="AN994" s="1" t="s">
        <v>9</v>
      </c>
      <c r="AO994" s="18">
        <v>242015</v>
      </c>
      <c r="AP994" s="18">
        <v>2</v>
      </c>
      <c r="AQ994" s="18" t="s">
        <v>9</v>
      </c>
      <c r="AR994" s="18">
        <v>242015</v>
      </c>
      <c r="AS994" s="18">
        <v>2</v>
      </c>
    </row>
    <row r="995" spans="40:45" x14ac:dyDescent="0.25">
      <c r="AN995" s="1" t="s">
        <v>10</v>
      </c>
      <c r="AO995" s="18">
        <v>792</v>
      </c>
      <c r="AP995" s="18">
        <v>3</v>
      </c>
      <c r="AQ995" s="18" t="s">
        <v>10</v>
      </c>
      <c r="AR995" s="18">
        <v>792</v>
      </c>
      <c r="AS995" s="18">
        <v>3</v>
      </c>
    </row>
    <row r="996" spans="40:45" x14ac:dyDescent="0.25">
      <c r="AN996" s="1" t="s">
        <v>16</v>
      </c>
      <c r="AO996" s="18">
        <v>0.48032000000000002</v>
      </c>
      <c r="AP996" s="18">
        <v>4</v>
      </c>
      <c r="AQ996" s="18" t="s">
        <v>16</v>
      </c>
      <c r="AR996" s="18">
        <v>0.47977599999999998</v>
      </c>
      <c r="AS996" s="18">
        <v>4</v>
      </c>
    </row>
    <row r="997" spans="40:45" x14ac:dyDescent="0.25">
      <c r="AN997" s="1" t="s">
        <v>17</v>
      </c>
      <c r="AO997" s="18">
        <v>0.17072000000000001</v>
      </c>
      <c r="AP997" s="18">
        <v>5</v>
      </c>
      <c r="AQ997" s="18" t="s">
        <v>17</v>
      </c>
      <c r="AR997" s="18">
        <v>0.17344000000000001</v>
      </c>
      <c r="AS997" s="18">
        <v>5</v>
      </c>
    </row>
    <row r="998" spans="40:45" x14ac:dyDescent="0.25">
      <c r="AN998" s="1" t="s">
        <v>18</v>
      </c>
      <c r="AO998" s="18">
        <v>0.26374399999999998</v>
      </c>
      <c r="AP998" s="18">
        <v>6</v>
      </c>
      <c r="AQ998" s="18" t="s">
        <v>18</v>
      </c>
      <c r="AR998" s="18">
        <v>0</v>
      </c>
      <c r="AS998" s="18">
        <v>6</v>
      </c>
    </row>
    <row r="999" spans="40:45" x14ac:dyDescent="0.25">
      <c r="AN999" s="1" t="s">
        <v>19</v>
      </c>
      <c r="AO999" s="18">
        <v>0.33075199999999999</v>
      </c>
      <c r="AP999" s="18">
        <v>7</v>
      </c>
      <c r="AQ999" s="18" t="s">
        <v>19</v>
      </c>
      <c r="AR999" s="18">
        <v>0</v>
      </c>
      <c r="AS999" s="18">
        <v>7</v>
      </c>
    </row>
    <row r="1000" spans="40:45" x14ac:dyDescent="0.25">
      <c r="AN1000" s="1" t="s">
        <v>20</v>
      </c>
      <c r="AO1000" s="18">
        <v>2.1805400000000001</v>
      </c>
      <c r="AP1000" s="18">
        <v>8</v>
      </c>
      <c r="AQ1000" s="18" t="s">
        <v>20</v>
      </c>
      <c r="AR1000" s="18">
        <v>0</v>
      </c>
      <c r="AS1000" s="18">
        <v>8</v>
      </c>
    </row>
    <row r="1001" spans="40:45" x14ac:dyDescent="0.25">
      <c r="AN1001" s="1" t="s">
        <v>21</v>
      </c>
      <c r="AO1001" s="18">
        <v>2.0687000000000002</v>
      </c>
      <c r="AP1001" s="18">
        <v>9</v>
      </c>
      <c r="AQ1001" s="18" t="s">
        <v>21</v>
      </c>
      <c r="AR1001" s="18">
        <v>1.9487399999999999</v>
      </c>
      <c r="AS1001" s="18">
        <v>9</v>
      </c>
    </row>
    <row r="1002" spans="40:45" x14ac:dyDescent="0.25">
      <c r="AN1002" s="1" t="s">
        <v>22</v>
      </c>
      <c r="AO1002" s="18">
        <v>7.0052500000000002</v>
      </c>
      <c r="AP1002" s="18">
        <v>10</v>
      </c>
      <c r="AQ1002" s="18" t="s">
        <v>22</v>
      </c>
      <c r="AR1002" s="18">
        <v>12.287100000000001</v>
      </c>
      <c r="AS1002" s="18">
        <v>10</v>
      </c>
    </row>
    <row r="1003" spans="40:45" x14ac:dyDescent="0.25">
      <c r="AN1003" s="1" t="s">
        <v>23</v>
      </c>
      <c r="AO1003" s="18">
        <v>12.0825</v>
      </c>
      <c r="AP1003" s="18">
        <v>11</v>
      </c>
      <c r="AQ1003" s="18" t="s">
        <v>23</v>
      </c>
      <c r="AR1003" s="18">
        <v>12.5402</v>
      </c>
      <c r="AS1003" s="18">
        <v>11</v>
      </c>
    </row>
    <row r="1004" spans="40:45" x14ac:dyDescent="0.25">
      <c r="AN1004" s="1" t="s">
        <v>24</v>
      </c>
      <c r="AO1004" s="18">
        <v>0.40262399999999998</v>
      </c>
      <c r="AP1004" s="18">
        <v>12</v>
      </c>
      <c r="AQ1004" s="18" t="s">
        <v>24</v>
      </c>
      <c r="AR1004" s="18">
        <v>0.40483200000000003</v>
      </c>
      <c r="AS1004" s="18">
        <v>12</v>
      </c>
    </row>
    <row r="1005" spans="40:45" x14ac:dyDescent="0.25">
      <c r="AP1005" s="18">
        <v>13</v>
      </c>
      <c r="AS1005" s="18">
        <v>13</v>
      </c>
    </row>
    <row r="1006" spans="40:45" x14ac:dyDescent="0.25">
      <c r="AN1006" s="1" t="s">
        <v>36</v>
      </c>
      <c r="AP1006" s="18">
        <v>0</v>
      </c>
      <c r="AQ1006" s="18" t="s">
        <v>36</v>
      </c>
      <c r="AS1006" s="18">
        <v>0</v>
      </c>
    </row>
    <row r="1007" spans="40:45" x14ac:dyDescent="0.25">
      <c r="AP1007" s="18">
        <v>1</v>
      </c>
      <c r="AS1007" s="18">
        <v>1</v>
      </c>
    </row>
    <row r="1008" spans="40:45" x14ac:dyDescent="0.25">
      <c r="AN1008" s="1" t="s">
        <v>9</v>
      </c>
      <c r="AO1008" s="18">
        <v>262144</v>
      </c>
      <c r="AP1008" s="18">
        <v>2</v>
      </c>
      <c r="AQ1008" s="18" t="s">
        <v>9</v>
      </c>
      <c r="AR1008" s="18">
        <v>262144</v>
      </c>
      <c r="AS1008" s="18">
        <v>2</v>
      </c>
    </row>
    <row r="1009" spans="40:45" x14ac:dyDescent="0.25">
      <c r="AN1009" s="1" t="s">
        <v>10</v>
      </c>
      <c r="AO1009" s="18">
        <v>792</v>
      </c>
      <c r="AP1009" s="18">
        <v>3</v>
      </c>
      <c r="AQ1009" s="18" t="s">
        <v>10</v>
      </c>
      <c r="AR1009" s="18">
        <v>792</v>
      </c>
      <c r="AS1009" s="18">
        <v>3</v>
      </c>
    </row>
    <row r="1010" spans="40:45" x14ac:dyDescent="0.25">
      <c r="AN1010" s="1" t="s">
        <v>16</v>
      </c>
      <c r="AO1010" s="18">
        <v>0.58320000000000005</v>
      </c>
      <c r="AP1010" s="18">
        <v>4</v>
      </c>
      <c r="AQ1010" s="18" t="s">
        <v>16</v>
      </c>
      <c r="AR1010" s="18">
        <v>0.56502399999999997</v>
      </c>
      <c r="AS1010" s="18">
        <v>4</v>
      </c>
    </row>
    <row r="1011" spans="40:45" x14ac:dyDescent="0.25">
      <c r="AN1011" s="1" t="s">
        <v>17</v>
      </c>
      <c r="AO1011" s="18">
        <v>0.18601599999999999</v>
      </c>
      <c r="AP1011" s="18">
        <v>5</v>
      </c>
      <c r="AQ1011" s="18" t="s">
        <v>17</v>
      </c>
      <c r="AR1011" s="18">
        <v>0.19664000000000001</v>
      </c>
      <c r="AS1011" s="18">
        <v>5</v>
      </c>
    </row>
    <row r="1012" spans="40:45" x14ac:dyDescent="0.25">
      <c r="AN1012" s="1" t="s">
        <v>18</v>
      </c>
      <c r="AO1012" s="18">
        <v>0.27676800000000001</v>
      </c>
      <c r="AP1012" s="18">
        <v>6</v>
      </c>
      <c r="AQ1012" s="18" t="s">
        <v>18</v>
      </c>
      <c r="AR1012" s="18">
        <v>0</v>
      </c>
      <c r="AS1012" s="18">
        <v>6</v>
      </c>
    </row>
    <row r="1013" spans="40:45" x14ac:dyDescent="0.25">
      <c r="AN1013" s="1" t="s">
        <v>19</v>
      </c>
      <c r="AO1013" s="18">
        <v>0.25628800000000002</v>
      </c>
      <c r="AP1013" s="18">
        <v>7</v>
      </c>
      <c r="AQ1013" s="18" t="s">
        <v>19</v>
      </c>
      <c r="AR1013" s="18">
        <v>0</v>
      </c>
      <c r="AS1013" s="18">
        <v>7</v>
      </c>
    </row>
    <row r="1014" spans="40:45" x14ac:dyDescent="0.25">
      <c r="AN1014" s="1" t="s">
        <v>20</v>
      </c>
      <c r="AO1014" s="18">
        <v>1.2150399999999999</v>
      </c>
      <c r="AP1014" s="18">
        <v>8</v>
      </c>
      <c r="AQ1014" s="18" t="s">
        <v>20</v>
      </c>
      <c r="AR1014" s="18">
        <v>0</v>
      </c>
      <c r="AS1014" s="18">
        <v>8</v>
      </c>
    </row>
    <row r="1015" spans="40:45" x14ac:dyDescent="0.25">
      <c r="AN1015" s="1" t="s">
        <v>21</v>
      </c>
      <c r="AO1015" s="18">
        <v>2.3279000000000001</v>
      </c>
      <c r="AP1015" s="18">
        <v>9</v>
      </c>
      <c r="AQ1015" s="18" t="s">
        <v>21</v>
      </c>
      <c r="AR1015" s="18">
        <v>2.0930200000000001</v>
      </c>
      <c r="AS1015" s="18">
        <v>9</v>
      </c>
    </row>
    <row r="1016" spans="40:45" x14ac:dyDescent="0.25">
      <c r="AN1016" s="1" t="s">
        <v>22</v>
      </c>
      <c r="AO1016" s="18">
        <v>9.8041300000000007</v>
      </c>
      <c r="AP1016" s="18">
        <v>10</v>
      </c>
      <c r="AQ1016" s="18" t="s">
        <v>22</v>
      </c>
      <c r="AR1016" s="18">
        <v>14.0077</v>
      </c>
      <c r="AS1016" s="18">
        <v>10</v>
      </c>
    </row>
    <row r="1017" spans="40:45" x14ac:dyDescent="0.25">
      <c r="AN1017" s="1" t="s">
        <v>23</v>
      </c>
      <c r="AO1017" s="18">
        <v>11.1945</v>
      </c>
      <c r="AP1017" s="18">
        <v>11</v>
      </c>
      <c r="AQ1017" s="18" t="s">
        <v>23</v>
      </c>
      <c r="AR1017" s="18">
        <v>11.0222</v>
      </c>
      <c r="AS1017" s="18">
        <v>11</v>
      </c>
    </row>
    <row r="1018" spans="40:45" x14ac:dyDescent="0.25">
      <c r="AN1018" s="1" t="s">
        <v>24</v>
      </c>
      <c r="AO1018" s="18">
        <v>1.0081</v>
      </c>
      <c r="AP1018" s="18">
        <v>12</v>
      </c>
      <c r="AQ1018" s="18" t="s">
        <v>24</v>
      </c>
      <c r="AR1018" s="18">
        <v>1.0037400000000001</v>
      </c>
      <c r="AS1018" s="18">
        <v>12</v>
      </c>
    </row>
    <row r="1019" spans="40:45" x14ac:dyDescent="0.25">
      <c r="AP1019" s="18">
        <v>13</v>
      </c>
      <c r="AS1019" s="18">
        <v>13</v>
      </c>
    </row>
    <row r="1020" spans="40:45" x14ac:dyDescent="0.25">
      <c r="AN1020" s="1" t="s">
        <v>37</v>
      </c>
      <c r="AP1020" s="18">
        <v>0</v>
      </c>
      <c r="AQ1020" s="18" t="s">
        <v>37</v>
      </c>
      <c r="AS1020" s="18">
        <v>0</v>
      </c>
    </row>
    <row r="1021" spans="40:45" x14ac:dyDescent="0.25">
      <c r="AP1021" s="18">
        <v>1</v>
      </c>
      <c r="AS1021" s="18">
        <v>1</v>
      </c>
    </row>
    <row r="1022" spans="40:45" x14ac:dyDescent="0.25">
      <c r="AN1022" s="1" t="s">
        <v>9</v>
      </c>
      <c r="AO1022" s="18">
        <v>262144</v>
      </c>
      <c r="AP1022" s="18">
        <v>2</v>
      </c>
      <c r="AQ1022" s="18" t="s">
        <v>9</v>
      </c>
      <c r="AR1022" s="18">
        <v>262144</v>
      </c>
      <c r="AS1022" s="18">
        <v>2</v>
      </c>
    </row>
    <row r="1023" spans="40:45" x14ac:dyDescent="0.25">
      <c r="AN1023" s="1" t="s">
        <v>10</v>
      </c>
      <c r="AO1023" s="18">
        <v>792</v>
      </c>
      <c r="AP1023" s="18">
        <v>3</v>
      </c>
      <c r="AQ1023" s="18" t="s">
        <v>10</v>
      </c>
      <c r="AR1023" s="18">
        <v>792</v>
      </c>
      <c r="AS1023" s="18">
        <v>3</v>
      </c>
    </row>
    <row r="1024" spans="40:45" x14ac:dyDescent="0.25">
      <c r="AN1024" s="1" t="s">
        <v>16</v>
      </c>
      <c r="AO1024" s="18">
        <v>0.58320000000000005</v>
      </c>
      <c r="AP1024" s="18">
        <v>4</v>
      </c>
      <c r="AQ1024" s="18" t="s">
        <v>16</v>
      </c>
      <c r="AR1024" s="18">
        <v>0.56502399999999997</v>
      </c>
      <c r="AS1024" s="18">
        <v>4</v>
      </c>
    </row>
    <row r="1025" spans="40:45" x14ac:dyDescent="0.25">
      <c r="AN1025" s="1" t="s">
        <v>17</v>
      </c>
      <c r="AO1025" s="18">
        <v>0.189664</v>
      </c>
      <c r="AP1025" s="18">
        <v>5</v>
      </c>
      <c r="AQ1025" s="18" t="s">
        <v>17</v>
      </c>
      <c r="AR1025" s="18">
        <v>0.20748800000000001</v>
      </c>
      <c r="AS1025" s="18">
        <v>5</v>
      </c>
    </row>
    <row r="1026" spans="40:45" x14ac:dyDescent="0.25">
      <c r="AN1026" s="1" t="s">
        <v>18</v>
      </c>
      <c r="AO1026" s="18">
        <v>0.28211199999999997</v>
      </c>
      <c r="AP1026" s="18">
        <v>6</v>
      </c>
      <c r="AQ1026" s="18" t="s">
        <v>18</v>
      </c>
      <c r="AR1026" s="18">
        <v>0</v>
      </c>
      <c r="AS1026" s="18">
        <v>6</v>
      </c>
    </row>
    <row r="1027" spans="40:45" x14ac:dyDescent="0.25">
      <c r="AN1027" s="1" t="s">
        <v>19</v>
      </c>
      <c r="AO1027" s="18">
        <v>0.40022400000000002</v>
      </c>
      <c r="AP1027" s="18">
        <v>7</v>
      </c>
      <c r="AQ1027" s="18" t="s">
        <v>19</v>
      </c>
      <c r="AR1027" s="18">
        <v>0</v>
      </c>
      <c r="AS1027" s="18">
        <v>7</v>
      </c>
    </row>
    <row r="1028" spans="40:45" x14ac:dyDescent="0.25">
      <c r="AN1028" s="1" t="s">
        <v>20</v>
      </c>
      <c r="AO1028" s="18">
        <v>0.95251200000000003</v>
      </c>
      <c r="AP1028" s="18">
        <v>8</v>
      </c>
      <c r="AQ1028" s="18" t="s">
        <v>20</v>
      </c>
      <c r="AR1028" s="18">
        <v>0</v>
      </c>
      <c r="AS1028" s="18">
        <v>8</v>
      </c>
    </row>
    <row r="1029" spans="40:45" x14ac:dyDescent="0.25">
      <c r="AN1029" s="1" t="s">
        <v>21</v>
      </c>
      <c r="AO1029" s="18">
        <v>2.5343</v>
      </c>
      <c r="AP1029" s="18">
        <v>9</v>
      </c>
      <c r="AQ1029" s="18" t="s">
        <v>21</v>
      </c>
      <c r="AR1029" s="18">
        <v>2.07613</v>
      </c>
      <c r="AS1029" s="18">
        <v>9</v>
      </c>
    </row>
    <row r="1030" spans="40:45" x14ac:dyDescent="0.25">
      <c r="AN1030" s="1" t="s">
        <v>22</v>
      </c>
      <c r="AO1030" s="18">
        <v>13.771599999999999</v>
      </c>
      <c r="AP1030" s="18">
        <v>10</v>
      </c>
      <c r="AQ1030" s="18" t="s">
        <v>22</v>
      </c>
      <c r="AR1030" s="18">
        <v>20.293500000000002</v>
      </c>
      <c r="AS1030" s="18">
        <v>10</v>
      </c>
    </row>
    <row r="1031" spans="40:45" x14ac:dyDescent="0.25">
      <c r="AN1031" s="1" t="s">
        <v>23</v>
      </c>
      <c r="AO1031" s="18">
        <v>11.9598</v>
      </c>
      <c r="AP1031" s="18">
        <v>11</v>
      </c>
      <c r="AQ1031" s="18" t="s">
        <v>23</v>
      </c>
      <c r="AR1031" s="18">
        <v>11.986499999999999</v>
      </c>
      <c r="AS1031" s="18">
        <v>11</v>
      </c>
    </row>
    <row r="1032" spans="40:45" x14ac:dyDescent="0.25">
      <c r="AN1032" s="1" t="s">
        <v>24</v>
      </c>
      <c r="AO1032" s="18">
        <v>0.67871999999999999</v>
      </c>
      <c r="AP1032" s="18">
        <v>12</v>
      </c>
      <c r="AQ1032" s="18" t="s">
        <v>24</v>
      </c>
      <c r="AR1032" s="18">
        <v>0.68752000000000002</v>
      </c>
      <c r="AS1032" s="18">
        <v>12</v>
      </c>
    </row>
    <row r="1033" spans="40:45" x14ac:dyDescent="0.25">
      <c r="AP1033" s="18">
        <v>13</v>
      </c>
      <c r="AS1033" s="18">
        <v>13</v>
      </c>
    </row>
    <row r="1034" spans="40:45" x14ac:dyDescent="0.25">
      <c r="AN1034" s="1" t="s">
        <v>15</v>
      </c>
      <c r="AO1034" s="18">
        <v>8.8999999999999996E-2</v>
      </c>
      <c r="AP1034" s="18">
        <v>0</v>
      </c>
      <c r="AQ1034" s="18" t="s">
        <v>15</v>
      </c>
      <c r="AR1034" s="18">
        <v>0.1</v>
      </c>
      <c r="AS1034" s="18">
        <v>0</v>
      </c>
    </row>
    <row r="1035" spans="40:45" x14ac:dyDescent="0.25">
      <c r="AN1035" s="1" t="s">
        <v>8</v>
      </c>
      <c r="AP1035" s="18">
        <v>1</v>
      </c>
      <c r="AQ1035" s="18" t="s">
        <v>8</v>
      </c>
      <c r="AS1035" s="18">
        <v>1</v>
      </c>
    </row>
    <row r="1036" spans="40:45" x14ac:dyDescent="0.25">
      <c r="AN1036" s="1" t="s">
        <v>9</v>
      </c>
      <c r="AO1036" s="18">
        <v>242015</v>
      </c>
      <c r="AP1036" s="18">
        <v>2</v>
      </c>
      <c r="AQ1036" s="18" t="s">
        <v>9</v>
      </c>
      <c r="AR1036" s="18">
        <v>242015</v>
      </c>
      <c r="AS1036" s="18">
        <v>2</v>
      </c>
    </row>
    <row r="1037" spans="40:45" x14ac:dyDescent="0.25">
      <c r="AN1037" s="1" t="s">
        <v>10</v>
      </c>
      <c r="AO1037" s="18">
        <v>792</v>
      </c>
      <c r="AP1037" s="18">
        <v>3</v>
      </c>
      <c r="AQ1037" s="18" t="s">
        <v>10</v>
      </c>
      <c r="AR1037" s="18">
        <v>792</v>
      </c>
      <c r="AS1037" s="18">
        <v>3</v>
      </c>
    </row>
    <row r="1038" spans="40:45" x14ac:dyDescent="0.25">
      <c r="AN1038" s="1" t="s">
        <v>16</v>
      </c>
      <c r="AO1038" s="18">
        <v>0.47820800000000002</v>
      </c>
      <c r="AP1038" s="18">
        <v>4</v>
      </c>
      <c r="AQ1038" s="18" t="s">
        <v>16</v>
      </c>
      <c r="AR1038" s="18">
        <v>0.47603200000000001</v>
      </c>
      <c r="AS1038" s="18">
        <v>4</v>
      </c>
    </row>
    <row r="1039" spans="40:45" x14ac:dyDescent="0.25">
      <c r="AN1039" s="1" t="s">
        <v>17</v>
      </c>
      <c r="AO1039" s="18">
        <v>0.20796799999999999</v>
      </c>
      <c r="AP1039" s="18">
        <v>5</v>
      </c>
      <c r="AQ1039" s="18" t="s">
        <v>17</v>
      </c>
      <c r="AR1039" s="18">
        <v>0.18790399999999999</v>
      </c>
      <c r="AS1039" s="18">
        <v>5</v>
      </c>
    </row>
    <row r="1040" spans="40:45" x14ac:dyDescent="0.25">
      <c r="AN1040" s="1" t="s">
        <v>18</v>
      </c>
      <c r="AO1040" s="18">
        <v>0.26844800000000002</v>
      </c>
      <c r="AP1040" s="18">
        <v>6</v>
      </c>
      <c r="AQ1040" s="18" t="s">
        <v>18</v>
      </c>
      <c r="AR1040" s="18">
        <v>0</v>
      </c>
      <c r="AS1040" s="18">
        <v>6</v>
      </c>
    </row>
    <row r="1041" spans="40:45" x14ac:dyDescent="0.25">
      <c r="AN1041" s="1" t="s">
        <v>19</v>
      </c>
      <c r="AO1041" s="18">
        <v>0.20275199999999999</v>
      </c>
      <c r="AP1041" s="18">
        <v>7</v>
      </c>
      <c r="AQ1041" s="18" t="s">
        <v>19</v>
      </c>
      <c r="AR1041" s="18">
        <v>0</v>
      </c>
      <c r="AS1041" s="18">
        <v>7</v>
      </c>
    </row>
    <row r="1042" spans="40:45" x14ac:dyDescent="0.25">
      <c r="AN1042" s="1" t="s">
        <v>20</v>
      </c>
      <c r="AO1042" s="18">
        <v>2.1678999999999999</v>
      </c>
      <c r="AP1042" s="18">
        <v>8</v>
      </c>
      <c r="AQ1042" s="18" t="s">
        <v>20</v>
      </c>
      <c r="AR1042" s="18">
        <v>0</v>
      </c>
      <c r="AS1042" s="18">
        <v>8</v>
      </c>
    </row>
    <row r="1043" spans="40:45" x14ac:dyDescent="0.25">
      <c r="AN1043" s="1" t="s">
        <v>21</v>
      </c>
      <c r="AO1043" s="18">
        <v>2.0583399999999998</v>
      </c>
      <c r="AP1043" s="18">
        <v>9</v>
      </c>
      <c r="AQ1043" s="18" t="s">
        <v>21</v>
      </c>
      <c r="AR1043" s="18">
        <v>1.9493799999999999</v>
      </c>
      <c r="AS1043" s="18">
        <v>9</v>
      </c>
    </row>
    <row r="1044" spans="40:45" x14ac:dyDescent="0.25">
      <c r="AN1044" s="1" t="s">
        <v>22</v>
      </c>
      <c r="AO1044" s="18">
        <v>7.2550999999999997</v>
      </c>
      <c r="AP1044" s="18">
        <v>10</v>
      </c>
      <c r="AQ1044" s="18" t="s">
        <v>22</v>
      </c>
      <c r="AR1044" s="18">
        <v>12.222200000000001</v>
      </c>
      <c r="AS1044" s="18">
        <v>10</v>
      </c>
    </row>
    <row r="1045" spans="40:45" x14ac:dyDescent="0.25">
      <c r="AN1045" s="1" t="s">
        <v>23</v>
      </c>
      <c r="AO1045" s="18">
        <v>12.0966</v>
      </c>
      <c r="AP1045" s="18">
        <v>11</v>
      </c>
      <c r="AQ1045" s="18" t="s">
        <v>23</v>
      </c>
      <c r="AR1045" s="18">
        <v>12.6044</v>
      </c>
      <c r="AS1045" s="18">
        <v>11</v>
      </c>
    </row>
    <row r="1046" spans="40:45" x14ac:dyDescent="0.25">
      <c r="AN1046" s="1" t="s">
        <v>24</v>
      </c>
      <c r="AO1046" s="18">
        <v>0.40134399999999998</v>
      </c>
      <c r="AP1046" s="18">
        <v>12</v>
      </c>
      <c r="AQ1046" s="18" t="s">
        <v>24</v>
      </c>
      <c r="AR1046" s="18">
        <v>0.40604800000000002</v>
      </c>
      <c r="AS1046" s="18">
        <v>12</v>
      </c>
    </row>
    <row r="1047" spans="40:45" x14ac:dyDescent="0.25">
      <c r="AP1047" s="18">
        <v>13</v>
      </c>
      <c r="AS1047" s="18">
        <v>13</v>
      </c>
    </row>
    <row r="1048" spans="40:45" x14ac:dyDescent="0.25">
      <c r="AN1048" s="1" t="s">
        <v>36</v>
      </c>
      <c r="AP1048" s="18">
        <v>0</v>
      </c>
      <c r="AQ1048" s="18" t="s">
        <v>36</v>
      </c>
      <c r="AS1048" s="18">
        <v>0</v>
      </c>
    </row>
    <row r="1049" spans="40:45" x14ac:dyDescent="0.25">
      <c r="AP1049" s="18">
        <v>1</v>
      </c>
      <c r="AS1049" s="18">
        <v>1</v>
      </c>
    </row>
    <row r="1050" spans="40:45" x14ac:dyDescent="0.25">
      <c r="AN1050" s="1" t="s">
        <v>9</v>
      </c>
      <c r="AO1050" s="18">
        <v>262144</v>
      </c>
      <c r="AP1050" s="18">
        <v>2</v>
      </c>
      <c r="AQ1050" s="18" t="s">
        <v>9</v>
      </c>
      <c r="AR1050" s="18">
        <v>262144</v>
      </c>
      <c r="AS1050" s="18">
        <v>2</v>
      </c>
    </row>
    <row r="1051" spans="40:45" x14ac:dyDescent="0.25">
      <c r="AN1051" s="1" t="s">
        <v>10</v>
      </c>
      <c r="AO1051" s="18">
        <v>792</v>
      </c>
      <c r="AP1051" s="18">
        <v>3</v>
      </c>
      <c r="AQ1051" s="18" t="s">
        <v>10</v>
      </c>
      <c r="AR1051" s="18">
        <v>792</v>
      </c>
      <c r="AS1051" s="18">
        <v>3</v>
      </c>
    </row>
    <row r="1052" spans="40:45" x14ac:dyDescent="0.25">
      <c r="AN1052" s="1" t="s">
        <v>16</v>
      </c>
      <c r="AO1052" s="18">
        <v>0.57795200000000002</v>
      </c>
      <c r="AP1052" s="18">
        <v>4</v>
      </c>
      <c r="AQ1052" s="18" t="s">
        <v>16</v>
      </c>
      <c r="AR1052" s="18">
        <v>0.54582399999999998</v>
      </c>
      <c r="AS1052" s="18">
        <v>4</v>
      </c>
    </row>
    <row r="1053" spans="40:45" x14ac:dyDescent="0.25">
      <c r="AN1053" s="1" t="s">
        <v>17</v>
      </c>
      <c r="AO1053" s="18">
        <v>0.188224</v>
      </c>
      <c r="AP1053" s="18">
        <v>5</v>
      </c>
      <c r="AQ1053" s="18" t="s">
        <v>17</v>
      </c>
      <c r="AR1053" s="18">
        <v>0.18640000000000001</v>
      </c>
      <c r="AS1053" s="18">
        <v>5</v>
      </c>
    </row>
    <row r="1054" spans="40:45" x14ac:dyDescent="0.25">
      <c r="AN1054" s="1" t="s">
        <v>18</v>
      </c>
      <c r="AO1054" s="18">
        <v>0.27388800000000002</v>
      </c>
      <c r="AP1054" s="18">
        <v>6</v>
      </c>
      <c r="AQ1054" s="18" t="s">
        <v>18</v>
      </c>
      <c r="AR1054" s="18">
        <v>0</v>
      </c>
      <c r="AS1054" s="18">
        <v>6</v>
      </c>
    </row>
    <row r="1055" spans="40:45" x14ac:dyDescent="0.25">
      <c r="AN1055" s="1" t="s">
        <v>19</v>
      </c>
      <c r="AO1055" s="18">
        <v>0.26262400000000002</v>
      </c>
      <c r="AP1055" s="18">
        <v>7</v>
      </c>
      <c r="AQ1055" s="18" t="s">
        <v>19</v>
      </c>
      <c r="AR1055" s="18">
        <v>0</v>
      </c>
      <c r="AS1055" s="18">
        <v>7</v>
      </c>
    </row>
    <row r="1056" spans="40:45" x14ac:dyDescent="0.25">
      <c r="AN1056" s="1" t="s">
        <v>20</v>
      </c>
      <c r="AO1056" s="18">
        <v>1.2253799999999999</v>
      </c>
      <c r="AP1056" s="18">
        <v>8</v>
      </c>
      <c r="AQ1056" s="18" t="s">
        <v>20</v>
      </c>
      <c r="AR1056" s="18">
        <v>0</v>
      </c>
      <c r="AS1056" s="18">
        <v>8</v>
      </c>
    </row>
    <row r="1057" spans="40:45" x14ac:dyDescent="0.25">
      <c r="AN1057" s="1" t="s">
        <v>21</v>
      </c>
      <c r="AO1057" s="18">
        <v>2.4763199999999999</v>
      </c>
      <c r="AP1057" s="18">
        <v>9</v>
      </c>
      <c r="AQ1057" s="18" t="s">
        <v>21</v>
      </c>
      <c r="AR1057" s="18">
        <v>2.1008</v>
      </c>
      <c r="AS1057" s="18">
        <v>9</v>
      </c>
    </row>
    <row r="1058" spans="40:45" x14ac:dyDescent="0.25">
      <c r="AN1058" s="1" t="s">
        <v>22</v>
      </c>
      <c r="AO1058" s="18">
        <v>9.6349400000000003</v>
      </c>
      <c r="AP1058" s="18">
        <v>10</v>
      </c>
      <c r="AQ1058" s="18" t="s">
        <v>22</v>
      </c>
      <c r="AR1058" s="18">
        <v>14.1356</v>
      </c>
      <c r="AS1058" s="18">
        <v>10</v>
      </c>
    </row>
    <row r="1059" spans="40:45" x14ac:dyDescent="0.25">
      <c r="AN1059" s="1" t="s">
        <v>23</v>
      </c>
      <c r="AO1059" s="18">
        <v>11.310600000000001</v>
      </c>
      <c r="AP1059" s="18">
        <v>11</v>
      </c>
      <c r="AQ1059" s="18" t="s">
        <v>23</v>
      </c>
      <c r="AR1059" s="18">
        <v>11.0093</v>
      </c>
      <c r="AS1059" s="18">
        <v>11</v>
      </c>
    </row>
    <row r="1060" spans="40:45" x14ac:dyDescent="0.25">
      <c r="AN1060" s="1" t="s">
        <v>24</v>
      </c>
      <c r="AO1060" s="18">
        <v>1.0015400000000001</v>
      </c>
      <c r="AP1060" s="18">
        <v>12</v>
      </c>
      <c r="AQ1060" s="18" t="s">
        <v>24</v>
      </c>
      <c r="AR1060" s="18">
        <v>1.00813</v>
      </c>
      <c r="AS1060" s="18">
        <v>12</v>
      </c>
    </row>
    <row r="1061" spans="40:45" x14ac:dyDescent="0.25">
      <c r="AP1061" s="18">
        <v>13</v>
      </c>
      <c r="AS1061" s="18">
        <v>13</v>
      </c>
    </row>
    <row r="1062" spans="40:45" x14ac:dyDescent="0.25">
      <c r="AN1062" s="1" t="s">
        <v>37</v>
      </c>
      <c r="AP1062" s="18">
        <v>0</v>
      </c>
      <c r="AQ1062" s="18" t="s">
        <v>37</v>
      </c>
      <c r="AS1062" s="18">
        <v>0</v>
      </c>
    </row>
    <row r="1063" spans="40:45" x14ac:dyDescent="0.25">
      <c r="AP1063" s="18">
        <v>1</v>
      </c>
      <c r="AS1063" s="18">
        <v>1</v>
      </c>
    </row>
    <row r="1064" spans="40:45" x14ac:dyDescent="0.25">
      <c r="AN1064" s="1" t="s">
        <v>9</v>
      </c>
      <c r="AO1064" s="18">
        <v>262144</v>
      </c>
      <c r="AP1064" s="18">
        <v>2</v>
      </c>
      <c r="AQ1064" s="18" t="s">
        <v>9</v>
      </c>
      <c r="AR1064" s="18">
        <v>262144</v>
      </c>
      <c r="AS1064" s="18">
        <v>2</v>
      </c>
    </row>
    <row r="1065" spans="40:45" x14ac:dyDescent="0.25">
      <c r="AN1065" s="1" t="s">
        <v>10</v>
      </c>
      <c r="AO1065" s="18">
        <v>792</v>
      </c>
      <c r="AP1065" s="18">
        <v>3</v>
      </c>
      <c r="AQ1065" s="18" t="s">
        <v>10</v>
      </c>
      <c r="AR1065" s="18">
        <v>792</v>
      </c>
      <c r="AS1065" s="18">
        <v>3</v>
      </c>
    </row>
    <row r="1066" spans="40:45" x14ac:dyDescent="0.25">
      <c r="AN1066" s="1" t="s">
        <v>16</v>
      </c>
      <c r="AO1066" s="18">
        <v>0.57795200000000002</v>
      </c>
      <c r="AP1066" s="18">
        <v>4</v>
      </c>
      <c r="AQ1066" s="18" t="s">
        <v>16</v>
      </c>
      <c r="AR1066" s="18">
        <v>0.54582399999999998</v>
      </c>
      <c r="AS1066" s="18">
        <v>4</v>
      </c>
    </row>
    <row r="1067" spans="40:45" x14ac:dyDescent="0.25">
      <c r="AN1067" s="1" t="s">
        <v>17</v>
      </c>
      <c r="AO1067" s="18">
        <v>0.193216</v>
      </c>
      <c r="AP1067" s="18">
        <v>5</v>
      </c>
      <c r="AQ1067" s="18" t="s">
        <v>17</v>
      </c>
      <c r="AR1067" s="18">
        <v>0.17152000000000001</v>
      </c>
      <c r="AS1067" s="18">
        <v>5</v>
      </c>
    </row>
    <row r="1068" spans="40:45" x14ac:dyDescent="0.25">
      <c r="AN1068" s="1" t="s">
        <v>18</v>
      </c>
      <c r="AO1068" s="18">
        <v>0.27971200000000002</v>
      </c>
      <c r="AP1068" s="18">
        <v>6</v>
      </c>
      <c r="AQ1068" s="18" t="s">
        <v>18</v>
      </c>
      <c r="AR1068" s="18">
        <v>0</v>
      </c>
      <c r="AS1068" s="18">
        <v>6</v>
      </c>
    </row>
    <row r="1069" spans="40:45" x14ac:dyDescent="0.25">
      <c r="AN1069" s="1" t="s">
        <v>19</v>
      </c>
      <c r="AO1069" s="18">
        <v>0.39430399999999999</v>
      </c>
      <c r="AP1069" s="18">
        <v>7</v>
      </c>
      <c r="AQ1069" s="18" t="s">
        <v>19</v>
      </c>
      <c r="AR1069" s="18">
        <v>0</v>
      </c>
      <c r="AS1069" s="18">
        <v>7</v>
      </c>
    </row>
    <row r="1070" spans="40:45" x14ac:dyDescent="0.25">
      <c r="AN1070" s="1" t="s">
        <v>20</v>
      </c>
      <c r="AO1070" s="18">
        <v>0.99062399999999995</v>
      </c>
      <c r="AP1070" s="18">
        <v>8</v>
      </c>
      <c r="AQ1070" s="18" t="s">
        <v>20</v>
      </c>
      <c r="AR1070" s="18">
        <v>0</v>
      </c>
      <c r="AS1070" s="18">
        <v>8</v>
      </c>
    </row>
    <row r="1071" spans="40:45" x14ac:dyDescent="0.25">
      <c r="AN1071" s="1" t="s">
        <v>21</v>
      </c>
      <c r="AO1071" s="18">
        <v>2.5273599999999998</v>
      </c>
      <c r="AP1071" s="18">
        <v>9</v>
      </c>
      <c r="AQ1071" s="18" t="s">
        <v>21</v>
      </c>
      <c r="AR1071" s="18">
        <v>2.0894699999999999</v>
      </c>
      <c r="AS1071" s="18">
        <v>9</v>
      </c>
    </row>
    <row r="1072" spans="40:45" x14ac:dyDescent="0.25">
      <c r="AN1072" s="1" t="s">
        <v>22</v>
      </c>
      <c r="AO1072" s="18">
        <v>13.4328</v>
      </c>
      <c r="AP1072" s="18">
        <v>10</v>
      </c>
      <c r="AQ1072" s="18" t="s">
        <v>22</v>
      </c>
      <c r="AR1072" s="18">
        <v>20.133400000000002</v>
      </c>
      <c r="AS1072" s="18">
        <v>10</v>
      </c>
    </row>
    <row r="1073" spans="40:45" x14ac:dyDescent="0.25">
      <c r="AN1073" s="1" t="s">
        <v>23</v>
      </c>
      <c r="AO1073" s="18">
        <v>11.908799999999999</v>
      </c>
      <c r="AP1073" s="18">
        <v>11</v>
      </c>
      <c r="AQ1073" s="18" t="s">
        <v>23</v>
      </c>
      <c r="AR1073" s="18">
        <v>12.084899999999999</v>
      </c>
      <c r="AS1073" s="18">
        <v>11</v>
      </c>
    </row>
    <row r="1074" spans="40:45" x14ac:dyDescent="0.25">
      <c r="AN1074" s="1" t="s">
        <v>24</v>
      </c>
      <c r="AO1074" s="18">
        <v>0.67942400000000003</v>
      </c>
      <c r="AP1074" s="18">
        <v>12</v>
      </c>
      <c r="AQ1074" s="18" t="s">
        <v>24</v>
      </c>
      <c r="AR1074" s="18">
        <v>0.68691199999999997</v>
      </c>
      <c r="AS1074" s="18">
        <v>12</v>
      </c>
    </row>
    <row r="1075" spans="40:45" x14ac:dyDescent="0.25">
      <c r="AP1075" s="18">
        <v>13</v>
      </c>
      <c r="AS1075" s="18">
        <v>13</v>
      </c>
    </row>
    <row r="1076" spans="40:45" x14ac:dyDescent="0.25">
      <c r="AN1076" s="1" t="s">
        <v>15</v>
      </c>
      <c r="AO1076" s="18">
        <v>9.4E-2</v>
      </c>
      <c r="AP1076" s="18">
        <v>0</v>
      </c>
      <c r="AQ1076" s="18" t="s">
        <v>15</v>
      </c>
      <c r="AR1076" s="18">
        <v>0.1</v>
      </c>
      <c r="AS1076" s="18">
        <v>0</v>
      </c>
    </row>
    <row r="1077" spans="40:45" x14ac:dyDescent="0.25">
      <c r="AN1077" s="1" t="s">
        <v>8</v>
      </c>
      <c r="AP1077" s="18">
        <v>1</v>
      </c>
      <c r="AQ1077" s="18" t="s">
        <v>8</v>
      </c>
      <c r="AS1077" s="18">
        <v>1</v>
      </c>
    </row>
    <row r="1078" spans="40:45" x14ac:dyDescent="0.25">
      <c r="AN1078" s="1" t="s">
        <v>9</v>
      </c>
      <c r="AO1078" s="18">
        <v>242015</v>
      </c>
      <c r="AP1078" s="18">
        <v>2</v>
      </c>
      <c r="AQ1078" s="18" t="s">
        <v>9</v>
      </c>
      <c r="AR1078" s="18">
        <v>242015</v>
      </c>
      <c r="AS1078" s="18">
        <v>2</v>
      </c>
    </row>
    <row r="1079" spans="40:45" x14ac:dyDescent="0.25">
      <c r="AN1079" s="1" t="s">
        <v>10</v>
      </c>
      <c r="AO1079" s="18">
        <v>792</v>
      </c>
      <c r="AP1079" s="18">
        <v>3</v>
      </c>
      <c r="AQ1079" s="18" t="s">
        <v>10</v>
      </c>
      <c r="AR1079" s="18">
        <v>792</v>
      </c>
      <c r="AS1079" s="18">
        <v>3</v>
      </c>
    </row>
    <row r="1080" spans="40:45" x14ac:dyDescent="0.25">
      <c r="AN1080" s="1" t="s">
        <v>16</v>
      </c>
      <c r="AO1080" s="18">
        <v>0.48127999999999999</v>
      </c>
      <c r="AP1080" s="18">
        <v>4</v>
      </c>
      <c r="AQ1080" s="18" t="s">
        <v>16</v>
      </c>
      <c r="AR1080" s="18">
        <v>0.47881600000000002</v>
      </c>
      <c r="AS1080" s="18">
        <v>4</v>
      </c>
    </row>
    <row r="1081" spans="40:45" x14ac:dyDescent="0.25">
      <c r="AN1081" s="1" t="s">
        <v>17</v>
      </c>
      <c r="AO1081" s="18">
        <v>0.19475200000000001</v>
      </c>
      <c r="AP1081" s="18">
        <v>5</v>
      </c>
      <c r="AQ1081" s="18" t="s">
        <v>17</v>
      </c>
      <c r="AR1081" s="18">
        <v>0.17868800000000001</v>
      </c>
      <c r="AS1081" s="18">
        <v>5</v>
      </c>
    </row>
    <row r="1082" spans="40:45" x14ac:dyDescent="0.25">
      <c r="AN1082" s="1" t="s">
        <v>18</v>
      </c>
      <c r="AO1082" s="18">
        <v>0.52288000000000001</v>
      </c>
      <c r="AP1082" s="18">
        <v>6</v>
      </c>
      <c r="AQ1082" s="18" t="s">
        <v>18</v>
      </c>
      <c r="AR1082" s="18">
        <v>0</v>
      </c>
      <c r="AS1082" s="18">
        <v>6</v>
      </c>
    </row>
    <row r="1083" spans="40:45" x14ac:dyDescent="0.25">
      <c r="AN1083" s="1" t="s">
        <v>19</v>
      </c>
      <c r="AO1083" s="18">
        <v>0.206816</v>
      </c>
      <c r="AP1083" s="18">
        <v>7</v>
      </c>
      <c r="AQ1083" s="18" t="s">
        <v>19</v>
      </c>
      <c r="AR1083" s="18">
        <v>0</v>
      </c>
      <c r="AS1083" s="18">
        <v>7</v>
      </c>
    </row>
    <row r="1084" spans="40:45" x14ac:dyDescent="0.25">
      <c r="AN1084" s="1" t="s">
        <v>20</v>
      </c>
      <c r="AO1084" s="18">
        <v>2.1871</v>
      </c>
      <c r="AP1084" s="18">
        <v>8</v>
      </c>
      <c r="AQ1084" s="18" t="s">
        <v>20</v>
      </c>
      <c r="AR1084" s="18">
        <v>0</v>
      </c>
      <c r="AS1084" s="18">
        <v>8</v>
      </c>
    </row>
    <row r="1085" spans="40:45" x14ac:dyDescent="0.25">
      <c r="AN1085" s="1" t="s">
        <v>21</v>
      </c>
      <c r="AO1085" s="18">
        <v>2.0640000000000001</v>
      </c>
      <c r="AP1085" s="18">
        <v>9</v>
      </c>
      <c r="AQ1085" s="18" t="s">
        <v>21</v>
      </c>
      <c r="AR1085" s="18">
        <v>1.9537599999999999</v>
      </c>
      <c r="AS1085" s="18">
        <v>9</v>
      </c>
    </row>
    <row r="1086" spans="40:45" x14ac:dyDescent="0.25">
      <c r="AN1086" s="1" t="s">
        <v>22</v>
      </c>
      <c r="AO1086" s="18">
        <v>6.9216600000000001</v>
      </c>
      <c r="AP1086" s="18">
        <v>10</v>
      </c>
      <c r="AQ1086" s="18" t="s">
        <v>22</v>
      </c>
      <c r="AR1086" s="18">
        <v>12.276199999999999</v>
      </c>
      <c r="AS1086" s="18">
        <v>10</v>
      </c>
    </row>
    <row r="1087" spans="40:45" x14ac:dyDescent="0.25">
      <c r="AN1087" s="1" t="s">
        <v>23</v>
      </c>
      <c r="AO1087" s="18">
        <v>12.0929</v>
      </c>
      <c r="AP1087" s="18">
        <v>11</v>
      </c>
      <c r="AQ1087" s="18" t="s">
        <v>23</v>
      </c>
      <c r="AR1087" s="18">
        <v>12.565099999999999</v>
      </c>
      <c r="AS1087" s="18">
        <v>11</v>
      </c>
    </row>
    <row r="1088" spans="40:45" x14ac:dyDescent="0.25">
      <c r="AN1088" s="1" t="s">
        <v>24</v>
      </c>
      <c r="AO1088" s="18">
        <v>0.40739199999999998</v>
      </c>
      <c r="AP1088" s="18">
        <v>12</v>
      </c>
      <c r="AQ1088" s="18" t="s">
        <v>24</v>
      </c>
      <c r="AR1088" s="18">
        <v>0.40367999999999998</v>
      </c>
      <c r="AS1088" s="18">
        <v>12</v>
      </c>
    </row>
    <row r="1089" spans="40:45" x14ac:dyDescent="0.25">
      <c r="AP1089" s="18">
        <v>13</v>
      </c>
      <c r="AS1089" s="18">
        <v>13</v>
      </c>
    </row>
    <row r="1090" spans="40:45" x14ac:dyDescent="0.25">
      <c r="AN1090" s="1" t="s">
        <v>36</v>
      </c>
      <c r="AP1090" s="18">
        <v>0</v>
      </c>
      <c r="AQ1090" s="18" t="s">
        <v>36</v>
      </c>
      <c r="AS1090" s="18">
        <v>0</v>
      </c>
    </row>
    <row r="1091" spans="40:45" x14ac:dyDescent="0.25">
      <c r="AP1091" s="18">
        <v>1</v>
      </c>
      <c r="AS1091" s="18">
        <v>1</v>
      </c>
    </row>
    <row r="1092" spans="40:45" x14ac:dyDescent="0.25">
      <c r="AN1092" s="1" t="s">
        <v>9</v>
      </c>
      <c r="AO1092" s="18">
        <v>262144</v>
      </c>
      <c r="AP1092" s="18">
        <v>2</v>
      </c>
      <c r="AQ1092" s="18" t="s">
        <v>9</v>
      </c>
      <c r="AR1092" s="18">
        <v>262144</v>
      </c>
      <c r="AS1092" s="18">
        <v>2</v>
      </c>
    </row>
    <row r="1093" spans="40:45" x14ac:dyDescent="0.25">
      <c r="AN1093" s="1" t="s">
        <v>10</v>
      </c>
      <c r="AO1093" s="18">
        <v>792</v>
      </c>
      <c r="AP1093" s="18">
        <v>3</v>
      </c>
      <c r="AQ1093" s="18" t="s">
        <v>10</v>
      </c>
      <c r="AR1093" s="18">
        <v>792</v>
      </c>
      <c r="AS1093" s="18">
        <v>3</v>
      </c>
    </row>
    <row r="1094" spans="40:45" x14ac:dyDescent="0.25">
      <c r="AN1094" s="1" t="s">
        <v>16</v>
      </c>
      <c r="AO1094" s="18">
        <v>0.60028800000000004</v>
      </c>
      <c r="AP1094" s="18">
        <v>4</v>
      </c>
      <c r="AQ1094" s="18" t="s">
        <v>16</v>
      </c>
      <c r="AR1094" s="18">
        <v>0.546848</v>
      </c>
      <c r="AS1094" s="18">
        <v>4</v>
      </c>
    </row>
    <row r="1095" spans="40:45" x14ac:dyDescent="0.25">
      <c r="AN1095" s="1" t="s">
        <v>17</v>
      </c>
      <c r="AO1095" s="18">
        <v>0.19347200000000001</v>
      </c>
      <c r="AP1095" s="18">
        <v>5</v>
      </c>
      <c r="AQ1095" s="18" t="s">
        <v>17</v>
      </c>
      <c r="AR1095" s="18">
        <v>0.18582399999999999</v>
      </c>
      <c r="AS1095" s="18">
        <v>5</v>
      </c>
    </row>
    <row r="1096" spans="40:45" x14ac:dyDescent="0.25">
      <c r="AN1096" s="1" t="s">
        <v>18</v>
      </c>
      <c r="AO1096" s="18">
        <v>0.28345599999999999</v>
      </c>
      <c r="AP1096" s="18">
        <v>6</v>
      </c>
      <c r="AQ1096" s="18" t="s">
        <v>18</v>
      </c>
      <c r="AR1096" s="18">
        <v>0</v>
      </c>
      <c r="AS1096" s="18">
        <v>6</v>
      </c>
    </row>
    <row r="1097" spans="40:45" x14ac:dyDescent="0.25">
      <c r="AN1097" s="1" t="s">
        <v>19</v>
      </c>
      <c r="AO1097" s="18">
        <v>0.26304</v>
      </c>
      <c r="AP1097" s="18">
        <v>7</v>
      </c>
      <c r="AQ1097" s="18" t="s">
        <v>19</v>
      </c>
      <c r="AR1097" s="18">
        <v>0</v>
      </c>
      <c r="AS1097" s="18">
        <v>7</v>
      </c>
    </row>
    <row r="1098" spans="40:45" x14ac:dyDescent="0.25">
      <c r="AN1098" s="1" t="s">
        <v>20</v>
      </c>
      <c r="AO1098" s="18">
        <v>1.1855</v>
      </c>
      <c r="AP1098" s="18">
        <v>8</v>
      </c>
      <c r="AQ1098" s="18" t="s">
        <v>20</v>
      </c>
      <c r="AR1098" s="18">
        <v>0</v>
      </c>
      <c r="AS1098" s="18">
        <v>8</v>
      </c>
    </row>
    <row r="1099" spans="40:45" x14ac:dyDescent="0.25">
      <c r="AN1099" s="1" t="s">
        <v>21</v>
      </c>
      <c r="AO1099" s="18">
        <v>2.4746199999999998</v>
      </c>
      <c r="AP1099" s="18">
        <v>9</v>
      </c>
      <c r="AQ1099" s="18" t="s">
        <v>21</v>
      </c>
      <c r="AR1099" s="18">
        <v>2.23549</v>
      </c>
      <c r="AS1099" s="18">
        <v>9</v>
      </c>
    </row>
    <row r="1100" spans="40:45" x14ac:dyDescent="0.25">
      <c r="AN1100" s="1" t="s">
        <v>22</v>
      </c>
      <c r="AO1100" s="18">
        <v>9.9068500000000004</v>
      </c>
      <c r="AP1100" s="18">
        <v>10</v>
      </c>
      <c r="AQ1100" s="18" t="s">
        <v>22</v>
      </c>
      <c r="AR1100" s="18">
        <v>13.977399999999999</v>
      </c>
      <c r="AS1100" s="18">
        <v>10</v>
      </c>
    </row>
    <row r="1101" spans="40:45" x14ac:dyDescent="0.25">
      <c r="AN1101" s="1" t="s">
        <v>23</v>
      </c>
      <c r="AO1101" s="18">
        <v>11.183299999999999</v>
      </c>
      <c r="AP1101" s="18">
        <v>11</v>
      </c>
      <c r="AQ1101" s="18" t="s">
        <v>23</v>
      </c>
      <c r="AR1101" s="18">
        <v>10.9702</v>
      </c>
      <c r="AS1101" s="18">
        <v>11</v>
      </c>
    </row>
    <row r="1102" spans="40:45" x14ac:dyDescent="0.25">
      <c r="AN1102" s="1" t="s">
        <v>24</v>
      </c>
      <c r="AO1102" s="18">
        <v>1.0083200000000001</v>
      </c>
      <c r="AP1102" s="18">
        <v>12</v>
      </c>
      <c r="AQ1102" s="18" t="s">
        <v>24</v>
      </c>
      <c r="AR1102" s="18">
        <v>1.0002200000000001</v>
      </c>
      <c r="AS1102" s="18">
        <v>12</v>
      </c>
    </row>
    <row r="1103" spans="40:45" x14ac:dyDescent="0.25">
      <c r="AP1103" s="18">
        <v>13</v>
      </c>
      <c r="AS1103" s="18">
        <v>13</v>
      </c>
    </row>
    <row r="1104" spans="40:45" x14ac:dyDescent="0.25">
      <c r="AN1104" s="1" t="s">
        <v>37</v>
      </c>
      <c r="AP1104" s="18">
        <v>0</v>
      </c>
      <c r="AQ1104" s="18" t="s">
        <v>37</v>
      </c>
      <c r="AS1104" s="18">
        <v>0</v>
      </c>
    </row>
    <row r="1105" spans="40:45" x14ac:dyDescent="0.25">
      <c r="AP1105" s="18">
        <v>1</v>
      </c>
      <c r="AS1105" s="18">
        <v>1</v>
      </c>
    </row>
    <row r="1106" spans="40:45" x14ac:dyDescent="0.25">
      <c r="AN1106" s="1" t="s">
        <v>9</v>
      </c>
      <c r="AO1106" s="18">
        <v>262144</v>
      </c>
      <c r="AP1106" s="18">
        <v>2</v>
      </c>
      <c r="AQ1106" s="18" t="s">
        <v>9</v>
      </c>
      <c r="AR1106" s="18">
        <v>262144</v>
      </c>
      <c r="AS1106" s="18">
        <v>2</v>
      </c>
    </row>
    <row r="1107" spans="40:45" x14ac:dyDescent="0.25">
      <c r="AN1107" s="1" t="s">
        <v>10</v>
      </c>
      <c r="AO1107" s="18">
        <v>792</v>
      </c>
      <c r="AP1107" s="18">
        <v>3</v>
      </c>
      <c r="AQ1107" s="18" t="s">
        <v>10</v>
      </c>
      <c r="AR1107" s="18">
        <v>792</v>
      </c>
      <c r="AS1107" s="18">
        <v>3</v>
      </c>
    </row>
    <row r="1108" spans="40:45" x14ac:dyDescent="0.25">
      <c r="AN1108" s="1" t="s">
        <v>16</v>
      </c>
      <c r="AO1108" s="18">
        <v>0.60028800000000004</v>
      </c>
      <c r="AP1108" s="18">
        <v>4</v>
      </c>
      <c r="AQ1108" s="18" t="s">
        <v>16</v>
      </c>
      <c r="AR1108" s="18">
        <v>0.546848</v>
      </c>
      <c r="AS1108" s="18">
        <v>4</v>
      </c>
    </row>
    <row r="1109" spans="40:45" x14ac:dyDescent="0.25">
      <c r="AN1109" s="1" t="s">
        <v>17</v>
      </c>
      <c r="AO1109" s="18">
        <v>0.18950400000000001</v>
      </c>
      <c r="AP1109" s="18">
        <v>5</v>
      </c>
      <c r="AQ1109" s="18" t="s">
        <v>17</v>
      </c>
      <c r="AR1109" s="18">
        <v>0.197184</v>
      </c>
      <c r="AS1109" s="18">
        <v>5</v>
      </c>
    </row>
    <row r="1110" spans="40:45" x14ac:dyDescent="0.25">
      <c r="AN1110" s="1" t="s">
        <v>18</v>
      </c>
      <c r="AO1110" s="18">
        <v>0.28255999999999998</v>
      </c>
      <c r="AP1110" s="18">
        <v>6</v>
      </c>
      <c r="AQ1110" s="18" t="s">
        <v>18</v>
      </c>
      <c r="AR1110" s="18">
        <v>0</v>
      </c>
      <c r="AS1110" s="18">
        <v>6</v>
      </c>
    </row>
    <row r="1111" spans="40:45" x14ac:dyDescent="0.25">
      <c r="AN1111" s="1" t="s">
        <v>19</v>
      </c>
      <c r="AO1111" s="18">
        <v>0.39763199999999999</v>
      </c>
      <c r="AP1111" s="18">
        <v>7</v>
      </c>
      <c r="AQ1111" s="18" t="s">
        <v>19</v>
      </c>
      <c r="AR1111" s="18">
        <v>0</v>
      </c>
      <c r="AS1111" s="18">
        <v>7</v>
      </c>
    </row>
    <row r="1112" spans="40:45" x14ac:dyDescent="0.25">
      <c r="AN1112" s="1" t="s">
        <v>20</v>
      </c>
      <c r="AO1112" s="18">
        <v>0.94332800000000006</v>
      </c>
      <c r="AP1112" s="18">
        <v>8</v>
      </c>
      <c r="AQ1112" s="18" t="s">
        <v>20</v>
      </c>
      <c r="AR1112" s="18">
        <v>0</v>
      </c>
      <c r="AS1112" s="18">
        <v>8</v>
      </c>
    </row>
    <row r="1113" spans="40:45" x14ac:dyDescent="0.25">
      <c r="AN1113" s="1" t="s">
        <v>21</v>
      </c>
      <c r="AO1113" s="18">
        <v>2.5330900000000001</v>
      </c>
      <c r="AP1113" s="18">
        <v>9</v>
      </c>
      <c r="AQ1113" s="18" t="s">
        <v>21</v>
      </c>
      <c r="AR1113" s="18">
        <v>2.07037</v>
      </c>
      <c r="AS1113" s="18">
        <v>9</v>
      </c>
    </row>
    <row r="1114" spans="40:45" x14ac:dyDescent="0.25">
      <c r="AN1114" s="1" t="s">
        <v>22</v>
      </c>
      <c r="AO1114" s="18">
        <v>13.608000000000001</v>
      </c>
      <c r="AP1114" s="18">
        <v>10</v>
      </c>
      <c r="AQ1114" s="18" t="s">
        <v>22</v>
      </c>
      <c r="AR1114" s="18">
        <v>20.1236</v>
      </c>
      <c r="AS1114" s="18">
        <v>10</v>
      </c>
    </row>
    <row r="1115" spans="40:45" x14ac:dyDescent="0.25">
      <c r="AN1115" s="1" t="s">
        <v>23</v>
      </c>
      <c r="AO1115" s="18">
        <v>11.9611</v>
      </c>
      <c r="AP1115" s="18">
        <v>11</v>
      </c>
      <c r="AQ1115" s="18" t="s">
        <v>23</v>
      </c>
      <c r="AR1115" s="18">
        <v>12.031499999999999</v>
      </c>
      <c r="AS1115" s="18">
        <v>11</v>
      </c>
    </row>
    <row r="1116" spans="40:45" x14ac:dyDescent="0.25">
      <c r="AN1116" s="1" t="s">
        <v>24</v>
      </c>
      <c r="AO1116" s="18">
        <v>0.68566400000000005</v>
      </c>
      <c r="AP1116" s="18">
        <v>12</v>
      </c>
      <c r="AQ1116" s="18" t="s">
        <v>24</v>
      </c>
      <c r="AR1116" s="18">
        <v>0.68140800000000001</v>
      </c>
      <c r="AS1116" s="18">
        <v>12</v>
      </c>
    </row>
    <row r="1117" spans="40:45" x14ac:dyDescent="0.25">
      <c r="AP1117" s="18">
        <v>13</v>
      </c>
      <c r="AS1117" s="18">
        <v>13</v>
      </c>
    </row>
    <row r="1118" spans="40:45" x14ac:dyDescent="0.25">
      <c r="AN1118" s="1" t="s">
        <v>15</v>
      </c>
      <c r="AO1118" s="18">
        <v>0.09</v>
      </c>
      <c r="AP1118" s="18">
        <v>0</v>
      </c>
      <c r="AQ1118" s="18" t="s">
        <v>15</v>
      </c>
      <c r="AR1118" s="18">
        <v>0.1</v>
      </c>
      <c r="AS1118" s="18">
        <v>0</v>
      </c>
    </row>
    <row r="1119" spans="40:45" x14ac:dyDescent="0.25">
      <c r="AN1119" s="1" t="s">
        <v>8</v>
      </c>
      <c r="AP1119" s="18">
        <v>1</v>
      </c>
      <c r="AQ1119" s="18" t="s">
        <v>8</v>
      </c>
      <c r="AS1119" s="18">
        <v>1</v>
      </c>
    </row>
    <row r="1120" spans="40:45" x14ac:dyDescent="0.25">
      <c r="AN1120" s="1" t="s">
        <v>9</v>
      </c>
      <c r="AO1120" s="18">
        <v>242015</v>
      </c>
      <c r="AP1120" s="18">
        <v>2</v>
      </c>
      <c r="AQ1120" s="18" t="s">
        <v>9</v>
      </c>
      <c r="AR1120" s="18">
        <v>242015</v>
      </c>
      <c r="AS1120" s="18">
        <v>2</v>
      </c>
    </row>
    <row r="1121" spans="40:45" x14ac:dyDescent="0.25">
      <c r="AN1121" s="1" t="s">
        <v>10</v>
      </c>
      <c r="AO1121" s="18">
        <v>792</v>
      </c>
      <c r="AP1121" s="18">
        <v>3</v>
      </c>
      <c r="AQ1121" s="18" t="s">
        <v>10</v>
      </c>
      <c r="AR1121" s="18">
        <v>792</v>
      </c>
      <c r="AS1121" s="18">
        <v>3</v>
      </c>
    </row>
    <row r="1122" spans="40:45" x14ac:dyDescent="0.25">
      <c r="AN1122" s="1" t="s">
        <v>16</v>
      </c>
      <c r="AO1122" s="18">
        <v>0.48838399999999998</v>
      </c>
      <c r="AP1122" s="18">
        <v>4</v>
      </c>
      <c r="AQ1122" s="18" t="s">
        <v>16</v>
      </c>
      <c r="AR1122" s="18">
        <v>0.47558400000000001</v>
      </c>
      <c r="AS1122" s="18">
        <v>4</v>
      </c>
    </row>
    <row r="1123" spans="40:45" x14ac:dyDescent="0.25">
      <c r="AN1123" s="1" t="s">
        <v>17</v>
      </c>
      <c r="AO1123" s="18">
        <v>0.197632</v>
      </c>
      <c r="AP1123" s="18">
        <v>5</v>
      </c>
      <c r="AQ1123" s="18" t="s">
        <v>17</v>
      </c>
      <c r="AR1123" s="18">
        <v>0.171712</v>
      </c>
      <c r="AS1123" s="18">
        <v>5</v>
      </c>
    </row>
    <row r="1124" spans="40:45" x14ac:dyDescent="0.25">
      <c r="AN1124" s="1" t="s">
        <v>18</v>
      </c>
      <c r="AO1124" s="18">
        <v>0.24921599999999999</v>
      </c>
      <c r="AP1124" s="18">
        <v>6</v>
      </c>
      <c r="AQ1124" s="18" t="s">
        <v>18</v>
      </c>
      <c r="AR1124" s="18">
        <v>0</v>
      </c>
      <c r="AS1124" s="18">
        <v>6</v>
      </c>
    </row>
    <row r="1125" spans="40:45" x14ac:dyDescent="0.25">
      <c r="AN1125" s="1" t="s">
        <v>19</v>
      </c>
      <c r="AO1125" s="18">
        <v>0.202848</v>
      </c>
      <c r="AP1125" s="18">
        <v>7</v>
      </c>
      <c r="AQ1125" s="18" t="s">
        <v>19</v>
      </c>
      <c r="AR1125" s="18">
        <v>0</v>
      </c>
      <c r="AS1125" s="18">
        <v>7</v>
      </c>
    </row>
    <row r="1126" spans="40:45" x14ac:dyDescent="0.25">
      <c r="AN1126" s="1" t="s">
        <v>20</v>
      </c>
      <c r="AO1126" s="18">
        <v>2.17482</v>
      </c>
      <c r="AP1126" s="18">
        <v>8</v>
      </c>
      <c r="AQ1126" s="18" t="s">
        <v>20</v>
      </c>
      <c r="AR1126" s="18">
        <v>0</v>
      </c>
      <c r="AS1126" s="18">
        <v>8</v>
      </c>
    </row>
    <row r="1127" spans="40:45" x14ac:dyDescent="0.25">
      <c r="AN1127" s="1" t="s">
        <v>21</v>
      </c>
      <c r="AO1127" s="18">
        <v>2.0627499999999999</v>
      </c>
      <c r="AP1127" s="18">
        <v>9</v>
      </c>
      <c r="AQ1127" s="18" t="s">
        <v>21</v>
      </c>
      <c r="AR1127" s="18">
        <v>1.9540200000000001</v>
      </c>
      <c r="AS1127" s="18">
        <v>9</v>
      </c>
    </row>
    <row r="1128" spans="40:45" x14ac:dyDescent="0.25">
      <c r="AN1128" s="1" t="s">
        <v>22</v>
      </c>
      <c r="AO1128" s="18">
        <v>7.3260800000000001</v>
      </c>
      <c r="AP1128" s="18">
        <v>10</v>
      </c>
      <c r="AQ1128" s="18" t="s">
        <v>22</v>
      </c>
      <c r="AR1128" s="18">
        <v>12.1913</v>
      </c>
      <c r="AS1128" s="18">
        <v>10</v>
      </c>
    </row>
    <row r="1129" spans="40:45" x14ac:dyDescent="0.25">
      <c r="AN1129" s="1" t="s">
        <v>23</v>
      </c>
      <c r="AO1129" s="18">
        <v>12.080399999999999</v>
      </c>
      <c r="AP1129" s="18">
        <v>11</v>
      </c>
      <c r="AQ1129" s="18" t="s">
        <v>23</v>
      </c>
      <c r="AR1129" s="18">
        <v>12.5557</v>
      </c>
      <c r="AS1129" s="18">
        <v>11</v>
      </c>
    </row>
    <row r="1130" spans="40:45" x14ac:dyDescent="0.25">
      <c r="AN1130" s="1" t="s">
        <v>24</v>
      </c>
      <c r="AO1130" s="18">
        <v>0.40364800000000001</v>
      </c>
      <c r="AP1130" s="18">
        <v>12</v>
      </c>
      <c r="AQ1130" s="18" t="s">
        <v>24</v>
      </c>
      <c r="AR1130" s="18">
        <v>0.403808</v>
      </c>
      <c r="AS1130" s="18">
        <v>12</v>
      </c>
    </row>
    <row r="1131" spans="40:45" x14ac:dyDescent="0.25">
      <c r="AP1131" s="18">
        <v>13</v>
      </c>
      <c r="AS1131" s="18">
        <v>13</v>
      </c>
    </row>
    <row r="1132" spans="40:45" x14ac:dyDescent="0.25">
      <c r="AN1132" s="1" t="s">
        <v>36</v>
      </c>
      <c r="AP1132" s="18">
        <v>0</v>
      </c>
      <c r="AQ1132" s="18" t="s">
        <v>36</v>
      </c>
      <c r="AS1132" s="18">
        <v>0</v>
      </c>
    </row>
    <row r="1133" spans="40:45" x14ac:dyDescent="0.25">
      <c r="AP1133" s="18">
        <v>1</v>
      </c>
      <c r="AS1133" s="18">
        <v>1</v>
      </c>
    </row>
    <row r="1134" spans="40:45" x14ac:dyDescent="0.25">
      <c r="AN1134" s="1" t="s">
        <v>9</v>
      </c>
      <c r="AO1134" s="18">
        <v>262144</v>
      </c>
      <c r="AP1134" s="18">
        <v>2</v>
      </c>
      <c r="AQ1134" s="18" t="s">
        <v>9</v>
      </c>
      <c r="AR1134" s="18">
        <v>262144</v>
      </c>
      <c r="AS1134" s="18">
        <v>2</v>
      </c>
    </row>
    <row r="1135" spans="40:45" x14ac:dyDescent="0.25">
      <c r="AN1135" s="1" t="s">
        <v>10</v>
      </c>
      <c r="AO1135" s="18">
        <v>792</v>
      </c>
      <c r="AP1135" s="18">
        <v>3</v>
      </c>
      <c r="AQ1135" s="18" t="s">
        <v>10</v>
      </c>
      <c r="AR1135" s="18">
        <v>792</v>
      </c>
      <c r="AS1135" s="18">
        <v>3</v>
      </c>
    </row>
    <row r="1136" spans="40:45" x14ac:dyDescent="0.25">
      <c r="AN1136" s="1" t="s">
        <v>16</v>
      </c>
      <c r="AO1136" s="18">
        <v>0.57292799999999999</v>
      </c>
      <c r="AP1136" s="18">
        <v>4</v>
      </c>
      <c r="AQ1136" s="18" t="s">
        <v>16</v>
      </c>
      <c r="AR1136" s="18">
        <v>0.54447999999999996</v>
      </c>
      <c r="AS1136" s="18">
        <v>4</v>
      </c>
    </row>
    <row r="1137" spans="40:45" x14ac:dyDescent="0.25">
      <c r="AN1137" s="1" t="s">
        <v>17</v>
      </c>
      <c r="AO1137" s="18">
        <v>0.28035199999999999</v>
      </c>
      <c r="AP1137" s="18">
        <v>5</v>
      </c>
      <c r="AQ1137" s="18" t="s">
        <v>17</v>
      </c>
      <c r="AR1137" s="18">
        <v>0.18393599999999999</v>
      </c>
      <c r="AS1137" s="18">
        <v>5</v>
      </c>
    </row>
    <row r="1138" spans="40:45" x14ac:dyDescent="0.25">
      <c r="AN1138" s="1" t="s">
        <v>18</v>
      </c>
      <c r="AO1138" s="18">
        <v>0.62041599999999997</v>
      </c>
      <c r="AP1138" s="18">
        <v>6</v>
      </c>
      <c r="AQ1138" s="18" t="s">
        <v>18</v>
      </c>
      <c r="AR1138" s="18">
        <v>0</v>
      </c>
      <c r="AS1138" s="18">
        <v>6</v>
      </c>
    </row>
    <row r="1139" spans="40:45" x14ac:dyDescent="0.25">
      <c r="AN1139" s="1" t="s">
        <v>19</v>
      </c>
      <c r="AO1139" s="18">
        <v>0.37900800000000001</v>
      </c>
      <c r="AP1139" s="18">
        <v>7</v>
      </c>
      <c r="AQ1139" s="18" t="s">
        <v>19</v>
      </c>
      <c r="AR1139" s="18">
        <v>0</v>
      </c>
      <c r="AS1139" s="18">
        <v>7</v>
      </c>
    </row>
    <row r="1140" spans="40:45" x14ac:dyDescent="0.25">
      <c r="AN1140" s="1" t="s">
        <v>20</v>
      </c>
      <c r="AO1140" s="18">
        <v>1.1937899999999999</v>
      </c>
      <c r="AP1140" s="18">
        <v>8</v>
      </c>
      <c r="AQ1140" s="18" t="s">
        <v>20</v>
      </c>
      <c r="AR1140" s="18">
        <v>0</v>
      </c>
      <c r="AS1140" s="18">
        <v>8</v>
      </c>
    </row>
    <row r="1141" spans="40:45" x14ac:dyDescent="0.25">
      <c r="AN1141" s="1" t="s">
        <v>21</v>
      </c>
      <c r="AO1141" s="18">
        <v>2.49302</v>
      </c>
      <c r="AP1141" s="18">
        <v>9</v>
      </c>
      <c r="AQ1141" s="18" t="s">
        <v>21</v>
      </c>
      <c r="AR1141" s="18">
        <v>2.0932200000000001</v>
      </c>
      <c r="AS1141" s="18">
        <v>9</v>
      </c>
    </row>
    <row r="1142" spans="40:45" x14ac:dyDescent="0.25">
      <c r="AN1142" s="1" t="s">
        <v>22</v>
      </c>
      <c r="AO1142" s="18">
        <v>9.6467200000000002</v>
      </c>
      <c r="AP1142" s="18">
        <v>10</v>
      </c>
      <c r="AQ1142" s="18" t="s">
        <v>22</v>
      </c>
      <c r="AR1142" s="18">
        <v>14.1</v>
      </c>
      <c r="AS1142" s="18">
        <v>10</v>
      </c>
    </row>
    <row r="1143" spans="40:45" x14ac:dyDescent="0.25">
      <c r="AN1143" s="1" t="s">
        <v>23</v>
      </c>
      <c r="AO1143" s="18">
        <v>11.9518</v>
      </c>
      <c r="AP1143" s="18">
        <v>11</v>
      </c>
      <c r="AQ1143" s="18" t="s">
        <v>23</v>
      </c>
      <c r="AR1143" s="18">
        <v>11.0168</v>
      </c>
      <c r="AS1143" s="18">
        <v>11</v>
      </c>
    </row>
    <row r="1144" spans="40:45" x14ac:dyDescent="0.25">
      <c r="AN1144" s="1" t="s">
        <v>24</v>
      </c>
      <c r="AO1144" s="18">
        <v>1.0037100000000001</v>
      </c>
      <c r="AP1144" s="18">
        <v>12</v>
      </c>
      <c r="AQ1144" s="18" t="s">
        <v>24</v>
      </c>
      <c r="AR1144" s="18">
        <v>1.00301</v>
      </c>
      <c r="AS1144" s="18">
        <v>12</v>
      </c>
    </row>
    <row r="1145" spans="40:45" x14ac:dyDescent="0.25">
      <c r="AP1145" s="18">
        <v>13</v>
      </c>
      <c r="AS1145" s="18">
        <v>13</v>
      </c>
    </row>
    <row r="1146" spans="40:45" x14ac:dyDescent="0.25">
      <c r="AN1146" s="1" t="s">
        <v>37</v>
      </c>
      <c r="AP1146" s="18">
        <v>0</v>
      </c>
      <c r="AQ1146" s="18" t="s">
        <v>37</v>
      </c>
      <c r="AS1146" s="18">
        <v>0</v>
      </c>
    </row>
    <row r="1147" spans="40:45" x14ac:dyDescent="0.25">
      <c r="AP1147" s="18">
        <v>1</v>
      </c>
      <c r="AS1147" s="18">
        <v>1</v>
      </c>
    </row>
    <row r="1148" spans="40:45" x14ac:dyDescent="0.25">
      <c r="AN1148" s="1" t="s">
        <v>9</v>
      </c>
      <c r="AO1148" s="18">
        <v>262144</v>
      </c>
      <c r="AP1148" s="18">
        <v>2</v>
      </c>
      <c r="AQ1148" s="18" t="s">
        <v>9</v>
      </c>
      <c r="AR1148" s="18">
        <v>262144</v>
      </c>
      <c r="AS1148" s="18">
        <v>2</v>
      </c>
    </row>
    <row r="1149" spans="40:45" x14ac:dyDescent="0.25">
      <c r="AN1149" s="1" t="s">
        <v>10</v>
      </c>
      <c r="AO1149" s="18">
        <v>792</v>
      </c>
      <c r="AP1149" s="18">
        <v>3</v>
      </c>
      <c r="AQ1149" s="18" t="s">
        <v>10</v>
      </c>
      <c r="AR1149" s="18">
        <v>792</v>
      </c>
      <c r="AS1149" s="18">
        <v>3</v>
      </c>
    </row>
    <row r="1150" spans="40:45" x14ac:dyDescent="0.25">
      <c r="AN1150" s="1" t="s">
        <v>16</v>
      </c>
      <c r="AO1150" s="18">
        <v>0.57292799999999999</v>
      </c>
      <c r="AP1150" s="18">
        <v>4</v>
      </c>
      <c r="AQ1150" s="18" t="s">
        <v>16</v>
      </c>
      <c r="AR1150" s="18">
        <v>0.54447999999999996</v>
      </c>
      <c r="AS1150" s="18">
        <v>4</v>
      </c>
    </row>
    <row r="1151" spans="40:45" x14ac:dyDescent="0.25">
      <c r="AN1151" s="1" t="s">
        <v>17</v>
      </c>
      <c r="AO1151" s="18">
        <v>0.19689599999999999</v>
      </c>
      <c r="AP1151" s="18">
        <v>5</v>
      </c>
      <c r="AQ1151" s="18" t="s">
        <v>17</v>
      </c>
      <c r="AR1151" s="18">
        <v>0.16934399999999999</v>
      </c>
      <c r="AS1151" s="18">
        <v>5</v>
      </c>
    </row>
    <row r="1152" spans="40:45" x14ac:dyDescent="0.25">
      <c r="AN1152" s="1" t="s">
        <v>18</v>
      </c>
      <c r="AO1152" s="18">
        <v>0.35471999999999998</v>
      </c>
      <c r="AP1152" s="18">
        <v>6</v>
      </c>
      <c r="AQ1152" s="18" t="s">
        <v>18</v>
      </c>
      <c r="AR1152" s="18">
        <v>0</v>
      </c>
      <c r="AS1152" s="18">
        <v>6</v>
      </c>
    </row>
    <row r="1153" spans="40:45" x14ac:dyDescent="0.25">
      <c r="AN1153" s="1" t="s">
        <v>19</v>
      </c>
      <c r="AO1153" s="18">
        <v>0.40755200000000003</v>
      </c>
      <c r="AP1153" s="18">
        <v>7</v>
      </c>
      <c r="AQ1153" s="18" t="s">
        <v>19</v>
      </c>
      <c r="AR1153" s="18">
        <v>0</v>
      </c>
      <c r="AS1153" s="18">
        <v>7</v>
      </c>
    </row>
    <row r="1154" spans="40:45" x14ac:dyDescent="0.25">
      <c r="AN1154" s="1" t="s">
        <v>20</v>
      </c>
      <c r="AO1154" s="18">
        <v>0.93113599999999996</v>
      </c>
      <c r="AP1154" s="18">
        <v>8</v>
      </c>
      <c r="AQ1154" s="18" t="s">
        <v>20</v>
      </c>
      <c r="AR1154" s="18">
        <v>0</v>
      </c>
      <c r="AS1154" s="18">
        <v>8</v>
      </c>
    </row>
    <row r="1155" spans="40:45" x14ac:dyDescent="0.25">
      <c r="AN1155" s="1" t="s">
        <v>21</v>
      </c>
      <c r="AO1155" s="18">
        <v>2.5259800000000001</v>
      </c>
      <c r="AP1155" s="18">
        <v>9</v>
      </c>
      <c r="AQ1155" s="18" t="s">
        <v>21</v>
      </c>
      <c r="AR1155" s="18">
        <v>2.0977299999999999</v>
      </c>
      <c r="AS1155" s="18">
        <v>9</v>
      </c>
    </row>
    <row r="1156" spans="40:45" x14ac:dyDescent="0.25">
      <c r="AN1156" s="1" t="s">
        <v>22</v>
      </c>
      <c r="AO1156" s="18">
        <v>13.5075</v>
      </c>
      <c r="AP1156" s="18">
        <v>10</v>
      </c>
      <c r="AQ1156" s="18" t="s">
        <v>22</v>
      </c>
      <c r="AR1156" s="18">
        <v>20.285</v>
      </c>
      <c r="AS1156" s="18">
        <v>10</v>
      </c>
    </row>
    <row r="1157" spans="40:45" x14ac:dyDescent="0.25">
      <c r="AN1157" s="1" t="s">
        <v>23</v>
      </c>
      <c r="AO1157" s="18">
        <v>12.1365</v>
      </c>
      <c r="AP1157" s="18">
        <v>11</v>
      </c>
      <c r="AQ1157" s="18" t="s">
        <v>23</v>
      </c>
      <c r="AR1157" s="18">
        <v>12.061299999999999</v>
      </c>
      <c r="AS1157" s="18">
        <v>11</v>
      </c>
    </row>
    <row r="1158" spans="40:45" x14ac:dyDescent="0.25">
      <c r="AN1158" s="1" t="s">
        <v>24</v>
      </c>
      <c r="AO1158" s="18">
        <v>0.68111999999999995</v>
      </c>
      <c r="AP1158" s="18">
        <v>12</v>
      </c>
      <c r="AQ1158" s="18" t="s">
        <v>24</v>
      </c>
      <c r="AR1158" s="18">
        <v>0.68441600000000002</v>
      </c>
      <c r="AS1158" s="18">
        <v>12</v>
      </c>
    </row>
    <row r="1159" spans="40:45" x14ac:dyDescent="0.25">
      <c r="AP1159" s="18">
        <v>13</v>
      </c>
      <c r="AS1159" s="18">
        <v>13</v>
      </c>
    </row>
    <row r="1160" spans="40:45" x14ac:dyDescent="0.25">
      <c r="AN1160" s="1" t="s">
        <v>15</v>
      </c>
      <c r="AO1160" s="18">
        <v>9.7000000000000003E-2</v>
      </c>
      <c r="AP1160" s="18">
        <v>0</v>
      </c>
      <c r="AQ1160" s="18" t="s">
        <v>15</v>
      </c>
      <c r="AR1160" s="18">
        <v>0.113</v>
      </c>
      <c r="AS1160" s="18">
        <v>0</v>
      </c>
    </row>
    <row r="1161" spans="40:45" x14ac:dyDescent="0.25">
      <c r="AN1161" s="1" t="s">
        <v>8</v>
      </c>
      <c r="AP1161" s="18">
        <v>1</v>
      </c>
      <c r="AQ1161" s="18" t="s">
        <v>8</v>
      </c>
      <c r="AS1161" s="18">
        <v>1</v>
      </c>
    </row>
    <row r="1162" spans="40:45" x14ac:dyDescent="0.25">
      <c r="AN1162" s="1" t="s">
        <v>9</v>
      </c>
      <c r="AO1162" s="18">
        <v>242015</v>
      </c>
      <c r="AP1162" s="18">
        <v>2</v>
      </c>
      <c r="AQ1162" s="18" t="s">
        <v>9</v>
      </c>
      <c r="AR1162" s="18">
        <v>242015</v>
      </c>
      <c r="AS1162" s="18">
        <v>2</v>
      </c>
    </row>
    <row r="1163" spans="40:45" x14ac:dyDescent="0.25">
      <c r="AN1163" s="1" t="s">
        <v>10</v>
      </c>
      <c r="AO1163" s="18">
        <v>792</v>
      </c>
      <c r="AP1163" s="18">
        <v>3</v>
      </c>
      <c r="AQ1163" s="18" t="s">
        <v>10</v>
      </c>
      <c r="AR1163" s="18">
        <v>792</v>
      </c>
      <c r="AS1163" s="18">
        <v>3</v>
      </c>
    </row>
    <row r="1164" spans="40:45" x14ac:dyDescent="0.25">
      <c r="AN1164" s="1" t="s">
        <v>16</v>
      </c>
      <c r="AO1164" s="18">
        <v>0.49900800000000001</v>
      </c>
      <c r="AP1164" s="18">
        <v>4</v>
      </c>
      <c r="AQ1164" s="18" t="s">
        <v>16</v>
      </c>
      <c r="AR1164" s="18">
        <v>0.47836800000000002</v>
      </c>
      <c r="AS1164" s="18">
        <v>4</v>
      </c>
    </row>
    <row r="1165" spans="40:45" x14ac:dyDescent="0.25">
      <c r="AN1165" s="1" t="s">
        <v>17</v>
      </c>
      <c r="AO1165" s="18">
        <v>0.176064</v>
      </c>
      <c r="AP1165" s="18">
        <v>5</v>
      </c>
      <c r="AQ1165" s="18" t="s">
        <v>17</v>
      </c>
      <c r="AR1165" s="18">
        <v>0.1976</v>
      </c>
      <c r="AS1165" s="18">
        <v>5</v>
      </c>
    </row>
    <row r="1166" spans="40:45" x14ac:dyDescent="0.25">
      <c r="AN1166" s="1" t="s">
        <v>18</v>
      </c>
      <c r="AO1166" s="18">
        <v>0.27782400000000002</v>
      </c>
      <c r="AP1166" s="18">
        <v>6</v>
      </c>
      <c r="AQ1166" s="18" t="s">
        <v>18</v>
      </c>
      <c r="AR1166" s="18">
        <v>0</v>
      </c>
      <c r="AS1166" s="18">
        <v>6</v>
      </c>
    </row>
    <row r="1167" spans="40:45" x14ac:dyDescent="0.25">
      <c r="AN1167" s="1" t="s">
        <v>19</v>
      </c>
      <c r="AO1167" s="18">
        <v>0.20172799999999999</v>
      </c>
      <c r="AP1167" s="18">
        <v>7</v>
      </c>
      <c r="AQ1167" s="18" t="s">
        <v>19</v>
      </c>
      <c r="AR1167" s="18">
        <v>0</v>
      </c>
      <c r="AS1167" s="18">
        <v>7</v>
      </c>
    </row>
    <row r="1168" spans="40:45" x14ac:dyDescent="0.25">
      <c r="AN1168" s="1" t="s">
        <v>20</v>
      </c>
      <c r="AO1168" s="18">
        <v>2.1628500000000002</v>
      </c>
      <c r="AP1168" s="18">
        <v>8</v>
      </c>
      <c r="AQ1168" s="18" t="s">
        <v>20</v>
      </c>
      <c r="AR1168" s="18">
        <v>0</v>
      </c>
      <c r="AS1168" s="18">
        <v>8</v>
      </c>
    </row>
    <row r="1169" spans="40:45" x14ac:dyDescent="0.25">
      <c r="AN1169" s="1" t="s">
        <v>21</v>
      </c>
      <c r="AO1169" s="18">
        <v>2.0636199999999998</v>
      </c>
      <c r="AP1169" s="18">
        <v>9</v>
      </c>
      <c r="AQ1169" s="18" t="s">
        <v>21</v>
      </c>
      <c r="AR1169" s="18">
        <v>2.1121300000000001</v>
      </c>
      <c r="AS1169" s="18">
        <v>9</v>
      </c>
    </row>
    <row r="1170" spans="40:45" x14ac:dyDescent="0.25">
      <c r="AN1170" s="1" t="s">
        <v>22</v>
      </c>
      <c r="AO1170" s="18">
        <v>7.3929600000000004</v>
      </c>
      <c r="AP1170" s="18">
        <v>10</v>
      </c>
      <c r="AQ1170" s="18" t="s">
        <v>22</v>
      </c>
      <c r="AR1170" s="18">
        <v>12.332800000000001</v>
      </c>
      <c r="AS1170" s="18">
        <v>10</v>
      </c>
    </row>
    <row r="1171" spans="40:45" x14ac:dyDescent="0.25">
      <c r="AN1171" s="1" t="s">
        <v>23</v>
      </c>
      <c r="AO1171" s="18">
        <v>12.092000000000001</v>
      </c>
      <c r="AP1171" s="18">
        <v>11</v>
      </c>
      <c r="AQ1171" s="18" t="s">
        <v>23</v>
      </c>
      <c r="AR1171" s="18">
        <v>12.511900000000001</v>
      </c>
      <c r="AS1171" s="18">
        <v>11</v>
      </c>
    </row>
    <row r="1172" spans="40:45" x14ac:dyDescent="0.25">
      <c r="AN1172" s="1" t="s">
        <v>24</v>
      </c>
      <c r="AO1172" s="18">
        <v>0.40435199999999999</v>
      </c>
      <c r="AP1172" s="18">
        <v>12</v>
      </c>
      <c r="AQ1172" s="18" t="s">
        <v>24</v>
      </c>
      <c r="AR1172" s="18">
        <v>0.40032000000000001</v>
      </c>
      <c r="AS1172" s="18">
        <v>12</v>
      </c>
    </row>
    <row r="1173" spans="40:45" x14ac:dyDescent="0.25">
      <c r="AP1173" s="18">
        <v>13</v>
      </c>
      <c r="AS1173" s="18">
        <v>13</v>
      </c>
    </row>
    <row r="1174" spans="40:45" x14ac:dyDescent="0.25">
      <c r="AN1174" s="1" t="s">
        <v>36</v>
      </c>
      <c r="AP1174" s="18">
        <v>0</v>
      </c>
      <c r="AQ1174" s="18" t="s">
        <v>36</v>
      </c>
      <c r="AS1174" s="18">
        <v>0</v>
      </c>
    </row>
    <row r="1175" spans="40:45" x14ac:dyDescent="0.25">
      <c r="AP1175" s="18">
        <v>1</v>
      </c>
      <c r="AS1175" s="18">
        <v>1</v>
      </c>
    </row>
    <row r="1176" spans="40:45" x14ac:dyDescent="0.25">
      <c r="AN1176" s="1" t="s">
        <v>9</v>
      </c>
      <c r="AO1176" s="18">
        <v>262144</v>
      </c>
      <c r="AP1176" s="18">
        <v>2</v>
      </c>
      <c r="AQ1176" s="18" t="s">
        <v>9</v>
      </c>
      <c r="AR1176" s="18">
        <v>262144</v>
      </c>
      <c r="AS1176" s="18">
        <v>2</v>
      </c>
    </row>
    <row r="1177" spans="40:45" x14ac:dyDescent="0.25">
      <c r="AN1177" s="1" t="s">
        <v>10</v>
      </c>
      <c r="AO1177" s="18">
        <v>792</v>
      </c>
      <c r="AP1177" s="18">
        <v>3</v>
      </c>
      <c r="AQ1177" s="18" t="s">
        <v>10</v>
      </c>
      <c r="AR1177" s="18">
        <v>792</v>
      </c>
      <c r="AS1177" s="18">
        <v>3</v>
      </c>
    </row>
    <row r="1178" spans="40:45" x14ac:dyDescent="0.25">
      <c r="AN1178" s="1" t="s">
        <v>16</v>
      </c>
      <c r="AO1178" s="18">
        <v>0.56009600000000004</v>
      </c>
      <c r="AP1178" s="18">
        <v>4</v>
      </c>
      <c r="AQ1178" s="18" t="s">
        <v>16</v>
      </c>
      <c r="AR1178" s="18">
        <v>0.55763200000000002</v>
      </c>
      <c r="AS1178" s="18">
        <v>4</v>
      </c>
    </row>
    <row r="1179" spans="40:45" x14ac:dyDescent="0.25">
      <c r="AN1179" s="1" t="s">
        <v>17</v>
      </c>
      <c r="AO1179" s="18">
        <v>0.18636800000000001</v>
      </c>
      <c r="AP1179" s="18">
        <v>5</v>
      </c>
      <c r="AQ1179" s="18" t="s">
        <v>17</v>
      </c>
      <c r="AR1179" s="18">
        <v>0.195328</v>
      </c>
      <c r="AS1179" s="18">
        <v>5</v>
      </c>
    </row>
    <row r="1180" spans="40:45" x14ac:dyDescent="0.25">
      <c r="AN1180" s="1" t="s">
        <v>18</v>
      </c>
      <c r="AO1180" s="18">
        <v>0.27446399999999999</v>
      </c>
      <c r="AP1180" s="18">
        <v>6</v>
      </c>
      <c r="AQ1180" s="18" t="s">
        <v>18</v>
      </c>
      <c r="AR1180" s="18">
        <v>0</v>
      </c>
      <c r="AS1180" s="18">
        <v>6</v>
      </c>
    </row>
    <row r="1181" spans="40:45" x14ac:dyDescent="0.25">
      <c r="AN1181" s="1" t="s">
        <v>19</v>
      </c>
      <c r="AO1181" s="18">
        <v>0.25859199999999999</v>
      </c>
      <c r="AP1181" s="18">
        <v>7</v>
      </c>
      <c r="AQ1181" s="18" t="s">
        <v>19</v>
      </c>
      <c r="AR1181" s="18">
        <v>0</v>
      </c>
      <c r="AS1181" s="18">
        <v>7</v>
      </c>
    </row>
    <row r="1182" spans="40:45" x14ac:dyDescent="0.25">
      <c r="AN1182" s="1" t="s">
        <v>20</v>
      </c>
      <c r="AO1182" s="18">
        <v>1.2161599999999999</v>
      </c>
      <c r="AP1182" s="18">
        <v>8</v>
      </c>
      <c r="AQ1182" s="18" t="s">
        <v>20</v>
      </c>
      <c r="AR1182" s="18">
        <v>0</v>
      </c>
      <c r="AS1182" s="18">
        <v>8</v>
      </c>
    </row>
    <row r="1183" spans="40:45" x14ac:dyDescent="0.25">
      <c r="AN1183" s="1" t="s">
        <v>21</v>
      </c>
      <c r="AO1183" s="18">
        <v>2.3347500000000001</v>
      </c>
      <c r="AP1183" s="18">
        <v>9</v>
      </c>
      <c r="AQ1183" s="18" t="s">
        <v>21</v>
      </c>
      <c r="AR1183" s="18">
        <v>2.2219199999999999</v>
      </c>
      <c r="AS1183" s="18">
        <v>9</v>
      </c>
    </row>
    <row r="1184" spans="40:45" x14ac:dyDescent="0.25">
      <c r="AN1184" s="1" t="s">
        <v>22</v>
      </c>
      <c r="AO1184" s="18">
        <v>9.57578</v>
      </c>
      <c r="AP1184" s="18">
        <v>10</v>
      </c>
      <c r="AQ1184" s="18" t="s">
        <v>22</v>
      </c>
      <c r="AR1184" s="18">
        <v>15.1395</v>
      </c>
      <c r="AS1184" s="18">
        <v>10</v>
      </c>
    </row>
    <row r="1185" spans="40:45" x14ac:dyDescent="0.25">
      <c r="AN1185" s="1" t="s">
        <v>23</v>
      </c>
      <c r="AO1185" s="18">
        <v>11.3786</v>
      </c>
      <c r="AP1185" s="18">
        <v>11</v>
      </c>
      <c r="AQ1185" s="18" t="s">
        <v>23</v>
      </c>
      <c r="AR1185" s="18">
        <v>10.9039</v>
      </c>
      <c r="AS1185" s="18">
        <v>11</v>
      </c>
    </row>
    <row r="1186" spans="40:45" x14ac:dyDescent="0.25">
      <c r="AN1186" s="1" t="s">
        <v>24</v>
      </c>
      <c r="AO1186" s="18">
        <v>1.0121599999999999</v>
      </c>
      <c r="AP1186" s="18">
        <v>12</v>
      </c>
      <c r="AQ1186" s="18" t="s">
        <v>24</v>
      </c>
      <c r="AR1186" s="18">
        <v>1.0013799999999999</v>
      </c>
      <c r="AS1186" s="18">
        <v>12</v>
      </c>
    </row>
    <row r="1187" spans="40:45" x14ac:dyDescent="0.25">
      <c r="AP1187" s="18">
        <v>13</v>
      </c>
      <c r="AS1187" s="18">
        <v>13</v>
      </c>
    </row>
    <row r="1188" spans="40:45" x14ac:dyDescent="0.25">
      <c r="AN1188" s="1" t="s">
        <v>37</v>
      </c>
      <c r="AP1188" s="18">
        <v>0</v>
      </c>
      <c r="AQ1188" s="18" t="s">
        <v>37</v>
      </c>
      <c r="AS1188" s="18">
        <v>0</v>
      </c>
    </row>
    <row r="1189" spans="40:45" x14ac:dyDescent="0.25">
      <c r="AP1189" s="18">
        <v>1</v>
      </c>
      <c r="AS1189" s="18">
        <v>1</v>
      </c>
    </row>
    <row r="1190" spans="40:45" x14ac:dyDescent="0.25">
      <c r="AN1190" s="1" t="s">
        <v>9</v>
      </c>
      <c r="AO1190" s="18">
        <v>262144</v>
      </c>
      <c r="AP1190" s="18">
        <v>2</v>
      </c>
      <c r="AQ1190" s="18" t="s">
        <v>9</v>
      </c>
      <c r="AR1190" s="18">
        <v>262144</v>
      </c>
      <c r="AS1190" s="18">
        <v>2</v>
      </c>
    </row>
    <row r="1191" spans="40:45" x14ac:dyDescent="0.25">
      <c r="AN1191" s="1" t="s">
        <v>10</v>
      </c>
      <c r="AO1191" s="18">
        <v>792</v>
      </c>
      <c r="AP1191" s="18">
        <v>3</v>
      </c>
      <c r="AQ1191" s="18" t="s">
        <v>10</v>
      </c>
      <c r="AR1191" s="18">
        <v>792</v>
      </c>
      <c r="AS1191" s="18">
        <v>3</v>
      </c>
    </row>
    <row r="1192" spans="40:45" x14ac:dyDescent="0.25">
      <c r="AN1192" s="1" t="s">
        <v>16</v>
      </c>
      <c r="AO1192" s="18">
        <v>0.56009600000000004</v>
      </c>
      <c r="AP1192" s="18">
        <v>4</v>
      </c>
      <c r="AQ1192" s="18" t="s">
        <v>16</v>
      </c>
      <c r="AR1192" s="18">
        <v>0.55763200000000002</v>
      </c>
      <c r="AS1192" s="18">
        <v>4</v>
      </c>
    </row>
    <row r="1193" spans="40:45" x14ac:dyDescent="0.25">
      <c r="AN1193" s="1" t="s">
        <v>17</v>
      </c>
      <c r="AO1193" s="18">
        <v>0.189888</v>
      </c>
      <c r="AP1193" s="18">
        <v>5</v>
      </c>
      <c r="AQ1193" s="18" t="s">
        <v>17</v>
      </c>
      <c r="AR1193" s="18">
        <v>0.37532799999999999</v>
      </c>
      <c r="AS1193" s="18">
        <v>5</v>
      </c>
    </row>
    <row r="1194" spans="40:45" x14ac:dyDescent="0.25">
      <c r="AN1194" s="1" t="s">
        <v>18</v>
      </c>
      <c r="AO1194" s="18">
        <v>0.28684799999999999</v>
      </c>
      <c r="AP1194" s="18">
        <v>6</v>
      </c>
      <c r="AQ1194" s="18" t="s">
        <v>18</v>
      </c>
      <c r="AR1194" s="18">
        <v>0</v>
      </c>
      <c r="AS1194" s="18">
        <v>6</v>
      </c>
    </row>
    <row r="1195" spans="40:45" x14ac:dyDescent="0.25">
      <c r="AN1195" s="1" t="s">
        <v>19</v>
      </c>
      <c r="AO1195" s="18">
        <v>0.39817599999999997</v>
      </c>
      <c r="AP1195" s="18">
        <v>7</v>
      </c>
      <c r="AQ1195" s="18" t="s">
        <v>19</v>
      </c>
      <c r="AR1195" s="18">
        <v>0</v>
      </c>
      <c r="AS1195" s="18">
        <v>7</v>
      </c>
    </row>
    <row r="1196" spans="40:45" x14ac:dyDescent="0.25">
      <c r="AN1196" s="1" t="s">
        <v>20</v>
      </c>
      <c r="AO1196" s="18">
        <v>0.97862400000000005</v>
      </c>
      <c r="AP1196" s="18">
        <v>8</v>
      </c>
      <c r="AQ1196" s="18" t="s">
        <v>20</v>
      </c>
      <c r="AR1196" s="18">
        <v>0</v>
      </c>
      <c r="AS1196" s="18">
        <v>8</v>
      </c>
    </row>
    <row r="1197" spans="40:45" x14ac:dyDescent="0.25">
      <c r="AN1197" s="1" t="s">
        <v>21</v>
      </c>
      <c r="AO1197" s="18">
        <v>2.5451800000000002</v>
      </c>
      <c r="AP1197" s="18">
        <v>9</v>
      </c>
      <c r="AQ1197" s="18" t="s">
        <v>21</v>
      </c>
      <c r="AR1197" s="18">
        <v>2.6333799999999998</v>
      </c>
      <c r="AS1197" s="18">
        <v>9</v>
      </c>
    </row>
    <row r="1198" spans="40:45" x14ac:dyDescent="0.25">
      <c r="AN1198" s="1" t="s">
        <v>22</v>
      </c>
      <c r="AO1198" s="18">
        <v>13.4679</v>
      </c>
      <c r="AP1198" s="18">
        <v>10</v>
      </c>
      <c r="AQ1198" s="18" t="s">
        <v>22</v>
      </c>
      <c r="AR1198" s="18">
        <v>20.797499999999999</v>
      </c>
      <c r="AS1198" s="18">
        <v>10</v>
      </c>
    </row>
    <row r="1199" spans="40:45" x14ac:dyDescent="0.25">
      <c r="AN1199" s="1" t="s">
        <v>23</v>
      </c>
      <c r="AO1199" s="18">
        <v>12.1014</v>
      </c>
      <c r="AP1199" s="18">
        <v>11</v>
      </c>
      <c r="AQ1199" s="18" t="s">
        <v>23</v>
      </c>
      <c r="AR1199" s="18">
        <v>12.432</v>
      </c>
      <c r="AS1199" s="18">
        <v>11</v>
      </c>
    </row>
    <row r="1200" spans="40:45" x14ac:dyDescent="0.25">
      <c r="AN1200" s="1" t="s">
        <v>24</v>
      </c>
      <c r="AO1200" s="18">
        <v>0.69203199999999998</v>
      </c>
      <c r="AP1200" s="18">
        <v>12</v>
      </c>
      <c r="AQ1200" s="18" t="s">
        <v>24</v>
      </c>
      <c r="AR1200" s="18">
        <v>0.68102399999999996</v>
      </c>
      <c r="AS1200" s="18">
        <v>12</v>
      </c>
    </row>
    <row r="1201" spans="40:45" x14ac:dyDescent="0.25">
      <c r="AP1201" s="18">
        <v>13</v>
      </c>
      <c r="AS1201" s="18">
        <v>13</v>
      </c>
    </row>
    <row r="1202" spans="40:45" x14ac:dyDescent="0.25">
      <c r="AN1202" s="1" t="s">
        <v>15</v>
      </c>
      <c r="AO1202" s="18">
        <v>9.6000000000000002E-2</v>
      </c>
      <c r="AP1202" s="18">
        <v>0</v>
      </c>
      <c r="AQ1202" s="18" t="s">
        <v>15</v>
      </c>
      <c r="AR1202" s="18">
        <v>0.10299999999999999</v>
      </c>
      <c r="AS1202" s="18">
        <v>0</v>
      </c>
    </row>
    <row r="1203" spans="40:45" x14ac:dyDescent="0.25">
      <c r="AN1203" s="1" t="s">
        <v>8</v>
      </c>
      <c r="AP1203" s="18">
        <v>1</v>
      </c>
      <c r="AQ1203" s="18" t="s">
        <v>8</v>
      </c>
      <c r="AS1203" s="18">
        <v>1</v>
      </c>
    </row>
    <row r="1204" spans="40:45" x14ac:dyDescent="0.25">
      <c r="AN1204" s="1" t="s">
        <v>9</v>
      </c>
      <c r="AO1204" s="18">
        <v>242015</v>
      </c>
      <c r="AP1204" s="18">
        <v>2</v>
      </c>
      <c r="AQ1204" s="18" t="s">
        <v>9</v>
      </c>
      <c r="AR1204" s="18">
        <v>242015</v>
      </c>
      <c r="AS1204" s="18">
        <v>2</v>
      </c>
    </row>
    <row r="1205" spans="40:45" x14ac:dyDescent="0.25">
      <c r="AN1205" s="1" t="s">
        <v>10</v>
      </c>
      <c r="AO1205" s="18">
        <v>792</v>
      </c>
      <c r="AP1205" s="18">
        <v>3</v>
      </c>
      <c r="AQ1205" s="18" t="s">
        <v>10</v>
      </c>
      <c r="AR1205" s="18">
        <v>792</v>
      </c>
      <c r="AS1205" s="18">
        <v>3</v>
      </c>
    </row>
    <row r="1206" spans="40:45" x14ac:dyDescent="0.25">
      <c r="AN1206" s="1" t="s">
        <v>16</v>
      </c>
      <c r="AO1206" s="18">
        <v>0.48784</v>
      </c>
      <c r="AP1206" s="18">
        <v>4</v>
      </c>
      <c r="AQ1206" s="18" t="s">
        <v>16</v>
      </c>
      <c r="AR1206" s="18">
        <v>0.49878400000000001</v>
      </c>
      <c r="AS1206" s="18">
        <v>4</v>
      </c>
    </row>
    <row r="1207" spans="40:45" x14ac:dyDescent="0.25">
      <c r="AN1207" s="1" t="s">
        <v>17</v>
      </c>
      <c r="AO1207" s="18">
        <v>0.18496000000000001</v>
      </c>
      <c r="AP1207" s="18">
        <v>5</v>
      </c>
      <c r="AQ1207" s="18" t="s">
        <v>17</v>
      </c>
      <c r="AR1207" s="18">
        <v>0.169984</v>
      </c>
      <c r="AS1207" s="18">
        <v>5</v>
      </c>
    </row>
    <row r="1208" spans="40:45" x14ac:dyDescent="0.25">
      <c r="AN1208" s="1" t="s">
        <v>18</v>
      </c>
      <c r="AO1208" s="18">
        <v>0.33366400000000002</v>
      </c>
      <c r="AP1208" s="18">
        <v>6</v>
      </c>
      <c r="AQ1208" s="18" t="s">
        <v>18</v>
      </c>
      <c r="AR1208" s="18">
        <v>0</v>
      </c>
      <c r="AS1208" s="18">
        <v>6</v>
      </c>
    </row>
    <row r="1209" spans="40:45" x14ac:dyDescent="0.25">
      <c r="AN1209" s="1" t="s">
        <v>19</v>
      </c>
      <c r="AO1209" s="18">
        <v>0.27366400000000002</v>
      </c>
      <c r="AP1209" s="18">
        <v>7</v>
      </c>
      <c r="AQ1209" s="18" t="s">
        <v>19</v>
      </c>
      <c r="AR1209" s="18">
        <v>0</v>
      </c>
      <c r="AS1209" s="18">
        <v>7</v>
      </c>
    </row>
    <row r="1210" spans="40:45" x14ac:dyDescent="0.25">
      <c r="AN1210" s="1" t="s">
        <v>20</v>
      </c>
      <c r="AO1210" s="18">
        <v>2.19354</v>
      </c>
      <c r="AP1210" s="18">
        <v>8</v>
      </c>
      <c r="AQ1210" s="18" t="s">
        <v>20</v>
      </c>
      <c r="AR1210" s="18">
        <v>0</v>
      </c>
      <c r="AS1210" s="18">
        <v>8</v>
      </c>
    </row>
    <row r="1211" spans="40:45" x14ac:dyDescent="0.25">
      <c r="AN1211" s="1" t="s">
        <v>21</v>
      </c>
      <c r="AO1211" s="18">
        <v>2.1376300000000001</v>
      </c>
      <c r="AP1211" s="18">
        <v>9</v>
      </c>
      <c r="AQ1211" s="18" t="s">
        <v>21</v>
      </c>
      <c r="AR1211" s="18">
        <v>1.9721</v>
      </c>
      <c r="AS1211" s="18">
        <v>9</v>
      </c>
    </row>
    <row r="1212" spans="40:45" x14ac:dyDescent="0.25">
      <c r="AN1212" s="1" t="s">
        <v>22</v>
      </c>
      <c r="AO1212" s="18">
        <v>6.9898199999999999</v>
      </c>
      <c r="AP1212" s="18">
        <v>10</v>
      </c>
      <c r="AQ1212" s="18" t="s">
        <v>22</v>
      </c>
      <c r="AR1212" s="18">
        <v>12.3926</v>
      </c>
      <c r="AS1212" s="18">
        <v>10</v>
      </c>
    </row>
    <row r="1213" spans="40:45" x14ac:dyDescent="0.25">
      <c r="AN1213" s="1" t="s">
        <v>23</v>
      </c>
      <c r="AO1213" s="18">
        <v>12.0701</v>
      </c>
      <c r="AP1213" s="18">
        <v>11</v>
      </c>
      <c r="AQ1213" s="18" t="s">
        <v>23</v>
      </c>
      <c r="AR1213" s="18">
        <v>13.3872</v>
      </c>
      <c r="AS1213" s="18">
        <v>11</v>
      </c>
    </row>
    <row r="1214" spans="40:45" x14ac:dyDescent="0.25">
      <c r="AN1214" s="1" t="s">
        <v>24</v>
      </c>
      <c r="AO1214" s="18">
        <v>0.40083200000000002</v>
      </c>
      <c r="AP1214" s="18">
        <v>12</v>
      </c>
      <c r="AQ1214" s="18" t="s">
        <v>24</v>
      </c>
      <c r="AR1214" s="18">
        <v>0.40483200000000003</v>
      </c>
      <c r="AS1214" s="18">
        <v>12</v>
      </c>
    </row>
    <row r="1215" spans="40:45" x14ac:dyDescent="0.25">
      <c r="AP1215" s="18">
        <v>13</v>
      </c>
      <c r="AS1215" s="18">
        <v>13</v>
      </c>
    </row>
    <row r="1216" spans="40:45" x14ac:dyDescent="0.25">
      <c r="AN1216" s="1" t="s">
        <v>36</v>
      </c>
      <c r="AP1216" s="18">
        <v>0</v>
      </c>
      <c r="AQ1216" s="18" t="s">
        <v>36</v>
      </c>
      <c r="AS1216" s="18">
        <v>0</v>
      </c>
    </row>
    <row r="1217" spans="40:45" x14ac:dyDescent="0.25">
      <c r="AP1217" s="18">
        <v>1</v>
      </c>
      <c r="AS1217" s="18">
        <v>1</v>
      </c>
    </row>
    <row r="1218" spans="40:45" x14ac:dyDescent="0.25">
      <c r="AN1218" s="1" t="s">
        <v>9</v>
      </c>
      <c r="AO1218" s="18">
        <v>262144</v>
      </c>
      <c r="AP1218" s="18">
        <v>2</v>
      </c>
      <c r="AQ1218" s="18" t="s">
        <v>9</v>
      </c>
      <c r="AR1218" s="18">
        <v>262144</v>
      </c>
      <c r="AS1218" s="18">
        <v>2</v>
      </c>
    </row>
    <row r="1219" spans="40:45" x14ac:dyDescent="0.25">
      <c r="AN1219" s="1" t="s">
        <v>10</v>
      </c>
      <c r="AO1219" s="18">
        <v>792</v>
      </c>
      <c r="AP1219" s="18">
        <v>3</v>
      </c>
      <c r="AQ1219" s="18" t="s">
        <v>10</v>
      </c>
      <c r="AR1219" s="18">
        <v>792</v>
      </c>
      <c r="AS1219" s="18">
        <v>3</v>
      </c>
    </row>
    <row r="1220" spans="40:45" x14ac:dyDescent="0.25">
      <c r="AN1220" s="1" t="s">
        <v>16</v>
      </c>
      <c r="AO1220" s="18">
        <v>0.583264</v>
      </c>
      <c r="AP1220" s="18">
        <v>4</v>
      </c>
      <c r="AQ1220" s="18" t="s">
        <v>16</v>
      </c>
      <c r="AR1220" s="18">
        <v>0.55468799999999996</v>
      </c>
      <c r="AS1220" s="18">
        <v>4</v>
      </c>
    </row>
    <row r="1221" spans="40:45" x14ac:dyDescent="0.25">
      <c r="AN1221" s="1" t="s">
        <v>17</v>
      </c>
      <c r="AO1221" s="18">
        <v>0.19558400000000001</v>
      </c>
      <c r="AP1221" s="18">
        <v>5</v>
      </c>
      <c r="AQ1221" s="18" t="s">
        <v>17</v>
      </c>
      <c r="AR1221" s="18">
        <v>0.184</v>
      </c>
      <c r="AS1221" s="18">
        <v>5</v>
      </c>
    </row>
    <row r="1222" spans="40:45" x14ac:dyDescent="0.25">
      <c r="AN1222" s="1" t="s">
        <v>18</v>
      </c>
      <c r="AO1222" s="18">
        <v>0.27635199999999999</v>
      </c>
      <c r="AP1222" s="18">
        <v>6</v>
      </c>
      <c r="AQ1222" s="18" t="s">
        <v>18</v>
      </c>
      <c r="AR1222" s="18">
        <v>0</v>
      </c>
      <c r="AS1222" s="18">
        <v>6</v>
      </c>
    </row>
    <row r="1223" spans="40:45" x14ac:dyDescent="0.25">
      <c r="AN1223" s="1" t="s">
        <v>19</v>
      </c>
      <c r="AO1223" s="18">
        <v>0.26345600000000002</v>
      </c>
      <c r="AP1223" s="18">
        <v>7</v>
      </c>
      <c r="AQ1223" s="18" t="s">
        <v>19</v>
      </c>
      <c r="AR1223" s="18">
        <v>0</v>
      </c>
      <c r="AS1223" s="18">
        <v>7</v>
      </c>
    </row>
    <row r="1224" spans="40:45" x14ac:dyDescent="0.25">
      <c r="AN1224" s="1" t="s">
        <v>20</v>
      </c>
      <c r="AO1224" s="18">
        <v>1.1962900000000001</v>
      </c>
      <c r="AP1224" s="18">
        <v>8</v>
      </c>
      <c r="AQ1224" s="18" t="s">
        <v>20</v>
      </c>
      <c r="AR1224" s="18">
        <v>0</v>
      </c>
      <c r="AS1224" s="18">
        <v>8</v>
      </c>
    </row>
    <row r="1225" spans="40:45" x14ac:dyDescent="0.25">
      <c r="AN1225" s="1" t="s">
        <v>21</v>
      </c>
      <c r="AO1225" s="18">
        <v>2.4705300000000001</v>
      </c>
      <c r="AP1225" s="18">
        <v>9</v>
      </c>
      <c r="AQ1225" s="18" t="s">
        <v>21</v>
      </c>
      <c r="AR1225" s="18">
        <v>2.0992000000000002</v>
      </c>
      <c r="AS1225" s="18">
        <v>9</v>
      </c>
    </row>
    <row r="1226" spans="40:45" x14ac:dyDescent="0.25">
      <c r="AN1226" s="1" t="s">
        <v>22</v>
      </c>
      <c r="AO1226" s="18">
        <v>9.8110099999999996</v>
      </c>
      <c r="AP1226" s="18">
        <v>10</v>
      </c>
      <c r="AQ1226" s="18" t="s">
        <v>22</v>
      </c>
      <c r="AR1226" s="18">
        <v>14.134399999999999</v>
      </c>
      <c r="AS1226" s="18">
        <v>10</v>
      </c>
    </row>
    <row r="1227" spans="40:45" x14ac:dyDescent="0.25">
      <c r="AN1227" s="1" t="s">
        <v>23</v>
      </c>
      <c r="AO1227" s="18">
        <v>11.1858</v>
      </c>
      <c r="AP1227" s="18">
        <v>11</v>
      </c>
      <c r="AQ1227" s="18" t="s">
        <v>23</v>
      </c>
      <c r="AR1227" s="18">
        <v>11.914199999999999</v>
      </c>
      <c r="AS1227" s="18">
        <v>11</v>
      </c>
    </row>
    <row r="1228" spans="40:45" x14ac:dyDescent="0.25">
      <c r="AN1228" s="1" t="s">
        <v>24</v>
      </c>
      <c r="AO1228" s="18">
        <v>1.0082599999999999</v>
      </c>
      <c r="AP1228" s="18">
        <v>12</v>
      </c>
      <c r="AQ1228" s="18" t="s">
        <v>24</v>
      </c>
      <c r="AR1228" s="18">
        <v>1.0089300000000001</v>
      </c>
      <c r="AS1228" s="18">
        <v>12</v>
      </c>
    </row>
    <row r="1229" spans="40:45" x14ac:dyDescent="0.25">
      <c r="AP1229" s="18">
        <v>13</v>
      </c>
      <c r="AS1229" s="18">
        <v>13</v>
      </c>
    </row>
    <row r="1230" spans="40:45" x14ac:dyDescent="0.25">
      <c r="AN1230" s="1" t="s">
        <v>37</v>
      </c>
      <c r="AP1230" s="18">
        <v>0</v>
      </c>
      <c r="AQ1230" s="18" t="s">
        <v>37</v>
      </c>
      <c r="AS1230" s="18">
        <v>0</v>
      </c>
    </row>
    <row r="1231" spans="40:45" x14ac:dyDescent="0.25">
      <c r="AP1231" s="18">
        <v>1</v>
      </c>
      <c r="AS1231" s="18">
        <v>1</v>
      </c>
    </row>
    <row r="1232" spans="40:45" x14ac:dyDescent="0.25">
      <c r="AN1232" s="1" t="s">
        <v>9</v>
      </c>
      <c r="AO1232" s="18">
        <v>262144</v>
      </c>
      <c r="AP1232" s="18">
        <v>2</v>
      </c>
      <c r="AQ1232" s="18" t="s">
        <v>9</v>
      </c>
      <c r="AR1232" s="18">
        <v>262144</v>
      </c>
      <c r="AS1232" s="18">
        <v>2</v>
      </c>
    </row>
    <row r="1233" spans="40:45" x14ac:dyDescent="0.25">
      <c r="AN1233" s="1" t="s">
        <v>10</v>
      </c>
      <c r="AO1233" s="18">
        <v>792</v>
      </c>
      <c r="AP1233" s="18">
        <v>3</v>
      </c>
      <c r="AQ1233" s="18" t="s">
        <v>10</v>
      </c>
      <c r="AR1233" s="18">
        <v>792</v>
      </c>
      <c r="AS1233" s="18">
        <v>3</v>
      </c>
    </row>
    <row r="1234" spans="40:45" x14ac:dyDescent="0.25">
      <c r="AN1234" s="1" t="s">
        <v>16</v>
      </c>
      <c r="AO1234" s="18">
        <v>0.583264</v>
      </c>
      <c r="AP1234" s="18">
        <v>4</v>
      </c>
      <c r="AQ1234" s="18" t="s">
        <v>16</v>
      </c>
      <c r="AR1234" s="18">
        <v>0.55468799999999996</v>
      </c>
      <c r="AS1234" s="18">
        <v>4</v>
      </c>
    </row>
    <row r="1235" spans="40:45" x14ac:dyDescent="0.25">
      <c r="AN1235" s="1" t="s">
        <v>17</v>
      </c>
      <c r="AO1235" s="18">
        <v>0.208096</v>
      </c>
      <c r="AP1235" s="18">
        <v>5</v>
      </c>
      <c r="AQ1235" s="18" t="s">
        <v>17</v>
      </c>
      <c r="AR1235" s="18">
        <v>0.19231999999999999</v>
      </c>
      <c r="AS1235" s="18">
        <v>5</v>
      </c>
    </row>
    <row r="1236" spans="40:45" x14ac:dyDescent="0.25">
      <c r="AN1236" s="1" t="s">
        <v>18</v>
      </c>
      <c r="AO1236" s="18">
        <v>0.36956800000000001</v>
      </c>
      <c r="AP1236" s="18">
        <v>6</v>
      </c>
      <c r="AQ1236" s="18" t="s">
        <v>18</v>
      </c>
      <c r="AR1236" s="18">
        <v>0</v>
      </c>
      <c r="AS1236" s="18">
        <v>6</v>
      </c>
    </row>
    <row r="1237" spans="40:45" x14ac:dyDescent="0.25">
      <c r="AN1237" s="1" t="s">
        <v>19</v>
      </c>
      <c r="AO1237" s="18">
        <v>0.39452799999999999</v>
      </c>
      <c r="AP1237" s="18">
        <v>7</v>
      </c>
      <c r="AQ1237" s="18" t="s">
        <v>19</v>
      </c>
      <c r="AR1237" s="18">
        <v>0</v>
      </c>
      <c r="AS1237" s="18">
        <v>7</v>
      </c>
    </row>
    <row r="1238" spans="40:45" x14ac:dyDescent="0.25">
      <c r="AN1238" s="1" t="s">
        <v>20</v>
      </c>
      <c r="AO1238" s="18">
        <v>0.93673600000000001</v>
      </c>
      <c r="AP1238" s="18">
        <v>8</v>
      </c>
      <c r="AQ1238" s="18" t="s">
        <v>20</v>
      </c>
      <c r="AR1238" s="18">
        <v>0</v>
      </c>
      <c r="AS1238" s="18">
        <v>8</v>
      </c>
    </row>
    <row r="1239" spans="40:45" x14ac:dyDescent="0.25">
      <c r="AN1239" s="1" t="s">
        <v>21</v>
      </c>
      <c r="AO1239" s="18">
        <v>2.5324800000000001</v>
      </c>
      <c r="AP1239" s="18">
        <v>9</v>
      </c>
      <c r="AQ1239" s="18" t="s">
        <v>21</v>
      </c>
      <c r="AR1239" s="18">
        <v>2.3621400000000001</v>
      </c>
      <c r="AS1239" s="18">
        <v>9</v>
      </c>
    </row>
    <row r="1240" spans="40:45" x14ac:dyDescent="0.25">
      <c r="AN1240" s="1" t="s">
        <v>22</v>
      </c>
      <c r="AO1240" s="18">
        <v>13.497299999999999</v>
      </c>
      <c r="AP1240" s="18">
        <v>10</v>
      </c>
      <c r="AQ1240" s="18" t="s">
        <v>22</v>
      </c>
      <c r="AR1240" s="18">
        <v>20.1584</v>
      </c>
      <c r="AS1240" s="18">
        <v>10</v>
      </c>
    </row>
    <row r="1241" spans="40:45" x14ac:dyDescent="0.25">
      <c r="AN1241" s="1" t="s">
        <v>23</v>
      </c>
      <c r="AO1241" s="18">
        <v>12.0097</v>
      </c>
      <c r="AP1241" s="18">
        <v>11</v>
      </c>
      <c r="AQ1241" s="18" t="s">
        <v>23</v>
      </c>
      <c r="AR1241" s="18">
        <v>12.7524</v>
      </c>
      <c r="AS1241" s="18">
        <v>11</v>
      </c>
    </row>
    <row r="1242" spans="40:45" x14ac:dyDescent="0.25">
      <c r="AN1242" s="1" t="s">
        <v>24</v>
      </c>
      <c r="AO1242" s="18">
        <v>0.6784</v>
      </c>
      <c r="AP1242" s="18">
        <v>12</v>
      </c>
      <c r="AQ1242" s="18" t="s">
        <v>24</v>
      </c>
      <c r="AR1242" s="18">
        <v>0.68380799999999997</v>
      </c>
      <c r="AS1242" s="18">
        <v>12</v>
      </c>
    </row>
    <row r="1243" spans="40:45" x14ac:dyDescent="0.25">
      <c r="AP1243" s="18">
        <v>13</v>
      </c>
      <c r="AS1243" s="18">
        <v>13</v>
      </c>
    </row>
    <row r="1244" spans="40:45" x14ac:dyDescent="0.25">
      <c r="AN1244" s="1" t="s">
        <v>15</v>
      </c>
      <c r="AO1244" s="18">
        <v>0.09</v>
      </c>
      <c r="AP1244" s="18">
        <v>0</v>
      </c>
      <c r="AQ1244" s="18" t="s">
        <v>15</v>
      </c>
      <c r="AR1244" s="18">
        <v>0.106</v>
      </c>
      <c r="AS1244" s="18">
        <v>0</v>
      </c>
    </row>
    <row r="1245" spans="40:45" x14ac:dyDescent="0.25">
      <c r="AN1245" s="1" t="s">
        <v>8</v>
      </c>
      <c r="AP1245" s="18">
        <v>1</v>
      </c>
      <c r="AQ1245" s="18" t="s">
        <v>8</v>
      </c>
      <c r="AS1245" s="18">
        <v>1</v>
      </c>
    </row>
    <row r="1246" spans="40:45" x14ac:dyDescent="0.25">
      <c r="AN1246" s="1" t="s">
        <v>9</v>
      </c>
      <c r="AO1246" s="18">
        <v>242015</v>
      </c>
      <c r="AP1246" s="18">
        <v>2</v>
      </c>
      <c r="AQ1246" s="18" t="s">
        <v>9</v>
      </c>
      <c r="AR1246" s="18">
        <v>242015</v>
      </c>
      <c r="AS1246" s="18">
        <v>2</v>
      </c>
    </row>
    <row r="1247" spans="40:45" x14ac:dyDescent="0.25">
      <c r="AN1247" s="1" t="s">
        <v>10</v>
      </c>
      <c r="AO1247" s="18">
        <v>792</v>
      </c>
      <c r="AP1247" s="18">
        <v>3</v>
      </c>
      <c r="AQ1247" s="18" t="s">
        <v>10</v>
      </c>
      <c r="AR1247" s="18">
        <v>792</v>
      </c>
      <c r="AS1247" s="18">
        <v>3</v>
      </c>
    </row>
    <row r="1248" spans="40:45" x14ac:dyDescent="0.25">
      <c r="AN1248" s="1" t="s">
        <v>16</v>
      </c>
      <c r="AO1248" s="18">
        <v>0.48121599999999998</v>
      </c>
      <c r="AP1248" s="18">
        <v>4</v>
      </c>
      <c r="AQ1248" s="18" t="s">
        <v>16</v>
      </c>
      <c r="AR1248" s="18">
        <v>0.480736</v>
      </c>
      <c r="AS1248" s="18">
        <v>4</v>
      </c>
    </row>
    <row r="1249" spans="40:45" x14ac:dyDescent="0.25">
      <c r="AN1249" s="1" t="s">
        <v>17</v>
      </c>
      <c r="AO1249" s="18">
        <v>0.17884800000000001</v>
      </c>
      <c r="AP1249" s="18">
        <v>5</v>
      </c>
      <c r="AQ1249" s="18" t="s">
        <v>17</v>
      </c>
      <c r="AR1249" s="18">
        <v>0.18345600000000001</v>
      </c>
      <c r="AS1249" s="18">
        <v>5</v>
      </c>
    </row>
    <row r="1250" spans="40:45" x14ac:dyDescent="0.25">
      <c r="AN1250" s="1" t="s">
        <v>18</v>
      </c>
      <c r="AO1250" s="18">
        <v>0.27737600000000001</v>
      </c>
      <c r="AP1250" s="18">
        <v>6</v>
      </c>
      <c r="AQ1250" s="18" t="s">
        <v>18</v>
      </c>
      <c r="AR1250" s="18">
        <v>0</v>
      </c>
      <c r="AS1250" s="18">
        <v>6</v>
      </c>
    </row>
    <row r="1251" spans="40:45" x14ac:dyDescent="0.25">
      <c r="AN1251" s="1" t="s">
        <v>19</v>
      </c>
      <c r="AO1251" s="18">
        <v>0.211008</v>
      </c>
      <c r="AP1251" s="18">
        <v>7</v>
      </c>
      <c r="AQ1251" s="18" t="s">
        <v>19</v>
      </c>
      <c r="AR1251" s="18">
        <v>0</v>
      </c>
      <c r="AS1251" s="18">
        <v>7</v>
      </c>
    </row>
    <row r="1252" spans="40:45" x14ac:dyDescent="0.25">
      <c r="AN1252" s="1" t="s">
        <v>20</v>
      </c>
      <c r="AO1252" s="18">
        <v>2.1762899999999998</v>
      </c>
      <c r="AP1252" s="18">
        <v>8</v>
      </c>
      <c r="AQ1252" s="18" t="s">
        <v>20</v>
      </c>
      <c r="AR1252" s="18">
        <v>0</v>
      </c>
      <c r="AS1252" s="18">
        <v>8</v>
      </c>
    </row>
    <row r="1253" spans="40:45" x14ac:dyDescent="0.25">
      <c r="AN1253" s="1" t="s">
        <v>21</v>
      </c>
      <c r="AO1253" s="18">
        <v>2.0648</v>
      </c>
      <c r="AP1253" s="18">
        <v>9</v>
      </c>
      <c r="AQ1253" s="18" t="s">
        <v>21</v>
      </c>
      <c r="AR1253" s="18">
        <v>1.9849600000000001</v>
      </c>
      <c r="AS1253" s="18">
        <v>9</v>
      </c>
    </row>
    <row r="1254" spans="40:45" x14ac:dyDescent="0.25">
      <c r="AN1254" s="1" t="s">
        <v>22</v>
      </c>
      <c r="AO1254" s="18">
        <v>7.2519</v>
      </c>
      <c r="AP1254" s="18">
        <v>10</v>
      </c>
      <c r="AQ1254" s="18" t="s">
        <v>22</v>
      </c>
      <c r="AR1254" s="18">
        <v>13.1211</v>
      </c>
      <c r="AS1254" s="18">
        <v>10</v>
      </c>
    </row>
    <row r="1255" spans="40:45" x14ac:dyDescent="0.25">
      <c r="AN1255" s="1" t="s">
        <v>23</v>
      </c>
      <c r="AO1255" s="18">
        <v>12.0809</v>
      </c>
      <c r="AP1255" s="18">
        <v>11</v>
      </c>
      <c r="AQ1255" s="18" t="s">
        <v>23</v>
      </c>
      <c r="AR1255" s="18">
        <v>12.4543</v>
      </c>
      <c r="AS1255" s="18">
        <v>11</v>
      </c>
    </row>
    <row r="1256" spans="40:45" x14ac:dyDescent="0.25">
      <c r="AN1256" s="1" t="s">
        <v>24</v>
      </c>
      <c r="AO1256" s="18">
        <v>0.407744</v>
      </c>
      <c r="AP1256" s="18">
        <v>12</v>
      </c>
      <c r="AQ1256" s="18" t="s">
        <v>24</v>
      </c>
      <c r="AR1256" s="18">
        <v>0.40707199999999999</v>
      </c>
      <c r="AS1256" s="18">
        <v>12</v>
      </c>
    </row>
    <row r="1257" spans="40:45" x14ac:dyDescent="0.25">
      <c r="AP1257" s="18">
        <v>13</v>
      </c>
      <c r="AS1257" s="18">
        <v>13</v>
      </c>
    </row>
    <row r="1258" spans="40:45" x14ac:dyDescent="0.25">
      <c r="AN1258" s="1" t="s">
        <v>36</v>
      </c>
      <c r="AP1258" s="18">
        <v>0</v>
      </c>
      <c r="AQ1258" s="18" t="s">
        <v>36</v>
      </c>
      <c r="AS1258" s="18">
        <v>0</v>
      </c>
    </row>
    <row r="1259" spans="40:45" x14ac:dyDescent="0.25">
      <c r="AP1259" s="18">
        <v>1</v>
      </c>
      <c r="AS1259" s="18">
        <v>1</v>
      </c>
    </row>
    <row r="1260" spans="40:45" x14ac:dyDescent="0.25">
      <c r="AN1260" s="1" t="s">
        <v>9</v>
      </c>
      <c r="AO1260" s="18">
        <v>262144</v>
      </c>
      <c r="AP1260" s="18">
        <v>2</v>
      </c>
      <c r="AQ1260" s="18" t="s">
        <v>9</v>
      </c>
      <c r="AR1260" s="18">
        <v>262144</v>
      </c>
      <c r="AS1260" s="18">
        <v>2</v>
      </c>
    </row>
    <row r="1261" spans="40:45" x14ac:dyDescent="0.25">
      <c r="AN1261" s="1" t="s">
        <v>10</v>
      </c>
      <c r="AO1261" s="18">
        <v>792</v>
      </c>
      <c r="AP1261" s="18">
        <v>3</v>
      </c>
      <c r="AQ1261" s="18" t="s">
        <v>10</v>
      </c>
      <c r="AR1261" s="18">
        <v>792</v>
      </c>
      <c r="AS1261" s="18">
        <v>3</v>
      </c>
    </row>
    <row r="1262" spans="40:45" x14ac:dyDescent="0.25">
      <c r="AN1262" s="1" t="s">
        <v>16</v>
      </c>
      <c r="AO1262" s="18">
        <v>0.54297600000000001</v>
      </c>
      <c r="AP1262" s="18">
        <v>4</v>
      </c>
      <c r="AQ1262" s="18" t="s">
        <v>16</v>
      </c>
      <c r="AR1262" s="18">
        <v>0.54883199999999999</v>
      </c>
      <c r="AS1262" s="18">
        <v>4</v>
      </c>
    </row>
    <row r="1263" spans="40:45" x14ac:dyDescent="0.25">
      <c r="AN1263" s="1" t="s">
        <v>17</v>
      </c>
      <c r="AO1263" s="18">
        <v>0.198208</v>
      </c>
      <c r="AP1263" s="18">
        <v>5</v>
      </c>
      <c r="AQ1263" s="18" t="s">
        <v>17</v>
      </c>
      <c r="AR1263" s="18">
        <v>0.176736</v>
      </c>
      <c r="AS1263" s="18">
        <v>5</v>
      </c>
    </row>
    <row r="1264" spans="40:45" x14ac:dyDescent="0.25">
      <c r="AN1264" s="1" t="s">
        <v>18</v>
      </c>
      <c r="AO1264" s="18">
        <v>0.278144</v>
      </c>
      <c r="AP1264" s="18">
        <v>6</v>
      </c>
      <c r="AQ1264" s="18" t="s">
        <v>18</v>
      </c>
      <c r="AR1264" s="18">
        <v>0</v>
      </c>
      <c r="AS1264" s="18">
        <v>6</v>
      </c>
    </row>
    <row r="1265" spans="40:45" x14ac:dyDescent="0.25">
      <c r="AN1265" s="1" t="s">
        <v>19</v>
      </c>
      <c r="AO1265" s="18">
        <v>0.26479999999999998</v>
      </c>
      <c r="AP1265" s="18">
        <v>7</v>
      </c>
      <c r="AQ1265" s="18" t="s">
        <v>19</v>
      </c>
      <c r="AR1265" s="18">
        <v>0</v>
      </c>
      <c r="AS1265" s="18">
        <v>7</v>
      </c>
    </row>
    <row r="1266" spans="40:45" x14ac:dyDescent="0.25">
      <c r="AN1266" s="1" t="s">
        <v>20</v>
      </c>
      <c r="AO1266" s="18">
        <v>1.19418</v>
      </c>
      <c r="AP1266" s="18">
        <v>8</v>
      </c>
      <c r="AQ1266" s="18" t="s">
        <v>20</v>
      </c>
      <c r="AR1266" s="18">
        <v>0</v>
      </c>
      <c r="AS1266" s="18">
        <v>8</v>
      </c>
    </row>
    <row r="1267" spans="40:45" x14ac:dyDescent="0.25">
      <c r="AN1267" s="1" t="s">
        <v>21</v>
      </c>
      <c r="AO1267" s="18">
        <v>2.3963800000000002</v>
      </c>
      <c r="AP1267" s="18">
        <v>9</v>
      </c>
      <c r="AQ1267" s="18" t="s">
        <v>21</v>
      </c>
      <c r="AR1267" s="18">
        <v>2.2626200000000001</v>
      </c>
      <c r="AS1267" s="18">
        <v>9</v>
      </c>
    </row>
    <row r="1268" spans="40:45" x14ac:dyDescent="0.25">
      <c r="AN1268" s="1" t="s">
        <v>22</v>
      </c>
      <c r="AO1268" s="18">
        <v>9.6427499999999995</v>
      </c>
      <c r="AP1268" s="18">
        <v>10</v>
      </c>
      <c r="AQ1268" s="18" t="s">
        <v>22</v>
      </c>
      <c r="AR1268" s="18">
        <v>14.242100000000001</v>
      </c>
      <c r="AS1268" s="18">
        <v>10</v>
      </c>
    </row>
    <row r="1269" spans="40:45" x14ac:dyDescent="0.25">
      <c r="AN1269" s="1" t="s">
        <v>23</v>
      </c>
      <c r="AO1269" s="18">
        <v>11.3398</v>
      </c>
      <c r="AP1269" s="18">
        <v>11</v>
      </c>
      <c r="AQ1269" s="18" t="s">
        <v>23</v>
      </c>
      <c r="AR1269" s="18">
        <v>11.489000000000001</v>
      </c>
      <c r="AS1269" s="18">
        <v>11</v>
      </c>
    </row>
    <row r="1270" spans="40:45" x14ac:dyDescent="0.25">
      <c r="AN1270" s="1" t="s">
        <v>24</v>
      </c>
      <c r="AO1270" s="18">
        <v>0.99830399999999997</v>
      </c>
      <c r="AP1270" s="18">
        <v>12</v>
      </c>
      <c r="AQ1270" s="18" t="s">
        <v>24</v>
      </c>
      <c r="AR1270" s="18">
        <v>1.02051</v>
      </c>
      <c r="AS1270" s="18">
        <v>12</v>
      </c>
    </row>
    <row r="1271" spans="40:45" x14ac:dyDescent="0.25">
      <c r="AP1271" s="18">
        <v>13</v>
      </c>
      <c r="AS1271" s="18">
        <v>13</v>
      </c>
    </row>
    <row r="1272" spans="40:45" x14ac:dyDescent="0.25">
      <c r="AN1272" s="1" t="s">
        <v>37</v>
      </c>
      <c r="AP1272" s="18">
        <v>0</v>
      </c>
      <c r="AQ1272" s="18" t="s">
        <v>37</v>
      </c>
      <c r="AS1272" s="18">
        <v>0</v>
      </c>
    </row>
    <row r="1273" spans="40:45" x14ac:dyDescent="0.25">
      <c r="AP1273" s="18">
        <v>1</v>
      </c>
      <c r="AS1273" s="18">
        <v>1</v>
      </c>
    </row>
    <row r="1274" spans="40:45" x14ac:dyDescent="0.25">
      <c r="AN1274" s="1" t="s">
        <v>9</v>
      </c>
      <c r="AO1274" s="18">
        <v>262144</v>
      </c>
      <c r="AP1274" s="18">
        <v>2</v>
      </c>
      <c r="AQ1274" s="18" t="s">
        <v>9</v>
      </c>
      <c r="AR1274" s="18">
        <v>262144</v>
      </c>
      <c r="AS1274" s="18">
        <v>2</v>
      </c>
    </row>
    <row r="1275" spans="40:45" x14ac:dyDescent="0.25">
      <c r="AN1275" s="1" t="s">
        <v>10</v>
      </c>
      <c r="AO1275" s="18">
        <v>792</v>
      </c>
      <c r="AP1275" s="18">
        <v>3</v>
      </c>
      <c r="AQ1275" s="18" t="s">
        <v>10</v>
      </c>
      <c r="AR1275" s="18">
        <v>792</v>
      </c>
      <c r="AS1275" s="18">
        <v>3</v>
      </c>
    </row>
    <row r="1276" spans="40:45" x14ac:dyDescent="0.25">
      <c r="AN1276" s="1" t="s">
        <v>16</v>
      </c>
      <c r="AO1276" s="18">
        <v>0.54297600000000001</v>
      </c>
      <c r="AP1276" s="18">
        <v>4</v>
      </c>
      <c r="AQ1276" s="18" t="s">
        <v>16</v>
      </c>
      <c r="AR1276" s="18">
        <v>0.54883199999999999</v>
      </c>
      <c r="AS1276" s="18">
        <v>4</v>
      </c>
    </row>
    <row r="1277" spans="40:45" x14ac:dyDescent="0.25">
      <c r="AN1277" s="1" t="s">
        <v>17</v>
      </c>
      <c r="AO1277" s="18">
        <v>0.200768</v>
      </c>
      <c r="AP1277" s="18">
        <v>5</v>
      </c>
      <c r="AQ1277" s="18" t="s">
        <v>17</v>
      </c>
      <c r="AR1277" s="18">
        <v>0.18944</v>
      </c>
      <c r="AS1277" s="18">
        <v>5</v>
      </c>
    </row>
    <row r="1278" spans="40:45" x14ac:dyDescent="0.25">
      <c r="AN1278" s="1" t="s">
        <v>18</v>
      </c>
      <c r="AO1278" s="18">
        <v>0.29427199999999998</v>
      </c>
      <c r="AP1278" s="18">
        <v>6</v>
      </c>
      <c r="AQ1278" s="18" t="s">
        <v>18</v>
      </c>
      <c r="AR1278" s="18">
        <v>0</v>
      </c>
      <c r="AS1278" s="18">
        <v>6</v>
      </c>
    </row>
    <row r="1279" spans="40:45" x14ac:dyDescent="0.25">
      <c r="AN1279" s="1" t="s">
        <v>19</v>
      </c>
      <c r="AO1279" s="18">
        <v>0.39795199999999997</v>
      </c>
      <c r="AP1279" s="18">
        <v>7</v>
      </c>
      <c r="AQ1279" s="18" t="s">
        <v>19</v>
      </c>
      <c r="AR1279" s="18">
        <v>0</v>
      </c>
      <c r="AS1279" s="18">
        <v>7</v>
      </c>
    </row>
    <row r="1280" spans="40:45" x14ac:dyDescent="0.25">
      <c r="AN1280" s="1" t="s">
        <v>20</v>
      </c>
      <c r="AO1280" s="18">
        <v>0.963808</v>
      </c>
      <c r="AP1280" s="18">
        <v>8</v>
      </c>
      <c r="AQ1280" s="18" t="s">
        <v>20</v>
      </c>
      <c r="AR1280" s="18">
        <v>0</v>
      </c>
      <c r="AS1280" s="18">
        <v>8</v>
      </c>
    </row>
    <row r="1281" spans="40:45" x14ac:dyDescent="0.25">
      <c r="AN1281" s="1" t="s">
        <v>21</v>
      </c>
      <c r="AO1281" s="18">
        <v>2.5407700000000002</v>
      </c>
      <c r="AP1281" s="18">
        <v>9</v>
      </c>
      <c r="AQ1281" s="18" t="s">
        <v>21</v>
      </c>
      <c r="AR1281" s="18">
        <v>2.0848599999999999</v>
      </c>
      <c r="AS1281" s="18">
        <v>9</v>
      </c>
    </row>
    <row r="1282" spans="40:45" x14ac:dyDescent="0.25">
      <c r="AN1282" s="1" t="s">
        <v>22</v>
      </c>
      <c r="AO1282" s="18">
        <v>13.562900000000001</v>
      </c>
      <c r="AP1282" s="18">
        <v>10</v>
      </c>
      <c r="AQ1282" s="18" t="s">
        <v>22</v>
      </c>
      <c r="AR1282" s="18">
        <v>19.962900000000001</v>
      </c>
      <c r="AS1282" s="18">
        <v>10</v>
      </c>
    </row>
    <row r="1283" spans="40:45" x14ac:dyDescent="0.25">
      <c r="AN1283" s="1" t="s">
        <v>23</v>
      </c>
      <c r="AO1283" s="18">
        <v>11.9438</v>
      </c>
      <c r="AP1283" s="18">
        <v>11</v>
      </c>
      <c r="AQ1283" s="18" t="s">
        <v>23</v>
      </c>
      <c r="AR1283" s="18">
        <v>12.2058</v>
      </c>
      <c r="AS1283" s="18">
        <v>11</v>
      </c>
    </row>
    <row r="1284" spans="40:45" x14ac:dyDescent="0.25">
      <c r="AN1284" s="1" t="s">
        <v>24</v>
      </c>
      <c r="AO1284" s="18">
        <v>0.68262400000000001</v>
      </c>
      <c r="AP1284" s="18">
        <v>12</v>
      </c>
      <c r="AQ1284" s="18" t="s">
        <v>24</v>
      </c>
      <c r="AR1284" s="18">
        <v>0.700928</v>
      </c>
      <c r="AS1284" s="18">
        <v>12</v>
      </c>
    </row>
    <row r="1285" spans="40:45" x14ac:dyDescent="0.25">
      <c r="AP1285" s="18">
        <v>13</v>
      </c>
      <c r="AS1285" s="18">
        <v>13</v>
      </c>
    </row>
    <row r="1286" spans="40:45" x14ac:dyDescent="0.25">
      <c r="AN1286" s="1" t="s">
        <v>15</v>
      </c>
      <c r="AO1286" s="18">
        <v>9.2999999999999999E-2</v>
      </c>
      <c r="AP1286" s="18">
        <v>0</v>
      </c>
      <c r="AQ1286" s="18" t="s">
        <v>15</v>
      </c>
      <c r="AR1286" s="18">
        <v>0.10199999999999999</v>
      </c>
      <c r="AS1286" s="18">
        <v>0</v>
      </c>
    </row>
    <row r="1287" spans="40:45" x14ac:dyDescent="0.25">
      <c r="AN1287" s="1" t="s">
        <v>8</v>
      </c>
      <c r="AP1287" s="18">
        <v>1</v>
      </c>
      <c r="AQ1287" s="18" t="s">
        <v>8</v>
      </c>
      <c r="AS1287" s="18">
        <v>1</v>
      </c>
    </row>
    <row r="1288" spans="40:45" x14ac:dyDescent="0.25">
      <c r="AN1288" s="1" t="s">
        <v>9</v>
      </c>
      <c r="AO1288" s="18">
        <v>242015</v>
      </c>
      <c r="AP1288" s="18">
        <v>2</v>
      </c>
      <c r="AQ1288" s="18" t="s">
        <v>9</v>
      </c>
      <c r="AR1288" s="18">
        <v>242015</v>
      </c>
      <c r="AS1288" s="18">
        <v>2</v>
      </c>
    </row>
    <row r="1289" spans="40:45" x14ac:dyDescent="0.25">
      <c r="AN1289" s="1" t="s">
        <v>10</v>
      </c>
      <c r="AO1289" s="18">
        <v>792</v>
      </c>
      <c r="AP1289" s="18">
        <v>3</v>
      </c>
      <c r="AQ1289" s="18" t="s">
        <v>10</v>
      </c>
      <c r="AR1289" s="18">
        <v>792</v>
      </c>
      <c r="AS1289" s="18">
        <v>3</v>
      </c>
    </row>
    <row r="1290" spans="40:45" x14ac:dyDescent="0.25">
      <c r="AN1290" s="1" t="s">
        <v>16</v>
      </c>
      <c r="AO1290" s="18">
        <v>0.48080000000000001</v>
      </c>
      <c r="AP1290" s="18">
        <v>4</v>
      </c>
      <c r="AQ1290" s="18" t="s">
        <v>16</v>
      </c>
      <c r="AR1290" s="18">
        <v>0.47628799999999999</v>
      </c>
      <c r="AS1290" s="18">
        <v>4</v>
      </c>
    </row>
    <row r="1291" spans="40:45" x14ac:dyDescent="0.25">
      <c r="AN1291" s="1" t="s">
        <v>17</v>
      </c>
      <c r="AO1291" s="18">
        <v>0.200544</v>
      </c>
      <c r="AP1291" s="18">
        <v>5</v>
      </c>
      <c r="AQ1291" s="18" t="s">
        <v>17</v>
      </c>
      <c r="AR1291" s="18">
        <v>0.18684799999999999</v>
      </c>
      <c r="AS1291" s="18">
        <v>5</v>
      </c>
    </row>
    <row r="1292" spans="40:45" x14ac:dyDescent="0.25">
      <c r="AN1292" s="1" t="s">
        <v>18</v>
      </c>
      <c r="AO1292" s="18">
        <v>0.40079999999999999</v>
      </c>
      <c r="AP1292" s="18">
        <v>6</v>
      </c>
      <c r="AQ1292" s="18" t="s">
        <v>18</v>
      </c>
      <c r="AR1292" s="18">
        <v>0</v>
      </c>
      <c r="AS1292" s="18">
        <v>6</v>
      </c>
    </row>
    <row r="1293" spans="40:45" x14ac:dyDescent="0.25">
      <c r="AN1293" s="1" t="s">
        <v>19</v>
      </c>
      <c r="AO1293" s="18">
        <v>0.20211200000000001</v>
      </c>
      <c r="AP1293" s="18">
        <v>7</v>
      </c>
      <c r="AQ1293" s="18" t="s">
        <v>19</v>
      </c>
      <c r="AR1293" s="18">
        <v>0</v>
      </c>
      <c r="AS1293" s="18">
        <v>7</v>
      </c>
    </row>
    <row r="1294" spans="40:45" x14ac:dyDescent="0.25">
      <c r="AN1294" s="1" t="s">
        <v>20</v>
      </c>
      <c r="AO1294" s="18">
        <v>2.1978200000000001</v>
      </c>
      <c r="AP1294" s="18">
        <v>8</v>
      </c>
      <c r="AQ1294" s="18" t="s">
        <v>20</v>
      </c>
      <c r="AR1294" s="18">
        <v>0</v>
      </c>
      <c r="AS1294" s="18">
        <v>8</v>
      </c>
    </row>
    <row r="1295" spans="40:45" x14ac:dyDescent="0.25">
      <c r="AN1295" s="1" t="s">
        <v>21</v>
      </c>
      <c r="AO1295" s="18">
        <v>2.07389</v>
      </c>
      <c r="AP1295" s="18">
        <v>9</v>
      </c>
      <c r="AQ1295" s="18" t="s">
        <v>21</v>
      </c>
      <c r="AR1295" s="18">
        <v>1.9378200000000001</v>
      </c>
      <c r="AS1295" s="18">
        <v>9</v>
      </c>
    </row>
    <row r="1296" spans="40:45" x14ac:dyDescent="0.25">
      <c r="AN1296" s="1" t="s">
        <v>22</v>
      </c>
      <c r="AO1296" s="18">
        <v>7.0438400000000003</v>
      </c>
      <c r="AP1296" s="18">
        <v>10</v>
      </c>
      <c r="AQ1296" s="18" t="s">
        <v>22</v>
      </c>
      <c r="AR1296" s="18">
        <v>12.654299999999999</v>
      </c>
      <c r="AS1296" s="18">
        <v>10</v>
      </c>
    </row>
    <row r="1297" spans="40:45" x14ac:dyDescent="0.25">
      <c r="AN1297" s="1" t="s">
        <v>23</v>
      </c>
      <c r="AO1297" s="18">
        <v>12.0783</v>
      </c>
      <c r="AP1297" s="18">
        <v>11</v>
      </c>
      <c r="AQ1297" s="18" t="s">
        <v>23</v>
      </c>
      <c r="AR1297" s="18">
        <v>12.6236</v>
      </c>
      <c r="AS1297" s="18">
        <v>11</v>
      </c>
    </row>
    <row r="1298" spans="40:45" x14ac:dyDescent="0.25">
      <c r="AN1298" s="1" t="s">
        <v>24</v>
      </c>
      <c r="AO1298" s="18">
        <v>0.39699200000000001</v>
      </c>
      <c r="AP1298" s="18">
        <v>12</v>
      </c>
      <c r="AQ1298" s="18" t="s">
        <v>24</v>
      </c>
      <c r="AR1298" s="18">
        <v>0.409248</v>
      </c>
      <c r="AS1298" s="18">
        <v>12</v>
      </c>
    </row>
    <row r="1299" spans="40:45" x14ac:dyDescent="0.25">
      <c r="AP1299" s="18">
        <v>13</v>
      </c>
      <c r="AS1299" s="18">
        <v>13</v>
      </c>
    </row>
    <row r="1300" spans="40:45" x14ac:dyDescent="0.25">
      <c r="AN1300" s="1" t="s">
        <v>36</v>
      </c>
      <c r="AP1300" s="18">
        <v>0</v>
      </c>
      <c r="AQ1300" s="18" t="s">
        <v>36</v>
      </c>
      <c r="AS1300" s="18">
        <v>0</v>
      </c>
    </row>
    <row r="1301" spans="40:45" x14ac:dyDescent="0.25">
      <c r="AP1301" s="18">
        <v>1</v>
      </c>
      <c r="AS1301" s="18">
        <v>1</v>
      </c>
    </row>
    <row r="1302" spans="40:45" x14ac:dyDescent="0.25">
      <c r="AN1302" s="1" t="s">
        <v>9</v>
      </c>
      <c r="AO1302" s="18">
        <v>262144</v>
      </c>
      <c r="AP1302" s="18">
        <v>2</v>
      </c>
      <c r="AQ1302" s="18" t="s">
        <v>9</v>
      </c>
      <c r="AR1302" s="18">
        <v>262144</v>
      </c>
      <c r="AS1302" s="18">
        <v>2</v>
      </c>
    </row>
    <row r="1303" spans="40:45" x14ac:dyDescent="0.25">
      <c r="AN1303" s="1" t="s">
        <v>10</v>
      </c>
      <c r="AO1303" s="18">
        <v>792</v>
      </c>
      <c r="AP1303" s="18">
        <v>3</v>
      </c>
      <c r="AQ1303" s="18" t="s">
        <v>10</v>
      </c>
      <c r="AR1303" s="18">
        <v>792</v>
      </c>
      <c r="AS1303" s="18">
        <v>3</v>
      </c>
    </row>
    <row r="1304" spans="40:45" x14ac:dyDescent="0.25">
      <c r="AN1304" s="1" t="s">
        <v>16</v>
      </c>
      <c r="AO1304" s="18">
        <v>0.58556799999999998</v>
      </c>
      <c r="AP1304" s="18">
        <v>4</v>
      </c>
      <c r="AQ1304" s="18" t="s">
        <v>16</v>
      </c>
      <c r="AR1304" s="18">
        <v>0.55558399999999997</v>
      </c>
      <c r="AS1304" s="18">
        <v>4</v>
      </c>
    </row>
    <row r="1305" spans="40:45" x14ac:dyDescent="0.25">
      <c r="AN1305" s="1" t="s">
        <v>17</v>
      </c>
      <c r="AO1305" s="18">
        <v>0.19977600000000001</v>
      </c>
      <c r="AP1305" s="18">
        <v>5</v>
      </c>
      <c r="AQ1305" s="18" t="s">
        <v>17</v>
      </c>
      <c r="AR1305" s="18">
        <v>0.19420799999999999</v>
      </c>
      <c r="AS1305" s="18">
        <v>5</v>
      </c>
    </row>
    <row r="1306" spans="40:45" x14ac:dyDescent="0.25">
      <c r="AN1306" s="1" t="s">
        <v>18</v>
      </c>
      <c r="AO1306" s="18">
        <v>0.33027200000000001</v>
      </c>
      <c r="AP1306" s="18">
        <v>6</v>
      </c>
      <c r="AQ1306" s="18" t="s">
        <v>18</v>
      </c>
      <c r="AR1306" s="18">
        <v>0</v>
      </c>
      <c r="AS1306" s="18">
        <v>6</v>
      </c>
    </row>
    <row r="1307" spans="40:45" x14ac:dyDescent="0.25">
      <c r="AN1307" s="1" t="s">
        <v>19</v>
      </c>
      <c r="AO1307" s="18">
        <v>0.26380799999999999</v>
      </c>
      <c r="AP1307" s="18">
        <v>7</v>
      </c>
      <c r="AQ1307" s="18" t="s">
        <v>19</v>
      </c>
      <c r="AR1307" s="18">
        <v>0</v>
      </c>
      <c r="AS1307" s="18">
        <v>7</v>
      </c>
    </row>
    <row r="1308" spans="40:45" x14ac:dyDescent="0.25">
      <c r="AN1308" s="1" t="s">
        <v>20</v>
      </c>
      <c r="AO1308" s="18">
        <v>1.1984600000000001</v>
      </c>
      <c r="AP1308" s="18">
        <v>8</v>
      </c>
      <c r="AQ1308" s="18" t="s">
        <v>20</v>
      </c>
      <c r="AR1308" s="18">
        <v>0</v>
      </c>
      <c r="AS1308" s="18">
        <v>8</v>
      </c>
    </row>
    <row r="1309" spans="40:45" x14ac:dyDescent="0.25">
      <c r="AN1309" s="1" t="s">
        <v>21</v>
      </c>
      <c r="AO1309" s="18">
        <v>2.3312300000000001</v>
      </c>
      <c r="AP1309" s="18">
        <v>9</v>
      </c>
      <c r="AQ1309" s="18" t="s">
        <v>21</v>
      </c>
      <c r="AR1309" s="18">
        <v>2.0928599999999999</v>
      </c>
      <c r="AS1309" s="18">
        <v>9</v>
      </c>
    </row>
    <row r="1310" spans="40:45" x14ac:dyDescent="0.25">
      <c r="AN1310" s="1" t="s">
        <v>22</v>
      </c>
      <c r="AO1310" s="18">
        <v>9.7831700000000001</v>
      </c>
      <c r="AP1310" s="18">
        <v>10</v>
      </c>
      <c r="AQ1310" s="18" t="s">
        <v>22</v>
      </c>
      <c r="AR1310" s="18">
        <v>14.307399999999999</v>
      </c>
      <c r="AS1310" s="18">
        <v>10</v>
      </c>
    </row>
    <row r="1311" spans="40:45" x14ac:dyDescent="0.25">
      <c r="AN1311" s="1" t="s">
        <v>23</v>
      </c>
      <c r="AO1311" s="18">
        <v>11.172700000000001</v>
      </c>
      <c r="AP1311" s="18">
        <v>11</v>
      </c>
      <c r="AQ1311" s="18" t="s">
        <v>23</v>
      </c>
      <c r="AR1311" s="18">
        <v>10.9396</v>
      </c>
      <c r="AS1311" s="18">
        <v>11</v>
      </c>
    </row>
    <row r="1312" spans="40:45" x14ac:dyDescent="0.25">
      <c r="AN1312" s="1" t="s">
        <v>24</v>
      </c>
      <c r="AO1312" s="18">
        <v>1.0002599999999999</v>
      </c>
      <c r="AP1312" s="18">
        <v>12</v>
      </c>
      <c r="AQ1312" s="18" t="s">
        <v>24</v>
      </c>
      <c r="AR1312" s="18">
        <v>1.0119</v>
      </c>
      <c r="AS1312" s="18">
        <v>12</v>
      </c>
    </row>
    <row r="1313" spans="40:45" x14ac:dyDescent="0.25">
      <c r="AP1313" s="18">
        <v>13</v>
      </c>
      <c r="AS1313" s="18">
        <v>13</v>
      </c>
    </row>
    <row r="1314" spans="40:45" x14ac:dyDescent="0.25">
      <c r="AN1314" s="1" t="s">
        <v>37</v>
      </c>
      <c r="AP1314" s="18">
        <v>0</v>
      </c>
      <c r="AQ1314" s="18" t="s">
        <v>37</v>
      </c>
      <c r="AS1314" s="18">
        <v>0</v>
      </c>
    </row>
    <row r="1315" spans="40:45" x14ac:dyDescent="0.25">
      <c r="AP1315" s="18">
        <v>1</v>
      </c>
      <c r="AS1315" s="18">
        <v>1</v>
      </c>
    </row>
    <row r="1316" spans="40:45" x14ac:dyDescent="0.25">
      <c r="AN1316" s="1" t="s">
        <v>9</v>
      </c>
      <c r="AO1316" s="18">
        <v>262144</v>
      </c>
      <c r="AP1316" s="18">
        <v>2</v>
      </c>
      <c r="AQ1316" s="18" t="s">
        <v>9</v>
      </c>
      <c r="AR1316" s="18">
        <v>262144</v>
      </c>
      <c r="AS1316" s="18">
        <v>2</v>
      </c>
    </row>
    <row r="1317" spans="40:45" x14ac:dyDescent="0.25">
      <c r="AN1317" s="1" t="s">
        <v>10</v>
      </c>
      <c r="AO1317" s="18">
        <v>792</v>
      </c>
      <c r="AP1317" s="18">
        <v>3</v>
      </c>
      <c r="AQ1317" s="18" t="s">
        <v>10</v>
      </c>
      <c r="AR1317" s="18">
        <v>792</v>
      </c>
      <c r="AS1317" s="18">
        <v>3</v>
      </c>
    </row>
    <row r="1318" spans="40:45" x14ac:dyDescent="0.25">
      <c r="AN1318" s="1" t="s">
        <v>16</v>
      </c>
      <c r="AO1318" s="18">
        <v>0.58556799999999998</v>
      </c>
      <c r="AP1318" s="18">
        <v>4</v>
      </c>
      <c r="AQ1318" s="18" t="s">
        <v>16</v>
      </c>
      <c r="AR1318" s="18">
        <v>0.55558399999999997</v>
      </c>
      <c r="AS1318" s="18">
        <v>4</v>
      </c>
    </row>
    <row r="1319" spans="40:45" x14ac:dyDescent="0.25">
      <c r="AN1319" s="1" t="s">
        <v>17</v>
      </c>
      <c r="AO1319" s="18">
        <v>0.19001599999999999</v>
      </c>
      <c r="AP1319" s="18">
        <v>5</v>
      </c>
      <c r="AQ1319" s="18" t="s">
        <v>17</v>
      </c>
      <c r="AR1319" s="18">
        <v>0.189024</v>
      </c>
      <c r="AS1319" s="18">
        <v>5</v>
      </c>
    </row>
    <row r="1320" spans="40:45" x14ac:dyDescent="0.25">
      <c r="AN1320" s="1" t="s">
        <v>18</v>
      </c>
      <c r="AO1320" s="18">
        <v>0.28572799999999998</v>
      </c>
      <c r="AP1320" s="18">
        <v>6</v>
      </c>
      <c r="AQ1320" s="18" t="s">
        <v>18</v>
      </c>
      <c r="AR1320" s="18">
        <v>0</v>
      </c>
      <c r="AS1320" s="18">
        <v>6</v>
      </c>
    </row>
    <row r="1321" spans="40:45" x14ac:dyDescent="0.25">
      <c r="AN1321" s="1" t="s">
        <v>19</v>
      </c>
      <c r="AO1321" s="18">
        <v>0.39212799999999998</v>
      </c>
      <c r="AP1321" s="18">
        <v>7</v>
      </c>
      <c r="AQ1321" s="18" t="s">
        <v>19</v>
      </c>
      <c r="AR1321" s="18">
        <v>0</v>
      </c>
      <c r="AS1321" s="18">
        <v>7</v>
      </c>
    </row>
    <row r="1322" spans="40:45" x14ac:dyDescent="0.25">
      <c r="AN1322" s="1" t="s">
        <v>20</v>
      </c>
      <c r="AO1322" s="18">
        <v>0.93135999999999997</v>
      </c>
      <c r="AP1322" s="18">
        <v>8</v>
      </c>
      <c r="AQ1322" s="18" t="s">
        <v>20</v>
      </c>
      <c r="AR1322" s="18">
        <v>0</v>
      </c>
      <c r="AS1322" s="18">
        <v>8</v>
      </c>
    </row>
    <row r="1323" spans="40:45" x14ac:dyDescent="0.25">
      <c r="AN1323" s="1" t="s">
        <v>21</v>
      </c>
      <c r="AO1323" s="18">
        <v>2.5266600000000001</v>
      </c>
      <c r="AP1323" s="18">
        <v>9</v>
      </c>
      <c r="AQ1323" s="18" t="s">
        <v>21</v>
      </c>
      <c r="AR1323" s="18">
        <v>2.1073300000000001</v>
      </c>
      <c r="AS1323" s="18">
        <v>9</v>
      </c>
    </row>
    <row r="1324" spans="40:45" x14ac:dyDescent="0.25">
      <c r="AN1324" s="1" t="s">
        <v>22</v>
      </c>
      <c r="AO1324" s="18">
        <v>13.546799999999999</v>
      </c>
      <c r="AP1324" s="18">
        <v>10</v>
      </c>
      <c r="AQ1324" s="18" t="s">
        <v>22</v>
      </c>
      <c r="AR1324" s="18">
        <v>20.029199999999999</v>
      </c>
      <c r="AS1324" s="18">
        <v>10</v>
      </c>
    </row>
    <row r="1325" spans="40:45" x14ac:dyDescent="0.25">
      <c r="AN1325" s="1" t="s">
        <v>23</v>
      </c>
      <c r="AO1325" s="18">
        <v>11.960699999999999</v>
      </c>
      <c r="AP1325" s="18">
        <v>11</v>
      </c>
      <c r="AQ1325" s="18" t="s">
        <v>23</v>
      </c>
      <c r="AR1325" s="18">
        <v>12.2972</v>
      </c>
      <c r="AS1325" s="18">
        <v>11</v>
      </c>
    </row>
    <row r="1326" spans="40:45" x14ac:dyDescent="0.25">
      <c r="AN1326" s="1" t="s">
        <v>24</v>
      </c>
      <c r="AO1326" s="18">
        <v>0.69641600000000004</v>
      </c>
      <c r="AP1326" s="18">
        <v>12</v>
      </c>
      <c r="AQ1326" s="18" t="s">
        <v>24</v>
      </c>
      <c r="AR1326" s="18">
        <v>0.68380799999999997</v>
      </c>
      <c r="AS1326" s="18">
        <v>12</v>
      </c>
    </row>
    <row r="1327" spans="40:45" x14ac:dyDescent="0.25">
      <c r="AP1327" s="18">
        <v>13</v>
      </c>
      <c r="AS1327" s="18">
        <v>13</v>
      </c>
    </row>
    <row r="1328" spans="40:45" x14ac:dyDescent="0.25">
      <c r="AN1328" s="1" t="s">
        <v>15</v>
      </c>
      <c r="AO1328" s="18">
        <v>0.09</v>
      </c>
      <c r="AP1328" s="18">
        <v>0</v>
      </c>
      <c r="AQ1328" s="18" t="s">
        <v>15</v>
      </c>
      <c r="AR1328" s="18">
        <v>9.9000000000000005E-2</v>
      </c>
      <c r="AS1328" s="18">
        <v>0</v>
      </c>
    </row>
    <row r="1329" spans="40:45" x14ac:dyDescent="0.25">
      <c r="AN1329" s="1" t="s">
        <v>8</v>
      </c>
      <c r="AP1329" s="18">
        <v>1</v>
      </c>
      <c r="AQ1329" s="18" t="s">
        <v>8</v>
      </c>
      <c r="AS1329" s="18">
        <v>1</v>
      </c>
    </row>
    <row r="1330" spans="40:45" x14ac:dyDescent="0.25">
      <c r="AN1330" s="1" t="s">
        <v>9</v>
      </c>
      <c r="AO1330" s="18">
        <v>242015</v>
      </c>
      <c r="AP1330" s="18">
        <v>2</v>
      </c>
      <c r="AQ1330" s="18" t="s">
        <v>9</v>
      </c>
      <c r="AR1330" s="18">
        <v>242015</v>
      </c>
      <c r="AS1330" s="18">
        <v>2</v>
      </c>
    </row>
    <row r="1331" spans="40:45" x14ac:dyDescent="0.25">
      <c r="AN1331" s="1" t="s">
        <v>10</v>
      </c>
      <c r="AO1331" s="18">
        <v>792</v>
      </c>
      <c r="AP1331" s="18">
        <v>3</v>
      </c>
      <c r="AQ1331" s="18" t="s">
        <v>10</v>
      </c>
      <c r="AR1331" s="18">
        <v>792</v>
      </c>
      <c r="AS1331" s="18">
        <v>3</v>
      </c>
    </row>
    <row r="1332" spans="40:45" x14ac:dyDescent="0.25">
      <c r="AN1332" s="1" t="s">
        <v>16</v>
      </c>
      <c r="AO1332" s="18">
        <v>0.49235200000000001</v>
      </c>
      <c r="AP1332" s="18">
        <v>4</v>
      </c>
      <c r="AQ1332" s="18" t="s">
        <v>16</v>
      </c>
      <c r="AR1332" s="18">
        <v>0.49865599999999999</v>
      </c>
      <c r="AS1332" s="18">
        <v>4</v>
      </c>
    </row>
    <row r="1333" spans="40:45" x14ac:dyDescent="0.25">
      <c r="AN1333" s="1" t="s">
        <v>17</v>
      </c>
      <c r="AO1333" s="18">
        <v>0.183008</v>
      </c>
      <c r="AP1333" s="18">
        <v>5</v>
      </c>
      <c r="AQ1333" s="18" t="s">
        <v>17</v>
      </c>
      <c r="AR1333" s="18">
        <v>0.181312</v>
      </c>
      <c r="AS1333" s="18">
        <v>5</v>
      </c>
    </row>
    <row r="1334" spans="40:45" x14ac:dyDescent="0.25">
      <c r="AN1334" s="1" t="s">
        <v>18</v>
      </c>
      <c r="AO1334" s="18">
        <v>0.25001600000000002</v>
      </c>
      <c r="AP1334" s="18">
        <v>6</v>
      </c>
      <c r="AQ1334" s="18" t="s">
        <v>18</v>
      </c>
      <c r="AR1334" s="18">
        <v>0</v>
      </c>
      <c r="AS1334" s="18">
        <v>6</v>
      </c>
    </row>
    <row r="1335" spans="40:45" x14ac:dyDescent="0.25">
      <c r="AN1335" s="1" t="s">
        <v>19</v>
      </c>
      <c r="AO1335" s="18">
        <v>0.20191999999999999</v>
      </c>
      <c r="AP1335" s="18">
        <v>7</v>
      </c>
      <c r="AQ1335" s="18" t="s">
        <v>19</v>
      </c>
      <c r="AR1335" s="18">
        <v>0</v>
      </c>
      <c r="AS1335" s="18">
        <v>7</v>
      </c>
    </row>
    <row r="1336" spans="40:45" x14ac:dyDescent="0.25">
      <c r="AN1336" s="1" t="s">
        <v>20</v>
      </c>
      <c r="AO1336" s="18">
        <v>2.1725400000000001</v>
      </c>
      <c r="AP1336" s="18">
        <v>8</v>
      </c>
      <c r="AQ1336" s="18" t="s">
        <v>20</v>
      </c>
      <c r="AR1336" s="18">
        <v>0</v>
      </c>
      <c r="AS1336" s="18">
        <v>8</v>
      </c>
    </row>
    <row r="1337" spans="40:45" x14ac:dyDescent="0.25">
      <c r="AN1337" s="1" t="s">
        <v>21</v>
      </c>
      <c r="AO1337" s="18">
        <v>2.0650900000000001</v>
      </c>
      <c r="AP1337" s="18">
        <v>9</v>
      </c>
      <c r="AQ1337" s="18" t="s">
        <v>21</v>
      </c>
      <c r="AR1337" s="18">
        <v>1.97315</v>
      </c>
      <c r="AS1337" s="18">
        <v>9</v>
      </c>
    </row>
    <row r="1338" spans="40:45" x14ac:dyDescent="0.25">
      <c r="AN1338" s="1" t="s">
        <v>22</v>
      </c>
      <c r="AO1338" s="18">
        <v>7.8557100000000002</v>
      </c>
      <c r="AP1338" s="18">
        <v>10</v>
      </c>
      <c r="AQ1338" s="18" t="s">
        <v>22</v>
      </c>
      <c r="AR1338" s="18">
        <v>12.6439</v>
      </c>
      <c r="AS1338" s="18">
        <v>10</v>
      </c>
    </row>
    <row r="1339" spans="40:45" x14ac:dyDescent="0.25">
      <c r="AN1339" s="1" t="s">
        <v>23</v>
      </c>
      <c r="AO1339" s="18">
        <v>12.147399999999999</v>
      </c>
      <c r="AP1339" s="18">
        <v>11</v>
      </c>
      <c r="AQ1339" s="18" t="s">
        <v>23</v>
      </c>
      <c r="AR1339" s="18">
        <v>12.432600000000001</v>
      </c>
      <c r="AS1339" s="18">
        <v>11</v>
      </c>
    </row>
    <row r="1340" spans="40:45" x14ac:dyDescent="0.25">
      <c r="AN1340" s="1" t="s">
        <v>24</v>
      </c>
      <c r="AO1340" s="18">
        <v>0.40556799999999998</v>
      </c>
      <c r="AP1340" s="18">
        <v>12</v>
      </c>
      <c r="AQ1340" s="18" t="s">
        <v>24</v>
      </c>
      <c r="AR1340" s="18">
        <v>0.39923199999999998</v>
      </c>
      <c r="AS1340" s="18">
        <v>12</v>
      </c>
    </row>
    <row r="1341" spans="40:45" x14ac:dyDescent="0.25">
      <c r="AP1341" s="18">
        <v>13</v>
      </c>
      <c r="AS1341" s="18">
        <v>13</v>
      </c>
    </row>
    <row r="1342" spans="40:45" x14ac:dyDescent="0.25">
      <c r="AN1342" s="1" t="s">
        <v>36</v>
      </c>
      <c r="AP1342" s="18">
        <v>0</v>
      </c>
      <c r="AQ1342" s="18" t="s">
        <v>36</v>
      </c>
      <c r="AS1342" s="18">
        <v>0</v>
      </c>
    </row>
    <row r="1343" spans="40:45" x14ac:dyDescent="0.25">
      <c r="AP1343" s="18">
        <v>1</v>
      </c>
      <c r="AS1343" s="18">
        <v>1</v>
      </c>
    </row>
    <row r="1344" spans="40:45" x14ac:dyDescent="0.25">
      <c r="AN1344" s="1" t="s">
        <v>9</v>
      </c>
      <c r="AO1344" s="18">
        <v>262144</v>
      </c>
      <c r="AP1344" s="18">
        <v>2</v>
      </c>
      <c r="AQ1344" s="18" t="s">
        <v>9</v>
      </c>
      <c r="AR1344" s="18">
        <v>262144</v>
      </c>
      <c r="AS1344" s="18">
        <v>2</v>
      </c>
    </row>
    <row r="1345" spans="40:45" x14ac:dyDescent="0.25">
      <c r="AN1345" s="1" t="s">
        <v>10</v>
      </c>
      <c r="AO1345" s="18">
        <v>792</v>
      </c>
      <c r="AP1345" s="18">
        <v>3</v>
      </c>
      <c r="AQ1345" s="18" t="s">
        <v>10</v>
      </c>
      <c r="AR1345" s="18">
        <v>792</v>
      </c>
      <c r="AS1345" s="18">
        <v>3</v>
      </c>
    </row>
    <row r="1346" spans="40:45" x14ac:dyDescent="0.25">
      <c r="AN1346" s="1" t="s">
        <v>16</v>
      </c>
      <c r="AO1346" s="18">
        <v>0.57840000000000003</v>
      </c>
      <c r="AP1346" s="18">
        <v>4</v>
      </c>
      <c r="AQ1346" s="18" t="s">
        <v>16</v>
      </c>
      <c r="AR1346" s="18">
        <v>0.54038399999999998</v>
      </c>
      <c r="AS1346" s="18">
        <v>4</v>
      </c>
    </row>
    <row r="1347" spans="40:45" x14ac:dyDescent="0.25">
      <c r="AN1347" s="1" t="s">
        <v>17</v>
      </c>
      <c r="AO1347" s="18">
        <v>0.27411200000000002</v>
      </c>
      <c r="AP1347" s="18">
        <v>5</v>
      </c>
      <c r="AQ1347" s="18" t="s">
        <v>17</v>
      </c>
      <c r="AR1347" s="18">
        <v>0.173184</v>
      </c>
      <c r="AS1347" s="18">
        <v>5</v>
      </c>
    </row>
    <row r="1348" spans="40:45" x14ac:dyDescent="0.25">
      <c r="AN1348" s="1" t="s">
        <v>18</v>
      </c>
      <c r="AO1348" s="18">
        <v>0.72723199999999999</v>
      </c>
      <c r="AP1348" s="18">
        <v>6</v>
      </c>
      <c r="AQ1348" s="18" t="s">
        <v>18</v>
      </c>
      <c r="AR1348" s="18">
        <v>0</v>
      </c>
      <c r="AS1348" s="18">
        <v>6</v>
      </c>
    </row>
    <row r="1349" spans="40:45" x14ac:dyDescent="0.25">
      <c r="AN1349" s="1" t="s">
        <v>19</v>
      </c>
      <c r="AO1349" s="18">
        <v>0.25923200000000002</v>
      </c>
      <c r="AP1349" s="18">
        <v>7</v>
      </c>
      <c r="AQ1349" s="18" t="s">
        <v>19</v>
      </c>
      <c r="AR1349" s="18">
        <v>0</v>
      </c>
      <c r="AS1349" s="18">
        <v>7</v>
      </c>
    </row>
    <row r="1350" spans="40:45" x14ac:dyDescent="0.25">
      <c r="AN1350" s="1" t="s">
        <v>20</v>
      </c>
      <c r="AO1350" s="18">
        <v>1.2077100000000001</v>
      </c>
      <c r="AP1350" s="18">
        <v>8</v>
      </c>
      <c r="AQ1350" s="18" t="s">
        <v>20</v>
      </c>
      <c r="AR1350" s="18">
        <v>0</v>
      </c>
      <c r="AS1350" s="18">
        <v>8</v>
      </c>
    </row>
    <row r="1351" spans="40:45" x14ac:dyDescent="0.25">
      <c r="AN1351" s="1" t="s">
        <v>21</v>
      </c>
      <c r="AO1351" s="18">
        <v>2.5571799999999998</v>
      </c>
      <c r="AP1351" s="18">
        <v>9</v>
      </c>
      <c r="AQ1351" s="18" t="s">
        <v>21</v>
      </c>
      <c r="AR1351" s="18">
        <v>2.2481599999999999</v>
      </c>
      <c r="AS1351" s="18">
        <v>9</v>
      </c>
    </row>
    <row r="1352" spans="40:45" x14ac:dyDescent="0.25">
      <c r="AN1352" s="1" t="s">
        <v>22</v>
      </c>
      <c r="AO1352" s="18">
        <v>10.6111</v>
      </c>
      <c r="AP1352" s="18">
        <v>10</v>
      </c>
      <c r="AQ1352" s="18" t="s">
        <v>22</v>
      </c>
      <c r="AR1352" s="18">
        <v>14.228999999999999</v>
      </c>
      <c r="AS1352" s="18">
        <v>10</v>
      </c>
    </row>
    <row r="1353" spans="40:45" x14ac:dyDescent="0.25">
      <c r="AN1353" s="1" t="s">
        <v>23</v>
      </c>
      <c r="AO1353" s="18">
        <v>11.1911</v>
      </c>
      <c r="AP1353" s="18">
        <v>11</v>
      </c>
      <c r="AQ1353" s="18" t="s">
        <v>23</v>
      </c>
      <c r="AR1353" s="18">
        <v>11.0204</v>
      </c>
      <c r="AS1353" s="18">
        <v>11</v>
      </c>
    </row>
    <row r="1354" spans="40:45" x14ac:dyDescent="0.25">
      <c r="AN1354" s="1" t="s">
        <v>24</v>
      </c>
      <c r="AO1354" s="18">
        <v>1.0042199999999999</v>
      </c>
      <c r="AP1354" s="18">
        <v>12</v>
      </c>
      <c r="AQ1354" s="18" t="s">
        <v>24</v>
      </c>
      <c r="AR1354" s="18">
        <v>1.00342</v>
      </c>
      <c r="AS1354" s="18">
        <v>12</v>
      </c>
    </row>
    <row r="1355" spans="40:45" x14ac:dyDescent="0.25">
      <c r="AP1355" s="18">
        <v>13</v>
      </c>
      <c r="AS1355" s="18">
        <v>13</v>
      </c>
    </row>
    <row r="1356" spans="40:45" x14ac:dyDescent="0.25">
      <c r="AN1356" s="1" t="s">
        <v>37</v>
      </c>
      <c r="AP1356" s="18">
        <v>0</v>
      </c>
      <c r="AQ1356" s="18" t="s">
        <v>37</v>
      </c>
      <c r="AS1356" s="18">
        <v>0</v>
      </c>
    </row>
    <row r="1357" spans="40:45" x14ac:dyDescent="0.25">
      <c r="AP1357" s="18">
        <v>1</v>
      </c>
      <c r="AS1357" s="18">
        <v>1</v>
      </c>
    </row>
    <row r="1358" spans="40:45" x14ac:dyDescent="0.25">
      <c r="AN1358" s="1" t="s">
        <v>9</v>
      </c>
      <c r="AO1358" s="18">
        <v>262144</v>
      </c>
      <c r="AP1358" s="18">
        <v>2</v>
      </c>
      <c r="AQ1358" s="18" t="s">
        <v>9</v>
      </c>
      <c r="AR1358" s="18">
        <v>262144</v>
      </c>
      <c r="AS1358" s="18">
        <v>2</v>
      </c>
    </row>
    <row r="1359" spans="40:45" x14ac:dyDescent="0.25">
      <c r="AN1359" s="1" t="s">
        <v>10</v>
      </c>
      <c r="AO1359" s="18">
        <v>792</v>
      </c>
      <c r="AP1359" s="18">
        <v>3</v>
      </c>
      <c r="AQ1359" s="18" t="s">
        <v>10</v>
      </c>
      <c r="AR1359" s="18">
        <v>792</v>
      </c>
      <c r="AS1359" s="18">
        <v>3</v>
      </c>
    </row>
    <row r="1360" spans="40:45" x14ac:dyDescent="0.25">
      <c r="AN1360" s="1" t="s">
        <v>16</v>
      </c>
      <c r="AO1360" s="18">
        <v>0.57840000000000003</v>
      </c>
      <c r="AP1360" s="18">
        <v>4</v>
      </c>
      <c r="AQ1360" s="18" t="s">
        <v>16</v>
      </c>
      <c r="AR1360" s="18">
        <v>0.54038399999999998</v>
      </c>
      <c r="AS1360" s="18">
        <v>4</v>
      </c>
    </row>
    <row r="1361" spans="40:45" x14ac:dyDescent="0.25">
      <c r="AN1361" s="1" t="s">
        <v>17</v>
      </c>
      <c r="AO1361" s="18">
        <v>0.21004800000000001</v>
      </c>
      <c r="AP1361" s="18">
        <v>5</v>
      </c>
      <c r="AQ1361" s="18" t="s">
        <v>17</v>
      </c>
      <c r="AR1361" s="18">
        <v>0.176896</v>
      </c>
      <c r="AS1361" s="18">
        <v>5</v>
      </c>
    </row>
    <row r="1362" spans="40:45" x14ac:dyDescent="0.25">
      <c r="AN1362" s="1" t="s">
        <v>18</v>
      </c>
      <c r="AO1362" s="18">
        <v>0.33782400000000001</v>
      </c>
      <c r="AP1362" s="18">
        <v>6</v>
      </c>
      <c r="AQ1362" s="18" t="s">
        <v>18</v>
      </c>
      <c r="AR1362" s="18">
        <v>0</v>
      </c>
      <c r="AS1362" s="18">
        <v>6</v>
      </c>
    </row>
    <row r="1363" spans="40:45" x14ac:dyDescent="0.25">
      <c r="AN1363" s="1" t="s">
        <v>19</v>
      </c>
      <c r="AO1363" s="18">
        <v>0.40367999999999998</v>
      </c>
      <c r="AP1363" s="18">
        <v>7</v>
      </c>
      <c r="AQ1363" s="18" t="s">
        <v>19</v>
      </c>
      <c r="AR1363" s="18">
        <v>0</v>
      </c>
      <c r="AS1363" s="18">
        <v>7</v>
      </c>
    </row>
    <row r="1364" spans="40:45" x14ac:dyDescent="0.25">
      <c r="AN1364" s="1" t="s">
        <v>20</v>
      </c>
      <c r="AO1364" s="18">
        <v>0.94633599999999996</v>
      </c>
      <c r="AP1364" s="18">
        <v>8</v>
      </c>
      <c r="AQ1364" s="18" t="s">
        <v>20</v>
      </c>
      <c r="AR1364" s="18">
        <v>0</v>
      </c>
      <c r="AS1364" s="18">
        <v>8</v>
      </c>
    </row>
    <row r="1365" spans="40:45" x14ac:dyDescent="0.25">
      <c r="AN1365" s="1" t="s">
        <v>21</v>
      </c>
      <c r="AO1365" s="18">
        <v>2.5501800000000001</v>
      </c>
      <c r="AP1365" s="18">
        <v>9</v>
      </c>
      <c r="AQ1365" s="18" t="s">
        <v>21</v>
      </c>
      <c r="AR1365" s="18">
        <v>2.2474599999999998</v>
      </c>
      <c r="AS1365" s="18">
        <v>9</v>
      </c>
    </row>
    <row r="1366" spans="40:45" x14ac:dyDescent="0.25">
      <c r="AN1366" s="1" t="s">
        <v>22</v>
      </c>
      <c r="AO1366" s="18">
        <v>13.5252</v>
      </c>
      <c r="AP1366" s="18">
        <v>10</v>
      </c>
      <c r="AQ1366" s="18" t="s">
        <v>22</v>
      </c>
      <c r="AR1366" s="18">
        <v>19.896000000000001</v>
      </c>
      <c r="AS1366" s="18">
        <v>10</v>
      </c>
    </row>
    <row r="1367" spans="40:45" x14ac:dyDescent="0.25">
      <c r="AN1367" s="1" t="s">
        <v>23</v>
      </c>
      <c r="AO1367" s="18">
        <v>12.2196</v>
      </c>
      <c r="AP1367" s="18">
        <v>11</v>
      </c>
      <c r="AQ1367" s="18" t="s">
        <v>23</v>
      </c>
      <c r="AR1367" s="18">
        <v>12.4726</v>
      </c>
      <c r="AS1367" s="18">
        <v>11</v>
      </c>
    </row>
    <row r="1368" spans="40:45" x14ac:dyDescent="0.25">
      <c r="AN1368" s="1" t="s">
        <v>24</v>
      </c>
      <c r="AO1368" s="18">
        <v>0.68025599999999997</v>
      </c>
      <c r="AP1368" s="18">
        <v>12</v>
      </c>
      <c r="AQ1368" s="18" t="s">
        <v>24</v>
      </c>
      <c r="AR1368" s="18">
        <v>0.68278399999999995</v>
      </c>
      <c r="AS1368" s="18">
        <v>12</v>
      </c>
    </row>
    <row r="1369" spans="40:45" x14ac:dyDescent="0.25">
      <c r="AP1369" s="18">
        <v>13</v>
      </c>
      <c r="AS1369" s="18">
        <v>13</v>
      </c>
    </row>
    <row r="1370" spans="40:45" x14ac:dyDescent="0.25">
      <c r="AN1370" s="1" t="s">
        <v>15</v>
      </c>
      <c r="AO1370" s="18">
        <v>9.8000000000000004E-2</v>
      </c>
      <c r="AP1370" s="18">
        <v>0</v>
      </c>
      <c r="AQ1370" s="18" t="s">
        <v>15</v>
      </c>
      <c r="AR1370" s="18">
        <v>9.9000000000000005E-2</v>
      </c>
      <c r="AS1370" s="18">
        <v>0</v>
      </c>
    </row>
    <row r="1371" spans="40:45" x14ac:dyDescent="0.25">
      <c r="AN1371" s="1" t="s">
        <v>8</v>
      </c>
      <c r="AP1371" s="18">
        <v>1</v>
      </c>
      <c r="AQ1371" s="18" t="s">
        <v>8</v>
      </c>
      <c r="AS1371" s="18">
        <v>1</v>
      </c>
    </row>
    <row r="1372" spans="40:45" x14ac:dyDescent="0.25">
      <c r="AN1372" s="1" t="s">
        <v>9</v>
      </c>
      <c r="AO1372" s="18">
        <v>242015</v>
      </c>
      <c r="AP1372" s="18">
        <v>2</v>
      </c>
      <c r="AQ1372" s="18" t="s">
        <v>9</v>
      </c>
      <c r="AR1372" s="18">
        <v>242015</v>
      </c>
      <c r="AS1372" s="18">
        <v>2</v>
      </c>
    </row>
    <row r="1373" spans="40:45" x14ac:dyDescent="0.25">
      <c r="AN1373" s="1" t="s">
        <v>10</v>
      </c>
      <c r="AO1373" s="18">
        <v>792</v>
      </c>
      <c r="AP1373" s="18">
        <v>3</v>
      </c>
      <c r="AQ1373" s="18" t="s">
        <v>10</v>
      </c>
      <c r="AR1373" s="18">
        <v>792</v>
      </c>
      <c r="AS1373" s="18">
        <v>3</v>
      </c>
    </row>
    <row r="1374" spans="40:45" x14ac:dyDescent="0.25">
      <c r="AN1374" s="1" t="s">
        <v>16</v>
      </c>
      <c r="AO1374" s="18">
        <v>0.48899199999999998</v>
      </c>
      <c r="AP1374" s="18">
        <v>4</v>
      </c>
      <c r="AQ1374" s="18" t="s">
        <v>16</v>
      </c>
      <c r="AR1374" s="18">
        <v>0.47724800000000001</v>
      </c>
      <c r="AS1374" s="18">
        <v>4</v>
      </c>
    </row>
    <row r="1375" spans="40:45" x14ac:dyDescent="0.25">
      <c r="AN1375" s="1" t="s">
        <v>17</v>
      </c>
      <c r="AO1375" s="18">
        <v>0.193664</v>
      </c>
      <c r="AP1375" s="18">
        <v>5</v>
      </c>
      <c r="AQ1375" s="18" t="s">
        <v>17</v>
      </c>
      <c r="AR1375" s="18">
        <v>0.184416</v>
      </c>
      <c r="AS1375" s="18">
        <v>5</v>
      </c>
    </row>
    <row r="1376" spans="40:45" x14ac:dyDescent="0.25">
      <c r="AN1376" s="1" t="s">
        <v>18</v>
      </c>
      <c r="AO1376" s="18">
        <v>0.250112</v>
      </c>
      <c r="AP1376" s="18">
        <v>6</v>
      </c>
      <c r="AQ1376" s="18" t="s">
        <v>18</v>
      </c>
      <c r="AR1376" s="18">
        <v>0</v>
      </c>
      <c r="AS1376" s="18">
        <v>6</v>
      </c>
    </row>
    <row r="1377" spans="40:45" x14ac:dyDescent="0.25">
      <c r="AN1377" s="1" t="s">
        <v>19</v>
      </c>
      <c r="AO1377" s="18">
        <v>0.20291200000000001</v>
      </c>
      <c r="AP1377" s="18">
        <v>7</v>
      </c>
      <c r="AQ1377" s="18" t="s">
        <v>19</v>
      </c>
      <c r="AR1377" s="18">
        <v>0</v>
      </c>
      <c r="AS1377" s="18">
        <v>7</v>
      </c>
    </row>
    <row r="1378" spans="40:45" x14ac:dyDescent="0.25">
      <c r="AN1378" s="1" t="s">
        <v>20</v>
      </c>
      <c r="AO1378" s="18">
        <v>2.20512</v>
      </c>
      <c r="AP1378" s="18">
        <v>8</v>
      </c>
      <c r="AQ1378" s="18" t="s">
        <v>20</v>
      </c>
      <c r="AR1378" s="18">
        <v>0</v>
      </c>
      <c r="AS1378" s="18">
        <v>8</v>
      </c>
    </row>
    <row r="1379" spans="40:45" x14ac:dyDescent="0.25">
      <c r="AN1379" s="1" t="s">
        <v>21</v>
      </c>
      <c r="AO1379" s="18">
        <v>2.06474</v>
      </c>
      <c r="AP1379" s="18">
        <v>9</v>
      </c>
      <c r="AQ1379" s="18" t="s">
        <v>21</v>
      </c>
      <c r="AR1379" s="18">
        <v>1.9841599999999999</v>
      </c>
      <c r="AS1379" s="18">
        <v>9</v>
      </c>
    </row>
    <row r="1380" spans="40:45" x14ac:dyDescent="0.25">
      <c r="AN1380" s="1" t="s">
        <v>22</v>
      </c>
      <c r="AO1380" s="18">
        <v>7.3963200000000002</v>
      </c>
      <c r="AP1380" s="18">
        <v>10</v>
      </c>
      <c r="AQ1380" s="18" t="s">
        <v>22</v>
      </c>
      <c r="AR1380" s="18">
        <v>12.8124</v>
      </c>
      <c r="AS1380" s="18">
        <v>10</v>
      </c>
    </row>
    <row r="1381" spans="40:45" x14ac:dyDescent="0.25">
      <c r="AN1381" s="1" t="s">
        <v>23</v>
      </c>
      <c r="AO1381" s="18">
        <v>12.082599999999999</v>
      </c>
      <c r="AP1381" s="18">
        <v>11</v>
      </c>
      <c r="AQ1381" s="18" t="s">
        <v>23</v>
      </c>
      <c r="AR1381" s="18">
        <v>12.4633</v>
      </c>
      <c r="AS1381" s="18">
        <v>11</v>
      </c>
    </row>
    <row r="1382" spans="40:45" x14ac:dyDescent="0.25">
      <c r="AN1382" s="1" t="s">
        <v>24</v>
      </c>
      <c r="AO1382" s="18">
        <v>0.40230399999999999</v>
      </c>
      <c r="AP1382" s="18">
        <v>12</v>
      </c>
      <c r="AQ1382" s="18" t="s">
        <v>24</v>
      </c>
      <c r="AR1382" s="18">
        <v>0.40479999999999999</v>
      </c>
      <c r="AS1382" s="18">
        <v>12</v>
      </c>
    </row>
    <row r="1383" spans="40:45" x14ac:dyDescent="0.25">
      <c r="AP1383" s="18">
        <v>13</v>
      </c>
      <c r="AS1383" s="18">
        <v>13</v>
      </c>
    </row>
    <row r="1384" spans="40:45" x14ac:dyDescent="0.25">
      <c r="AN1384" s="1" t="s">
        <v>36</v>
      </c>
      <c r="AP1384" s="18">
        <v>0</v>
      </c>
      <c r="AQ1384" s="18" t="s">
        <v>36</v>
      </c>
      <c r="AS1384" s="18">
        <v>0</v>
      </c>
    </row>
    <row r="1385" spans="40:45" x14ac:dyDescent="0.25">
      <c r="AP1385" s="18">
        <v>1</v>
      </c>
      <c r="AS1385" s="18">
        <v>1</v>
      </c>
    </row>
    <row r="1386" spans="40:45" x14ac:dyDescent="0.25">
      <c r="AN1386" s="1" t="s">
        <v>9</v>
      </c>
      <c r="AO1386" s="18">
        <v>262144</v>
      </c>
      <c r="AP1386" s="18">
        <v>2</v>
      </c>
      <c r="AQ1386" s="18" t="s">
        <v>9</v>
      </c>
      <c r="AR1386" s="18">
        <v>262144</v>
      </c>
      <c r="AS1386" s="18">
        <v>2</v>
      </c>
    </row>
    <row r="1387" spans="40:45" x14ac:dyDescent="0.25">
      <c r="AN1387" s="1" t="s">
        <v>10</v>
      </c>
      <c r="AO1387" s="18">
        <v>792</v>
      </c>
      <c r="AP1387" s="18">
        <v>3</v>
      </c>
      <c r="AQ1387" s="18" t="s">
        <v>10</v>
      </c>
      <c r="AR1387" s="18">
        <v>792</v>
      </c>
      <c r="AS1387" s="18">
        <v>3</v>
      </c>
    </row>
    <row r="1388" spans="40:45" x14ac:dyDescent="0.25">
      <c r="AN1388" s="1" t="s">
        <v>16</v>
      </c>
      <c r="AO1388" s="18">
        <v>0.56809600000000005</v>
      </c>
      <c r="AP1388" s="18">
        <v>4</v>
      </c>
      <c r="AQ1388" s="18" t="s">
        <v>16</v>
      </c>
      <c r="AR1388" s="18">
        <v>0.55171199999999998</v>
      </c>
      <c r="AS1388" s="18">
        <v>4</v>
      </c>
    </row>
    <row r="1389" spans="40:45" x14ac:dyDescent="0.25">
      <c r="AN1389" s="1" t="s">
        <v>17</v>
      </c>
      <c r="AO1389" s="18">
        <v>0.19273599999999999</v>
      </c>
      <c r="AP1389" s="18">
        <v>5</v>
      </c>
      <c r="AQ1389" s="18" t="s">
        <v>17</v>
      </c>
      <c r="AR1389" s="18">
        <v>0.188864</v>
      </c>
      <c r="AS1389" s="18">
        <v>5</v>
      </c>
    </row>
    <row r="1390" spans="40:45" x14ac:dyDescent="0.25">
      <c r="AN1390" s="1" t="s">
        <v>18</v>
      </c>
      <c r="AO1390" s="18">
        <v>0.27801599999999999</v>
      </c>
      <c r="AP1390" s="18">
        <v>6</v>
      </c>
      <c r="AQ1390" s="18" t="s">
        <v>18</v>
      </c>
      <c r="AR1390" s="18">
        <v>0</v>
      </c>
      <c r="AS1390" s="18">
        <v>6</v>
      </c>
    </row>
    <row r="1391" spans="40:45" x14ac:dyDescent="0.25">
      <c r="AN1391" s="1" t="s">
        <v>19</v>
      </c>
      <c r="AO1391" s="18">
        <v>0.26195200000000002</v>
      </c>
      <c r="AP1391" s="18">
        <v>7</v>
      </c>
      <c r="AQ1391" s="18" t="s">
        <v>19</v>
      </c>
      <c r="AR1391" s="18">
        <v>0</v>
      </c>
      <c r="AS1391" s="18">
        <v>7</v>
      </c>
    </row>
    <row r="1392" spans="40:45" x14ac:dyDescent="0.25">
      <c r="AN1392" s="1" t="s">
        <v>20</v>
      </c>
      <c r="AO1392" s="18">
        <v>1.2184299999999999</v>
      </c>
      <c r="AP1392" s="18">
        <v>8</v>
      </c>
      <c r="AQ1392" s="18" t="s">
        <v>20</v>
      </c>
      <c r="AR1392" s="18">
        <v>0</v>
      </c>
      <c r="AS1392" s="18">
        <v>8</v>
      </c>
    </row>
    <row r="1393" spans="40:45" x14ac:dyDescent="0.25">
      <c r="AN1393" s="1" t="s">
        <v>21</v>
      </c>
      <c r="AO1393" s="18">
        <v>2.3492500000000001</v>
      </c>
      <c r="AP1393" s="18">
        <v>9</v>
      </c>
      <c r="AQ1393" s="18" t="s">
        <v>21</v>
      </c>
      <c r="AR1393" s="18">
        <v>2.08691</v>
      </c>
      <c r="AS1393" s="18">
        <v>9</v>
      </c>
    </row>
    <row r="1394" spans="40:45" x14ac:dyDescent="0.25">
      <c r="AN1394" s="1" t="s">
        <v>22</v>
      </c>
      <c r="AO1394" s="18">
        <v>9.6266599999999993</v>
      </c>
      <c r="AP1394" s="18">
        <v>10</v>
      </c>
      <c r="AQ1394" s="18" t="s">
        <v>22</v>
      </c>
      <c r="AR1394" s="18">
        <v>14.140599999999999</v>
      </c>
      <c r="AS1394" s="18">
        <v>10</v>
      </c>
    </row>
    <row r="1395" spans="40:45" x14ac:dyDescent="0.25">
      <c r="AN1395" s="1" t="s">
        <v>23</v>
      </c>
      <c r="AO1395" s="18">
        <v>11.238799999999999</v>
      </c>
      <c r="AP1395" s="18">
        <v>11</v>
      </c>
      <c r="AQ1395" s="18" t="s">
        <v>23</v>
      </c>
      <c r="AR1395" s="18">
        <v>11.302</v>
      </c>
      <c r="AS1395" s="18">
        <v>11</v>
      </c>
    </row>
    <row r="1396" spans="40:45" x14ac:dyDescent="0.25">
      <c r="AN1396" s="1" t="s">
        <v>24</v>
      </c>
      <c r="AO1396" s="18">
        <v>0.99536000000000002</v>
      </c>
      <c r="AP1396" s="18">
        <v>12</v>
      </c>
      <c r="AQ1396" s="18" t="s">
        <v>24</v>
      </c>
      <c r="AR1396" s="18">
        <v>1.0025599999999999</v>
      </c>
      <c r="AS1396" s="18">
        <v>12</v>
      </c>
    </row>
    <row r="1397" spans="40:45" x14ac:dyDescent="0.25">
      <c r="AP1397" s="18">
        <v>13</v>
      </c>
      <c r="AS1397" s="18">
        <v>13</v>
      </c>
    </row>
    <row r="1398" spans="40:45" x14ac:dyDescent="0.25">
      <c r="AN1398" s="1" t="s">
        <v>37</v>
      </c>
      <c r="AP1398" s="18">
        <v>0</v>
      </c>
      <c r="AQ1398" s="18" t="s">
        <v>37</v>
      </c>
      <c r="AS1398" s="18">
        <v>0</v>
      </c>
    </row>
    <row r="1399" spans="40:45" x14ac:dyDescent="0.25">
      <c r="AP1399" s="18">
        <v>1</v>
      </c>
      <c r="AS1399" s="18">
        <v>1</v>
      </c>
    </row>
    <row r="1400" spans="40:45" x14ac:dyDescent="0.25">
      <c r="AN1400" s="1" t="s">
        <v>9</v>
      </c>
      <c r="AO1400" s="18">
        <v>262144</v>
      </c>
      <c r="AP1400" s="18">
        <v>2</v>
      </c>
      <c r="AQ1400" s="18" t="s">
        <v>9</v>
      </c>
      <c r="AR1400" s="18">
        <v>262144</v>
      </c>
      <c r="AS1400" s="18">
        <v>2</v>
      </c>
    </row>
    <row r="1401" spans="40:45" x14ac:dyDescent="0.25">
      <c r="AN1401" s="1" t="s">
        <v>10</v>
      </c>
      <c r="AO1401" s="18">
        <v>792</v>
      </c>
      <c r="AP1401" s="18">
        <v>3</v>
      </c>
      <c r="AQ1401" s="18" t="s">
        <v>10</v>
      </c>
      <c r="AR1401" s="18">
        <v>792</v>
      </c>
      <c r="AS1401" s="18">
        <v>3</v>
      </c>
    </row>
    <row r="1402" spans="40:45" x14ac:dyDescent="0.25">
      <c r="AN1402" s="1" t="s">
        <v>16</v>
      </c>
      <c r="AO1402" s="18">
        <v>0.56809600000000005</v>
      </c>
      <c r="AP1402" s="18">
        <v>4</v>
      </c>
      <c r="AQ1402" s="18" t="s">
        <v>16</v>
      </c>
      <c r="AR1402" s="18">
        <v>0.55171199999999998</v>
      </c>
      <c r="AS1402" s="18">
        <v>4</v>
      </c>
    </row>
    <row r="1403" spans="40:45" x14ac:dyDescent="0.25">
      <c r="AN1403" s="1" t="s">
        <v>17</v>
      </c>
      <c r="AO1403" s="18">
        <v>0.19328000000000001</v>
      </c>
      <c r="AP1403" s="18">
        <v>5</v>
      </c>
      <c r="AQ1403" s="18" t="s">
        <v>17</v>
      </c>
      <c r="AR1403" s="18">
        <v>0.204288</v>
      </c>
      <c r="AS1403" s="18">
        <v>5</v>
      </c>
    </row>
    <row r="1404" spans="40:45" x14ac:dyDescent="0.25">
      <c r="AN1404" s="1" t="s">
        <v>18</v>
      </c>
      <c r="AO1404" s="18">
        <v>0.28841600000000001</v>
      </c>
      <c r="AP1404" s="18">
        <v>6</v>
      </c>
      <c r="AQ1404" s="18" t="s">
        <v>18</v>
      </c>
      <c r="AR1404" s="18">
        <v>0</v>
      </c>
      <c r="AS1404" s="18">
        <v>6</v>
      </c>
    </row>
    <row r="1405" spans="40:45" x14ac:dyDescent="0.25">
      <c r="AN1405" s="1" t="s">
        <v>19</v>
      </c>
      <c r="AO1405" s="18">
        <v>0.39212799999999998</v>
      </c>
      <c r="AP1405" s="18">
        <v>7</v>
      </c>
      <c r="AQ1405" s="18" t="s">
        <v>19</v>
      </c>
      <c r="AR1405" s="18">
        <v>0</v>
      </c>
      <c r="AS1405" s="18">
        <v>7</v>
      </c>
    </row>
    <row r="1406" spans="40:45" x14ac:dyDescent="0.25">
      <c r="AN1406" s="1" t="s">
        <v>20</v>
      </c>
      <c r="AO1406" s="18">
        <v>0.95017600000000002</v>
      </c>
      <c r="AP1406" s="18">
        <v>8</v>
      </c>
      <c r="AQ1406" s="18" t="s">
        <v>20</v>
      </c>
      <c r="AR1406" s="18">
        <v>0</v>
      </c>
      <c r="AS1406" s="18">
        <v>8</v>
      </c>
    </row>
    <row r="1407" spans="40:45" x14ac:dyDescent="0.25">
      <c r="AN1407" s="1" t="s">
        <v>21</v>
      </c>
      <c r="AO1407" s="18">
        <v>2.5525799999999998</v>
      </c>
      <c r="AP1407" s="18">
        <v>9</v>
      </c>
      <c r="AQ1407" s="18" t="s">
        <v>21</v>
      </c>
      <c r="AR1407" s="18">
        <v>2.1014699999999999</v>
      </c>
      <c r="AS1407" s="18">
        <v>9</v>
      </c>
    </row>
    <row r="1408" spans="40:45" x14ac:dyDescent="0.25">
      <c r="AN1408" s="1" t="s">
        <v>22</v>
      </c>
      <c r="AO1408" s="18">
        <v>13.5025</v>
      </c>
      <c r="AP1408" s="18">
        <v>10</v>
      </c>
      <c r="AQ1408" s="18" t="s">
        <v>22</v>
      </c>
      <c r="AR1408" s="18">
        <v>20.0505</v>
      </c>
      <c r="AS1408" s="18">
        <v>10</v>
      </c>
    </row>
    <row r="1409" spans="40:45" x14ac:dyDescent="0.25">
      <c r="AN1409" s="1" t="s">
        <v>23</v>
      </c>
      <c r="AO1409" s="18">
        <v>11.7919</v>
      </c>
      <c r="AP1409" s="18">
        <v>11</v>
      </c>
      <c r="AQ1409" s="18" t="s">
        <v>23</v>
      </c>
      <c r="AR1409" s="18">
        <v>12.6517</v>
      </c>
      <c r="AS1409" s="18">
        <v>11</v>
      </c>
    </row>
    <row r="1410" spans="40:45" x14ac:dyDescent="0.25">
      <c r="AN1410" s="1" t="s">
        <v>24</v>
      </c>
      <c r="AO1410" s="18">
        <v>0.68124799999999996</v>
      </c>
      <c r="AP1410" s="18">
        <v>12</v>
      </c>
      <c r="AQ1410" s="18" t="s">
        <v>24</v>
      </c>
      <c r="AR1410" s="18">
        <v>0.67791999999999997</v>
      </c>
      <c r="AS1410" s="18">
        <v>12</v>
      </c>
    </row>
    <row r="1411" spans="40:45" x14ac:dyDescent="0.25">
      <c r="AP1411" s="18">
        <v>13</v>
      </c>
      <c r="AS1411" s="18">
        <v>13</v>
      </c>
    </row>
    <row r="1412" spans="40:45" x14ac:dyDescent="0.25">
      <c r="AN1412" s="1" t="s">
        <v>15</v>
      </c>
      <c r="AO1412" s="18">
        <v>9.2999999999999999E-2</v>
      </c>
      <c r="AP1412" s="18">
        <v>0</v>
      </c>
      <c r="AQ1412" s="18" t="s">
        <v>15</v>
      </c>
      <c r="AR1412" s="18">
        <v>0.10199999999999999</v>
      </c>
      <c r="AS1412" s="18">
        <v>0</v>
      </c>
    </row>
    <row r="1413" spans="40:45" x14ac:dyDescent="0.25">
      <c r="AN1413" s="1" t="s">
        <v>8</v>
      </c>
      <c r="AP1413" s="18">
        <v>1</v>
      </c>
      <c r="AQ1413" s="18" t="s">
        <v>8</v>
      </c>
      <c r="AS1413" s="18">
        <v>1</v>
      </c>
    </row>
    <row r="1414" spans="40:45" x14ac:dyDescent="0.25">
      <c r="AN1414" s="1" t="s">
        <v>9</v>
      </c>
      <c r="AO1414" s="18">
        <v>242015</v>
      </c>
      <c r="AP1414" s="18">
        <v>2</v>
      </c>
      <c r="AQ1414" s="18" t="s">
        <v>9</v>
      </c>
      <c r="AR1414" s="18">
        <v>242015</v>
      </c>
      <c r="AS1414" s="18">
        <v>2</v>
      </c>
    </row>
    <row r="1415" spans="40:45" x14ac:dyDescent="0.25">
      <c r="AN1415" s="1" t="s">
        <v>10</v>
      </c>
      <c r="AO1415" s="18">
        <v>792</v>
      </c>
      <c r="AP1415" s="18">
        <v>3</v>
      </c>
      <c r="AQ1415" s="18" t="s">
        <v>10</v>
      </c>
      <c r="AR1415" s="18">
        <v>792</v>
      </c>
      <c r="AS1415" s="18">
        <v>3</v>
      </c>
    </row>
    <row r="1416" spans="40:45" x14ac:dyDescent="0.25">
      <c r="AN1416" s="1" t="s">
        <v>16</v>
      </c>
      <c r="AO1416" s="18">
        <v>0.50092800000000004</v>
      </c>
      <c r="AP1416" s="18">
        <v>4</v>
      </c>
      <c r="AQ1416" s="18" t="s">
        <v>16</v>
      </c>
      <c r="AR1416" s="18">
        <v>0.48921599999999998</v>
      </c>
      <c r="AS1416" s="18">
        <v>4</v>
      </c>
    </row>
    <row r="1417" spans="40:45" x14ac:dyDescent="0.25">
      <c r="AN1417" s="1" t="s">
        <v>17</v>
      </c>
      <c r="AO1417" s="18">
        <v>0.20083200000000001</v>
      </c>
      <c r="AP1417" s="18">
        <v>5</v>
      </c>
      <c r="AQ1417" s="18" t="s">
        <v>17</v>
      </c>
      <c r="AR1417" s="18">
        <v>0.22889599999999999</v>
      </c>
      <c r="AS1417" s="18">
        <v>5</v>
      </c>
    </row>
    <row r="1418" spans="40:45" x14ac:dyDescent="0.25">
      <c r="AN1418" s="1" t="s">
        <v>18</v>
      </c>
      <c r="AO1418" s="18">
        <v>0.25478400000000001</v>
      </c>
      <c r="AP1418" s="18">
        <v>6</v>
      </c>
      <c r="AQ1418" s="18" t="s">
        <v>18</v>
      </c>
      <c r="AR1418" s="18">
        <v>0</v>
      </c>
      <c r="AS1418" s="18">
        <v>6</v>
      </c>
    </row>
    <row r="1419" spans="40:45" x14ac:dyDescent="0.25">
      <c r="AN1419" s="1" t="s">
        <v>19</v>
      </c>
      <c r="AO1419" s="18">
        <v>0.20569599999999999</v>
      </c>
      <c r="AP1419" s="18">
        <v>7</v>
      </c>
      <c r="AQ1419" s="18" t="s">
        <v>19</v>
      </c>
      <c r="AR1419" s="18">
        <v>0</v>
      </c>
      <c r="AS1419" s="18">
        <v>7</v>
      </c>
    </row>
    <row r="1420" spans="40:45" x14ac:dyDescent="0.25">
      <c r="AN1420" s="1" t="s">
        <v>20</v>
      </c>
      <c r="AO1420" s="18">
        <v>2.2305299999999999</v>
      </c>
      <c r="AP1420" s="18">
        <v>8</v>
      </c>
      <c r="AQ1420" s="18" t="s">
        <v>20</v>
      </c>
      <c r="AR1420" s="18">
        <v>0</v>
      </c>
      <c r="AS1420" s="18">
        <v>8</v>
      </c>
    </row>
    <row r="1421" spans="40:45" x14ac:dyDescent="0.25">
      <c r="AN1421" s="1" t="s">
        <v>21</v>
      </c>
      <c r="AO1421" s="18">
        <v>2.0817899999999998</v>
      </c>
      <c r="AP1421" s="18">
        <v>9</v>
      </c>
      <c r="AQ1421" s="18" t="s">
        <v>21</v>
      </c>
      <c r="AR1421" s="18">
        <v>1.9509099999999999</v>
      </c>
      <c r="AS1421" s="18">
        <v>9</v>
      </c>
    </row>
    <row r="1422" spans="40:45" x14ac:dyDescent="0.25">
      <c r="AN1422" s="1" t="s">
        <v>22</v>
      </c>
      <c r="AO1422" s="18">
        <v>6.9347500000000002</v>
      </c>
      <c r="AP1422" s="18">
        <v>10</v>
      </c>
      <c r="AQ1422" s="18" t="s">
        <v>22</v>
      </c>
      <c r="AR1422" s="18">
        <v>12.764799999999999</v>
      </c>
      <c r="AS1422" s="18">
        <v>10</v>
      </c>
    </row>
    <row r="1423" spans="40:45" x14ac:dyDescent="0.25">
      <c r="AN1423" s="1" t="s">
        <v>23</v>
      </c>
      <c r="AO1423" s="18">
        <v>12.075699999999999</v>
      </c>
      <c r="AP1423" s="18">
        <v>11</v>
      </c>
      <c r="AQ1423" s="18" t="s">
        <v>23</v>
      </c>
      <c r="AR1423" s="18">
        <v>12.513299999999999</v>
      </c>
      <c r="AS1423" s="18">
        <v>11</v>
      </c>
    </row>
    <row r="1424" spans="40:45" x14ac:dyDescent="0.25">
      <c r="AN1424" s="1" t="s">
        <v>24</v>
      </c>
      <c r="AO1424" s="18">
        <v>0.40550399999999998</v>
      </c>
      <c r="AP1424" s="18">
        <v>12</v>
      </c>
      <c r="AQ1424" s="18" t="s">
        <v>24</v>
      </c>
      <c r="AR1424" s="18">
        <v>0.40579199999999999</v>
      </c>
      <c r="AS1424" s="18">
        <v>12</v>
      </c>
    </row>
    <row r="1425" spans="40:45" x14ac:dyDescent="0.25">
      <c r="AP1425" s="18">
        <v>13</v>
      </c>
      <c r="AS1425" s="18">
        <v>13</v>
      </c>
    </row>
    <row r="1426" spans="40:45" x14ac:dyDescent="0.25">
      <c r="AN1426" s="1" t="s">
        <v>36</v>
      </c>
      <c r="AP1426" s="18">
        <v>0</v>
      </c>
      <c r="AQ1426" s="18" t="s">
        <v>36</v>
      </c>
      <c r="AS1426" s="18">
        <v>0</v>
      </c>
    </row>
    <row r="1427" spans="40:45" x14ac:dyDescent="0.25">
      <c r="AP1427" s="18">
        <v>1</v>
      </c>
      <c r="AS1427" s="18">
        <v>1</v>
      </c>
    </row>
    <row r="1428" spans="40:45" x14ac:dyDescent="0.25">
      <c r="AN1428" s="1" t="s">
        <v>9</v>
      </c>
      <c r="AO1428" s="18">
        <v>262144</v>
      </c>
      <c r="AP1428" s="18">
        <v>2</v>
      </c>
      <c r="AQ1428" s="18" t="s">
        <v>9</v>
      </c>
      <c r="AR1428" s="18">
        <v>262144</v>
      </c>
      <c r="AS1428" s="18">
        <v>2</v>
      </c>
    </row>
    <row r="1429" spans="40:45" x14ac:dyDescent="0.25">
      <c r="AN1429" s="1" t="s">
        <v>10</v>
      </c>
      <c r="AO1429" s="18">
        <v>792</v>
      </c>
      <c r="AP1429" s="18">
        <v>3</v>
      </c>
      <c r="AQ1429" s="18" t="s">
        <v>10</v>
      </c>
      <c r="AR1429" s="18">
        <v>792</v>
      </c>
      <c r="AS1429" s="18">
        <v>3</v>
      </c>
    </row>
    <row r="1430" spans="40:45" x14ac:dyDescent="0.25">
      <c r="AN1430" s="1" t="s">
        <v>16</v>
      </c>
      <c r="AO1430" s="18">
        <v>0.58028800000000003</v>
      </c>
      <c r="AP1430" s="18">
        <v>4</v>
      </c>
      <c r="AQ1430" s="18" t="s">
        <v>16</v>
      </c>
      <c r="AR1430" s="18">
        <v>0.55030400000000002</v>
      </c>
      <c r="AS1430" s="18">
        <v>4</v>
      </c>
    </row>
    <row r="1431" spans="40:45" x14ac:dyDescent="0.25">
      <c r="AN1431" s="1" t="s">
        <v>17</v>
      </c>
      <c r="AO1431" s="18">
        <v>0.186112</v>
      </c>
      <c r="AP1431" s="18">
        <v>5</v>
      </c>
      <c r="AQ1431" s="18" t="s">
        <v>17</v>
      </c>
      <c r="AR1431" s="18">
        <v>0.195136</v>
      </c>
      <c r="AS1431" s="18">
        <v>5</v>
      </c>
    </row>
    <row r="1432" spans="40:45" x14ac:dyDescent="0.25">
      <c r="AN1432" s="1" t="s">
        <v>18</v>
      </c>
      <c r="AO1432" s="18">
        <v>0.27632000000000001</v>
      </c>
      <c r="AP1432" s="18">
        <v>6</v>
      </c>
      <c r="AQ1432" s="18" t="s">
        <v>18</v>
      </c>
      <c r="AR1432" s="18">
        <v>0</v>
      </c>
      <c r="AS1432" s="18">
        <v>6</v>
      </c>
    </row>
    <row r="1433" spans="40:45" x14ac:dyDescent="0.25">
      <c r="AN1433" s="1" t="s">
        <v>19</v>
      </c>
      <c r="AO1433" s="18">
        <v>0.26217600000000002</v>
      </c>
      <c r="AP1433" s="18">
        <v>7</v>
      </c>
      <c r="AQ1433" s="18" t="s">
        <v>19</v>
      </c>
      <c r="AR1433" s="18">
        <v>0</v>
      </c>
      <c r="AS1433" s="18">
        <v>7</v>
      </c>
    </row>
    <row r="1434" spans="40:45" x14ac:dyDescent="0.25">
      <c r="AN1434" s="1" t="s">
        <v>20</v>
      </c>
      <c r="AO1434" s="18">
        <v>1.27789</v>
      </c>
      <c r="AP1434" s="18">
        <v>8</v>
      </c>
      <c r="AQ1434" s="18" t="s">
        <v>20</v>
      </c>
      <c r="AR1434" s="18">
        <v>0</v>
      </c>
      <c r="AS1434" s="18">
        <v>8</v>
      </c>
    </row>
    <row r="1435" spans="40:45" x14ac:dyDescent="0.25">
      <c r="AN1435" s="1" t="s">
        <v>21</v>
      </c>
      <c r="AO1435" s="18">
        <v>2.5324800000000001</v>
      </c>
      <c r="AP1435" s="18">
        <v>9</v>
      </c>
      <c r="AQ1435" s="18" t="s">
        <v>21</v>
      </c>
      <c r="AR1435" s="18">
        <v>2.0845400000000001</v>
      </c>
      <c r="AS1435" s="18">
        <v>9</v>
      </c>
    </row>
    <row r="1436" spans="40:45" x14ac:dyDescent="0.25">
      <c r="AN1436" s="1" t="s">
        <v>22</v>
      </c>
      <c r="AO1436" s="18">
        <v>10.036300000000001</v>
      </c>
      <c r="AP1436" s="18">
        <v>10</v>
      </c>
      <c r="AQ1436" s="18" t="s">
        <v>22</v>
      </c>
      <c r="AR1436" s="18">
        <v>14.308199999999999</v>
      </c>
      <c r="AS1436" s="18">
        <v>10</v>
      </c>
    </row>
    <row r="1437" spans="40:45" x14ac:dyDescent="0.25">
      <c r="AN1437" s="1" t="s">
        <v>23</v>
      </c>
      <c r="AO1437" s="18">
        <v>11.2075</v>
      </c>
      <c r="AP1437" s="18">
        <v>11</v>
      </c>
      <c r="AQ1437" s="18" t="s">
        <v>23</v>
      </c>
      <c r="AR1437" s="18">
        <v>10.926299999999999</v>
      </c>
      <c r="AS1437" s="18">
        <v>11</v>
      </c>
    </row>
    <row r="1438" spans="40:45" x14ac:dyDescent="0.25">
      <c r="AN1438" s="1" t="s">
        <v>24</v>
      </c>
      <c r="AO1438" s="18">
        <v>1.0128299999999999</v>
      </c>
      <c r="AP1438" s="18">
        <v>12</v>
      </c>
      <c r="AQ1438" s="18" t="s">
        <v>24</v>
      </c>
      <c r="AR1438" s="18">
        <v>1.0083800000000001</v>
      </c>
      <c r="AS1438" s="18">
        <v>12</v>
      </c>
    </row>
    <row r="1439" spans="40:45" x14ac:dyDescent="0.25">
      <c r="AP1439" s="18">
        <v>13</v>
      </c>
      <c r="AS1439" s="18">
        <v>13</v>
      </c>
    </row>
    <row r="1440" spans="40:45" x14ac:dyDescent="0.25">
      <c r="AN1440" s="1" t="s">
        <v>37</v>
      </c>
      <c r="AP1440" s="18">
        <v>0</v>
      </c>
      <c r="AQ1440" s="18" t="s">
        <v>37</v>
      </c>
      <c r="AS1440" s="18">
        <v>0</v>
      </c>
    </row>
    <row r="1441" spans="40:45" x14ac:dyDescent="0.25">
      <c r="AP1441" s="18">
        <v>1</v>
      </c>
      <c r="AS1441" s="18">
        <v>1</v>
      </c>
    </row>
    <row r="1442" spans="40:45" x14ac:dyDescent="0.25">
      <c r="AN1442" s="1" t="s">
        <v>9</v>
      </c>
      <c r="AO1442" s="18">
        <v>262144</v>
      </c>
      <c r="AP1442" s="18">
        <v>2</v>
      </c>
      <c r="AQ1442" s="18" t="s">
        <v>9</v>
      </c>
      <c r="AR1442" s="18">
        <v>262144</v>
      </c>
      <c r="AS1442" s="18">
        <v>2</v>
      </c>
    </row>
    <row r="1443" spans="40:45" x14ac:dyDescent="0.25">
      <c r="AN1443" s="1" t="s">
        <v>10</v>
      </c>
      <c r="AO1443" s="18">
        <v>792</v>
      </c>
      <c r="AP1443" s="18">
        <v>3</v>
      </c>
      <c r="AQ1443" s="18" t="s">
        <v>10</v>
      </c>
      <c r="AR1443" s="18">
        <v>792</v>
      </c>
      <c r="AS1443" s="18">
        <v>3</v>
      </c>
    </row>
    <row r="1444" spans="40:45" x14ac:dyDescent="0.25">
      <c r="AN1444" s="1" t="s">
        <v>16</v>
      </c>
      <c r="AO1444" s="18">
        <v>0.58028800000000003</v>
      </c>
      <c r="AP1444" s="18">
        <v>4</v>
      </c>
      <c r="AQ1444" s="18" t="s">
        <v>16</v>
      </c>
      <c r="AR1444" s="18">
        <v>0.55030400000000002</v>
      </c>
      <c r="AS1444" s="18">
        <v>4</v>
      </c>
    </row>
    <row r="1445" spans="40:45" x14ac:dyDescent="0.25">
      <c r="AN1445" s="1" t="s">
        <v>17</v>
      </c>
      <c r="AO1445" s="18">
        <v>0.20608000000000001</v>
      </c>
      <c r="AP1445" s="18">
        <v>5</v>
      </c>
      <c r="AQ1445" s="18" t="s">
        <v>17</v>
      </c>
      <c r="AR1445" s="18">
        <v>0.17519999999999999</v>
      </c>
      <c r="AS1445" s="18">
        <v>5</v>
      </c>
    </row>
    <row r="1446" spans="40:45" x14ac:dyDescent="0.25">
      <c r="AN1446" s="1" t="s">
        <v>18</v>
      </c>
      <c r="AO1446" s="18">
        <v>0.28623999999999999</v>
      </c>
      <c r="AP1446" s="18">
        <v>6</v>
      </c>
      <c r="AQ1446" s="18" t="s">
        <v>18</v>
      </c>
      <c r="AR1446" s="18">
        <v>0</v>
      </c>
      <c r="AS1446" s="18">
        <v>6</v>
      </c>
    </row>
    <row r="1447" spans="40:45" x14ac:dyDescent="0.25">
      <c r="AN1447" s="1" t="s">
        <v>19</v>
      </c>
      <c r="AO1447" s="18">
        <v>0.39849600000000002</v>
      </c>
      <c r="AP1447" s="18">
        <v>7</v>
      </c>
      <c r="AQ1447" s="18" t="s">
        <v>19</v>
      </c>
      <c r="AR1447" s="18">
        <v>0</v>
      </c>
      <c r="AS1447" s="18">
        <v>7</v>
      </c>
    </row>
    <row r="1448" spans="40:45" x14ac:dyDescent="0.25">
      <c r="AN1448" s="1" t="s">
        <v>20</v>
      </c>
      <c r="AO1448" s="18">
        <v>0.95043200000000005</v>
      </c>
      <c r="AP1448" s="18">
        <v>8</v>
      </c>
      <c r="AQ1448" s="18" t="s">
        <v>20</v>
      </c>
      <c r="AR1448" s="18">
        <v>0</v>
      </c>
      <c r="AS1448" s="18">
        <v>8</v>
      </c>
    </row>
    <row r="1449" spans="40:45" x14ac:dyDescent="0.25">
      <c r="AN1449" s="1" t="s">
        <v>21</v>
      </c>
      <c r="AO1449" s="18">
        <v>2.5204200000000001</v>
      </c>
      <c r="AP1449" s="18">
        <v>9</v>
      </c>
      <c r="AQ1449" s="18" t="s">
        <v>21</v>
      </c>
      <c r="AR1449" s="18">
        <v>2.1252499999999999</v>
      </c>
      <c r="AS1449" s="18">
        <v>9</v>
      </c>
    </row>
    <row r="1450" spans="40:45" x14ac:dyDescent="0.25">
      <c r="AN1450" s="1" t="s">
        <v>22</v>
      </c>
      <c r="AO1450" s="18">
        <v>13.6861</v>
      </c>
      <c r="AP1450" s="18">
        <v>10</v>
      </c>
      <c r="AQ1450" s="18" t="s">
        <v>22</v>
      </c>
      <c r="AR1450" s="18">
        <v>20.014700000000001</v>
      </c>
      <c r="AS1450" s="18">
        <v>10</v>
      </c>
    </row>
    <row r="1451" spans="40:45" x14ac:dyDescent="0.25">
      <c r="AN1451" s="1" t="s">
        <v>23</v>
      </c>
      <c r="AO1451" s="18">
        <v>11.9483</v>
      </c>
      <c r="AP1451" s="18">
        <v>11</v>
      </c>
      <c r="AQ1451" s="18" t="s">
        <v>23</v>
      </c>
      <c r="AR1451" s="18">
        <v>12.0237</v>
      </c>
      <c r="AS1451" s="18">
        <v>11</v>
      </c>
    </row>
    <row r="1452" spans="40:45" x14ac:dyDescent="0.25">
      <c r="AN1452" s="1" t="s">
        <v>24</v>
      </c>
      <c r="AO1452" s="18">
        <v>0.68019200000000002</v>
      </c>
      <c r="AP1452" s="18">
        <v>12</v>
      </c>
      <c r="AQ1452" s="18" t="s">
        <v>24</v>
      </c>
      <c r="AR1452" s="18">
        <v>0.68646399999999996</v>
      </c>
      <c r="AS1452" s="18">
        <v>12</v>
      </c>
    </row>
    <row r="1453" spans="40:45" x14ac:dyDescent="0.25">
      <c r="AP1453" s="18">
        <v>13</v>
      </c>
      <c r="AS1453" s="18">
        <v>13</v>
      </c>
    </row>
    <row r="1454" spans="40:45" x14ac:dyDescent="0.25">
      <c r="AN1454" s="1" t="s">
        <v>15</v>
      </c>
      <c r="AO1454" s="18">
        <v>9.1999999999999998E-2</v>
      </c>
      <c r="AP1454" s="18">
        <v>0</v>
      </c>
      <c r="AQ1454" s="18" t="s">
        <v>15</v>
      </c>
      <c r="AR1454" s="18">
        <v>9.9000000000000005E-2</v>
      </c>
      <c r="AS1454" s="18">
        <v>0</v>
      </c>
    </row>
    <row r="1455" spans="40:45" x14ac:dyDescent="0.25">
      <c r="AN1455" s="1" t="s">
        <v>8</v>
      </c>
      <c r="AP1455" s="18">
        <v>1</v>
      </c>
      <c r="AQ1455" s="18" t="s">
        <v>8</v>
      </c>
      <c r="AS1455" s="18">
        <v>1</v>
      </c>
    </row>
    <row r="1456" spans="40:45" x14ac:dyDescent="0.25">
      <c r="AN1456" s="1" t="s">
        <v>9</v>
      </c>
      <c r="AO1456" s="18">
        <v>242015</v>
      </c>
      <c r="AP1456" s="18">
        <v>2</v>
      </c>
      <c r="AQ1456" s="18" t="s">
        <v>9</v>
      </c>
      <c r="AR1456" s="18">
        <v>242015</v>
      </c>
      <c r="AS1456" s="18">
        <v>2</v>
      </c>
    </row>
    <row r="1457" spans="40:45" x14ac:dyDescent="0.25">
      <c r="AN1457" s="1" t="s">
        <v>10</v>
      </c>
      <c r="AO1457" s="18">
        <v>792</v>
      </c>
      <c r="AP1457" s="18">
        <v>3</v>
      </c>
      <c r="AQ1457" s="18" t="s">
        <v>10</v>
      </c>
      <c r="AR1457" s="18">
        <v>792</v>
      </c>
      <c r="AS1457" s="18">
        <v>3</v>
      </c>
    </row>
    <row r="1458" spans="40:45" x14ac:dyDescent="0.25">
      <c r="AN1458" s="1" t="s">
        <v>16</v>
      </c>
      <c r="AO1458" s="18">
        <v>0.48512</v>
      </c>
      <c r="AP1458" s="18">
        <v>4</v>
      </c>
      <c r="AQ1458" s="18" t="s">
        <v>16</v>
      </c>
      <c r="AR1458" s="18">
        <v>0.48399999999999999</v>
      </c>
      <c r="AS1458" s="18">
        <v>4</v>
      </c>
    </row>
    <row r="1459" spans="40:45" x14ac:dyDescent="0.25">
      <c r="AN1459" s="1" t="s">
        <v>17</v>
      </c>
      <c r="AO1459" s="18">
        <v>0.192384</v>
      </c>
      <c r="AP1459" s="18">
        <v>5</v>
      </c>
      <c r="AQ1459" s="18" t="s">
        <v>17</v>
      </c>
      <c r="AR1459" s="18">
        <v>0.182944</v>
      </c>
      <c r="AS1459" s="18">
        <v>5</v>
      </c>
    </row>
    <row r="1460" spans="40:45" x14ac:dyDescent="0.25">
      <c r="AN1460" s="1" t="s">
        <v>18</v>
      </c>
      <c r="AO1460" s="18">
        <v>0.24620800000000001</v>
      </c>
      <c r="AP1460" s="18">
        <v>6</v>
      </c>
      <c r="AQ1460" s="18" t="s">
        <v>18</v>
      </c>
      <c r="AR1460" s="18">
        <v>0</v>
      </c>
      <c r="AS1460" s="18">
        <v>6</v>
      </c>
    </row>
    <row r="1461" spans="40:45" x14ac:dyDescent="0.25">
      <c r="AN1461" s="1" t="s">
        <v>19</v>
      </c>
      <c r="AO1461" s="18">
        <v>0.20585600000000001</v>
      </c>
      <c r="AP1461" s="18">
        <v>7</v>
      </c>
      <c r="AQ1461" s="18" t="s">
        <v>19</v>
      </c>
      <c r="AR1461" s="18">
        <v>0</v>
      </c>
      <c r="AS1461" s="18">
        <v>7</v>
      </c>
    </row>
    <row r="1462" spans="40:45" x14ac:dyDescent="0.25">
      <c r="AN1462" s="1" t="s">
        <v>20</v>
      </c>
      <c r="AO1462" s="18">
        <v>2.1914600000000002</v>
      </c>
      <c r="AP1462" s="18">
        <v>8</v>
      </c>
      <c r="AQ1462" s="18" t="s">
        <v>20</v>
      </c>
      <c r="AR1462" s="18">
        <v>0</v>
      </c>
      <c r="AS1462" s="18">
        <v>8</v>
      </c>
    </row>
    <row r="1463" spans="40:45" x14ac:dyDescent="0.25">
      <c r="AN1463" s="1" t="s">
        <v>21</v>
      </c>
      <c r="AO1463" s="18">
        <v>2.0674899999999998</v>
      </c>
      <c r="AP1463" s="18">
        <v>9</v>
      </c>
      <c r="AQ1463" s="18" t="s">
        <v>21</v>
      </c>
      <c r="AR1463" s="18">
        <v>1.95757</v>
      </c>
      <c r="AS1463" s="18">
        <v>9</v>
      </c>
    </row>
    <row r="1464" spans="40:45" x14ac:dyDescent="0.25">
      <c r="AN1464" s="1" t="s">
        <v>22</v>
      </c>
      <c r="AO1464" s="18">
        <v>7.3151999999999999</v>
      </c>
      <c r="AP1464" s="18">
        <v>10</v>
      </c>
      <c r="AQ1464" s="18" t="s">
        <v>22</v>
      </c>
      <c r="AR1464" s="18">
        <v>12.680899999999999</v>
      </c>
      <c r="AS1464" s="18">
        <v>10</v>
      </c>
    </row>
    <row r="1465" spans="40:45" x14ac:dyDescent="0.25">
      <c r="AN1465" s="1" t="s">
        <v>23</v>
      </c>
      <c r="AO1465" s="18">
        <v>12.0708</v>
      </c>
      <c r="AP1465" s="18">
        <v>11</v>
      </c>
      <c r="AQ1465" s="18" t="s">
        <v>23</v>
      </c>
      <c r="AR1465" s="18">
        <v>12.460900000000001</v>
      </c>
      <c r="AS1465" s="18">
        <v>11</v>
      </c>
    </row>
    <row r="1466" spans="40:45" x14ac:dyDescent="0.25">
      <c r="AN1466" s="1" t="s">
        <v>24</v>
      </c>
      <c r="AO1466" s="18">
        <v>0.414464</v>
      </c>
      <c r="AP1466" s="18">
        <v>12</v>
      </c>
      <c r="AQ1466" s="18" t="s">
        <v>24</v>
      </c>
      <c r="AR1466" s="18">
        <v>0.398976</v>
      </c>
      <c r="AS1466" s="18">
        <v>12</v>
      </c>
    </row>
    <row r="1467" spans="40:45" x14ac:dyDescent="0.25">
      <c r="AP1467" s="18">
        <v>13</v>
      </c>
      <c r="AS1467" s="18">
        <v>13</v>
      </c>
    </row>
    <row r="1468" spans="40:45" x14ac:dyDescent="0.25">
      <c r="AN1468" s="1" t="s">
        <v>36</v>
      </c>
      <c r="AP1468" s="18">
        <v>0</v>
      </c>
      <c r="AQ1468" s="18" t="s">
        <v>36</v>
      </c>
      <c r="AS1468" s="18">
        <v>0</v>
      </c>
    </row>
    <row r="1469" spans="40:45" x14ac:dyDescent="0.25">
      <c r="AP1469" s="18">
        <v>1</v>
      </c>
      <c r="AS1469" s="18">
        <v>1</v>
      </c>
    </row>
    <row r="1470" spans="40:45" x14ac:dyDescent="0.25">
      <c r="AN1470" s="1" t="s">
        <v>9</v>
      </c>
      <c r="AO1470" s="18">
        <v>262144</v>
      </c>
      <c r="AP1470" s="18">
        <v>2</v>
      </c>
      <c r="AQ1470" s="18" t="s">
        <v>9</v>
      </c>
      <c r="AR1470" s="18">
        <v>262144</v>
      </c>
      <c r="AS1470" s="18">
        <v>2</v>
      </c>
    </row>
    <row r="1471" spans="40:45" x14ac:dyDescent="0.25">
      <c r="AN1471" s="1" t="s">
        <v>10</v>
      </c>
      <c r="AO1471" s="18">
        <v>792</v>
      </c>
      <c r="AP1471" s="18">
        <v>3</v>
      </c>
      <c r="AQ1471" s="18" t="s">
        <v>10</v>
      </c>
      <c r="AR1471" s="18">
        <v>792</v>
      </c>
      <c r="AS1471" s="18">
        <v>3</v>
      </c>
    </row>
    <row r="1472" spans="40:45" x14ac:dyDescent="0.25">
      <c r="AN1472" s="1" t="s">
        <v>16</v>
      </c>
      <c r="AO1472" s="18">
        <v>0.56515199999999999</v>
      </c>
      <c r="AP1472" s="18">
        <v>4</v>
      </c>
      <c r="AQ1472" s="18" t="s">
        <v>16</v>
      </c>
      <c r="AR1472" s="18">
        <v>0.55526399999999998</v>
      </c>
      <c r="AS1472" s="18">
        <v>4</v>
      </c>
    </row>
    <row r="1473" spans="40:45" x14ac:dyDescent="0.25">
      <c r="AN1473" s="1" t="s">
        <v>17</v>
      </c>
      <c r="AO1473" s="18">
        <v>0.194272</v>
      </c>
      <c r="AP1473" s="18">
        <v>5</v>
      </c>
      <c r="AQ1473" s="18" t="s">
        <v>17</v>
      </c>
      <c r="AR1473" s="18">
        <v>0.189056</v>
      </c>
      <c r="AS1473" s="18">
        <v>5</v>
      </c>
    </row>
    <row r="1474" spans="40:45" x14ac:dyDescent="0.25">
      <c r="AN1474" s="1" t="s">
        <v>18</v>
      </c>
      <c r="AO1474" s="18">
        <v>0.25859199999999999</v>
      </c>
      <c r="AP1474" s="18">
        <v>6</v>
      </c>
      <c r="AQ1474" s="18" t="s">
        <v>18</v>
      </c>
      <c r="AR1474" s="18">
        <v>0</v>
      </c>
      <c r="AS1474" s="18">
        <v>6</v>
      </c>
    </row>
    <row r="1475" spans="40:45" x14ac:dyDescent="0.25">
      <c r="AN1475" s="1" t="s">
        <v>19</v>
      </c>
      <c r="AO1475" s="18">
        <v>0.26576</v>
      </c>
      <c r="AP1475" s="18">
        <v>7</v>
      </c>
      <c r="AQ1475" s="18" t="s">
        <v>19</v>
      </c>
      <c r="AR1475" s="18">
        <v>0</v>
      </c>
      <c r="AS1475" s="18">
        <v>7</v>
      </c>
    </row>
    <row r="1476" spans="40:45" x14ac:dyDescent="0.25">
      <c r="AN1476" s="1" t="s">
        <v>20</v>
      </c>
      <c r="AO1476" s="18">
        <v>1.2115199999999999</v>
      </c>
      <c r="AP1476" s="18">
        <v>8</v>
      </c>
      <c r="AQ1476" s="18" t="s">
        <v>20</v>
      </c>
      <c r="AR1476" s="18">
        <v>0</v>
      </c>
      <c r="AS1476" s="18">
        <v>8</v>
      </c>
    </row>
    <row r="1477" spans="40:45" x14ac:dyDescent="0.25">
      <c r="AN1477" s="1" t="s">
        <v>21</v>
      </c>
      <c r="AO1477" s="18">
        <v>2.34931</v>
      </c>
      <c r="AP1477" s="18">
        <v>9</v>
      </c>
      <c r="AQ1477" s="18" t="s">
        <v>21</v>
      </c>
      <c r="AR1477" s="18">
        <v>2.2294999999999998</v>
      </c>
      <c r="AS1477" s="18">
        <v>9</v>
      </c>
    </row>
    <row r="1478" spans="40:45" x14ac:dyDescent="0.25">
      <c r="AN1478" s="1" t="s">
        <v>22</v>
      </c>
      <c r="AO1478" s="18">
        <v>9.4421099999999996</v>
      </c>
      <c r="AP1478" s="18">
        <v>10</v>
      </c>
      <c r="AQ1478" s="18" t="s">
        <v>22</v>
      </c>
      <c r="AR1478" s="18">
        <v>15.030099999999999</v>
      </c>
      <c r="AS1478" s="18">
        <v>10</v>
      </c>
    </row>
    <row r="1479" spans="40:45" x14ac:dyDescent="0.25">
      <c r="AN1479" s="1" t="s">
        <v>23</v>
      </c>
      <c r="AO1479" s="18">
        <v>11.1563</v>
      </c>
      <c r="AP1479" s="18">
        <v>11</v>
      </c>
      <c r="AQ1479" s="18" t="s">
        <v>23</v>
      </c>
      <c r="AR1479" s="18">
        <v>11.041499999999999</v>
      </c>
      <c r="AS1479" s="18">
        <v>11</v>
      </c>
    </row>
    <row r="1480" spans="40:45" x14ac:dyDescent="0.25">
      <c r="AN1480" s="1" t="s">
        <v>24</v>
      </c>
      <c r="AO1480" s="18">
        <v>1.03043</v>
      </c>
      <c r="AP1480" s="18">
        <v>12</v>
      </c>
      <c r="AQ1480" s="18" t="s">
        <v>24</v>
      </c>
      <c r="AR1480" s="18">
        <v>1.0284500000000001</v>
      </c>
      <c r="AS1480" s="18">
        <v>12</v>
      </c>
    </row>
    <row r="1481" spans="40:45" x14ac:dyDescent="0.25">
      <c r="AP1481" s="18">
        <v>13</v>
      </c>
      <c r="AS1481" s="18">
        <v>13</v>
      </c>
    </row>
    <row r="1482" spans="40:45" x14ac:dyDescent="0.25">
      <c r="AN1482" s="1" t="s">
        <v>37</v>
      </c>
      <c r="AP1482" s="18">
        <v>0</v>
      </c>
      <c r="AQ1482" s="18" t="s">
        <v>37</v>
      </c>
      <c r="AS1482" s="18">
        <v>0</v>
      </c>
    </row>
    <row r="1483" spans="40:45" x14ac:dyDescent="0.25">
      <c r="AP1483" s="18">
        <v>1</v>
      </c>
      <c r="AS1483" s="18">
        <v>1</v>
      </c>
    </row>
    <row r="1484" spans="40:45" x14ac:dyDescent="0.25">
      <c r="AN1484" s="1" t="s">
        <v>9</v>
      </c>
      <c r="AO1484" s="18">
        <v>262144</v>
      </c>
      <c r="AP1484" s="18">
        <v>2</v>
      </c>
      <c r="AQ1484" s="18" t="s">
        <v>9</v>
      </c>
      <c r="AR1484" s="18">
        <v>262144</v>
      </c>
      <c r="AS1484" s="18">
        <v>2</v>
      </c>
    </row>
    <row r="1485" spans="40:45" x14ac:dyDescent="0.25">
      <c r="AN1485" s="1" t="s">
        <v>10</v>
      </c>
      <c r="AO1485" s="18">
        <v>792</v>
      </c>
      <c r="AP1485" s="18">
        <v>3</v>
      </c>
      <c r="AQ1485" s="18" t="s">
        <v>10</v>
      </c>
      <c r="AR1485" s="18">
        <v>792</v>
      </c>
      <c r="AS1485" s="18">
        <v>3</v>
      </c>
    </row>
    <row r="1486" spans="40:45" x14ac:dyDescent="0.25">
      <c r="AN1486" s="1" t="s">
        <v>16</v>
      </c>
      <c r="AO1486" s="18">
        <v>0.56515199999999999</v>
      </c>
      <c r="AP1486" s="18">
        <v>4</v>
      </c>
      <c r="AQ1486" s="18" t="s">
        <v>16</v>
      </c>
      <c r="AR1486" s="18">
        <v>0.55526399999999998</v>
      </c>
      <c r="AS1486" s="18">
        <v>4</v>
      </c>
    </row>
    <row r="1487" spans="40:45" x14ac:dyDescent="0.25">
      <c r="AN1487" s="1" t="s">
        <v>17</v>
      </c>
      <c r="AO1487" s="18">
        <v>0.18956799999999999</v>
      </c>
      <c r="AP1487" s="18">
        <v>5</v>
      </c>
      <c r="AQ1487" s="18" t="s">
        <v>17</v>
      </c>
      <c r="AR1487" s="18">
        <v>0.25302400000000003</v>
      </c>
      <c r="AS1487" s="18">
        <v>5</v>
      </c>
    </row>
    <row r="1488" spans="40:45" x14ac:dyDescent="0.25">
      <c r="AN1488" s="1" t="s">
        <v>18</v>
      </c>
      <c r="AO1488" s="18">
        <v>0.39068799999999998</v>
      </c>
      <c r="AP1488" s="18">
        <v>6</v>
      </c>
      <c r="AQ1488" s="18" t="s">
        <v>18</v>
      </c>
      <c r="AR1488" s="18">
        <v>0</v>
      </c>
      <c r="AS1488" s="18">
        <v>6</v>
      </c>
    </row>
    <row r="1489" spans="40:45" x14ac:dyDescent="0.25">
      <c r="AN1489" s="1" t="s">
        <v>19</v>
      </c>
      <c r="AO1489" s="18">
        <v>0.39379199999999998</v>
      </c>
      <c r="AP1489" s="18">
        <v>7</v>
      </c>
      <c r="AQ1489" s="18" t="s">
        <v>19</v>
      </c>
      <c r="AR1489" s="18">
        <v>0</v>
      </c>
      <c r="AS1489" s="18">
        <v>7</v>
      </c>
    </row>
    <row r="1490" spans="40:45" x14ac:dyDescent="0.25">
      <c r="AN1490" s="1" t="s">
        <v>20</v>
      </c>
      <c r="AO1490" s="18">
        <v>0.94713599999999998</v>
      </c>
      <c r="AP1490" s="18">
        <v>8</v>
      </c>
      <c r="AQ1490" s="18" t="s">
        <v>20</v>
      </c>
      <c r="AR1490" s="18">
        <v>0</v>
      </c>
      <c r="AS1490" s="18">
        <v>8</v>
      </c>
    </row>
    <row r="1491" spans="40:45" x14ac:dyDescent="0.25">
      <c r="AN1491" s="1" t="s">
        <v>21</v>
      </c>
      <c r="AO1491" s="18">
        <v>2.5969000000000002</v>
      </c>
      <c r="AP1491" s="18">
        <v>9</v>
      </c>
      <c r="AQ1491" s="18" t="s">
        <v>21</v>
      </c>
      <c r="AR1491" s="18">
        <v>2.3991400000000001</v>
      </c>
      <c r="AS1491" s="18">
        <v>9</v>
      </c>
    </row>
    <row r="1492" spans="40:45" x14ac:dyDescent="0.25">
      <c r="AN1492" s="1" t="s">
        <v>22</v>
      </c>
      <c r="AO1492" s="18">
        <v>13.606</v>
      </c>
      <c r="AP1492" s="18">
        <v>10</v>
      </c>
      <c r="AQ1492" s="18" t="s">
        <v>22</v>
      </c>
      <c r="AR1492" s="18">
        <v>20.508700000000001</v>
      </c>
      <c r="AS1492" s="18">
        <v>10</v>
      </c>
    </row>
    <row r="1493" spans="40:45" x14ac:dyDescent="0.25">
      <c r="AN1493" s="1" t="s">
        <v>23</v>
      </c>
      <c r="AO1493" s="18">
        <v>11.8383</v>
      </c>
      <c r="AP1493" s="18">
        <v>11</v>
      </c>
      <c r="AQ1493" s="18" t="s">
        <v>23</v>
      </c>
      <c r="AR1493" s="18">
        <v>12.5702</v>
      </c>
      <c r="AS1493" s="18">
        <v>11</v>
      </c>
    </row>
    <row r="1494" spans="40:45" x14ac:dyDescent="0.25">
      <c r="AN1494" s="1" t="s">
        <v>24</v>
      </c>
      <c r="AO1494" s="18">
        <v>0.68892799999999998</v>
      </c>
      <c r="AP1494" s="18">
        <v>12</v>
      </c>
      <c r="AQ1494" s="18" t="s">
        <v>24</v>
      </c>
      <c r="AR1494" s="18">
        <v>0.68524799999999997</v>
      </c>
      <c r="AS1494" s="18">
        <v>12</v>
      </c>
    </row>
    <row r="1495" spans="40:45" x14ac:dyDescent="0.25">
      <c r="AP1495" s="18">
        <v>13</v>
      </c>
      <c r="AS1495" s="18">
        <v>13</v>
      </c>
    </row>
    <row r="1496" spans="40:45" x14ac:dyDescent="0.25">
      <c r="AN1496" s="1" t="s">
        <v>15</v>
      </c>
      <c r="AO1496" s="18">
        <v>9.0999999999999998E-2</v>
      </c>
      <c r="AP1496" s="18">
        <v>0</v>
      </c>
      <c r="AQ1496" s="18" t="s">
        <v>15</v>
      </c>
      <c r="AR1496" s="18">
        <v>0.10199999999999999</v>
      </c>
      <c r="AS1496" s="18">
        <v>0</v>
      </c>
    </row>
    <row r="1497" spans="40:45" x14ac:dyDescent="0.25">
      <c r="AN1497" s="1" t="s">
        <v>8</v>
      </c>
      <c r="AP1497" s="18">
        <v>1</v>
      </c>
      <c r="AQ1497" s="18" t="s">
        <v>8</v>
      </c>
      <c r="AS1497" s="18">
        <v>1</v>
      </c>
    </row>
    <row r="1498" spans="40:45" x14ac:dyDescent="0.25">
      <c r="AN1498" s="1" t="s">
        <v>9</v>
      </c>
      <c r="AO1498" s="18">
        <v>242015</v>
      </c>
      <c r="AP1498" s="18">
        <v>2</v>
      </c>
      <c r="AQ1498" s="18" t="s">
        <v>9</v>
      </c>
      <c r="AR1498" s="18">
        <v>242015</v>
      </c>
      <c r="AS1498" s="18">
        <v>2</v>
      </c>
    </row>
    <row r="1499" spans="40:45" x14ac:dyDescent="0.25">
      <c r="AN1499" s="1" t="s">
        <v>10</v>
      </c>
      <c r="AO1499" s="18">
        <v>792</v>
      </c>
      <c r="AP1499" s="18">
        <v>3</v>
      </c>
      <c r="AQ1499" s="18" t="s">
        <v>10</v>
      </c>
      <c r="AR1499" s="18">
        <v>792</v>
      </c>
      <c r="AS1499" s="18">
        <v>3</v>
      </c>
    </row>
    <row r="1500" spans="40:45" x14ac:dyDescent="0.25">
      <c r="AN1500" s="1" t="s">
        <v>16</v>
      </c>
      <c r="AO1500" s="18">
        <v>0.47625600000000001</v>
      </c>
      <c r="AP1500" s="18">
        <v>4</v>
      </c>
      <c r="AQ1500" s="18" t="s">
        <v>16</v>
      </c>
      <c r="AR1500" s="18">
        <v>0.47792000000000001</v>
      </c>
      <c r="AS1500" s="18">
        <v>4</v>
      </c>
    </row>
    <row r="1501" spans="40:45" x14ac:dyDescent="0.25">
      <c r="AN1501" s="1" t="s">
        <v>17</v>
      </c>
      <c r="AO1501" s="18">
        <v>0.17455999999999999</v>
      </c>
      <c r="AP1501" s="18">
        <v>5</v>
      </c>
      <c r="AQ1501" s="18" t="s">
        <v>17</v>
      </c>
      <c r="AR1501" s="18">
        <v>0.18457599999999999</v>
      </c>
      <c r="AS1501" s="18">
        <v>5</v>
      </c>
    </row>
    <row r="1502" spans="40:45" x14ac:dyDescent="0.25">
      <c r="AN1502" s="1" t="s">
        <v>18</v>
      </c>
      <c r="AO1502" s="18">
        <v>0.28278399999999998</v>
      </c>
      <c r="AP1502" s="18">
        <v>6</v>
      </c>
      <c r="AQ1502" s="18" t="s">
        <v>18</v>
      </c>
      <c r="AR1502" s="18">
        <v>0</v>
      </c>
      <c r="AS1502" s="18">
        <v>6</v>
      </c>
    </row>
    <row r="1503" spans="40:45" x14ac:dyDescent="0.25">
      <c r="AN1503" s="1" t="s">
        <v>19</v>
      </c>
      <c r="AO1503" s="18">
        <v>0.20624000000000001</v>
      </c>
      <c r="AP1503" s="18">
        <v>7</v>
      </c>
      <c r="AQ1503" s="18" t="s">
        <v>19</v>
      </c>
      <c r="AR1503" s="18">
        <v>0</v>
      </c>
      <c r="AS1503" s="18">
        <v>7</v>
      </c>
    </row>
    <row r="1504" spans="40:45" x14ac:dyDescent="0.25">
      <c r="AN1504" s="1" t="s">
        <v>20</v>
      </c>
      <c r="AO1504" s="18">
        <v>2.1640299999999999</v>
      </c>
      <c r="AP1504" s="18">
        <v>8</v>
      </c>
      <c r="AQ1504" s="18" t="s">
        <v>20</v>
      </c>
      <c r="AR1504" s="18">
        <v>0</v>
      </c>
      <c r="AS1504" s="18">
        <v>8</v>
      </c>
    </row>
    <row r="1505" spans="40:45" x14ac:dyDescent="0.25">
      <c r="AN1505" s="1" t="s">
        <v>21</v>
      </c>
      <c r="AO1505" s="18">
        <v>2.0737299999999999</v>
      </c>
      <c r="AP1505" s="18">
        <v>9</v>
      </c>
      <c r="AQ1505" s="18" t="s">
        <v>21</v>
      </c>
      <c r="AR1505" s="18">
        <v>1.9411499999999999</v>
      </c>
      <c r="AS1505" s="18">
        <v>9</v>
      </c>
    </row>
    <row r="1506" spans="40:45" x14ac:dyDescent="0.25">
      <c r="AN1506" s="1" t="s">
        <v>22</v>
      </c>
      <c r="AO1506" s="18">
        <v>6.9663700000000004</v>
      </c>
      <c r="AP1506" s="18">
        <v>10</v>
      </c>
      <c r="AQ1506" s="18" t="s">
        <v>22</v>
      </c>
      <c r="AR1506" s="18">
        <v>12.8146</v>
      </c>
      <c r="AS1506" s="18">
        <v>10</v>
      </c>
    </row>
    <row r="1507" spans="40:45" x14ac:dyDescent="0.25">
      <c r="AN1507" s="1" t="s">
        <v>23</v>
      </c>
      <c r="AO1507" s="18">
        <v>12.0738</v>
      </c>
      <c r="AP1507" s="18">
        <v>11</v>
      </c>
      <c r="AQ1507" s="18" t="s">
        <v>23</v>
      </c>
      <c r="AR1507" s="18">
        <v>12.475300000000001</v>
      </c>
      <c r="AS1507" s="18">
        <v>11</v>
      </c>
    </row>
    <row r="1508" spans="40:45" x14ac:dyDescent="0.25">
      <c r="AN1508" s="1" t="s">
        <v>24</v>
      </c>
      <c r="AO1508" s="18">
        <v>0.397312</v>
      </c>
      <c r="AP1508" s="18">
        <v>12</v>
      </c>
      <c r="AQ1508" s="18" t="s">
        <v>24</v>
      </c>
      <c r="AR1508" s="18">
        <v>0.39782400000000001</v>
      </c>
      <c r="AS1508" s="18">
        <v>12</v>
      </c>
    </row>
    <row r="1509" spans="40:45" x14ac:dyDescent="0.25">
      <c r="AP1509" s="18">
        <v>13</v>
      </c>
      <c r="AS1509" s="18">
        <v>13</v>
      </c>
    </row>
    <row r="1510" spans="40:45" x14ac:dyDescent="0.25">
      <c r="AN1510" s="1" t="s">
        <v>36</v>
      </c>
      <c r="AP1510" s="18">
        <v>0</v>
      </c>
      <c r="AQ1510" s="18" t="s">
        <v>36</v>
      </c>
      <c r="AS1510" s="18">
        <v>0</v>
      </c>
    </row>
    <row r="1511" spans="40:45" x14ac:dyDescent="0.25">
      <c r="AP1511" s="18">
        <v>1</v>
      </c>
      <c r="AS1511" s="18">
        <v>1</v>
      </c>
    </row>
    <row r="1512" spans="40:45" x14ac:dyDescent="0.25">
      <c r="AN1512" s="1" t="s">
        <v>9</v>
      </c>
      <c r="AO1512" s="18">
        <v>262144</v>
      </c>
      <c r="AP1512" s="18">
        <v>2</v>
      </c>
      <c r="AQ1512" s="18" t="s">
        <v>9</v>
      </c>
      <c r="AR1512" s="18">
        <v>262144</v>
      </c>
      <c r="AS1512" s="18">
        <v>2</v>
      </c>
    </row>
    <row r="1513" spans="40:45" x14ac:dyDescent="0.25">
      <c r="AN1513" s="1" t="s">
        <v>10</v>
      </c>
      <c r="AO1513" s="18">
        <v>792</v>
      </c>
      <c r="AP1513" s="18">
        <v>3</v>
      </c>
      <c r="AQ1513" s="18" t="s">
        <v>10</v>
      </c>
      <c r="AR1513" s="18">
        <v>792</v>
      </c>
      <c r="AS1513" s="18">
        <v>3</v>
      </c>
    </row>
    <row r="1514" spans="40:45" x14ac:dyDescent="0.25">
      <c r="AN1514" s="1" t="s">
        <v>16</v>
      </c>
      <c r="AO1514" s="18">
        <v>0.57577599999999995</v>
      </c>
      <c r="AP1514" s="18">
        <v>4</v>
      </c>
      <c r="AQ1514" s="18" t="s">
        <v>16</v>
      </c>
      <c r="AR1514" s="18">
        <v>0.55555200000000005</v>
      </c>
      <c r="AS1514" s="18">
        <v>4</v>
      </c>
    </row>
    <row r="1515" spans="40:45" x14ac:dyDescent="0.25">
      <c r="AN1515" s="1" t="s">
        <v>17</v>
      </c>
      <c r="AO1515" s="18">
        <v>0.18256</v>
      </c>
      <c r="AP1515" s="18">
        <v>5</v>
      </c>
      <c r="AQ1515" s="18" t="s">
        <v>17</v>
      </c>
      <c r="AR1515" s="18">
        <v>0.17849599999999999</v>
      </c>
      <c r="AS1515" s="18">
        <v>5</v>
      </c>
    </row>
    <row r="1516" spans="40:45" x14ac:dyDescent="0.25">
      <c r="AN1516" s="1" t="s">
        <v>18</v>
      </c>
      <c r="AO1516" s="18">
        <v>0.25747199999999998</v>
      </c>
      <c r="AP1516" s="18">
        <v>6</v>
      </c>
      <c r="AQ1516" s="18" t="s">
        <v>18</v>
      </c>
      <c r="AR1516" s="18">
        <v>0</v>
      </c>
      <c r="AS1516" s="18">
        <v>6</v>
      </c>
    </row>
    <row r="1517" spans="40:45" x14ac:dyDescent="0.25">
      <c r="AN1517" s="1" t="s">
        <v>19</v>
      </c>
      <c r="AO1517" s="18">
        <v>0.26230399999999998</v>
      </c>
      <c r="AP1517" s="18">
        <v>7</v>
      </c>
      <c r="AQ1517" s="18" t="s">
        <v>19</v>
      </c>
      <c r="AR1517" s="18">
        <v>0</v>
      </c>
      <c r="AS1517" s="18">
        <v>7</v>
      </c>
    </row>
    <row r="1518" spans="40:45" x14ac:dyDescent="0.25">
      <c r="AN1518" s="1" t="s">
        <v>20</v>
      </c>
      <c r="AO1518" s="18">
        <v>1.2896000000000001</v>
      </c>
      <c r="AP1518" s="18">
        <v>8</v>
      </c>
      <c r="AQ1518" s="18" t="s">
        <v>20</v>
      </c>
      <c r="AR1518" s="18">
        <v>0</v>
      </c>
      <c r="AS1518" s="18">
        <v>8</v>
      </c>
    </row>
    <row r="1519" spans="40:45" x14ac:dyDescent="0.25">
      <c r="AN1519" s="1" t="s">
        <v>21</v>
      </c>
      <c r="AO1519" s="18">
        <v>2.4784299999999999</v>
      </c>
      <c r="AP1519" s="18">
        <v>9</v>
      </c>
      <c r="AQ1519" s="18" t="s">
        <v>21</v>
      </c>
      <c r="AR1519" s="18">
        <v>2.24682</v>
      </c>
      <c r="AS1519" s="18">
        <v>9</v>
      </c>
    </row>
    <row r="1520" spans="40:45" x14ac:dyDescent="0.25">
      <c r="AN1520" s="1" t="s">
        <v>22</v>
      </c>
      <c r="AO1520" s="18">
        <v>9.7994199999999996</v>
      </c>
      <c r="AP1520" s="18">
        <v>10</v>
      </c>
      <c r="AQ1520" s="18" t="s">
        <v>22</v>
      </c>
      <c r="AR1520" s="18">
        <v>14.6531</v>
      </c>
      <c r="AS1520" s="18">
        <v>10</v>
      </c>
    </row>
    <row r="1521" spans="40:45" x14ac:dyDescent="0.25">
      <c r="AN1521" s="1" t="s">
        <v>23</v>
      </c>
      <c r="AO1521" s="18">
        <v>11.229799999999999</v>
      </c>
      <c r="AP1521" s="18">
        <v>11</v>
      </c>
      <c r="AQ1521" s="18" t="s">
        <v>23</v>
      </c>
      <c r="AR1521" s="18">
        <v>10.9496</v>
      </c>
      <c r="AS1521" s="18">
        <v>11</v>
      </c>
    </row>
    <row r="1522" spans="40:45" x14ac:dyDescent="0.25">
      <c r="AN1522" s="1" t="s">
        <v>24</v>
      </c>
      <c r="AO1522" s="18">
        <v>0.99865599999999999</v>
      </c>
      <c r="AP1522" s="18">
        <v>12</v>
      </c>
      <c r="AQ1522" s="18" t="s">
        <v>24</v>
      </c>
      <c r="AR1522" s="18">
        <v>1.00214</v>
      </c>
      <c r="AS1522" s="18">
        <v>12</v>
      </c>
    </row>
    <row r="1523" spans="40:45" x14ac:dyDescent="0.25">
      <c r="AP1523" s="18">
        <v>13</v>
      </c>
      <c r="AS1523" s="18">
        <v>13</v>
      </c>
    </row>
    <row r="1524" spans="40:45" x14ac:dyDescent="0.25">
      <c r="AN1524" s="1" t="s">
        <v>37</v>
      </c>
      <c r="AP1524" s="18">
        <v>0</v>
      </c>
      <c r="AQ1524" s="18" t="s">
        <v>37</v>
      </c>
      <c r="AS1524" s="18">
        <v>0</v>
      </c>
    </row>
    <row r="1525" spans="40:45" x14ac:dyDescent="0.25">
      <c r="AP1525" s="18">
        <v>1</v>
      </c>
      <c r="AS1525" s="18">
        <v>1</v>
      </c>
    </row>
    <row r="1526" spans="40:45" x14ac:dyDescent="0.25">
      <c r="AN1526" s="1" t="s">
        <v>9</v>
      </c>
      <c r="AO1526" s="18">
        <v>262144</v>
      </c>
      <c r="AP1526" s="18">
        <v>2</v>
      </c>
      <c r="AQ1526" s="18" t="s">
        <v>9</v>
      </c>
      <c r="AR1526" s="18">
        <v>262144</v>
      </c>
      <c r="AS1526" s="18">
        <v>2</v>
      </c>
    </row>
    <row r="1527" spans="40:45" x14ac:dyDescent="0.25">
      <c r="AN1527" s="1" t="s">
        <v>10</v>
      </c>
      <c r="AO1527" s="18">
        <v>792</v>
      </c>
      <c r="AP1527" s="18">
        <v>3</v>
      </c>
      <c r="AQ1527" s="18" t="s">
        <v>10</v>
      </c>
      <c r="AR1527" s="18">
        <v>792</v>
      </c>
      <c r="AS1527" s="18">
        <v>3</v>
      </c>
    </row>
    <row r="1528" spans="40:45" x14ac:dyDescent="0.25">
      <c r="AN1528" s="1" t="s">
        <v>16</v>
      </c>
      <c r="AO1528" s="18">
        <v>0.57577599999999995</v>
      </c>
      <c r="AP1528" s="18">
        <v>4</v>
      </c>
      <c r="AQ1528" s="18" t="s">
        <v>16</v>
      </c>
      <c r="AR1528" s="18">
        <v>0.55555200000000005</v>
      </c>
      <c r="AS1528" s="18">
        <v>4</v>
      </c>
    </row>
    <row r="1529" spans="40:45" x14ac:dyDescent="0.25">
      <c r="AN1529" s="1" t="s">
        <v>17</v>
      </c>
      <c r="AO1529" s="18">
        <v>0.18201600000000001</v>
      </c>
      <c r="AP1529" s="18">
        <v>5</v>
      </c>
      <c r="AQ1529" s="18" t="s">
        <v>17</v>
      </c>
      <c r="AR1529" s="18">
        <v>0.201568</v>
      </c>
      <c r="AS1529" s="18">
        <v>5</v>
      </c>
    </row>
    <row r="1530" spans="40:45" x14ac:dyDescent="0.25">
      <c r="AN1530" s="1" t="s">
        <v>18</v>
      </c>
      <c r="AO1530" s="18">
        <v>0.28627200000000003</v>
      </c>
      <c r="AP1530" s="18">
        <v>6</v>
      </c>
      <c r="AQ1530" s="18" t="s">
        <v>18</v>
      </c>
      <c r="AR1530" s="18">
        <v>0</v>
      </c>
      <c r="AS1530" s="18">
        <v>6</v>
      </c>
    </row>
    <row r="1531" spans="40:45" x14ac:dyDescent="0.25">
      <c r="AN1531" s="1" t="s">
        <v>19</v>
      </c>
      <c r="AO1531" s="18">
        <v>0.39987200000000001</v>
      </c>
      <c r="AP1531" s="18">
        <v>7</v>
      </c>
      <c r="AQ1531" s="18" t="s">
        <v>19</v>
      </c>
      <c r="AR1531" s="18">
        <v>0</v>
      </c>
      <c r="AS1531" s="18">
        <v>7</v>
      </c>
    </row>
    <row r="1532" spans="40:45" x14ac:dyDescent="0.25">
      <c r="AN1532" s="1" t="s">
        <v>20</v>
      </c>
      <c r="AO1532" s="18">
        <v>0.94860800000000001</v>
      </c>
      <c r="AP1532" s="18">
        <v>8</v>
      </c>
      <c r="AQ1532" s="18" t="s">
        <v>20</v>
      </c>
      <c r="AR1532" s="18">
        <v>0</v>
      </c>
      <c r="AS1532" s="18">
        <v>8</v>
      </c>
    </row>
    <row r="1533" spans="40:45" x14ac:dyDescent="0.25">
      <c r="AN1533" s="1" t="s">
        <v>21</v>
      </c>
      <c r="AO1533" s="18">
        <v>2.40259</v>
      </c>
      <c r="AP1533" s="18">
        <v>9</v>
      </c>
      <c r="AQ1533" s="18" t="s">
        <v>21</v>
      </c>
      <c r="AR1533" s="18">
        <v>2.3161</v>
      </c>
      <c r="AS1533" s="18">
        <v>9</v>
      </c>
    </row>
    <row r="1534" spans="40:45" x14ac:dyDescent="0.25">
      <c r="AN1534" s="1" t="s">
        <v>22</v>
      </c>
      <c r="AO1534" s="18">
        <v>13.444100000000001</v>
      </c>
      <c r="AP1534" s="18">
        <v>10</v>
      </c>
      <c r="AQ1534" s="18" t="s">
        <v>22</v>
      </c>
      <c r="AR1534" s="18">
        <v>19.9145</v>
      </c>
      <c r="AS1534" s="18">
        <v>10</v>
      </c>
    </row>
    <row r="1535" spans="40:45" x14ac:dyDescent="0.25">
      <c r="AN1535" s="1" t="s">
        <v>23</v>
      </c>
      <c r="AO1535" s="18">
        <v>12.023400000000001</v>
      </c>
      <c r="AP1535" s="18">
        <v>11</v>
      </c>
      <c r="AQ1535" s="18" t="s">
        <v>23</v>
      </c>
      <c r="AR1535" s="18">
        <v>12.2477</v>
      </c>
      <c r="AS1535" s="18">
        <v>11</v>
      </c>
    </row>
    <row r="1536" spans="40:45" x14ac:dyDescent="0.25">
      <c r="AN1536" s="1" t="s">
        <v>24</v>
      </c>
      <c r="AO1536" s="18">
        <v>0.67910400000000004</v>
      </c>
      <c r="AP1536" s="18">
        <v>12</v>
      </c>
      <c r="AQ1536" s="18" t="s">
        <v>24</v>
      </c>
      <c r="AR1536" s="18">
        <v>0.68406400000000001</v>
      </c>
      <c r="AS1536" s="18">
        <v>12</v>
      </c>
    </row>
    <row r="1537" spans="40:45" x14ac:dyDescent="0.25">
      <c r="AP1537" s="18">
        <v>13</v>
      </c>
      <c r="AS1537" s="18">
        <v>13</v>
      </c>
    </row>
    <row r="1538" spans="40:45" x14ac:dyDescent="0.25">
      <c r="AN1538" s="1" t="s">
        <v>15</v>
      </c>
      <c r="AO1538" s="18">
        <v>0.09</v>
      </c>
      <c r="AP1538" s="18">
        <v>0</v>
      </c>
      <c r="AQ1538" s="18" t="s">
        <v>15</v>
      </c>
      <c r="AR1538" s="18">
        <v>0.10100000000000001</v>
      </c>
      <c r="AS1538" s="18">
        <v>0</v>
      </c>
    </row>
    <row r="1539" spans="40:45" x14ac:dyDescent="0.25">
      <c r="AN1539" s="1" t="s">
        <v>8</v>
      </c>
      <c r="AP1539" s="18">
        <v>1</v>
      </c>
      <c r="AQ1539" s="18" t="s">
        <v>8</v>
      </c>
      <c r="AS1539" s="18">
        <v>1</v>
      </c>
    </row>
    <row r="1540" spans="40:45" x14ac:dyDescent="0.25">
      <c r="AN1540" s="1" t="s">
        <v>9</v>
      </c>
      <c r="AO1540" s="18">
        <v>242015</v>
      </c>
      <c r="AP1540" s="18">
        <v>2</v>
      </c>
      <c r="AQ1540" s="18" t="s">
        <v>9</v>
      </c>
      <c r="AR1540" s="18">
        <v>242015</v>
      </c>
      <c r="AS1540" s="18">
        <v>2</v>
      </c>
    </row>
    <row r="1541" spans="40:45" x14ac:dyDescent="0.25">
      <c r="AN1541" s="1" t="s">
        <v>10</v>
      </c>
      <c r="AO1541" s="18">
        <v>792</v>
      </c>
      <c r="AP1541" s="18">
        <v>3</v>
      </c>
      <c r="AQ1541" s="18" t="s">
        <v>10</v>
      </c>
      <c r="AR1541" s="18">
        <v>792</v>
      </c>
      <c r="AS1541" s="18">
        <v>3</v>
      </c>
    </row>
    <row r="1542" spans="40:45" x14ac:dyDescent="0.25">
      <c r="AN1542" s="1" t="s">
        <v>16</v>
      </c>
      <c r="AO1542" s="18">
        <v>0.48108800000000002</v>
      </c>
      <c r="AP1542" s="18">
        <v>4</v>
      </c>
      <c r="AQ1542" s="18" t="s">
        <v>16</v>
      </c>
      <c r="AR1542" s="18">
        <v>0.46620800000000001</v>
      </c>
      <c r="AS1542" s="18">
        <v>4</v>
      </c>
    </row>
    <row r="1543" spans="40:45" x14ac:dyDescent="0.25">
      <c r="AN1543" s="1" t="s">
        <v>17</v>
      </c>
      <c r="AO1543" s="18">
        <v>0.17727999999999999</v>
      </c>
      <c r="AP1543" s="18">
        <v>5</v>
      </c>
      <c r="AQ1543" s="18" t="s">
        <v>17</v>
      </c>
      <c r="AR1543" s="18">
        <v>0.175872</v>
      </c>
      <c r="AS1543" s="18">
        <v>5</v>
      </c>
    </row>
    <row r="1544" spans="40:45" x14ac:dyDescent="0.25">
      <c r="AN1544" s="1" t="s">
        <v>18</v>
      </c>
      <c r="AO1544" s="18">
        <v>0.28220800000000001</v>
      </c>
      <c r="AP1544" s="18">
        <v>6</v>
      </c>
      <c r="AQ1544" s="18" t="s">
        <v>18</v>
      </c>
      <c r="AR1544" s="18">
        <v>0</v>
      </c>
      <c r="AS1544" s="18">
        <v>6</v>
      </c>
    </row>
    <row r="1545" spans="40:45" x14ac:dyDescent="0.25">
      <c r="AN1545" s="1" t="s">
        <v>19</v>
      </c>
      <c r="AO1545" s="18">
        <v>0.20352000000000001</v>
      </c>
      <c r="AP1545" s="18">
        <v>7</v>
      </c>
      <c r="AQ1545" s="18" t="s">
        <v>19</v>
      </c>
      <c r="AR1545" s="18">
        <v>0</v>
      </c>
      <c r="AS1545" s="18">
        <v>7</v>
      </c>
    </row>
    <row r="1546" spans="40:45" x14ac:dyDescent="0.25">
      <c r="AN1546" s="1" t="s">
        <v>20</v>
      </c>
      <c r="AO1546" s="18">
        <v>2.1982699999999999</v>
      </c>
      <c r="AP1546" s="18">
        <v>8</v>
      </c>
      <c r="AQ1546" s="18" t="s">
        <v>20</v>
      </c>
      <c r="AR1546" s="18">
        <v>0</v>
      </c>
      <c r="AS1546" s="18">
        <v>8</v>
      </c>
    </row>
    <row r="1547" spans="40:45" x14ac:dyDescent="0.25">
      <c r="AN1547" s="1" t="s">
        <v>21</v>
      </c>
      <c r="AO1547" s="18">
        <v>2.0607000000000002</v>
      </c>
      <c r="AP1547" s="18">
        <v>9</v>
      </c>
      <c r="AQ1547" s="18" t="s">
        <v>21</v>
      </c>
      <c r="AR1547" s="18">
        <v>1.9425300000000001</v>
      </c>
      <c r="AS1547" s="18">
        <v>9</v>
      </c>
    </row>
    <row r="1548" spans="40:45" x14ac:dyDescent="0.25">
      <c r="AN1548" s="1" t="s">
        <v>22</v>
      </c>
      <c r="AO1548" s="18">
        <v>7.3173399999999997</v>
      </c>
      <c r="AP1548" s="18">
        <v>10</v>
      </c>
      <c r="AQ1548" s="18" t="s">
        <v>22</v>
      </c>
      <c r="AR1548" s="18">
        <v>12.7018</v>
      </c>
      <c r="AS1548" s="18">
        <v>10</v>
      </c>
    </row>
    <row r="1549" spans="40:45" x14ac:dyDescent="0.25">
      <c r="AN1549" s="1" t="s">
        <v>23</v>
      </c>
      <c r="AO1549" s="18">
        <v>12.113799999999999</v>
      </c>
      <c r="AP1549" s="18">
        <v>11</v>
      </c>
      <c r="AQ1549" s="18" t="s">
        <v>23</v>
      </c>
      <c r="AR1549" s="18">
        <v>12.454800000000001</v>
      </c>
      <c r="AS1549" s="18">
        <v>11</v>
      </c>
    </row>
    <row r="1550" spans="40:45" x14ac:dyDescent="0.25">
      <c r="AN1550" s="1" t="s">
        <v>24</v>
      </c>
      <c r="AO1550" s="18">
        <v>0.41638399999999998</v>
      </c>
      <c r="AP1550" s="18">
        <v>12</v>
      </c>
      <c r="AQ1550" s="18" t="s">
        <v>24</v>
      </c>
      <c r="AR1550" s="18">
        <v>0.41552</v>
      </c>
      <c r="AS1550" s="18">
        <v>12</v>
      </c>
    </row>
    <row r="1551" spans="40:45" x14ac:dyDescent="0.25">
      <c r="AP1551" s="18">
        <v>13</v>
      </c>
      <c r="AS1551" s="18">
        <v>13</v>
      </c>
    </row>
    <row r="1552" spans="40:45" x14ac:dyDescent="0.25">
      <c r="AN1552" s="1" t="s">
        <v>36</v>
      </c>
      <c r="AP1552" s="18">
        <v>0</v>
      </c>
      <c r="AQ1552" s="18" t="s">
        <v>36</v>
      </c>
      <c r="AS1552" s="18">
        <v>0</v>
      </c>
    </row>
    <row r="1553" spans="40:45" x14ac:dyDescent="0.25">
      <c r="AP1553" s="18">
        <v>1</v>
      </c>
      <c r="AS1553" s="18">
        <v>1</v>
      </c>
    </row>
    <row r="1554" spans="40:45" x14ac:dyDescent="0.25">
      <c r="AN1554" s="1" t="s">
        <v>9</v>
      </c>
      <c r="AO1554" s="18">
        <v>262144</v>
      </c>
      <c r="AP1554" s="18">
        <v>2</v>
      </c>
      <c r="AQ1554" s="18" t="s">
        <v>9</v>
      </c>
      <c r="AR1554" s="18">
        <v>262144</v>
      </c>
      <c r="AS1554" s="18">
        <v>2</v>
      </c>
    </row>
    <row r="1555" spans="40:45" x14ac:dyDescent="0.25">
      <c r="AN1555" s="1" t="s">
        <v>10</v>
      </c>
      <c r="AO1555" s="18">
        <v>792</v>
      </c>
      <c r="AP1555" s="18">
        <v>3</v>
      </c>
      <c r="AQ1555" s="18" t="s">
        <v>10</v>
      </c>
      <c r="AR1555" s="18">
        <v>792</v>
      </c>
      <c r="AS1555" s="18">
        <v>3</v>
      </c>
    </row>
    <row r="1556" spans="40:45" x14ac:dyDescent="0.25">
      <c r="AN1556" s="1" t="s">
        <v>16</v>
      </c>
      <c r="AO1556" s="18">
        <v>0.56774400000000003</v>
      </c>
      <c r="AP1556" s="18">
        <v>4</v>
      </c>
      <c r="AQ1556" s="18" t="s">
        <v>16</v>
      </c>
      <c r="AR1556" s="18">
        <v>0.552288</v>
      </c>
      <c r="AS1556" s="18">
        <v>4</v>
      </c>
    </row>
    <row r="1557" spans="40:45" x14ac:dyDescent="0.25">
      <c r="AN1557" s="1" t="s">
        <v>17</v>
      </c>
      <c r="AO1557" s="18">
        <v>0.19500799999999999</v>
      </c>
      <c r="AP1557" s="18">
        <v>5</v>
      </c>
      <c r="AQ1557" s="18" t="s">
        <v>17</v>
      </c>
      <c r="AR1557" s="18">
        <v>0.18396799999999999</v>
      </c>
      <c r="AS1557" s="18">
        <v>5</v>
      </c>
    </row>
    <row r="1558" spans="40:45" x14ac:dyDescent="0.25">
      <c r="AN1558" s="1" t="s">
        <v>18</v>
      </c>
      <c r="AO1558" s="18">
        <v>0.26611200000000002</v>
      </c>
      <c r="AP1558" s="18">
        <v>6</v>
      </c>
      <c r="AQ1558" s="18" t="s">
        <v>18</v>
      </c>
      <c r="AR1558" s="18">
        <v>0</v>
      </c>
      <c r="AS1558" s="18">
        <v>6</v>
      </c>
    </row>
    <row r="1559" spans="40:45" x14ac:dyDescent="0.25">
      <c r="AN1559" s="1" t="s">
        <v>19</v>
      </c>
      <c r="AO1559" s="18">
        <v>0.26617600000000002</v>
      </c>
      <c r="AP1559" s="18">
        <v>7</v>
      </c>
      <c r="AQ1559" s="18" t="s">
        <v>19</v>
      </c>
      <c r="AR1559" s="18">
        <v>0</v>
      </c>
      <c r="AS1559" s="18">
        <v>7</v>
      </c>
    </row>
    <row r="1560" spans="40:45" x14ac:dyDescent="0.25">
      <c r="AN1560" s="1" t="s">
        <v>20</v>
      </c>
      <c r="AO1560" s="18">
        <v>1.1899500000000001</v>
      </c>
      <c r="AP1560" s="18">
        <v>8</v>
      </c>
      <c r="AQ1560" s="18" t="s">
        <v>20</v>
      </c>
      <c r="AR1560" s="18">
        <v>0</v>
      </c>
      <c r="AS1560" s="18">
        <v>8</v>
      </c>
    </row>
    <row r="1561" spans="40:45" x14ac:dyDescent="0.25">
      <c r="AN1561" s="1" t="s">
        <v>21</v>
      </c>
      <c r="AO1561" s="18">
        <v>2.35107</v>
      </c>
      <c r="AP1561" s="18">
        <v>9</v>
      </c>
      <c r="AQ1561" s="18" t="s">
        <v>21</v>
      </c>
      <c r="AR1561" s="18">
        <v>2.0989100000000001</v>
      </c>
      <c r="AS1561" s="18">
        <v>9</v>
      </c>
    </row>
    <row r="1562" spans="40:45" x14ac:dyDescent="0.25">
      <c r="AN1562" s="1" t="s">
        <v>22</v>
      </c>
      <c r="AO1562" s="18">
        <v>9.4223700000000008</v>
      </c>
      <c r="AP1562" s="18">
        <v>10</v>
      </c>
      <c r="AQ1562" s="18" t="s">
        <v>22</v>
      </c>
      <c r="AR1562" s="18">
        <v>14.3954</v>
      </c>
      <c r="AS1562" s="18">
        <v>10</v>
      </c>
    </row>
    <row r="1563" spans="40:45" x14ac:dyDescent="0.25">
      <c r="AN1563" s="1" t="s">
        <v>23</v>
      </c>
      <c r="AO1563" s="18">
        <v>11.2225</v>
      </c>
      <c r="AP1563" s="18">
        <v>11</v>
      </c>
      <c r="AQ1563" s="18" t="s">
        <v>23</v>
      </c>
      <c r="AR1563" s="18">
        <v>10.9049</v>
      </c>
      <c r="AS1563" s="18">
        <v>11</v>
      </c>
    </row>
    <row r="1564" spans="40:45" x14ac:dyDescent="0.25">
      <c r="AN1564" s="1" t="s">
        <v>24</v>
      </c>
      <c r="AO1564" s="18">
        <v>0.99545600000000001</v>
      </c>
      <c r="AP1564" s="18">
        <v>12</v>
      </c>
      <c r="AQ1564" s="18" t="s">
        <v>24</v>
      </c>
      <c r="AR1564" s="18">
        <v>1.0335700000000001</v>
      </c>
      <c r="AS1564" s="18">
        <v>12</v>
      </c>
    </row>
    <row r="1565" spans="40:45" x14ac:dyDescent="0.25">
      <c r="AP1565" s="18">
        <v>13</v>
      </c>
      <c r="AS1565" s="18">
        <v>13</v>
      </c>
    </row>
    <row r="1566" spans="40:45" x14ac:dyDescent="0.25">
      <c r="AN1566" s="1" t="s">
        <v>37</v>
      </c>
      <c r="AP1566" s="18">
        <v>0</v>
      </c>
      <c r="AQ1566" s="18" t="s">
        <v>37</v>
      </c>
      <c r="AS1566" s="18">
        <v>0</v>
      </c>
    </row>
    <row r="1567" spans="40:45" x14ac:dyDescent="0.25">
      <c r="AP1567" s="18">
        <v>1</v>
      </c>
      <c r="AS1567" s="18">
        <v>1</v>
      </c>
    </row>
    <row r="1568" spans="40:45" x14ac:dyDescent="0.25">
      <c r="AN1568" s="1" t="s">
        <v>9</v>
      </c>
      <c r="AO1568" s="18">
        <v>262144</v>
      </c>
      <c r="AP1568" s="18">
        <v>2</v>
      </c>
      <c r="AQ1568" s="18" t="s">
        <v>9</v>
      </c>
      <c r="AR1568" s="18">
        <v>262144</v>
      </c>
      <c r="AS1568" s="18">
        <v>2</v>
      </c>
    </row>
    <row r="1569" spans="40:45" x14ac:dyDescent="0.25">
      <c r="AN1569" s="1" t="s">
        <v>10</v>
      </c>
      <c r="AO1569" s="18">
        <v>792</v>
      </c>
      <c r="AP1569" s="18">
        <v>3</v>
      </c>
      <c r="AQ1569" s="18" t="s">
        <v>10</v>
      </c>
      <c r="AR1569" s="18">
        <v>792</v>
      </c>
      <c r="AS1569" s="18">
        <v>3</v>
      </c>
    </row>
    <row r="1570" spans="40:45" x14ac:dyDescent="0.25">
      <c r="AN1570" s="1" t="s">
        <v>16</v>
      </c>
      <c r="AO1570" s="18">
        <v>0.56774400000000003</v>
      </c>
      <c r="AP1570" s="18">
        <v>4</v>
      </c>
      <c r="AQ1570" s="18" t="s">
        <v>16</v>
      </c>
      <c r="AR1570" s="18">
        <v>0.552288</v>
      </c>
      <c r="AS1570" s="18">
        <v>4</v>
      </c>
    </row>
    <row r="1571" spans="40:45" x14ac:dyDescent="0.25">
      <c r="AN1571" s="1" t="s">
        <v>17</v>
      </c>
      <c r="AO1571" s="18">
        <v>0.20524800000000001</v>
      </c>
      <c r="AP1571" s="18">
        <v>5</v>
      </c>
      <c r="AQ1571" s="18" t="s">
        <v>17</v>
      </c>
      <c r="AR1571" s="18">
        <v>0.18057599999999999</v>
      </c>
      <c r="AS1571" s="18">
        <v>5</v>
      </c>
    </row>
    <row r="1572" spans="40:45" x14ac:dyDescent="0.25">
      <c r="AN1572" s="1" t="s">
        <v>18</v>
      </c>
      <c r="AO1572" s="18">
        <v>0.286688</v>
      </c>
      <c r="AP1572" s="18">
        <v>6</v>
      </c>
      <c r="AQ1572" s="18" t="s">
        <v>18</v>
      </c>
      <c r="AR1572" s="18">
        <v>0</v>
      </c>
      <c r="AS1572" s="18">
        <v>6</v>
      </c>
    </row>
    <row r="1573" spans="40:45" x14ac:dyDescent="0.25">
      <c r="AN1573" s="1" t="s">
        <v>19</v>
      </c>
      <c r="AO1573" s="18">
        <v>0.39084799999999997</v>
      </c>
      <c r="AP1573" s="18">
        <v>7</v>
      </c>
      <c r="AQ1573" s="18" t="s">
        <v>19</v>
      </c>
      <c r="AR1573" s="18">
        <v>0</v>
      </c>
      <c r="AS1573" s="18">
        <v>7</v>
      </c>
    </row>
    <row r="1574" spans="40:45" x14ac:dyDescent="0.25">
      <c r="AN1574" s="1" t="s">
        <v>20</v>
      </c>
      <c r="AO1574" s="18">
        <v>0.91657599999999995</v>
      </c>
      <c r="AP1574" s="18">
        <v>8</v>
      </c>
      <c r="AQ1574" s="18" t="s">
        <v>20</v>
      </c>
      <c r="AR1574" s="18">
        <v>0</v>
      </c>
      <c r="AS1574" s="18">
        <v>8</v>
      </c>
    </row>
    <row r="1575" spans="40:45" x14ac:dyDescent="0.25">
      <c r="AN1575" s="1" t="s">
        <v>21</v>
      </c>
      <c r="AO1575" s="18">
        <v>2.5277799999999999</v>
      </c>
      <c r="AP1575" s="18">
        <v>9</v>
      </c>
      <c r="AQ1575" s="18" t="s">
        <v>21</v>
      </c>
      <c r="AR1575" s="18">
        <v>2.2278099999999998</v>
      </c>
      <c r="AS1575" s="18">
        <v>9</v>
      </c>
    </row>
    <row r="1576" spans="40:45" x14ac:dyDescent="0.25">
      <c r="AN1576" s="1" t="s">
        <v>22</v>
      </c>
      <c r="AO1576" s="18">
        <v>13.4064</v>
      </c>
      <c r="AP1576" s="18">
        <v>10</v>
      </c>
      <c r="AQ1576" s="18" t="s">
        <v>22</v>
      </c>
      <c r="AR1576" s="18">
        <v>19.972000000000001</v>
      </c>
      <c r="AS1576" s="18">
        <v>10</v>
      </c>
    </row>
    <row r="1577" spans="40:45" x14ac:dyDescent="0.25">
      <c r="AN1577" s="1" t="s">
        <v>23</v>
      </c>
      <c r="AO1577" s="18">
        <v>11.8634</v>
      </c>
      <c r="AP1577" s="18">
        <v>11</v>
      </c>
      <c r="AQ1577" s="18" t="s">
        <v>23</v>
      </c>
      <c r="AR1577" s="18">
        <v>12.3026</v>
      </c>
      <c r="AS1577" s="18">
        <v>11</v>
      </c>
    </row>
    <row r="1578" spans="40:45" x14ac:dyDescent="0.25">
      <c r="AN1578" s="1" t="s">
        <v>24</v>
      </c>
      <c r="AO1578" s="18">
        <v>0.67715199999999998</v>
      </c>
      <c r="AP1578" s="18">
        <v>12</v>
      </c>
      <c r="AQ1578" s="18" t="s">
        <v>24</v>
      </c>
      <c r="AR1578" s="18">
        <v>0.68387200000000004</v>
      </c>
      <c r="AS1578" s="18">
        <v>12</v>
      </c>
    </row>
    <row r="1579" spans="40:45" x14ac:dyDescent="0.25">
      <c r="AP1579" s="18">
        <v>13</v>
      </c>
      <c r="AS1579" s="18">
        <v>13</v>
      </c>
    </row>
    <row r="1580" spans="40:45" x14ac:dyDescent="0.25">
      <c r="AN1580" s="1" t="s">
        <v>15</v>
      </c>
      <c r="AO1580" s="18">
        <v>9.2999999999999999E-2</v>
      </c>
      <c r="AP1580" s="18">
        <v>0</v>
      </c>
      <c r="AQ1580" s="18" t="s">
        <v>15</v>
      </c>
      <c r="AR1580" s="18">
        <v>0.1</v>
      </c>
      <c r="AS1580" s="18">
        <v>0</v>
      </c>
    </row>
    <row r="1581" spans="40:45" x14ac:dyDescent="0.25">
      <c r="AN1581" s="1" t="s">
        <v>8</v>
      </c>
      <c r="AP1581" s="18">
        <v>1</v>
      </c>
      <c r="AQ1581" s="18" t="s">
        <v>8</v>
      </c>
      <c r="AS1581" s="18">
        <v>1</v>
      </c>
    </row>
    <row r="1582" spans="40:45" x14ac:dyDescent="0.25">
      <c r="AN1582" s="1" t="s">
        <v>9</v>
      </c>
      <c r="AO1582" s="18">
        <v>242015</v>
      </c>
      <c r="AP1582" s="18">
        <v>2</v>
      </c>
      <c r="AQ1582" s="18" t="s">
        <v>9</v>
      </c>
      <c r="AR1582" s="18">
        <v>242015</v>
      </c>
      <c r="AS1582" s="18">
        <v>2</v>
      </c>
    </row>
    <row r="1583" spans="40:45" x14ac:dyDescent="0.25">
      <c r="AN1583" s="1" t="s">
        <v>10</v>
      </c>
      <c r="AO1583" s="18">
        <v>792</v>
      </c>
      <c r="AP1583" s="18">
        <v>3</v>
      </c>
      <c r="AQ1583" s="18" t="s">
        <v>10</v>
      </c>
      <c r="AR1583" s="18">
        <v>792</v>
      </c>
      <c r="AS1583" s="18">
        <v>3</v>
      </c>
    </row>
    <row r="1584" spans="40:45" x14ac:dyDescent="0.25">
      <c r="AN1584" s="1" t="s">
        <v>16</v>
      </c>
      <c r="AO1584" s="18">
        <v>0.47750399999999998</v>
      </c>
      <c r="AP1584" s="18">
        <v>4</v>
      </c>
      <c r="AQ1584" s="18" t="s">
        <v>16</v>
      </c>
      <c r="AR1584" s="18">
        <v>0.48902400000000001</v>
      </c>
      <c r="AS1584" s="18">
        <v>4</v>
      </c>
    </row>
    <row r="1585" spans="40:45" x14ac:dyDescent="0.25">
      <c r="AN1585" s="1" t="s">
        <v>17</v>
      </c>
      <c r="AO1585" s="18">
        <v>0.17680000000000001</v>
      </c>
      <c r="AP1585" s="18">
        <v>5</v>
      </c>
      <c r="AQ1585" s="18" t="s">
        <v>17</v>
      </c>
      <c r="AR1585" s="18">
        <v>0.17760000000000001</v>
      </c>
      <c r="AS1585" s="18">
        <v>5</v>
      </c>
    </row>
    <row r="1586" spans="40:45" x14ac:dyDescent="0.25">
      <c r="AN1586" s="1" t="s">
        <v>18</v>
      </c>
      <c r="AO1586" s="18">
        <v>0.25875199999999998</v>
      </c>
      <c r="AP1586" s="18">
        <v>6</v>
      </c>
      <c r="AQ1586" s="18" t="s">
        <v>18</v>
      </c>
      <c r="AR1586" s="18">
        <v>0</v>
      </c>
      <c r="AS1586" s="18">
        <v>6</v>
      </c>
    </row>
    <row r="1587" spans="40:45" x14ac:dyDescent="0.25">
      <c r="AN1587" s="1" t="s">
        <v>19</v>
      </c>
      <c r="AO1587" s="18">
        <v>0.20416000000000001</v>
      </c>
      <c r="AP1587" s="18">
        <v>7</v>
      </c>
      <c r="AQ1587" s="18" t="s">
        <v>19</v>
      </c>
      <c r="AR1587" s="18">
        <v>0</v>
      </c>
      <c r="AS1587" s="18">
        <v>7</v>
      </c>
    </row>
    <row r="1588" spans="40:45" x14ac:dyDescent="0.25">
      <c r="AN1588" s="1" t="s">
        <v>20</v>
      </c>
      <c r="AO1588" s="18">
        <v>2.1568999999999998</v>
      </c>
      <c r="AP1588" s="18">
        <v>8</v>
      </c>
      <c r="AQ1588" s="18" t="s">
        <v>20</v>
      </c>
      <c r="AR1588" s="18">
        <v>0</v>
      </c>
      <c r="AS1588" s="18">
        <v>8</v>
      </c>
    </row>
    <row r="1589" spans="40:45" x14ac:dyDescent="0.25">
      <c r="AN1589" s="1" t="s">
        <v>21</v>
      </c>
      <c r="AO1589" s="18">
        <v>2.0712999999999999</v>
      </c>
      <c r="AP1589" s="18">
        <v>9</v>
      </c>
      <c r="AQ1589" s="18" t="s">
        <v>21</v>
      </c>
      <c r="AR1589" s="18">
        <v>1.94394</v>
      </c>
      <c r="AS1589" s="18">
        <v>9</v>
      </c>
    </row>
    <row r="1590" spans="40:45" x14ac:dyDescent="0.25">
      <c r="AN1590" s="1" t="s">
        <v>22</v>
      </c>
      <c r="AO1590" s="18">
        <v>6.9637099999999998</v>
      </c>
      <c r="AP1590" s="18">
        <v>10</v>
      </c>
      <c r="AQ1590" s="18" t="s">
        <v>22</v>
      </c>
      <c r="AR1590" s="18">
        <v>13.1615</v>
      </c>
      <c r="AS1590" s="18">
        <v>10</v>
      </c>
    </row>
    <row r="1591" spans="40:45" x14ac:dyDescent="0.25">
      <c r="AN1591" s="1" t="s">
        <v>23</v>
      </c>
      <c r="AO1591" s="18">
        <v>12.0831</v>
      </c>
      <c r="AP1591" s="18">
        <v>11</v>
      </c>
      <c r="AQ1591" s="18" t="s">
        <v>23</v>
      </c>
      <c r="AR1591" s="18">
        <v>12.4953</v>
      </c>
      <c r="AS1591" s="18">
        <v>11</v>
      </c>
    </row>
    <row r="1592" spans="40:45" x14ac:dyDescent="0.25">
      <c r="AN1592" s="1" t="s">
        <v>24</v>
      </c>
      <c r="AO1592" s="18">
        <v>0.39884799999999998</v>
      </c>
      <c r="AP1592" s="18">
        <v>12</v>
      </c>
      <c r="AQ1592" s="18" t="s">
        <v>24</v>
      </c>
      <c r="AR1592" s="18">
        <v>0.40844799999999998</v>
      </c>
      <c r="AS1592" s="18">
        <v>12</v>
      </c>
    </row>
    <row r="1593" spans="40:45" x14ac:dyDescent="0.25">
      <c r="AP1593" s="18">
        <v>13</v>
      </c>
      <c r="AS1593" s="18">
        <v>13</v>
      </c>
    </row>
    <row r="1594" spans="40:45" x14ac:dyDescent="0.25">
      <c r="AN1594" s="1" t="s">
        <v>36</v>
      </c>
      <c r="AP1594" s="18">
        <v>0</v>
      </c>
      <c r="AQ1594" s="18" t="s">
        <v>36</v>
      </c>
      <c r="AS1594" s="18">
        <v>0</v>
      </c>
    </row>
    <row r="1595" spans="40:45" x14ac:dyDescent="0.25">
      <c r="AP1595" s="18">
        <v>1</v>
      </c>
      <c r="AS1595" s="18">
        <v>1</v>
      </c>
    </row>
    <row r="1596" spans="40:45" x14ac:dyDescent="0.25">
      <c r="AN1596" s="1" t="s">
        <v>9</v>
      </c>
      <c r="AO1596" s="18">
        <v>262144</v>
      </c>
      <c r="AP1596" s="18">
        <v>2</v>
      </c>
      <c r="AQ1596" s="18" t="s">
        <v>9</v>
      </c>
      <c r="AR1596" s="18">
        <v>262144</v>
      </c>
      <c r="AS1596" s="18">
        <v>2</v>
      </c>
    </row>
    <row r="1597" spans="40:45" x14ac:dyDescent="0.25">
      <c r="AN1597" s="1" t="s">
        <v>10</v>
      </c>
      <c r="AO1597" s="18">
        <v>792</v>
      </c>
      <c r="AP1597" s="18">
        <v>3</v>
      </c>
      <c r="AQ1597" s="18" t="s">
        <v>10</v>
      </c>
      <c r="AR1597" s="18">
        <v>792</v>
      </c>
      <c r="AS1597" s="18">
        <v>3</v>
      </c>
    </row>
    <row r="1598" spans="40:45" x14ac:dyDescent="0.25">
      <c r="AN1598" s="1" t="s">
        <v>16</v>
      </c>
      <c r="AO1598" s="18">
        <v>0.57788799999999996</v>
      </c>
      <c r="AP1598" s="18">
        <v>4</v>
      </c>
      <c r="AQ1598" s="18" t="s">
        <v>16</v>
      </c>
      <c r="AR1598" s="18">
        <v>0.53039999999999998</v>
      </c>
      <c r="AS1598" s="18">
        <v>4</v>
      </c>
    </row>
    <row r="1599" spans="40:45" x14ac:dyDescent="0.25">
      <c r="AN1599" s="1" t="s">
        <v>17</v>
      </c>
      <c r="AO1599" s="18">
        <v>0.18227199999999999</v>
      </c>
      <c r="AP1599" s="18">
        <v>5</v>
      </c>
      <c r="AQ1599" s="18" t="s">
        <v>17</v>
      </c>
      <c r="AR1599" s="18">
        <v>0.18105599999999999</v>
      </c>
      <c r="AS1599" s="18">
        <v>5</v>
      </c>
    </row>
    <row r="1600" spans="40:45" x14ac:dyDescent="0.25">
      <c r="AN1600" s="1" t="s">
        <v>18</v>
      </c>
      <c r="AO1600" s="18">
        <v>0.26867200000000002</v>
      </c>
      <c r="AP1600" s="18">
        <v>6</v>
      </c>
      <c r="AQ1600" s="18" t="s">
        <v>18</v>
      </c>
      <c r="AR1600" s="18">
        <v>0</v>
      </c>
      <c r="AS1600" s="18">
        <v>6</v>
      </c>
    </row>
    <row r="1601" spans="40:45" x14ac:dyDescent="0.25">
      <c r="AN1601" s="1" t="s">
        <v>19</v>
      </c>
      <c r="AO1601" s="18">
        <v>0.26105600000000001</v>
      </c>
      <c r="AP1601" s="18">
        <v>7</v>
      </c>
      <c r="AQ1601" s="18" t="s">
        <v>19</v>
      </c>
      <c r="AR1601" s="18">
        <v>0</v>
      </c>
      <c r="AS1601" s="18">
        <v>7</v>
      </c>
    </row>
    <row r="1602" spans="40:45" x14ac:dyDescent="0.25">
      <c r="AN1602" s="1" t="s">
        <v>20</v>
      </c>
      <c r="AO1602" s="18">
        <v>1.2277800000000001</v>
      </c>
      <c r="AP1602" s="18">
        <v>8</v>
      </c>
      <c r="AQ1602" s="18" t="s">
        <v>20</v>
      </c>
      <c r="AR1602" s="18">
        <v>0</v>
      </c>
      <c r="AS1602" s="18">
        <v>8</v>
      </c>
    </row>
    <row r="1603" spans="40:45" x14ac:dyDescent="0.25">
      <c r="AN1603" s="1" t="s">
        <v>21</v>
      </c>
      <c r="AO1603" s="18">
        <v>2.4695399999999998</v>
      </c>
      <c r="AP1603" s="18">
        <v>9</v>
      </c>
      <c r="AQ1603" s="18" t="s">
        <v>21</v>
      </c>
      <c r="AR1603" s="18">
        <v>2.2519399999999998</v>
      </c>
      <c r="AS1603" s="18">
        <v>9</v>
      </c>
    </row>
    <row r="1604" spans="40:45" x14ac:dyDescent="0.25">
      <c r="AN1604" s="1" t="s">
        <v>22</v>
      </c>
      <c r="AO1604" s="18">
        <v>9.7662700000000005</v>
      </c>
      <c r="AP1604" s="18">
        <v>10</v>
      </c>
      <c r="AQ1604" s="18" t="s">
        <v>22</v>
      </c>
      <c r="AR1604" s="18">
        <v>15.3634</v>
      </c>
      <c r="AS1604" s="18">
        <v>10</v>
      </c>
    </row>
    <row r="1605" spans="40:45" x14ac:dyDescent="0.25">
      <c r="AN1605" s="1" t="s">
        <v>23</v>
      </c>
      <c r="AO1605" s="18">
        <v>11.248799999999999</v>
      </c>
      <c r="AP1605" s="18">
        <v>11</v>
      </c>
      <c r="AQ1605" s="18" t="s">
        <v>23</v>
      </c>
      <c r="AR1605" s="18">
        <v>10.980600000000001</v>
      </c>
      <c r="AS1605" s="18">
        <v>11</v>
      </c>
    </row>
    <row r="1606" spans="40:45" x14ac:dyDescent="0.25">
      <c r="AN1606" s="1" t="s">
        <v>24</v>
      </c>
      <c r="AO1606" s="18">
        <v>1.00058</v>
      </c>
      <c r="AP1606" s="18">
        <v>12</v>
      </c>
      <c r="AQ1606" s="18" t="s">
        <v>24</v>
      </c>
      <c r="AR1606" s="18">
        <v>1.0054399999999999</v>
      </c>
      <c r="AS1606" s="18">
        <v>12</v>
      </c>
    </row>
    <row r="1607" spans="40:45" x14ac:dyDescent="0.25">
      <c r="AP1607" s="18">
        <v>13</v>
      </c>
      <c r="AS1607" s="18">
        <v>13</v>
      </c>
    </row>
    <row r="1608" spans="40:45" x14ac:dyDescent="0.25">
      <c r="AN1608" s="1" t="s">
        <v>37</v>
      </c>
      <c r="AP1608" s="18">
        <v>0</v>
      </c>
      <c r="AQ1608" s="18" t="s">
        <v>37</v>
      </c>
      <c r="AS1608" s="18">
        <v>0</v>
      </c>
    </row>
    <row r="1609" spans="40:45" x14ac:dyDescent="0.25">
      <c r="AP1609" s="18">
        <v>1</v>
      </c>
      <c r="AS1609" s="18">
        <v>1</v>
      </c>
    </row>
    <row r="1610" spans="40:45" x14ac:dyDescent="0.25">
      <c r="AN1610" s="1" t="s">
        <v>9</v>
      </c>
      <c r="AO1610" s="18">
        <v>262144</v>
      </c>
      <c r="AP1610" s="18">
        <v>2</v>
      </c>
      <c r="AQ1610" s="18" t="s">
        <v>9</v>
      </c>
      <c r="AR1610" s="18">
        <v>262144</v>
      </c>
      <c r="AS1610" s="18">
        <v>2</v>
      </c>
    </row>
    <row r="1611" spans="40:45" x14ac:dyDescent="0.25">
      <c r="AN1611" s="1" t="s">
        <v>10</v>
      </c>
      <c r="AO1611" s="18">
        <v>792</v>
      </c>
      <c r="AP1611" s="18">
        <v>3</v>
      </c>
      <c r="AQ1611" s="18" t="s">
        <v>10</v>
      </c>
      <c r="AR1611" s="18">
        <v>792</v>
      </c>
      <c r="AS1611" s="18">
        <v>3</v>
      </c>
    </row>
    <row r="1612" spans="40:45" x14ac:dyDescent="0.25">
      <c r="AN1612" s="1" t="s">
        <v>16</v>
      </c>
      <c r="AO1612" s="18">
        <v>0.57788799999999996</v>
      </c>
      <c r="AP1612" s="18">
        <v>4</v>
      </c>
      <c r="AQ1612" s="18" t="s">
        <v>16</v>
      </c>
      <c r="AR1612" s="18">
        <v>0.53039999999999998</v>
      </c>
      <c r="AS1612" s="18">
        <v>4</v>
      </c>
    </row>
    <row r="1613" spans="40:45" x14ac:dyDescent="0.25">
      <c r="AN1613" s="1" t="s">
        <v>17</v>
      </c>
      <c r="AO1613" s="18">
        <v>0.19129599999999999</v>
      </c>
      <c r="AP1613" s="18">
        <v>5</v>
      </c>
      <c r="AQ1613" s="18" t="s">
        <v>17</v>
      </c>
      <c r="AR1613" s="18">
        <v>0.180256</v>
      </c>
      <c r="AS1613" s="18">
        <v>5</v>
      </c>
    </row>
    <row r="1614" spans="40:45" x14ac:dyDescent="0.25">
      <c r="AN1614" s="1" t="s">
        <v>18</v>
      </c>
      <c r="AO1614" s="18">
        <v>0.27622400000000003</v>
      </c>
      <c r="AP1614" s="18">
        <v>6</v>
      </c>
      <c r="AQ1614" s="18" t="s">
        <v>18</v>
      </c>
      <c r="AR1614" s="18">
        <v>0</v>
      </c>
      <c r="AS1614" s="18">
        <v>6</v>
      </c>
    </row>
    <row r="1615" spans="40:45" x14ac:dyDescent="0.25">
      <c r="AN1615" s="1" t="s">
        <v>19</v>
      </c>
      <c r="AO1615" s="18">
        <v>0.38953599999999999</v>
      </c>
      <c r="AP1615" s="18">
        <v>7</v>
      </c>
      <c r="AQ1615" s="18" t="s">
        <v>19</v>
      </c>
      <c r="AR1615" s="18">
        <v>0</v>
      </c>
      <c r="AS1615" s="18">
        <v>7</v>
      </c>
    </row>
    <row r="1616" spans="40:45" x14ac:dyDescent="0.25">
      <c r="AN1616" s="1" t="s">
        <v>20</v>
      </c>
      <c r="AO1616" s="18">
        <v>0.95820799999999995</v>
      </c>
      <c r="AP1616" s="18">
        <v>8</v>
      </c>
      <c r="AQ1616" s="18" t="s">
        <v>20</v>
      </c>
      <c r="AR1616" s="18">
        <v>0</v>
      </c>
      <c r="AS1616" s="18">
        <v>8</v>
      </c>
    </row>
    <row r="1617" spans="40:45" x14ac:dyDescent="0.25">
      <c r="AN1617" s="1" t="s">
        <v>21</v>
      </c>
      <c r="AO1617" s="18">
        <v>2.59917</v>
      </c>
      <c r="AP1617" s="18">
        <v>9</v>
      </c>
      <c r="AQ1617" s="18" t="s">
        <v>21</v>
      </c>
      <c r="AR1617" s="18">
        <v>2.1864300000000001</v>
      </c>
      <c r="AS1617" s="18">
        <v>9</v>
      </c>
    </row>
    <row r="1618" spans="40:45" x14ac:dyDescent="0.25">
      <c r="AN1618" s="1" t="s">
        <v>22</v>
      </c>
      <c r="AO1618" s="18">
        <v>13.3963</v>
      </c>
      <c r="AP1618" s="18">
        <v>10</v>
      </c>
      <c r="AQ1618" s="18" t="s">
        <v>22</v>
      </c>
      <c r="AR1618" s="18">
        <v>20.128900000000002</v>
      </c>
      <c r="AS1618" s="18">
        <v>10</v>
      </c>
    </row>
    <row r="1619" spans="40:45" x14ac:dyDescent="0.25">
      <c r="AN1619" s="1" t="s">
        <v>23</v>
      </c>
      <c r="AO1619" s="18">
        <v>12.0037</v>
      </c>
      <c r="AP1619" s="18">
        <v>11</v>
      </c>
      <c r="AQ1619" s="18" t="s">
        <v>23</v>
      </c>
      <c r="AR1619" s="18">
        <v>11.9877</v>
      </c>
      <c r="AS1619" s="18">
        <v>11</v>
      </c>
    </row>
    <row r="1620" spans="40:45" x14ac:dyDescent="0.25">
      <c r="AN1620" s="1" t="s">
        <v>24</v>
      </c>
      <c r="AO1620" s="18">
        <v>0.68460799999999999</v>
      </c>
      <c r="AP1620" s="18">
        <v>12</v>
      </c>
      <c r="AQ1620" s="18" t="s">
        <v>24</v>
      </c>
      <c r="AR1620" s="18">
        <v>0.68086400000000002</v>
      </c>
      <c r="AS1620" s="18">
        <v>12</v>
      </c>
    </row>
    <row r="1621" spans="40:45" x14ac:dyDescent="0.25">
      <c r="AP1621" s="18">
        <v>13</v>
      </c>
      <c r="AS1621" s="18">
        <v>13</v>
      </c>
    </row>
    <row r="1622" spans="40:45" x14ac:dyDescent="0.25">
      <c r="AN1622" s="1" t="s">
        <v>15</v>
      </c>
      <c r="AO1622" s="18">
        <v>0.09</v>
      </c>
      <c r="AP1622" s="18">
        <v>0</v>
      </c>
      <c r="AQ1622" s="18" t="s">
        <v>15</v>
      </c>
      <c r="AR1622" s="18">
        <v>0.10299999999999999</v>
      </c>
      <c r="AS1622" s="18">
        <v>0</v>
      </c>
    </row>
    <row r="1623" spans="40:45" x14ac:dyDescent="0.25">
      <c r="AN1623" s="1" t="s">
        <v>8</v>
      </c>
      <c r="AP1623" s="18">
        <v>1</v>
      </c>
      <c r="AQ1623" s="18" t="s">
        <v>8</v>
      </c>
      <c r="AS1623" s="18">
        <v>1</v>
      </c>
    </row>
    <row r="1624" spans="40:45" x14ac:dyDescent="0.25">
      <c r="AN1624" s="1" t="s">
        <v>9</v>
      </c>
      <c r="AO1624" s="18">
        <v>242015</v>
      </c>
      <c r="AP1624" s="18">
        <v>2</v>
      </c>
      <c r="AQ1624" s="18" t="s">
        <v>9</v>
      </c>
      <c r="AR1624" s="18">
        <v>242015</v>
      </c>
      <c r="AS1624" s="18">
        <v>2</v>
      </c>
    </row>
    <row r="1625" spans="40:45" x14ac:dyDescent="0.25">
      <c r="AN1625" s="1" t="s">
        <v>10</v>
      </c>
      <c r="AO1625" s="18">
        <v>792</v>
      </c>
      <c r="AP1625" s="18">
        <v>3</v>
      </c>
      <c r="AQ1625" s="18" t="s">
        <v>10</v>
      </c>
      <c r="AR1625" s="18">
        <v>792</v>
      </c>
      <c r="AS1625" s="18">
        <v>3</v>
      </c>
    </row>
    <row r="1626" spans="40:45" x14ac:dyDescent="0.25">
      <c r="AN1626" s="1" t="s">
        <v>16</v>
      </c>
      <c r="AO1626" s="18">
        <v>0.47897600000000001</v>
      </c>
      <c r="AP1626" s="18">
        <v>4</v>
      </c>
      <c r="AQ1626" s="18" t="s">
        <v>16</v>
      </c>
      <c r="AR1626" s="18">
        <v>0.47980800000000001</v>
      </c>
      <c r="AS1626" s="18">
        <v>4</v>
      </c>
    </row>
    <row r="1627" spans="40:45" x14ac:dyDescent="0.25">
      <c r="AN1627" s="1" t="s">
        <v>17</v>
      </c>
      <c r="AO1627" s="18">
        <v>0.18931200000000001</v>
      </c>
      <c r="AP1627" s="18">
        <v>5</v>
      </c>
      <c r="AQ1627" s="18" t="s">
        <v>17</v>
      </c>
      <c r="AR1627" s="18">
        <v>0.175232</v>
      </c>
      <c r="AS1627" s="18">
        <v>5</v>
      </c>
    </row>
    <row r="1628" spans="40:45" x14ac:dyDescent="0.25">
      <c r="AN1628" s="1" t="s">
        <v>18</v>
      </c>
      <c r="AO1628" s="18">
        <v>0.25465599999999999</v>
      </c>
      <c r="AP1628" s="18">
        <v>6</v>
      </c>
      <c r="AQ1628" s="18" t="s">
        <v>18</v>
      </c>
      <c r="AR1628" s="18">
        <v>0</v>
      </c>
      <c r="AS1628" s="18">
        <v>6</v>
      </c>
    </row>
    <row r="1629" spans="40:45" x14ac:dyDescent="0.25">
      <c r="AN1629" s="1" t="s">
        <v>19</v>
      </c>
      <c r="AO1629" s="18">
        <v>0.20355200000000001</v>
      </c>
      <c r="AP1629" s="18">
        <v>7</v>
      </c>
      <c r="AQ1629" s="18" t="s">
        <v>19</v>
      </c>
      <c r="AR1629" s="18">
        <v>0</v>
      </c>
      <c r="AS1629" s="18">
        <v>7</v>
      </c>
    </row>
    <row r="1630" spans="40:45" x14ac:dyDescent="0.25">
      <c r="AN1630" s="1" t="s">
        <v>20</v>
      </c>
      <c r="AO1630" s="18">
        <v>2.1912600000000002</v>
      </c>
      <c r="AP1630" s="18">
        <v>8</v>
      </c>
      <c r="AQ1630" s="18" t="s">
        <v>20</v>
      </c>
      <c r="AR1630" s="18">
        <v>0</v>
      </c>
      <c r="AS1630" s="18">
        <v>8</v>
      </c>
    </row>
    <row r="1631" spans="40:45" x14ac:dyDescent="0.25">
      <c r="AN1631" s="1" t="s">
        <v>21</v>
      </c>
      <c r="AO1631" s="18">
        <v>2.06582</v>
      </c>
      <c r="AP1631" s="18">
        <v>9</v>
      </c>
      <c r="AQ1631" s="18" t="s">
        <v>21</v>
      </c>
      <c r="AR1631" s="18">
        <v>2.0065599999999999</v>
      </c>
      <c r="AS1631" s="18">
        <v>9</v>
      </c>
    </row>
    <row r="1632" spans="40:45" x14ac:dyDescent="0.25">
      <c r="AN1632" s="1" t="s">
        <v>22</v>
      </c>
      <c r="AO1632" s="18">
        <v>7.1489000000000003</v>
      </c>
      <c r="AP1632" s="18">
        <v>10</v>
      </c>
      <c r="AQ1632" s="18" t="s">
        <v>22</v>
      </c>
      <c r="AR1632" s="18">
        <v>12.2127</v>
      </c>
      <c r="AS1632" s="18">
        <v>10</v>
      </c>
    </row>
    <row r="1633" spans="40:45" x14ac:dyDescent="0.25">
      <c r="AN1633" s="1" t="s">
        <v>23</v>
      </c>
      <c r="AO1633" s="18">
        <v>12.0908</v>
      </c>
      <c r="AP1633" s="18">
        <v>11</v>
      </c>
      <c r="AQ1633" s="18" t="s">
        <v>23</v>
      </c>
      <c r="AR1633" s="18">
        <v>12.4298</v>
      </c>
      <c r="AS1633" s="18">
        <v>11</v>
      </c>
    </row>
    <row r="1634" spans="40:45" x14ac:dyDescent="0.25">
      <c r="AN1634" s="1" t="s">
        <v>24</v>
      </c>
      <c r="AO1634" s="18">
        <v>0.41932799999999998</v>
      </c>
      <c r="AP1634" s="18">
        <v>12</v>
      </c>
      <c r="AQ1634" s="18" t="s">
        <v>24</v>
      </c>
      <c r="AR1634" s="18">
        <v>0.40371200000000002</v>
      </c>
      <c r="AS1634" s="18">
        <v>12</v>
      </c>
    </row>
    <row r="1635" spans="40:45" x14ac:dyDescent="0.25">
      <c r="AP1635" s="18">
        <v>13</v>
      </c>
      <c r="AS1635" s="18">
        <v>13</v>
      </c>
    </row>
    <row r="1636" spans="40:45" x14ac:dyDescent="0.25">
      <c r="AN1636" s="1" t="s">
        <v>36</v>
      </c>
      <c r="AP1636" s="18">
        <v>0</v>
      </c>
      <c r="AQ1636" s="18" t="s">
        <v>36</v>
      </c>
      <c r="AS1636" s="18">
        <v>0</v>
      </c>
    </row>
    <row r="1637" spans="40:45" x14ac:dyDescent="0.25">
      <c r="AP1637" s="18">
        <v>1</v>
      </c>
      <c r="AS1637" s="18">
        <v>1</v>
      </c>
    </row>
    <row r="1638" spans="40:45" x14ac:dyDescent="0.25">
      <c r="AN1638" s="1" t="s">
        <v>9</v>
      </c>
      <c r="AO1638" s="18">
        <v>262144</v>
      </c>
      <c r="AP1638" s="18">
        <v>2</v>
      </c>
      <c r="AQ1638" s="18" t="s">
        <v>9</v>
      </c>
      <c r="AR1638" s="18">
        <v>262144</v>
      </c>
      <c r="AS1638" s="18">
        <v>2</v>
      </c>
    </row>
    <row r="1639" spans="40:45" x14ac:dyDescent="0.25">
      <c r="AN1639" s="1" t="s">
        <v>10</v>
      </c>
      <c r="AO1639" s="18">
        <v>792</v>
      </c>
      <c r="AP1639" s="18">
        <v>3</v>
      </c>
      <c r="AQ1639" s="18" t="s">
        <v>10</v>
      </c>
      <c r="AR1639" s="18">
        <v>792</v>
      </c>
      <c r="AS1639" s="18">
        <v>3</v>
      </c>
    </row>
    <row r="1640" spans="40:45" x14ac:dyDescent="0.25">
      <c r="AN1640" s="1" t="s">
        <v>16</v>
      </c>
      <c r="AO1640" s="18">
        <v>0.57084800000000002</v>
      </c>
      <c r="AP1640" s="18">
        <v>4</v>
      </c>
      <c r="AQ1640" s="18" t="s">
        <v>16</v>
      </c>
      <c r="AR1640" s="18">
        <v>0.54486400000000001</v>
      </c>
      <c r="AS1640" s="18">
        <v>4</v>
      </c>
    </row>
    <row r="1641" spans="40:45" x14ac:dyDescent="0.25">
      <c r="AN1641" s="1" t="s">
        <v>17</v>
      </c>
      <c r="AO1641" s="18">
        <v>0.18617600000000001</v>
      </c>
      <c r="AP1641" s="18">
        <v>5</v>
      </c>
      <c r="AQ1641" s="18" t="s">
        <v>17</v>
      </c>
      <c r="AR1641" s="18">
        <v>0.234208</v>
      </c>
      <c r="AS1641" s="18">
        <v>5</v>
      </c>
    </row>
    <row r="1642" spans="40:45" x14ac:dyDescent="0.25">
      <c r="AN1642" s="1" t="s">
        <v>18</v>
      </c>
      <c r="AO1642" s="18">
        <v>0.26576</v>
      </c>
      <c r="AP1642" s="18">
        <v>6</v>
      </c>
      <c r="AQ1642" s="18" t="s">
        <v>18</v>
      </c>
      <c r="AR1642" s="18">
        <v>0</v>
      </c>
      <c r="AS1642" s="18">
        <v>6</v>
      </c>
    </row>
    <row r="1643" spans="40:45" x14ac:dyDescent="0.25">
      <c r="AN1643" s="1" t="s">
        <v>19</v>
      </c>
      <c r="AO1643" s="18">
        <v>0.26335999999999998</v>
      </c>
      <c r="AP1643" s="18">
        <v>7</v>
      </c>
      <c r="AQ1643" s="18" t="s">
        <v>19</v>
      </c>
      <c r="AR1643" s="18">
        <v>0</v>
      </c>
      <c r="AS1643" s="18">
        <v>7</v>
      </c>
    </row>
    <row r="1644" spans="40:45" x14ac:dyDescent="0.25">
      <c r="AN1644" s="1" t="s">
        <v>20</v>
      </c>
      <c r="AO1644" s="18">
        <v>1.2063999999999999</v>
      </c>
      <c r="AP1644" s="18">
        <v>8</v>
      </c>
      <c r="AQ1644" s="18" t="s">
        <v>20</v>
      </c>
      <c r="AR1644" s="18">
        <v>0</v>
      </c>
      <c r="AS1644" s="18">
        <v>8</v>
      </c>
    </row>
    <row r="1645" spans="40:45" x14ac:dyDescent="0.25">
      <c r="AN1645" s="1" t="s">
        <v>21</v>
      </c>
      <c r="AO1645" s="18">
        <v>2.4981100000000001</v>
      </c>
      <c r="AP1645" s="18">
        <v>9</v>
      </c>
      <c r="AQ1645" s="18" t="s">
        <v>21</v>
      </c>
      <c r="AR1645" s="18">
        <v>2.18506</v>
      </c>
      <c r="AS1645" s="18">
        <v>9</v>
      </c>
    </row>
    <row r="1646" spans="40:45" x14ac:dyDescent="0.25">
      <c r="AN1646" s="1" t="s">
        <v>22</v>
      </c>
      <c r="AO1646" s="18">
        <v>9.7304999999999993</v>
      </c>
      <c r="AP1646" s="18">
        <v>10</v>
      </c>
      <c r="AQ1646" s="18" t="s">
        <v>22</v>
      </c>
      <c r="AR1646" s="18">
        <v>14.6564</v>
      </c>
      <c r="AS1646" s="18">
        <v>10</v>
      </c>
    </row>
    <row r="1647" spans="40:45" x14ac:dyDescent="0.25">
      <c r="AN1647" s="1" t="s">
        <v>23</v>
      </c>
      <c r="AO1647" s="18">
        <v>11.2227</v>
      </c>
      <c r="AP1647" s="18">
        <v>11</v>
      </c>
      <c r="AQ1647" s="18" t="s">
        <v>23</v>
      </c>
      <c r="AR1647" s="18">
        <v>10.9221</v>
      </c>
      <c r="AS1647" s="18">
        <v>11</v>
      </c>
    </row>
    <row r="1648" spans="40:45" x14ac:dyDescent="0.25">
      <c r="AN1648" s="1" t="s">
        <v>24</v>
      </c>
      <c r="AO1648" s="18">
        <v>1.00566</v>
      </c>
      <c r="AP1648" s="18">
        <v>12</v>
      </c>
      <c r="AQ1648" s="18" t="s">
        <v>24</v>
      </c>
      <c r="AR1648" s="18">
        <v>1.0111000000000001</v>
      </c>
      <c r="AS1648" s="18">
        <v>12</v>
      </c>
    </row>
    <row r="1649" spans="40:45" x14ac:dyDescent="0.25">
      <c r="AP1649" s="18">
        <v>13</v>
      </c>
      <c r="AS1649" s="18">
        <v>13</v>
      </c>
    </row>
    <row r="1650" spans="40:45" x14ac:dyDescent="0.25">
      <c r="AN1650" s="1" t="s">
        <v>37</v>
      </c>
      <c r="AP1650" s="18">
        <v>0</v>
      </c>
      <c r="AQ1650" s="18" t="s">
        <v>37</v>
      </c>
      <c r="AS1650" s="18">
        <v>0</v>
      </c>
    </row>
    <row r="1651" spans="40:45" x14ac:dyDescent="0.25">
      <c r="AP1651" s="18">
        <v>1</v>
      </c>
      <c r="AS1651" s="18">
        <v>1</v>
      </c>
    </row>
    <row r="1652" spans="40:45" x14ac:dyDescent="0.25">
      <c r="AN1652" s="1" t="s">
        <v>9</v>
      </c>
      <c r="AO1652" s="18">
        <v>262144</v>
      </c>
      <c r="AP1652" s="18">
        <v>2</v>
      </c>
      <c r="AQ1652" s="18" t="s">
        <v>9</v>
      </c>
      <c r="AR1652" s="18">
        <v>262144</v>
      </c>
      <c r="AS1652" s="18">
        <v>2</v>
      </c>
    </row>
    <row r="1653" spans="40:45" x14ac:dyDescent="0.25">
      <c r="AN1653" s="1" t="s">
        <v>10</v>
      </c>
      <c r="AO1653" s="18">
        <v>792</v>
      </c>
      <c r="AP1653" s="18">
        <v>3</v>
      </c>
      <c r="AQ1653" s="18" t="s">
        <v>10</v>
      </c>
      <c r="AR1653" s="18">
        <v>792</v>
      </c>
      <c r="AS1653" s="18">
        <v>3</v>
      </c>
    </row>
    <row r="1654" spans="40:45" x14ac:dyDescent="0.25">
      <c r="AN1654" s="1" t="s">
        <v>16</v>
      </c>
      <c r="AO1654" s="18">
        <v>0.57084800000000002</v>
      </c>
      <c r="AP1654" s="18">
        <v>4</v>
      </c>
      <c r="AQ1654" s="18" t="s">
        <v>16</v>
      </c>
      <c r="AR1654" s="18">
        <v>0.54486400000000001</v>
      </c>
      <c r="AS1654" s="18">
        <v>4</v>
      </c>
    </row>
    <row r="1655" spans="40:45" x14ac:dyDescent="0.25">
      <c r="AN1655" s="1" t="s">
        <v>17</v>
      </c>
      <c r="AO1655" s="18">
        <v>0.20422399999999999</v>
      </c>
      <c r="AP1655" s="18">
        <v>5</v>
      </c>
      <c r="AQ1655" s="18" t="s">
        <v>17</v>
      </c>
      <c r="AR1655" s="18">
        <v>0.24192</v>
      </c>
      <c r="AS1655" s="18">
        <v>5</v>
      </c>
    </row>
    <row r="1656" spans="40:45" x14ac:dyDescent="0.25">
      <c r="AN1656" s="1" t="s">
        <v>18</v>
      </c>
      <c r="AO1656" s="18">
        <v>0.29324800000000001</v>
      </c>
      <c r="AP1656" s="18">
        <v>6</v>
      </c>
      <c r="AQ1656" s="18" t="s">
        <v>18</v>
      </c>
      <c r="AR1656" s="18">
        <v>0</v>
      </c>
      <c r="AS1656" s="18">
        <v>6</v>
      </c>
    </row>
    <row r="1657" spans="40:45" x14ac:dyDescent="0.25">
      <c r="AN1657" s="1" t="s">
        <v>19</v>
      </c>
      <c r="AO1657" s="18">
        <v>0.397312</v>
      </c>
      <c r="AP1657" s="18">
        <v>7</v>
      </c>
      <c r="AQ1657" s="18" t="s">
        <v>19</v>
      </c>
      <c r="AR1657" s="18">
        <v>0</v>
      </c>
      <c r="AS1657" s="18">
        <v>7</v>
      </c>
    </row>
    <row r="1658" spans="40:45" x14ac:dyDescent="0.25">
      <c r="AN1658" s="1" t="s">
        <v>20</v>
      </c>
      <c r="AO1658" s="18">
        <v>0.91891199999999995</v>
      </c>
      <c r="AP1658" s="18">
        <v>8</v>
      </c>
      <c r="AQ1658" s="18" t="s">
        <v>20</v>
      </c>
      <c r="AR1658" s="18">
        <v>0</v>
      </c>
      <c r="AS1658" s="18">
        <v>8</v>
      </c>
    </row>
    <row r="1659" spans="40:45" x14ac:dyDescent="0.25">
      <c r="AN1659" s="1" t="s">
        <v>21</v>
      </c>
      <c r="AO1659" s="18">
        <v>2.55504</v>
      </c>
      <c r="AP1659" s="18">
        <v>9</v>
      </c>
      <c r="AQ1659" s="18" t="s">
        <v>21</v>
      </c>
      <c r="AR1659" s="18">
        <v>2.2289300000000001</v>
      </c>
      <c r="AS1659" s="18">
        <v>9</v>
      </c>
    </row>
    <row r="1660" spans="40:45" x14ac:dyDescent="0.25">
      <c r="AN1660" s="1" t="s">
        <v>22</v>
      </c>
      <c r="AO1660" s="18">
        <v>13.439500000000001</v>
      </c>
      <c r="AP1660" s="18">
        <v>10</v>
      </c>
      <c r="AQ1660" s="18" t="s">
        <v>22</v>
      </c>
      <c r="AR1660" s="18">
        <v>20.388400000000001</v>
      </c>
      <c r="AS1660" s="18">
        <v>10</v>
      </c>
    </row>
    <row r="1661" spans="40:45" x14ac:dyDescent="0.25">
      <c r="AN1661" s="1" t="s">
        <v>23</v>
      </c>
      <c r="AO1661" s="18">
        <v>11.830399999999999</v>
      </c>
      <c r="AP1661" s="18">
        <v>11</v>
      </c>
      <c r="AQ1661" s="18" t="s">
        <v>23</v>
      </c>
      <c r="AR1661" s="18">
        <v>12.411799999999999</v>
      </c>
      <c r="AS1661" s="18">
        <v>11</v>
      </c>
    </row>
    <row r="1662" spans="40:45" x14ac:dyDescent="0.25">
      <c r="AN1662" s="1" t="s">
        <v>24</v>
      </c>
      <c r="AO1662" s="18">
        <v>0.68281599999999998</v>
      </c>
      <c r="AP1662" s="18">
        <v>12</v>
      </c>
      <c r="AQ1662" s="18" t="s">
        <v>24</v>
      </c>
      <c r="AR1662" s="18">
        <v>0.71084800000000004</v>
      </c>
      <c r="AS1662" s="18">
        <v>12</v>
      </c>
    </row>
    <row r="1663" spans="40:45" x14ac:dyDescent="0.25">
      <c r="AP1663" s="18">
        <v>13</v>
      </c>
      <c r="AS1663" s="18">
        <v>13</v>
      </c>
    </row>
    <row r="1664" spans="40:45" x14ac:dyDescent="0.25">
      <c r="AN1664" s="1" t="s">
        <v>15</v>
      </c>
      <c r="AO1664" s="18">
        <v>9.5000000000000001E-2</v>
      </c>
      <c r="AP1664" s="18">
        <v>0</v>
      </c>
      <c r="AQ1664" s="18" t="s">
        <v>15</v>
      </c>
      <c r="AR1664" s="18">
        <v>0.10100000000000001</v>
      </c>
      <c r="AS1664" s="18">
        <v>0</v>
      </c>
    </row>
    <row r="1665" spans="40:45" x14ac:dyDescent="0.25">
      <c r="AN1665" s="1" t="s">
        <v>8</v>
      </c>
      <c r="AP1665" s="18">
        <v>1</v>
      </c>
      <c r="AQ1665" s="18" t="s">
        <v>8</v>
      </c>
      <c r="AS1665" s="18">
        <v>1</v>
      </c>
    </row>
    <row r="1666" spans="40:45" x14ac:dyDescent="0.25">
      <c r="AN1666" s="1" t="s">
        <v>9</v>
      </c>
      <c r="AO1666" s="18">
        <v>242015</v>
      </c>
      <c r="AP1666" s="18">
        <v>2</v>
      </c>
      <c r="AQ1666" s="18" t="s">
        <v>9</v>
      </c>
      <c r="AR1666" s="18">
        <v>242015</v>
      </c>
      <c r="AS1666" s="18">
        <v>2</v>
      </c>
    </row>
    <row r="1667" spans="40:45" x14ac:dyDescent="0.25">
      <c r="AN1667" s="1" t="s">
        <v>10</v>
      </c>
      <c r="AO1667" s="18">
        <v>792</v>
      </c>
      <c r="AP1667" s="18">
        <v>3</v>
      </c>
      <c r="AQ1667" s="18" t="s">
        <v>10</v>
      </c>
      <c r="AR1667" s="18">
        <v>792</v>
      </c>
      <c r="AS1667" s="18">
        <v>3</v>
      </c>
    </row>
    <row r="1668" spans="40:45" x14ac:dyDescent="0.25">
      <c r="AN1668" s="1" t="s">
        <v>16</v>
      </c>
      <c r="AO1668" s="18">
        <v>0.49568000000000001</v>
      </c>
      <c r="AP1668" s="18">
        <v>4</v>
      </c>
      <c r="AQ1668" s="18" t="s">
        <v>16</v>
      </c>
      <c r="AR1668" s="18">
        <v>0.519648</v>
      </c>
      <c r="AS1668" s="18">
        <v>4</v>
      </c>
    </row>
    <row r="1669" spans="40:45" x14ac:dyDescent="0.25">
      <c r="AN1669" s="1" t="s">
        <v>17</v>
      </c>
      <c r="AO1669" s="18">
        <v>0.17110400000000001</v>
      </c>
      <c r="AP1669" s="18">
        <v>5</v>
      </c>
      <c r="AQ1669" s="18" t="s">
        <v>17</v>
      </c>
      <c r="AR1669" s="18">
        <v>0.19417599999999999</v>
      </c>
      <c r="AS1669" s="18">
        <v>5</v>
      </c>
    </row>
    <row r="1670" spans="40:45" x14ac:dyDescent="0.25">
      <c r="AN1670" s="1" t="s">
        <v>18</v>
      </c>
      <c r="AO1670" s="18">
        <v>0.29699199999999998</v>
      </c>
      <c r="AP1670" s="18">
        <v>6</v>
      </c>
      <c r="AQ1670" s="18" t="s">
        <v>18</v>
      </c>
      <c r="AR1670" s="18">
        <v>0</v>
      </c>
      <c r="AS1670" s="18">
        <v>6</v>
      </c>
    </row>
    <row r="1671" spans="40:45" x14ac:dyDescent="0.25">
      <c r="AN1671" s="1" t="s">
        <v>19</v>
      </c>
      <c r="AO1671" s="18">
        <v>0.20102400000000001</v>
      </c>
      <c r="AP1671" s="18">
        <v>7</v>
      </c>
      <c r="AQ1671" s="18" t="s">
        <v>19</v>
      </c>
      <c r="AR1671" s="18">
        <v>0</v>
      </c>
      <c r="AS1671" s="18">
        <v>7</v>
      </c>
    </row>
    <row r="1672" spans="40:45" x14ac:dyDescent="0.25">
      <c r="AN1672" s="1" t="s">
        <v>20</v>
      </c>
      <c r="AO1672" s="18">
        <v>2.1773799999999999</v>
      </c>
      <c r="AP1672" s="18">
        <v>8</v>
      </c>
      <c r="AQ1672" s="18" t="s">
        <v>20</v>
      </c>
      <c r="AR1672" s="18">
        <v>0</v>
      </c>
      <c r="AS1672" s="18">
        <v>8</v>
      </c>
    </row>
    <row r="1673" spans="40:45" x14ac:dyDescent="0.25">
      <c r="AN1673" s="1" t="s">
        <v>21</v>
      </c>
      <c r="AO1673" s="18">
        <v>2.0719400000000001</v>
      </c>
      <c r="AP1673" s="18">
        <v>9</v>
      </c>
      <c r="AQ1673" s="18" t="s">
        <v>21</v>
      </c>
      <c r="AR1673" s="18">
        <v>2.15245</v>
      </c>
      <c r="AS1673" s="18">
        <v>9</v>
      </c>
    </row>
    <row r="1674" spans="40:45" x14ac:dyDescent="0.25">
      <c r="AN1674" s="1" t="s">
        <v>22</v>
      </c>
      <c r="AO1674" s="18">
        <v>7.0347799999999996</v>
      </c>
      <c r="AP1674" s="18">
        <v>10</v>
      </c>
      <c r="AQ1674" s="18" t="s">
        <v>22</v>
      </c>
      <c r="AR1674" s="18">
        <v>12.123900000000001</v>
      </c>
      <c r="AS1674" s="18">
        <v>10</v>
      </c>
    </row>
    <row r="1675" spans="40:45" x14ac:dyDescent="0.25">
      <c r="AN1675" s="1" t="s">
        <v>23</v>
      </c>
      <c r="AO1675" s="18">
        <v>12.087400000000001</v>
      </c>
      <c r="AP1675" s="18">
        <v>11</v>
      </c>
      <c r="AQ1675" s="18" t="s">
        <v>23</v>
      </c>
      <c r="AR1675" s="18">
        <v>12.446199999999999</v>
      </c>
      <c r="AS1675" s="18">
        <v>11</v>
      </c>
    </row>
    <row r="1676" spans="40:45" x14ac:dyDescent="0.25">
      <c r="AN1676" s="1" t="s">
        <v>24</v>
      </c>
      <c r="AO1676" s="18">
        <v>0.39823999999999998</v>
      </c>
      <c r="AP1676" s="18">
        <v>12</v>
      </c>
      <c r="AQ1676" s="18" t="s">
        <v>24</v>
      </c>
      <c r="AR1676" s="18">
        <v>0.411136</v>
      </c>
      <c r="AS1676" s="18">
        <v>12</v>
      </c>
    </row>
    <row r="1677" spans="40:45" x14ac:dyDescent="0.25">
      <c r="AP1677" s="18">
        <v>13</v>
      </c>
      <c r="AS1677" s="18">
        <v>13</v>
      </c>
    </row>
    <row r="1678" spans="40:45" x14ac:dyDescent="0.25">
      <c r="AN1678" s="1" t="s">
        <v>36</v>
      </c>
      <c r="AP1678" s="18">
        <v>0</v>
      </c>
      <c r="AQ1678" s="18" t="s">
        <v>36</v>
      </c>
      <c r="AS1678" s="18">
        <v>0</v>
      </c>
    </row>
    <row r="1679" spans="40:45" x14ac:dyDescent="0.25">
      <c r="AP1679" s="18">
        <v>1</v>
      </c>
      <c r="AS1679" s="18">
        <v>1</v>
      </c>
    </row>
    <row r="1680" spans="40:45" x14ac:dyDescent="0.25">
      <c r="AN1680" s="1" t="s">
        <v>9</v>
      </c>
      <c r="AO1680" s="18">
        <v>262144</v>
      </c>
      <c r="AP1680" s="18">
        <v>2</v>
      </c>
      <c r="AQ1680" s="18" t="s">
        <v>9</v>
      </c>
      <c r="AR1680" s="18">
        <v>262144</v>
      </c>
      <c r="AS1680" s="18">
        <v>2</v>
      </c>
    </row>
    <row r="1681" spans="40:45" x14ac:dyDescent="0.25">
      <c r="AN1681" s="1" t="s">
        <v>10</v>
      </c>
      <c r="AO1681" s="18">
        <v>792</v>
      </c>
      <c r="AP1681" s="18">
        <v>3</v>
      </c>
      <c r="AQ1681" s="18" t="s">
        <v>10</v>
      </c>
      <c r="AR1681" s="18">
        <v>792</v>
      </c>
      <c r="AS1681" s="18">
        <v>3</v>
      </c>
    </row>
    <row r="1682" spans="40:45" x14ac:dyDescent="0.25">
      <c r="AN1682" s="1" t="s">
        <v>16</v>
      </c>
      <c r="AO1682" s="18">
        <v>0.56384000000000001</v>
      </c>
      <c r="AP1682" s="18">
        <v>4</v>
      </c>
      <c r="AQ1682" s="18" t="s">
        <v>16</v>
      </c>
      <c r="AR1682" s="18">
        <v>0.54294399999999998</v>
      </c>
      <c r="AS1682" s="18">
        <v>4</v>
      </c>
    </row>
    <row r="1683" spans="40:45" x14ac:dyDescent="0.25">
      <c r="AN1683" s="1" t="s">
        <v>17</v>
      </c>
      <c r="AO1683" s="18">
        <v>0.17875199999999999</v>
      </c>
      <c r="AP1683" s="18">
        <v>5</v>
      </c>
      <c r="AQ1683" s="18" t="s">
        <v>17</v>
      </c>
      <c r="AR1683" s="18">
        <v>0.177984</v>
      </c>
      <c r="AS1683" s="18">
        <v>5</v>
      </c>
    </row>
    <row r="1684" spans="40:45" x14ac:dyDescent="0.25">
      <c r="AN1684" s="1" t="s">
        <v>18</v>
      </c>
      <c r="AO1684" s="18">
        <v>0.32796799999999998</v>
      </c>
      <c r="AP1684" s="18">
        <v>6</v>
      </c>
      <c r="AQ1684" s="18" t="s">
        <v>18</v>
      </c>
      <c r="AR1684" s="18">
        <v>0</v>
      </c>
      <c r="AS1684" s="18">
        <v>6</v>
      </c>
    </row>
    <row r="1685" spans="40:45" x14ac:dyDescent="0.25">
      <c r="AN1685" s="1" t="s">
        <v>19</v>
      </c>
      <c r="AO1685" s="18">
        <v>0.26499200000000001</v>
      </c>
      <c r="AP1685" s="18">
        <v>7</v>
      </c>
      <c r="AQ1685" s="18" t="s">
        <v>19</v>
      </c>
      <c r="AR1685" s="18">
        <v>0</v>
      </c>
      <c r="AS1685" s="18">
        <v>7</v>
      </c>
    </row>
    <row r="1686" spans="40:45" x14ac:dyDescent="0.25">
      <c r="AN1686" s="1" t="s">
        <v>20</v>
      </c>
      <c r="AO1686" s="18">
        <v>1.19824</v>
      </c>
      <c r="AP1686" s="18">
        <v>8</v>
      </c>
      <c r="AQ1686" s="18" t="s">
        <v>20</v>
      </c>
      <c r="AR1686" s="18">
        <v>0</v>
      </c>
      <c r="AS1686" s="18">
        <v>8</v>
      </c>
    </row>
    <row r="1687" spans="40:45" x14ac:dyDescent="0.25">
      <c r="AN1687" s="1" t="s">
        <v>21</v>
      </c>
      <c r="AO1687" s="18">
        <v>2.3245800000000001</v>
      </c>
      <c r="AP1687" s="18">
        <v>9</v>
      </c>
      <c r="AQ1687" s="18" t="s">
        <v>21</v>
      </c>
      <c r="AR1687" s="18">
        <v>2.2362600000000001</v>
      </c>
      <c r="AS1687" s="18">
        <v>9</v>
      </c>
    </row>
    <row r="1688" spans="40:45" x14ac:dyDescent="0.25">
      <c r="AN1688" s="1" t="s">
        <v>22</v>
      </c>
      <c r="AO1688" s="18">
        <v>10.019500000000001</v>
      </c>
      <c r="AP1688" s="18">
        <v>10</v>
      </c>
      <c r="AQ1688" s="18" t="s">
        <v>22</v>
      </c>
      <c r="AR1688" s="18">
        <v>14.3842</v>
      </c>
      <c r="AS1688" s="18">
        <v>10</v>
      </c>
    </row>
    <row r="1689" spans="40:45" x14ac:dyDescent="0.25">
      <c r="AN1689" s="1" t="s">
        <v>23</v>
      </c>
      <c r="AO1689" s="18">
        <v>11.1911</v>
      </c>
      <c r="AP1689" s="18">
        <v>11</v>
      </c>
      <c r="AQ1689" s="18" t="s">
        <v>23</v>
      </c>
      <c r="AR1689" s="18">
        <v>11.1972</v>
      </c>
      <c r="AS1689" s="18">
        <v>11</v>
      </c>
    </row>
    <row r="1690" spans="40:45" x14ac:dyDescent="0.25">
      <c r="AN1690" s="1" t="s">
        <v>24</v>
      </c>
      <c r="AO1690" s="18">
        <v>0.99919999999999998</v>
      </c>
      <c r="AP1690" s="18">
        <v>12</v>
      </c>
      <c r="AQ1690" s="18" t="s">
        <v>24</v>
      </c>
      <c r="AR1690" s="18">
        <v>1.00739</v>
      </c>
      <c r="AS1690" s="18">
        <v>12</v>
      </c>
    </row>
    <row r="1691" spans="40:45" x14ac:dyDescent="0.25">
      <c r="AP1691" s="18">
        <v>13</v>
      </c>
      <c r="AS1691" s="18">
        <v>13</v>
      </c>
    </row>
    <row r="1692" spans="40:45" x14ac:dyDescent="0.25">
      <c r="AN1692" s="1" t="s">
        <v>37</v>
      </c>
      <c r="AP1692" s="18">
        <v>0</v>
      </c>
      <c r="AQ1692" s="18" t="s">
        <v>37</v>
      </c>
      <c r="AS1692" s="18">
        <v>0</v>
      </c>
    </row>
    <row r="1693" spans="40:45" x14ac:dyDescent="0.25">
      <c r="AP1693" s="18">
        <v>1</v>
      </c>
      <c r="AS1693" s="18">
        <v>1</v>
      </c>
    </row>
    <row r="1694" spans="40:45" x14ac:dyDescent="0.25">
      <c r="AN1694" s="1" t="s">
        <v>9</v>
      </c>
      <c r="AO1694" s="18">
        <v>262144</v>
      </c>
      <c r="AP1694" s="18">
        <v>2</v>
      </c>
      <c r="AQ1694" s="18" t="s">
        <v>9</v>
      </c>
      <c r="AR1694" s="18">
        <v>262144</v>
      </c>
      <c r="AS1694" s="18">
        <v>2</v>
      </c>
    </row>
    <row r="1695" spans="40:45" x14ac:dyDescent="0.25">
      <c r="AN1695" s="1" t="s">
        <v>10</v>
      </c>
      <c r="AO1695" s="18">
        <v>792</v>
      </c>
      <c r="AP1695" s="18">
        <v>3</v>
      </c>
      <c r="AQ1695" s="18" t="s">
        <v>10</v>
      </c>
      <c r="AR1695" s="18">
        <v>792</v>
      </c>
      <c r="AS1695" s="18">
        <v>3</v>
      </c>
    </row>
    <row r="1696" spans="40:45" x14ac:dyDescent="0.25">
      <c r="AN1696" s="1" t="s">
        <v>16</v>
      </c>
      <c r="AO1696" s="18">
        <v>0.56384000000000001</v>
      </c>
      <c r="AP1696" s="18">
        <v>4</v>
      </c>
      <c r="AQ1696" s="18" t="s">
        <v>16</v>
      </c>
      <c r="AR1696" s="18">
        <v>0.54294399999999998</v>
      </c>
      <c r="AS1696" s="18">
        <v>4</v>
      </c>
    </row>
    <row r="1697" spans="40:45" x14ac:dyDescent="0.25">
      <c r="AN1697" s="1" t="s">
        <v>17</v>
      </c>
      <c r="AO1697" s="18">
        <v>0.18704000000000001</v>
      </c>
      <c r="AP1697" s="18">
        <v>5</v>
      </c>
      <c r="AQ1697" s="18" t="s">
        <v>17</v>
      </c>
      <c r="AR1697" s="18">
        <v>0.19795199999999999</v>
      </c>
      <c r="AS1697" s="18">
        <v>5</v>
      </c>
    </row>
    <row r="1698" spans="40:45" x14ac:dyDescent="0.25">
      <c r="AN1698" s="1" t="s">
        <v>18</v>
      </c>
      <c r="AO1698" s="18">
        <v>0.28300799999999998</v>
      </c>
      <c r="AP1698" s="18">
        <v>6</v>
      </c>
      <c r="AQ1698" s="18" t="s">
        <v>18</v>
      </c>
      <c r="AR1698" s="18">
        <v>0</v>
      </c>
      <c r="AS1698" s="18">
        <v>6</v>
      </c>
    </row>
    <row r="1699" spans="40:45" x14ac:dyDescent="0.25">
      <c r="AN1699" s="1" t="s">
        <v>19</v>
      </c>
      <c r="AO1699" s="18">
        <v>0.409632</v>
      </c>
      <c r="AP1699" s="18">
        <v>7</v>
      </c>
      <c r="AQ1699" s="18" t="s">
        <v>19</v>
      </c>
      <c r="AR1699" s="18">
        <v>0</v>
      </c>
      <c r="AS1699" s="18">
        <v>7</v>
      </c>
    </row>
    <row r="1700" spans="40:45" x14ac:dyDescent="0.25">
      <c r="AN1700" s="1" t="s">
        <v>20</v>
      </c>
      <c r="AO1700" s="18">
        <v>0.95523199999999997</v>
      </c>
      <c r="AP1700" s="18">
        <v>8</v>
      </c>
      <c r="AQ1700" s="18" t="s">
        <v>20</v>
      </c>
      <c r="AR1700" s="18">
        <v>0</v>
      </c>
      <c r="AS1700" s="18">
        <v>8</v>
      </c>
    </row>
    <row r="1701" spans="40:45" x14ac:dyDescent="0.25">
      <c r="AN1701" s="1" t="s">
        <v>21</v>
      </c>
      <c r="AO1701" s="18">
        <v>2.5931799999999998</v>
      </c>
      <c r="AP1701" s="18">
        <v>9</v>
      </c>
      <c r="AQ1701" s="18" t="s">
        <v>21</v>
      </c>
      <c r="AR1701" s="18">
        <v>2.15917</v>
      </c>
      <c r="AS1701" s="18">
        <v>9</v>
      </c>
    </row>
    <row r="1702" spans="40:45" x14ac:dyDescent="0.25">
      <c r="AN1702" s="1" t="s">
        <v>22</v>
      </c>
      <c r="AO1702" s="18">
        <v>13.6214</v>
      </c>
      <c r="AP1702" s="18">
        <v>10</v>
      </c>
      <c r="AQ1702" s="18" t="s">
        <v>22</v>
      </c>
      <c r="AR1702" s="18">
        <v>20.164100000000001</v>
      </c>
      <c r="AS1702" s="18">
        <v>10</v>
      </c>
    </row>
    <row r="1703" spans="40:45" x14ac:dyDescent="0.25">
      <c r="AN1703" s="1" t="s">
        <v>23</v>
      </c>
      <c r="AO1703" s="18">
        <v>12.1624</v>
      </c>
      <c r="AP1703" s="18">
        <v>11</v>
      </c>
      <c r="AQ1703" s="18" t="s">
        <v>23</v>
      </c>
      <c r="AR1703" s="18">
        <v>12.519600000000001</v>
      </c>
      <c r="AS1703" s="18">
        <v>11</v>
      </c>
    </row>
    <row r="1704" spans="40:45" x14ac:dyDescent="0.25">
      <c r="AN1704" s="1" t="s">
        <v>24</v>
      </c>
      <c r="AO1704" s="18">
        <v>0.68060799999999999</v>
      </c>
      <c r="AP1704" s="18">
        <v>12</v>
      </c>
      <c r="AQ1704" s="18" t="s">
        <v>24</v>
      </c>
      <c r="AR1704" s="18">
        <v>0.68265600000000004</v>
      </c>
      <c r="AS1704" s="18">
        <v>12</v>
      </c>
    </row>
    <row r="1705" spans="40:45" x14ac:dyDescent="0.25">
      <c r="AP1705" s="18">
        <v>13</v>
      </c>
      <c r="AS1705" s="18">
        <v>13</v>
      </c>
    </row>
    <row r="1706" spans="40:45" x14ac:dyDescent="0.25">
      <c r="AN1706" s="1" t="s">
        <v>15</v>
      </c>
      <c r="AO1706" s="18">
        <v>9.2999999999999999E-2</v>
      </c>
      <c r="AP1706" s="18">
        <v>0</v>
      </c>
      <c r="AQ1706" s="18" t="s">
        <v>15</v>
      </c>
      <c r="AR1706" s="18">
        <v>0.1</v>
      </c>
      <c r="AS1706" s="18">
        <v>0</v>
      </c>
    </row>
    <row r="1707" spans="40:45" x14ac:dyDescent="0.25">
      <c r="AN1707" s="1" t="s">
        <v>8</v>
      </c>
      <c r="AP1707" s="18">
        <v>1</v>
      </c>
      <c r="AQ1707" s="18" t="s">
        <v>8</v>
      </c>
      <c r="AS1707" s="18">
        <v>1</v>
      </c>
    </row>
    <row r="1708" spans="40:45" x14ac:dyDescent="0.25">
      <c r="AN1708" s="1" t="s">
        <v>9</v>
      </c>
      <c r="AO1708" s="18">
        <v>242015</v>
      </c>
      <c r="AP1708" s="18">
        <v>2</v>
      </c>
      <c r="AQ1708" s="18" t="s">
        <v>9</v>
      </c>
      <c r="AR1708" s="18">
        <v>242015</v>
      </c>
      <c r="AS1708" s="18">
        <v>2</v>
      </c>
    </row>
    <row r="1709" spans="40:45" x14ac:dyDescent="0.25">
      <c r="AN1709" s="1" t="s">
        <v>10</v>
      </c>
      <c r="AO1709" s="18">
        <v>792</v>
      </c>
      <c r="AP1709" s="18">
        <v>3</v>
      </c>
      <c r="AQ1709" s="18" t="s">
        <v>10</v>
      </c>
      <c r="AR1709" s="18">
        <v>792</v>
      </c>
      <c r="AS1709" s="18">
        <v>3</v>
      </c>
    </row>
    <row r="1710" spans="40:45" x14ac:dyDescent="0.25">
      <c r="AN1710" s="1" t="s">
        <v>16</v>
      </c>
      <c r="AO1710" s="18">
        <v>0.48671999999999999</v>
      </c>
      <c r="AP1710" s="18">
        <v>4</v>
      </c>
      <c r="AQ1710" s="18" t="s">
        <v>16</v>
      </c>
      <c r="AR1710" s="18">
        <v>0.50742399999999999</v>
      </c>
      <c r="AS1710" s="18">
        <v>4</v>
      </c>
    </row>
    <row r="1711" spans="40:45" x14ac:dyDescent="0.25">
      <c r="AN1711" s="1" t="s">
        <v>17</v>
      </c>
      <c r="AO1711" s="18">
        <v>0.185056</v>
      </c>
      <c r="AP1711" s="18">
        <v>5</v>
      </c>
      <c r="AQ1711" s="18" t="s">
        <v>17</v>
      </c>
      <c r="AR1711" s="18">
        <v>0.23011200000000001</v>
      </c>
      <c r="AS1711" s="18">
        <v>5</v>
      </c>
    </row>
    <row r="1712" spans="40:45" x14ac:dyDescent="0.25">
      <c r="AN1712" s="1" t="s">
        <v>18</v>
      </c>
      <c r="AO1712" s="18">
        <v>0.25068800000000002</v>
      </c>
      <c r="AP1712" s="18">
        <v>6</v>
      </c>
      <c r="AQ1712" s="18" t="s">
        <v>18</v>
      </c>
      <c r="AR1712" s="18">
        <v>0</v>
      </c>
      <c r="AS1712" s="18">
        <v>6</v>
      </c>
    </row>
    <row r="1713" spans="40:45" x14ac:dyDescent="0.25">
      <c r="AN1713" s="1" t="s">
        <v>19</v>
      </c>
      <c r="AO1713" s="18">
        <v>0.206176</v>
      </c>
      <c r="AP1713" s="18">
        <v>7</v>
      </c>
      <c r="AQ1713" s="18" t="s">
        <v>19</v>
      </c>
      <c r="AR1713" s="18">
        <v>0</v>
      </c>
      <c r="AS1713" s="18">
        <v>7</v>
      </c>
    </row>
    <row r="1714" spans="40:45" x14ac:dyDescent="0.25">
      <c r="AN1714" s="1" t="s">
        <v>20</v>
      </c>
      <c r="AO1714" s="18">
        <v>2.1809599999999998</v>
      </c>
      <c r="AP1714" s="18">
        <v>8</v>
      </c>
      <c r="AQ1714" s="18" t="s">
        <v>20</v>
      </c>
      <c r="AR1714" s="18">
        <v>0</v>
      </c>
      <c r="AS1714" s="18">
        <v>8</v>
      </c>
    </row>
    <row r="1715" spans="40:45" x14ac:dyDescent="0.25">
      <c r="AN1715" s="1" t="s">
        <v>21</v>
      </c>
      <c r="AO1715" s="18">
        <v>2.0640000000000001</v>
      </c>
      <c r="AP1715" s="18">
        <v>9</v>
      </c>
      <c r="AQ1715" s="18" t="s">
        <v>21</v>
      </c>
      <c r="AR1715" s="18">
        <v>1.9695</v>
      </c>
      <c r="AS1715" s="18">
        <v>9</v>
      </c>
    </row>
    <row r="1716" spans="40:45" x14ac:dyDescent="0.25">
      <c r="AN1716" s="1" t="s">
        <v>22</v>
      </c>
      <c r="AO1716" s="18">
        <v>7.3742400000000004</v>
      </c>
      <c r="AP1716" s="18">
        <v>10</v>
      </c>
      <c r="AQ1716" s="18" t="s">
        <v>22</v>
      </c>
      <c r="AR1716" s="18">
        <v>12.1317</v>
      </c>
      <c r="AS1716" s="18">
        <v>10</v>
      </c>
    </row>
    <row r="1717" spans="40:45" x14ac:dyDescent="0.25">
      <c r="AN1717" s="1" t="s">
        <v>23</v>
      </c>
      <c r="AO1717" s="18">
        <v>12.073700000000001</v>
      </c>
      <c r="AP1717" s="18">
        <v>11</v>
      </c>
      <c r="AQ1717" s="18" t="s">
        <v>23</v>
      </c>
      <c r="AR1717" s="18">
        <v>12.431100000000001</v>
      </c>
      <c r="AS1717" s="18">
        <v>11</v>
      </c>
    </row>
    <row r="1718" spans="40:45" x14ac:dyDescent="0.25">
      <c r="AN1718" s="1" t="s">
        <v>24</v>
      </c>
      <c r="AO1718" s="18">
        <v>0.39977600000000002</v>
      </c>
      <c r="AP1718" s="18">
        <v>12</v>
      </c>
      <c r="AQ1718" s="18" t="s">
        <v>24</v>
      </c>
      <c r="AR1718" s="18">
        <v>0.40044800000000003</v>
      </c>
      <c r="AS1718" s="18">
        <v>12</v>
      </c>
    </row>
    <row r="1719" spans="40:45" x14ac:dyDescent="0.25">
      <c r="AP1719" s="18">
        <v>13</v>
      </c>
      <c r="AS1719" s="18">
        <v>13</v>
      </c>
    </row>
    <row r="1720" spans="40:45" x14ac:dyDescent="0.25">
      <c r="AN1720" s="1" t="s">
        <v>36</v>
      </c>
      <c r="AP1720" s="18">
        <v>0</v>
      </c>
      <c r="AQ1720" s="18" t="s">
        <v>36</v>
      </c>
      <c r="AS1720" s="18">
        <v>0</v>
      </c>
    </row>
    <row r="1721" spans="40:45" x14ac:dyDescent="0.25">
      <c r="AP1721" s="18">
        <v>1</v>
      </c>
      <c r="AS1721" s="18">
        <v>1</v>
      </c>
    </row>
    <row r="1722" spans="40:45" x14ac:dyDescent="0.25">
      <c r="AN1722" s="1" t="s">
        <v>9</v>
      </c>
      <c r="AO1722" s="18">
        <v>262144</v>
      </c>
      <c r="AP1722" s="18">
        <v>2</v>
      </c>
      <c r="AQ1722" s="18" t="s">
        <v>9</v>
      </c>
      <c r="AR1722" s="18">
        <v>262144</v>
      </c>
      <c r="AS1722" s="18">
        <v>2</v>
      </c>
    </row>
    <row r="1723" spans="40:45" x14ac:dyDescent="0.25">
      <c r="AN1723" s="1" t="s">
        <v>10</v>
      </c>
      <c r="AO1723" s="18">
        <v>792</v>
      </c>
      <c r="AP1723" s="18">
        <v>3</v>
      </c>
      <c r="AQ1723" s="18" t="s">
        <v>10</v>
      </c>
      <c r="AR1723" s="18">
        <v>792</v>
      </c>
      <c r="AS1723" s="18">
        <v>3</v>
      </c>
    </row>
    <row r="1724" spans="40:45" x14ac:dyDescent="0.25">
      <c r="AN1724" s="1" t="s">
        <v>16</v>
      </c>
      <c r="AO1724" s="18">
        <v>0.56128</v>
      </c>
      <c r="AP1724" s="18">
        <v>4</v>
      </c>
      <c r="AQ1724" s="18" t="s">
        <v>16</v>
      </c>
      <c r="AR1724" s="18">
        <v>0.53459199999999996</v>
      </c>
      <c r="AS1724" s="18">
        <v>4</v>
      </c>
    </row>
    <row r="1725" spans="40:45" x14ac:dyDescent="0.25">
      <c r="AN1725" s="1" t="s">
        <v>17</v>
      </c>
      <c r="AO1725" s="18">
        <v>0.187552</v>
      </c>
      <c r="AP1725" s="18">
        <v>5</v>
      </c>
      <c r="AQ1725" s="18" t="s">
        <v>17</v>
      </c>
      <c r="AR1725" s="18">
        <v>0.20937600000000001</v>
      </c>
      <c r="AS1725" s="18">
        <v>5</v>
      </c>
    </row>
    <row r="1726" spans="40:45" x14ac:dyDescent="0.25">
      <c r="AN1726" s="1" t="s">
        <v>18</v>
      </c>
      <c r="AO1726" s="18">
        <v>0.27574399999999999</v>
      </c>
      <c r="AP1726" s="18">
        <v>6</v>
      </c>
      <c r="AQ1726" s="18" t="s">
        <v>18</v>
      </c>
      <c r="AR1726" s="18">
        <v>0</v>
      </c>
      <c r="AS1726" s="18">
        <v>6</v>
      </c>
    </row>
    <row r="1727" spans="40:45" x14ac:dyDescent="0.25">
      <c r="AN1727" s="1" t="s">
        <v>19</v>
      </c>
      <c r="AO1727" s="18">
        <v>0.26534400000000002</v>
      </c>
      <c r="AP1727" s="18">
        <v>7</v>
      </c>
      <c r="AQ1727" s="18" t="s">
        <v>19</v>
      </c>
      <c r="AR1727" s="18">
        <v>0</v>
      </c>
      <c r="AS1727" s="18">
        <v>7</v>
      </c>
    </row>
    <row r="1728" spans="40:45" x14ac:dyDescent="0.25">
      <c r="AN1728" s="1" t="s">
        <v>20</v>
      </c>
      <c r="AO1728" s="18">
        <v>1.2041599999999999</v>
      </c>
      <c r="AP1728" s="18">
        <v>8</v>
      </c>
      <c r="AQ1728" s="18" t="s">
        <v>20</v>
      </c>
      <c r="AR1728" s="18">
        <v>0</v>
      </c>
      <c r="AS1728" s="18">
        <v>8</v>
      </c>
    </row>
    <row r="1729" spans="40:45" x14ac:dyDescent="0.25">
      <c r="AN1729" s="1" t="s">
        <v>21</v>
      </c>
      <c r="AO1729" s="18">
        <v>2.48915</v>
      </c>
      <c r="AP1729" s="18">
        <v>9</v>
      </c>
      <c r="AQ1729" s="18" t="s">
        <v>21</v>
      </c>
      <c r="AR1729" s="18">
        <v>2.0951</v>
      </c>
      <c r="AS1729" s="18">
        <v>9</v>
      </c>
    </row>
    <row r="1730" spans="40:45" x14ac:dyDescent="0.25">
      <c r="AN1730" s="1" t="s">
        <v>22</v>
      </c>
      <c r="AO1730" s="18">
        <v>9.69862</v>
      </c>
      <c r="AP1730" s="18">
        <v>10</v>
      </c>
      <c r="AQ1730" s="18" t="s">
        <v>22</v>
      </c>
      <c r="AR1730" s="18">
        <v>14.3089</v>
      </c>
      <c r="AS1730" s="18">
        <v>10</v>
      </c>
    </row>
    <row r="1731" spans="40:45" x14ac:dyDescent="0.25">
      <c r="AN1731" s="1" t="s">
        <v>23</v>
      </c>
      <c r="AO1731" s="18">
        <v>11.5183</v>
      </c>
      <c r="AP1731" s="18">
        <v>11</v>
      </c>
      <c r="AQ1731" s="18" t="s">
        <v>23</v>
      </c>
      <c r="AR1731" s="18">
        <v>10.8613</v>
      </c>
      <c r="AS1731" s="18">
        <v>11</v>
      </c>
    </row>
    <row r="1732" spans="40:45" x14ac:dyDescent="0.25">
      <c r="AN1732" s="1" t="s">
        <v>24</v>
      </c>
      <c r="AO1732" s="18">
        <v>1.0021800000000001</v>
      </c>
      <c r="AP1732" s="18">
        <v>12</v>
      </c>
      <c r="AQ1732" s="18" t="s">
        <v>24</v>
      </c>
      <c r="AR1732" s="18">
        <v>1.00624</v>
      </c>
      <c r="AS1732" s="18">
        <v>12</v>
      </c>
    </row>
    <row r="1733" spans="40:45" x14ac:dyDescent="0.25">
      <c r="AP1733" s="18">
        <v>13</v>
      </c>
      <c r="AS1733" s="18">
        <v>13</v>
      </c>
    </row>
    <row r="1734" spans="40:45" x14ac:dyDescent="0.25">
      <c r="AN1734" s="1" t="s">
        <v>37</v>
      </c>
      <c r="AP1734" s="18">
        <v>0</v>
      </c>
      <c r="AQ1734" s="18" t="s">
        <v>37</v>
      </c>
      <c r="AS1734" s="18">
        <v>0</v>
      </c>
    </row>
    <row r="1735" spans="40:45" x14ac:dyDescent="0.25">
      <c r="AP1735" s="18">
        <v>1</v>
      </c>
      <c r="AS1735" s="18">
        <v>1</v>
      </c>
    </row>
    <row r="1736" spans="40:45" x14ac:dyDescent="0.25">
      <c r="AN1736" s="1" t="s">
        <v>9</v>
      </c>
      <c r="AO1736" s="18">
        <v>262144</v>
      </c>
      <c r="AP1736" s="18">
        <v>2</v>
      </c>
      <c r="AQ1736" s="18" t="s">
        <v>9</v>
      </c>
      <c r="AR1736" s="18">
        <v>262144</v>
      </c>
      <c r="AS1736" s="18">
        <v>2</v>
      </c>
    </row>
    <row r="1737" spans="40:45" x14ac:dyDescent="0.25">
      <c r="AN1737" s="1" t="s">
        <v>10</v>
      </c>
      <c r="AO1737" s="18">
        <v>792</v>
      </c>
      <c r="AP1737" s="18">
        <v>3</v>
      </c>
      <c r="AQ1737" s="18" t="s">
        <v>10</v>
      </c>
      <c r="AR1737" s="18">
        <v>792</v>
      </c>
      <c r="AS1737" s="18">
        <v>3</v>
      </c>
    </row>
    <row r="1738" spans="40:45" x14ac:dyDescent="0.25">
      <c r="AN1738" s="1" t="s">
        <v>16</v>
      </c>
      <c r="AO1738" s="18">
        <v>0.56128</v>
      </c>
      <c r="AP1738" s="18">
        <v>4</v>
      </c>
      <c r="AQ1738" s="18" t="s">
        <v>16</v>
      </c>
      <c r="AR1738" s="18">
        <v>0.53459199999999996</v>
      </c>
      <c r="AS1738" s="18">
        <v>4</v>
      </c>
    </row>
    <row r="1739" spans="40:45" x14ac:dyDescent="0.25">
      <c r="AN1739" s="1" t="s">
        <v>17</v>
      </c>
      <c r="AO1739" s="18">
        <v>0.18640000000000001</v>
      </c>
      <c r="AP1739" s="18">
        <v>5</v>
      </c>
      <c r="AQ1739" s="18" t="s">
        <v>17</v>
      </c>
      <c r="AR1739" s="18">
        <v>0.19711999999999999</v>
      </c>
      <c r="AS1739" s="18">
        <v>5</v>
      </c>
    </row>
    <row r="1740" spans="40:45" x14ac:dyDescent="0.25">
      <c r="AN1740" s="1" t="s">
        <v>18</v>
      </c>
      <c r="AO1740" s="18">
        <v>0.28467199999999998</v>
      </c>
      <c r="AP1740" s="18">
        <v>6</v>
      </c>
      <c r="AQ1740" s="18" t="s">
        <v>18</v>
      </c>
      <c r="AR1740" s="18">
        <v>0</v>
      </c>
      <c r="AS1740" s="18">
        <v>6</v>
      </c>
    </row>
    <row r="1741" spans="40:45" x14ac:dyDescent="0.25">
      <c r="AN1741" s="1" t="s">
        <v>19</v>
      </c>
      <c r="AO1741" s="18">
        <v>0.40230399999999999</v>
      </c>
      <c r="AP1741" s="18">
        <v>7</v>
      </c>
      <c r="AQ1741" s="18" t="s">
        <v>19</v>
      </c>
      <c r="AR1741" s="18">
        <v>0</v>
      </c>
      <c r="AS1741" s="18">
        <v>7</v>
      </c>
    </row>
    <row r="1742" spans="40:45" x14ac:dyDescent="0.25">
      <c r="AN1742" s="1" t="s">
        <v>20</v>
      </c>
      <c r="AO1742" s="18">
        <v>0.92115199999999997</v>
      </c>
      <c r="AP1742" s="18">
        <v>8</v>
      </c>
      <c r="AQ1742" s="18" t="s">
        <v>20</v>
      </c>
      <c r="AR1742" s="18">
        <v>0</v>
      </c>
      <c r="AS1742" s="18">
        <v>8</v>
      </c>
    </row>
    <row r="1743" spans="40:45" x14ac:dyDescent="0.25">
      <c r="AN1743" s="1" t="s">
        <v>21</v>
      </c>
      <c r="AO1743" s="18">
        <v>2.5365099999999998</v>
      </c>
      <c r="AP1743" s="18">
        <v>9</v>
      </c>
      <c r="AQ1743" s="18" t="s">
        <v>21</v>
      </c>
      <c r="AR1743" s="18">
        <v>2.0857000000000001</v>
      </c>
      <c r="AS1743" s="18">
        <v>9</v>
      </c>
    </row>
    <row r="1744" spans="40:45" x14ac:dyDescent="0.25">
      <c r="AN1744" s="1" t="s">
        <v>22</v>
      </c>
      <c r="AO1744" s="18">
        <v>13.552099999999999</v>
      </c>
      <c r="AP1744" s="18">
        <v>10</v>
      </c>
      <c r="AQ1744" s="18" t="s">
        <v>22</v>
      </c>
      <c r="AR1744" s="18">
        <v>20.299199999999999</v>
      </c>
      <c r="AS1744" s="18">
        <v>10</v>
      </c>
    </row>
    <row r="1745" spans="40:45" x14ac:dyDescent="0.25">
      <c r="AN1745" s="1" t="s">
        <v>23</v>
      </c>
      <c r="AO1745" s="18">
        <v>12.0497</v>
      </c>
      <c r="AP1745" s="18">
        <v>11</v>
      </c>
      <c r="AQ1745" s="18" t="s">
        <v>23</v>
      </c>
      <c r="AR1745" s="18">
        <v>11.9589</v>
      </c>
      <c r="AS1745" s="18">
        <v>11</v>
      </c>
    </row>
    <row r="1746" spans="40:45" x14ac:dyDescent="0.25">
      <c r="AN1746" s="1" t="s">
        <v>24</v>
      </c>
      <c r="AO1746" s="18">
        <v>0.68787200000000004</v>
      </c>
      <c r="AP1746" s="18">
        <v>12</v>
      </c>
      <c r="AQ1746" s="18" t="s">
        <v>24</v>
      </c>
      <c r="AR1746" s="18">
        <v>0.68662400000000001</v>
      </c>
      <c r="AS1746" s="18">
        <v>12</v>
      </c>
    </row>
    <row r="1747" spans="40:45" x14ac:dyDescent="0.25">
      <c r="AP1747" s="18">
        <v>13</v>
      </c>
      <c r="AS1747" s="18">
        <v>13</v>
      </c>
    </row>
    <row r="1748" spans="40:45" x14ac:dyDescent="0.25">
      <c r="AN1748" s="1" t="s">
        <v>15</v>
      </c>
      <c r="AO1748" s="18">
        <v>9.1999999999999998E-2</v>
      </c>
      <c r="AP1748" s="18">
        <v>0</v>
      </c>
      <c r="AQ1748" s="18" t="s">
        <v>15</v>
      </c>
      <c r="AR1748" s="18">
        <v>9.7000000000000003E-2</v>
      </c>
      <c r="AS1748" s="18">
        <v>0</v>
      </c>
    </row>
    <row r="1749" spans="40:45" x14ac:dyDescent="0.25">
      <c r="AN1749" s="1" t="s">
        <v>8</v>
      </c>
      <c r="AP1749" s="18">
        <v>1</v>
      </c>
      <c r="AQ1749" s="18" t="s">
        <v>8</v>
      </c>
      <c r="AS1749" s="18">
        <v>1</v>
      </c>
    </row>
    <row r="1750" spans="40:45" x14ac:dyDescent="0.25">
      <c r="AN1750" s="1" t="s">
        <v>9</v>
      </c>
      <c r="AO1750" s="18">
        <v>242015</v>
      </c>
      <c r="AP1750" s="18">
        <v>2</v>
      </c>
      <c r="AQ1750" s="18" t="s">
        <v>9</v>
      </c>
      <c r="AR1750" s="18">
        <v>242015</v>
      </c>
      <c r="AS1750" s="18">
        <v>2</v>
      </c>
    </row>
    <row r="1751" spans="40:45" x14ac:dyDescent="0.25">
      <c r="AN1751" s="1" t="s">
        <v>10</v>
      </c>
      <c r="AO1751" s="18">
        <v>792</v>
      </c>
      <c r="AP1751" s="18">
        <v>3</v>
      </c>
      <c r="AQ1751" s="18" t="s">
        <v>10</v>
      </c>
      <c r="AR1751" s="18">
        <v>792</v>
      </c>
      <c r="AS1751" s="18">
        <v>3</v>
      </c>
    </row>
    <row r="1752" spans="40:45" x14ac:dyDescent="0.25">
      <c r="AN1752" s="1" t="s">
        <v>16</v>
      </c>
      <c r="AO1752" s="18">
        <v>0.480352</v>
      </c>
      <c r="AP1752" s="18">
        <v>4</v>
      </c>
      <c r="AQ1752" s="18" t="s">
        <v>16</v>
      </c>
      <c r="AR1752" s="18">
        <v>0.47299200000000002</v>
      </c>
      <c r="AS1752" s="18">
        <v>4</v>
      </c>
    </row>
    <row r="1753" spans="40:45" x14ac:dyDescent="0.25">
      <c r="AN1753" s="1" t="s">
        <v>17</v>
      </c>
      <c r="AO1753" s="18">
        <v>0.231264</v>
      </c>
      <c r="AP1753" s="18">
        <v>5</v>
      </c>
      <c r="AQ1753" s="18" t="s">
        <v>17</v>
      </c>
      <c r="AR1753" s="18">
        <v>0.18579200000000001</v>
      </c>
      <c r="AS1753" s="18">
        <v>5</v>
      </c>
    </row>
    <row r="1754" spans="40:45" x14ac:dyDescent="0.25">
      <c r="AN1754" s="1" t="s">
        <v>18</v>
      </c>
      <c r="AO1754" s="18">
        <v>0.37903999999999999</v>
      </c>
      <c r="AP1754" s="18">
        <v>6</v>
      </c>
      <c r="AQ1754" s="18" t="s">
        <v>18</v>
      </c>
      <c r="AR1754" s="18">
        <v>0</v>
      </c>
      <c r="AS1754" s="18">
        <v>6</v>
      </c>
    </row>
    <row r="1755" spans="40:45" x14ac:dyDescent="0.25">
      <c r="AN1755" s="1" t="s">
        <v>19</v>
      </c>
      <c r="AO1755" s="18">
        <v>0.197792</v>
      </c>
      <c r="AP1755" s="18">
        <v>7</v>
      </c>
      <c r="AQ1755" s="18" t="s">
        <v>19</v>
      </c>
      <c r="AR1755" s="18">
        <v>0</v>
      </c>
      <c r="AS1755" s="18">
        <v>7</v>
      </c>
    </row>
    <row r="1756" spans="40:45" x14ac:dyDescent="0.25">
      <c r="AN1756" s="1" t="s">
        <v>20</v>
      </c>
      <c r="AO1756" s="18">
        <v>2.1792600000000002</v>
      </c>
      <c r="AP1756" s="18">
        <v>8</v>
      </c>
      <c r="AQ1756" s="18" t="s">
        <v>20</v>
      </c>
      <c r="AR1756" s="18">
        <v>0</v>
      </c>
      <c r="AS1756" s="18">
        <v>8</v>
      </c>
    </row>
    <row r="1757" spans="40:45" x14ac:dyDescent="0.25">
      <c r="AN1757" s="1" t="s">
        <v>21</v>
      </c>
      <c r="AO1757" s="18">
        <v>2.0647000000000002</v>
      </c>
      <c r="AP1757" s="18">
        <v>9</v>
      </c>
      <c r="AQ1757" s="18" t="s">
        <v>21</v>
      </c>
      <c r="AR1757" s="18">
        <v>1.9637100000000001</v>
      </c>
      <c r="AS1757" s="18">
        <v>9</v>
      </c>
    </row>
    <row r="1758" spans="40:45" x14ac:dyDescent="0.25">
      <c r="AN1758" s="1" t="s">
        <v>22</v>
      </c>
      <c r="AO1758" s="18">
        <v>6.8713899999999999</v>
      </c>
      <c r="AP1758" s="18">
        <v>10</v>
      </c>
      <c r="AQ1758" s="18" t="s">
        <v>22</v>
      </c>
      <c r="AR1758" s="18">
        <v>12.234400000000001</v>
      </c>
      <c r="AS1758" s="18">
        <v>10</v>
      </c>
    </row>
    <row r="1759" spans="40:45" x14ac:dyDescent="0.25">
      <c r="AN1759" s="1" t="s">
        <v>23</v>
      </c>
      <c r="AO1759" s="18">
        <v>12.142799999999999</v>
      </c>
      <c r="AP1759" s="18">
        <v>11</v>
      </c>
      <c r="AQ1759" s="18" t="s">
        <v>23</v>
      </c>
      <c r="AR1759" s="18">
        <v>12.408300000000001</v>
      </c>
      <c r="AS1759" s="18">
        <v>11</v>
      </c>
    </row>
    <row r="1760" spans="40:45" x14ac:dyDescent="0.25">
      <c r="AN1760" s="1" t="s">
        <v>24</v>
      </c>
      <c r="AO1760" s="18">
        <v>0.40307199999999999</v>
      </c>
      <c r="AP1760" s="18">
        <v>12</v>
      </c>
      <c r="AQ1760" s="18" t="s">
        <v>24</v>
      </c>
      <c r="AR1760" s="18">
        <v>0.40211200000000002</v>
      </c>
      <c r="AS1760" s="18">
        <v>12</v>
      </c>
    </row>
    <row r="1761" spans="40:45" x14ac:dyDescent="0.25">
      <c r="AP1761" s="18">
        <v>13</v>
      </c>
      <c r="AS1761" s="18">
        <v>13</v>
      </c>
    </row>
    <row r="1762" spans="40:45" x14ac:dyDescent="0.25">
      <c r="AN1762" s="1" t="s">
        <v>36</v>
      </c>
      <c r="AP1762" s="18">
        <v>0</v>
      </c>
      <c r="AQ1762" s="18" t="s">
        <v>36</v>
      </c>
      <c r="AS1762" s="18">
        <v>0</v>
      </c>
    </row>
    <row r="1763" spans="40:45" x14ac:dyDescent="0.25">
      <c r="AP1763" s="18">
        <v>1</v>
      </c>
      <c r="AS1763" s="18">
        <v>1</v>
      </c>
    </row>
    <row r="1764" spans="40:45" x14ac:dyDescent="0.25">
      <c r="AN1764" s="1" t="s">
        <v>9</v>
      </c>
      <c r="AO1764" s="18">
        <v>262144</v>
      </c>
      <c r="AP1764" s="18">
        <v>2</v>
      </c>
      <c r="AQ1764" s="18" t="s">
        <v>9</v>
      </c>
      <c r="AR1764" s="18">
        <v>262144</v>
      </c>
      <c r="AS1764" s="18">
        <v>2</v>
      </c>
    </row>
    <row r="1765" spans="40:45" x14ac:dyDescent="0.25">
      <c r="AN1765" s="1" t="s">
        <v>10</v>
      </c>
      <c r="AO1765" s="18">
        <v>792</v>
      </c>
      <c r="AP1765" s="18">
        <v>3</v>
      </c>
      <c r="AQ1765" s="18" t="s">
        <v>10</v>
      </c>
      <c r="AR1765" s="18">
        <v>792</v>
      </c>
      <c r="AS1765" s="18">
        <v>3</v>
      </c>
    </row>
    <row r="1766" spans="40:45" x14ac:dyDescent="0.25">
      <c r="AN1766" s="1" t="s">
        <v>16</v>
      </c>
      <c r="AO1766" s="18">
        <v>0.57414399999999999</v>
      </c>
      <c r="AP1766" s="18">
        <v>4</v>
      </c>
      <c r="AQ1766" s="18" t="s">
        <v>16</v>
      </c>
      <c r="AR1766" s="18">
        <v>0.55184</v>
      </c>
      <c r="AS1766" s="18">
        <v>4</v>
      </c>
    </row>
    <row r="1767" spans="40:45" x14ac:dyDescent="0.25">
      <c r="AN1767" s="1" t="s">
        <v>17</v>
      </c>
      <c r="AO1767" s="18">
        <v>0.19078400000000001</v>
      </c>
      <c r="AP1767" s="18">
        <v>5</v>
      </c>
      <c r="AQ1767" s="18" t="s">
        <v>17</v>
      </c>
      <c r="AR1767" s="18">
        <v>0.21491199999999999</v>
      </c>
      <c r="AS1767" s="18">
        <v>5</v>
      </c>
    </row>
    <row r="1768" spans="40:45" x14ac:dyDescent="0.25">
      <c r="AN1768" s="1" t="s">
        <v>18</v>
      </c>
      <c r="AO1768" s="18">
        <v>0.29846400000000001</v>
      </c>
      <c r="AP1768" s="18">
        <v>6</v>
      </c>
      <c r="AQ1768" s="18" t="s">
        <v>18</v>
      </c>
      <c r="AR1768" s="18">
        <v>0</v>
      </c>
      <c r="AS1768" s="18">
        <v>6</v>
      </c>
    </row>
    <row r="1769" spans="40:45" x14ac:dyDescent="0.25">
      <c r="AN1769" s="1" t="s">
        <v>19</v>
      </c>
      <c r="AO1769" s="18">
        <v>0.25712000000000002</v>
      </c>
      <c r="AP1769" s="18">
        <v>7</v>
      </c>
      <c r="AQ1769" s="18" t="s">
        <v>19</v>
      </c>
      <c r="AR1769" s="18">
        <v>0</v>
      </c>
      <c r="AS1769" s="18">
        <v>7</v>
      </c>
    </row>
    <row r="1770" spans="40:45" x14ac:dyDescent="0.25">
      <c r="AN1770" s="1" t="s">
        <v>20</v>
      </c>
      <c r="AO1770" s="18">
        <v>1.1968000000000001</v>
      </c>
      <c r="AP1770" s="18">
        <v>8</v>
      </c>
      <c r="AQ1770" s="18" t="s">
        <v>20</v>
      </c>
      <c r="AR1770" s="18">
        <v>0</v>
      </c>
      <c r="AS1770" s="18">
        <v>8</v>
      </c>
    </row>
    <row r="1771" spans="40:45" x14ac:dyDescent="0.25">
      <c r="AN1771" s="1" t="s">
        <v>21</v>
      </c>
      <c r="AO1771" s="18">
        <v>2.5327000000000002</v>
      </c>
      <c r="AP1771" s="18">
        <v>9</v>
      </c>
      <c r="AQ1771" s="18" t="s">
        <v>21</v>
      </c>
      <c r="AR1771" s="18">
        <v>2.0817600000000001</v>
      </c>
      <c r="AS1771" s="18">
        <v>9</v>
      </c>
    </row>
    <row r="1772" spans="40:45" x14ac:dyDescent="0.25">
      <c r="AN1772" s="1" t="s">
        <v>22</v>
      </c>
      <c r="AO1772" s="18">
        <v>9.9333100000000005</v>
      </c>
      <c r="AP1772" s="18">
        <v>10</v>
      </c>
      <c r="AQ1772" s="18" t="s">
        <v>22</v>
      </c>
      <c r="AR1772" s="18">
        <v>14.303000000000001</v>
      </c>
      <c r="AS1772" s="18">
        <v>10</v>
      </c>
    </row>
    <row r="1773" spans="40:45" x14ac:dyDescent="0.25">
      <c r="AN1773" s="1" t="s">
        <v>23</v>
      </c>
      <c r="AO1773" s="18">
        <v>11.2394</v>
      </c>
      <c r="AP1773" s="18">
        <v>11</v>
      </c>
      <c r="AQ1773" s="18" t="s">
        <v>23</v>
      </c>
      <c r="AR1773" s="18">
        <v>10.838699999999999</v>
      </c>
      <c r="AS1773" s="18">
        <v>11</v>
      </c>
    </row>
    <row r="1774" spans="40:45" x14ac:dyDescent="0.25">
      <c r="AN1774" s="1" t="s">
        <v>24</v>
      </c>
      <c r="AO1774" s="18">
        <v>1.00637</v>
      </c>
      <c r="AP1774" s="18">
        <v>12</v>
      </c>
      <c r="AQ1774" s="18" t="s">
        <v>24</v>
      </c>
      <c r="AR1774" s="18">
        <v>1.00387</v>
      </c>
      <c r="AS1774" s="18">
        <v>12</v>
      </c>
    </row>
    <row r="1775" spans="40:45" x14ac:dyDescent="0.25">
      <c r="AP1775" s="18">
        <v>13</v>
      </c>
      <c r="AS1775" s="18">
        <v>13</v>
      </c>
    </row>
    <row r="1776" spans="40:45" x14ac:dyDescent="0.25">
      <c r="AN1776" s="1" t="s">
        <v>37</v>
      </c>
      <c r="AP1776" s="18">
        <v>0</v>
      </c>
      <c r="AQ1776" s="18" t="s">
        <v>37</v>
      </c>
      <c r="AS1776" s="18">
        <v>0</v>
      </c>
    </row>
    <row r="1777" spans="40:45" x14ac:dyDescent="0.25">
      <c r="AP1777" s="18">
        <v>1</v>
      </c>
      <c r="AS1777" s="18">
        <v>1</v>
      </c>
    </row>
    <row r="1778" spans="40:45" x14ac:dyDescent="0.25">
      <c r="AN1778" s="1" t="s">
        <v>9</v>
      </c>
      <c r="AO1778" s="18">
        <v>262144</v>
      </c>
      <c r="AP1778" s="18">
        <v>2</v>
      </c>
      <c r="AQ1778" s="18" t="s">
        <v>9</v>
      </c>
      <c r="AR1778" s="18">
        <v>262144</v>
      </c>
      <c r="AS1778" s="18">
        <v>2</v>
      </c>
    </row>
    <row r="1779" spans="40:45" x14ac:dyDescent="0.25">
      <c r="AN1779" s="1" t="s">
        <v>10</v>
      </c>
      <c r="AO1779" s="18">
        <v>792</v>
      </c>
      <c r="AP1779" s="18">
        <v>3</v>
      </c>
      <c r="AQ1779" s="18" t="s">
        <v>10</v>
      </c>
      <c r="AR1779" s="18">
        <v>792</v>
      </c>
      <c r="AS1779" s="18">
        <v>3</v>
      </c>
    </row>
    <row r="1780" spans="40:45" x14ac:dyDescent="0.25">
      <c r="AN1780" s="1" t="s">
        <v>16</v>
      </c>
      <c r="AO1780" s="18">
        <v>0.57414399999999999</v>
      </c>
      <c r="AP1780" s="18">
        <v>4</v>
      </c>
      <c r="AQ1780" s="18" t="s">
        <v>16</v>
      </c>
      <c r="AR1780" s="18">
        <v>0.55184</v>
      </c>
      <c r="AS1780" s="18">
        <v>4</v>
      </c>
    </row>
    <row r="1781" spans="40:45" x14ac:dyDescent="0.25">
      <c r="AN1781" s="1" t="s">
        <v>17</v>
      </c>
      <c r="AO1781" s="18">
        <v>0.25616</v>
      </c>
      <c r="AP1781" s="18">
        <v>5</v>
      </c>
      <c r="AQ1781" s="18" t="s">
        <v>17</v>
      </c>
      <c r="AR1781" s="18">
        <v>0.19008</v>
      </c>
      <c r="AS1781" s="18">
        <v>5</v>
      </c>
    </row>
    <row r="1782" spans="40:45" x14ac:dyDescent="0.25">
      <c r="AN1782" s="1" t="s">
        <v>18</v>
      </c>
      <c r="AO1782" s="18">
        <v>0.29276799999999997</v>
      </c>
      <c r="AP1782" s="18">
        <v>6</v>
      </c>
      <c r="AQ1782" s="18" t="s">
        <v>18</v>
      </c>
      <c r="AR1782" s="18">
        <v>0</v>
      </c>
      <c r="AS1782" s="18">
        <v>6</v>
      </c>
    </row>
    <row r="1783" spans="40:45" x14ac:dyDescent="0.25">
      <c r="AN1783" s="1" t="s">
        <v>19</v>
      </c>
      <c r="AO1783" s="18">
        <v>0.40467199999999998</v>
      </c>
      <c r="AP1783" s="18">
        <v>7</v>
      </c>
      <c r="AQ1783" s="18" t="s">
        <v>19</v>
      </c>
      <c r="AR1783" s="18">
        <v>0</v>
      </c>
      <c r="AS1783" s="18">
        <v>7</v>
      </c>
    </row>
    <row r="1784" spans="40:45" x14ac:dyDescent="0.25">
      <c r="AN1784" s="1" t="s">
        <v>20</v>
      </c>
      <c r="AO1784" s="18">
        <v>0.95728000000000002</v>
      </c>
      <c r="AP1784" s="18">
        <v>8</v>
      </c>
      <c r="AQ1784" s="18" t="s">
        <v>20</v>
      </c>
      <c r="AR1784" s="18">
        <v>0</v>
      </c>
      <c r="AS1784" s="18">
        <v>8</v>
      </c>
    </row>
    <row r="1785" spans="40:45" x14ac:dyDescent="0.25">
      <c r="AN1785" s="1" t="s">
        <v>21</v>
      </c>
      <c r="AO1785" s="18">
        <v>2.54461</v>
      </c>
      <c r="AP1785" s="18">
        <v>9</v>
      </c>
      <c r="AQ1785" s="18" t="s">
        <v>21</v>
      </c>
      <c r="AR1785" s="18">
        <v>2.0952299999999999</v>
      </c>
      <c r="AS1785" s="18">
        <v>9</v>
      </c>
    </row>
    <row r="1786" spans="40:45" x14ac:dyDescent="0.25">
      <c r="AN1786" s="1" t="s">
        <v>22</v>
      </c>
      <c r="AO1786" s="18">
        <v>13.6554</v>
      </c>
      <c r="AP1786" s="18">
        <v>10</v>
      </c>
      <c r="AQ1786" s="18" t="s">
        <v>22</v>
      </c>
      <c r="AR1786" s="18">
        <v>20.017499999999998</v>
      </c>
      <c r="AS1786" s="18">
        <v>10</v>
      </c>
    </row>
    <row r="1787" spans="40:45" x14ac:dyDescent="0.25">
      <c r="AN1787" s="1" t="s">
        <v>23</v>
      </c>
      <c r="AO1787" s="18">
        <v>11.977600000000001</v>
      </c>
      <c r="AP1787" s="18">
        <v>11</v>
      </c>
      <c r="AQ1787" s="18" t="s">
        <v>23</v>
      </c>
      <c r="AR1787" s="18">
        <v>12.058999999999999</v>
      </c>
      <c r="AS1787" s="18">
        <v>11</v>
      </c>
    </row>
    <row r="1788" spans="40:45" x14ac:dyDescent="0.25">
      <c r="AN1788" s="1" t="s">
        <v>24</v>
      </c>
      <c r="AO1788" s="18">
        <v>0.68038399999999999</v>
      </c>
      <c r="AP1788" s="18">
        <v>12</v>
      </c>
      <c r="AQ1788" s="18" t="s">
        <v>24</v>
      </c>
      <c r="AR1788" s="18">
        <v>0.68608000000000002</v>
      </c>
      <c r="AS1788" s="18">
        <v>12</v>
      </c>
    </row>
    <row r="1789" spans="40:45" x14ac:dyDescent="0.25">
      <c r="AP1789" s="18">
        <v>13</v>
      </c>
      <c r="AS1789" s="18">
        <v>13</v>
      </c>
    </row>
    <row r="1790" spans="40:45" x14ac:dyDescent="0.25">
      <c r="AN1790" s="1" t="s">
        <v>15</v>
      </c>
      <c r="AO1790" s="18">
        <v>0.09</v>
      </c>
      <c r="AP1790" s="18">
        <v>0</v>
      </c>
      <c r="AQ1790" s="18" t="s">
        <v>15</v>
      </c>
      <c r="AR1790" s="18">
        <v>9.8000000000000004E-2</v>
      </c>
      <c r="AS1790" s="18">
        <v>0</v>
      </c>
    </row>
    <row r="1791" spans="40:45" x14ac:dyDescent="0.25">
      <c r="AN1791" s="1" t="s">
        <v>8</v>
      </c>
      <c r="AP1791" s="18">
        <v>1</v>
      </c>
      <c r="AQ1791" s="18" t="s">
        <v>8</v>
      </c>
      <c r="AS1791" s="18">
        <v>1</v>
      </c>
    </row>
    <row r="1792" spans="40:45" x14ac:dyDescent="0.25">
      <c r="AN1792" s="1" t="s">
        <v>9</v>
      </c>
      <c r="AO1792" s="18">
        <v>242015</v>
      </c>
      <c r="AP1792" s="18">
        <v>2</v>
      </c>
      <c r="AQ1792" s="18" t="s">
        <v>9</v>
      </c>
      <c r="AR1792" s="18">
        <v>242015</v>
      </c>
      <c r="AS1792" s="18">
        <v>2</v>
      </c>
    </row>
    <row r="1793" spans="40:45" x14ac:dyDescent="0.25">
      <c r="AN1793" s="1" t="s">
        <v>10</v>
      </c>
      <c r="AO1793" s="18">
        <v>792</v>
      </c>
      <c r="AP1793" s="18">
        <v>3</v>
      </c>
      <c r="AQ1793" s="18" t="s">
        <v>10</v>
      </c>
      <c r="AR1793" s="18">
        <v>792</v>
      </c>
      <c r="AS1793" s="18">
        <v>3</v>
      </c>
    </row>
    <row r="1794" spans="40:45" x14ac:dyDescent="0.25">
      <c r="AN1794" s="1" t="s">
        <v>16</v>
      </c>
      <c r="AO1794" s="18">
        <v>0.47977599999999998</v>
      </c>
      <c r="AP1794" s="18">
        <v>4</v>
      </c>
      <c r="AQ1794" s="18" t="s">
        <v>16</v>
      </c>
      <c r="AR1794" s="18">
        <v>0.47475200000000001</v>
      </c>
      <c r="AS1794" s="18">
        <v>4</v>
      </c>
    </row>
    <row r="1795" spans="40:45" x14ac:dyDescent="0.25">
      <c r="AN1795" s="1" t="s">
        <v>17</v>
      </c>
      <c r="AO1795" s="18">
        <v>0.191968</v>
      </c>
      <c r="AP1795" s="18">
        <v>5</v>
      </c>
      <c r="AQ1795" s="18" t="s">
        <v>17</v>
      </c>
      <c r="AR1795" s="18">
        <v>0.17155200000000001</v>
      </c>
      <c r="AS1795" s="18">
        <v>5</v>
      </c>
    </row>
    <row r="1796" spans="40:45" x14ac:dyDescent="0.25">
      <c r="AN1796" s="1" t="s">
        <v>18</v>
      </c>
      <c r="AO1796" s="18">
        <v>0.247168</v>
      </c>
      <c r="AP1796" s="18">
        <v>6</v>
      </c>
      <c r="AQ1796" s="18" t="s">
        <v>18</v>
      </c>
      <c r="AR1796" s="18">
        <v>0</v>
      </c>
      <c r="AS1796" s="18">
        <v>6</v>
      </c>
    </row>
    <row r="1797" spans="40:45" x14ac:dyDescent="0.25">
      <c r="AN1797" s="1" t="s">
        <v>19</v>
      </c>
      <c r="AO1797" s="18">
        <v>0.21152000000000001</v>
      </c>
      <c r="AP1797" s="18">
        <v>7</v>
      </c>
      <c r="AQ1797" s="18" t="s">
        <v>19</v>
      </c>
      <c r="AR1797" s="18">
        <v>0</v>
      </c>
      <c r="AS1797" s="18">
        <v>7</v>
      </c>
    </row>
    <row r="1798" spans="40:45" x14ac:dyDescent="0.25">
      <c r="AN1798" s="1" t="s">
        <v>20</v>
      </c>
      <c r="AO1798" s="18">
        <v>2.1750099999999999</v>
      </c>
      <c r="AP1798" s="18">
        <v>8</v>
      </c>
      <c r="AQ1798" s="18" t="s">
        <v>20</v>
      </c>
      <c r="AR1798" s="18">
        <v>0</v>
      </c>
      <c r="AS1798" s="18">
        <v>8</v>
      </c>
    </row>
    <row r="1799" spans="40:45" x14ac:dyDescent="0.25">
      <c r="AN1799" s="1" t="s">
        <v>21</v>
      </c>
      <c r="AO1799" s="18">
        <v>2.1286399999999999</v>
      </c>
      <c r="AP1799" s="18">
        <v>9</v>
      </c>
      <c r="AQ1799" s="18" t="s">
        <v>21</v>
      </c>
      <c r="AR1799" s="18">
        <v>1.94554</v>
      </c>
      <c r="AS1799" s="18">
        <v>9</v>
      </c>
    </row>
    <row r="1800" spans="40:45" x14ac:dyDescent="0.25">
      <c r="AN1800" s="1" t="s">
        <v>22</v>
      </c>
      <c r="AO1800" s="18">
        <v>7.2926099999999998</v>
      </c>
      <c r="AP1800" s="18">
        <v>10</v>
      </c>
      <c r="AQ1800" s="18" t="s">
        <v>22</v>
      </c>
      <c r="AR1800" s="18">
        <v>12.529400000000001</v>
      </c>
      <c r="AS1800" s="18">
        <v>10</v>
      </c>
    </row>
    <row r="1801" spans="40:45" x14ac:dyDescent="0.25">
      <c r="AN1801" s="1" t="s">
        <v>23</v>
      </c>
      <c r="AO1801" s="18">
        <v>12.082100000000001</v>
      </c>
      <c r="AP1801" s="18">
        <v>11</v>
      </c>
      <c r="AQ1801" s="18" t="s">
        <v>23</v>
      </c>
      <c r="AR1801" s="18">
        <v>12.4823</v>
      </c>
      <c r="AS1801" s="18">
        <v>11</v>
      </c>
    </row>
    <row r="1802" spans="40:45" x14ac:dyDescent="0.25">
      <c r="AN1802" s="1" t="s">
        <v>24</v>
      </c>
      <c r="AO1802" s="18">
        <v>0.401472</v>
      </c>
      <c r="AP1802" s="18">
        <v>12</v>
      </c>
      <c r="AQ1802" s="18" t="s">
        <v>24</v>
      </c>
      <c r="AR1802" s="18">
        <v>0.40563199999999999</v>
      </c>
      <c r="AS1802" s="18">
        <v>12</v>
      </c>
    </row>
    <row r="1803" spans="40:45" x14ac:dyDescent="0.25">
      <c r="AP1803" s="18">
        <v>13</v>
      </c>
      <c r="AS1803" s="18">
        <v>13</v>
      </c>
    </row>
    <row r="1804" spans="40:45" x14ac:dyDescent="0.25">
      <c r="AN1804" s="1" t="s">
        <v>36</v>
      </c>
      <c r="AP1804" s="18">
        <v>0</v>
      </c>
      <c r="AQ1804" s="18" t="s">
        <v>36</v>
      </c>
      <c r="AS1804" s="18">
        <v>0</v>
      </c>
    </row>
    <row r="1805" spans="40:45" x14ac:dyDescent="0.25">
      <c r="AP1805" s="18">
        <v>1</v>
      </c>
      <c r="AS1805" s="18">
        <v>1</v>
      </c>
    </row>
    <row r="1806" spans="40:45" x14ac:dyDescent="0.25">
      <c r="AN1806" s="1" t="s">
        <v>9</v>
      </c>
      <c r="AO1806" s="18">
        <v>262144</v>
      </c>
      <c r="AP1806" s="18">
        <v>2</v>
      </c>
      <c r="AQ1806" s="18" t="s">
        <v>9</v>
      </c>
      <c r="AR1806" s="18">
        <v>262144</v>
      </c>
      <c r="AS1806" s="18">
        <v>2</v>
      </c>
    </row>
    <row r="1807" spans="40:45" x14ac:dyDescent="0.25">
      <c r="AN1807" s="1" t="s">
        <v>10</v>
      </c>
      <c r="AO1807" s="18">
        <v>792</v>
      </c>
      <c r="AP1807" s="18">
        <v>3</v>
      </c>
      <c r="AQ1807" s="18" t="s">
        <v>10</v>
      </c>
      <c r="AR1807" s="18">
        <v>792</v>
      </c>
      <c r="AS1807" s="18">
        <v>3</v>
      </c>
    </row>
    <row r="1808" spans="40:45" x14ac:dyDescent="0.25">
      <c r="AN1808" s="1" t="s">
        <v>16</v>
      </c>
      <c r="AO1808" s="18">
        <v>0.55475200000000002</v>
      </c>
      <c r="AP1808" s="18">
        <v>4</v>
      </c>
      <c r="AQ1808" s="18" t="s">
        <v>16</v>
      </c>
      <c r="AR1808" s="18">
        <v>0.53990400000000005</v>
      </c>
      <c r="AS1808" s="18">
        <v>4</v>
      </c>
    </row>
    <row r="1809" spans="40:45" x14ac:dyDescent="0.25">
      <c r="AN1809" s="1" t="s">
        <v>17</v>
      </c>
      <c r="AO1809" s="18">
        <v>0.189664</v>
      </c>
      <c r="AP1809" s="18">
        <v>5</v>
      </c>
      <c r="AQ1809" s="18" t="s">
        <v>17</v>
      </c>
      <c r="AR1809" s="18">
        <v>0.192192</v>
      </c>
      <c r="AS1809" s="18">
        <v>5</v>
      </c>
    </row>
    <row r="1810" spans="40:45" x14ac:dyDescent="0.25">
      <c r="AN1810" s="1" t="s">
        <v>18</v>
      </c>
      <c r="AO1810" s="18">
        <v>0.26185599999999998</v>
      </c>
      <c r="AP1810" s="18">
        <v>6</v>
      </c>
      <c r="AQ1810" s="18" t="s">
        <v>18</v>
      </c>
      <c r="AR1810" s="18">
        <v>0</v>
      </c>
      <c r="AS1810" s="18">
        <v>6</v>
      </c>
    </row>
    <row r="1811" spans="40:45" x14ac:dyDescent="0.25">
      <c r="AN1811" s="1" t="s">
        <v>19</v>
      </c>
      <c r="AO1811" s="18">
        <v>0.25385600000000003</v>
      </c>
      <c r="AP1811" s="18">
        <v>7</v>
      </c>
      <c r="AQ1811" s="18" t="s">
        <v>19</v>
      </c>
      <c r="AR1811" s="18">
        <v>0</v>
      </c>
      <c r="AS1811" s="18">
        <v>7</v>
      </c>
    </row>
    <row r="1812" spans="40:45" x14ac:dyDescent="0.25">
      <c r="AN1812" s="1" t="s">
        <v>20</v>
      </c>
      <c r="AO1812" s="18">
        <v>1.19709</v>
      </c>
      <c r="AP1812" s="18">
        <v>8</v>
      </c>
      <c r="AQ1812" s="18" t="s">
        <v>20</v>
      </c>
      <c r="AR1812" s="18">
        <v>0</v>
      </c>
      <c r="AS1812" s="18">
        <v>8</v>
      </c>
    </row>
    <row r="1813" spans="40:45" x14ac:dyDescent="0.25">
      <c r="AN1813" s="1" t="s">
        <v>21</v>
      </c>
      <c r="AO1813" s="18">
        <v>2.4880300000000002</v>
      </c>
      <c r="AP1813" s="18">
        <v>9</v>
      </c>
      <c r="AQ1813" s="18" t="s">
        <v>21</v>
      </c>
      <c r="AR1813" s="18">
        <v>2.2326100000000002</v>
      </c>
      <c r="AS1813" s="18">
        <v>9</v>
      </c>
    </row>
    <row r="1814" spans="40:45" x14ac:dyDescent="0.25">
      <c r="AN1814" s="1" t="s">
        <v>22</v>
      </c>
      <c r="AO1814" s="18">
        <v>9.63462</v>
      </c>
      <c r="AP1814" s="18">
        <v>10</v>
      </c>
      <c r="AQ1814" s="18" t="s">
        <v>22</v>
      </c>
      <c r="AR1814" s="18">
        <v>15.239800000000001</v>
      </c>
      <c r="AS1814" s="18">
        <v>10</v>
      </c>
    </row>
    <row r="1815" spans="40:45" x14ac:dyDescent="0.25">
      <c r="AN1815" s="1" t="s">
        <v>23</v>
      </c>
      <c r="AO1815" s="18">
        <v>11.289300000000001</v>
      </c>
      <c r="AP1815" s="18">
        <v>11</v>
      </c>
      <c r="AQ1815" s="18" t="s">
        <v>23</v>
      </c>
      <c r="AR1815" s="18">
        <v>10.9573</v>
      </c>
      <c r="AS1815" s="18">
        <v>11</v>
      </c>
    </row>
    <row r="1816" spans="40:45" x14ac:dyDescent="0.25">
      <c r="AN1816" s="1" t="s">
        <v>24</v>
      </c>
      <c r="AO1816" s="18">
        <v>1.00586</v>
      </c>
      <c r="AP1816" s="18">
        <v>12</v>
      </c>
      <c r="AQ1816" s="18" t="s">
        <v>24</v>
      </c>
      <c r="AR1816" s="18">
        <v>1.0123200000000001</v>
      </c>
      <c r="AS1816" s="18">
        <v>12</v>
      </c>
    </row>
    <row r="1817" spans="40:45" x14ac:dyDescent="0.25">
      <c r="AP1817" s="18">
        <v>13</v>
      </c>
      <c r="AS1817" s="18">
        <v>13</v>
      </c>
    </row>
    <row r="1818" spans="40:45" x14ac:dyDescent="0.25">
      <c r="AN1818" s="1" t="s">
        <v>37</v>
      </c>
      <c r="AP1818" s="18">
        <v>0</v>
      </c>
      <c r="AQ1818" s="18" t="s">
        <v>37</v>
      </c>
      <c r="AS1818" s="18">
        <v>0</v>
      </c>
    </row>
    <row r="1819" spans="40:45" x14ac:dyDescent="0.25">
      <c r="AP1819" s="18">
        <v>1</v>
      </c>
      <c r="AS1819" s="18">
        <v>1</v>
      </c>
    </row>
    <row r="1820" spans="40:45" x14ac:dyDescent="0.25">
      <c r="AN1820" s="1" t="s">
        <v>9</v>
      </c>
      <c r="AO1820" s="18">
        <v>262144</v>
      </c>
      <c r="AP1820" s="18">
        <v>2</v>
      </c>
      <c r="AQ1820" s="18" t="s">
        <v>9</v>
      </c>
      <c r="AR1820" s="18">
        <v>262144</v>
      </c>
      <c r="AS1820" s="18">
        <v>2</v>
      </c>
    </row>
    <row r="1821" spans="40:45" x14ac:dyDescent="0.25">
      <c r="AN1821" s="1" t="s">
        <v>10</v>
      </c>
      <c r="AO1821" s="18">
        <v>792</v>
      </c>
      <c r="AP1821" s="18">
        <v>3</v>
      </c>
      <c r="AQ1821" s="18" t="s">
        <v>10</v>
      </c>
      <c r="AR1821" s="18">
        <v>792</v>
      </c>
      <c r="AS1821" s="18">
        <v>3</v>
      </c>
    </row>
    <row r="1822" spans="40:45" x14ac:dyDescent="0.25">
      <c r="AN1822" s="1" t="s">
        <v>16</v>
      </c>
      <c r="AO1822" s="18">
        <v>0.55475200000000002</v>
      </c>
      <c r="AP1822" s="18">
        <v>4</v>
      </c>
      <c r="AQ1822" s="18" t="s">
        <v>16</v>
      </c>
      <c r="AR1822" s="18">
        <v>0.53990400000000005</v>
      </c>
      <c r="AS1822" s="18">
        <v>4</v>
      </c>
    </row>
    <row r="1823" spans="40:45" x14ac:dyDescent="0.25">
      <c r="AN1823" s="1" t="s">
        <v>17</v>
      </c>
      <c r="AO1823" s="18">
        <v>0.195296</v>
      </c>
      <c r="AP1823" s="18">
        <v>5</v>
      </c>
      <c r="AQ1823" s="18" t="s">
        <v>17</v>
      </c>
      <c r="AR1823" s="18">
        <v>0.187776</v>
      </c>
      <c r="AS1823" s="18">
        <v>5</v>
      </c>
    </row>
    <row r="1824" spans="40:45" x14ac:dyDescent="0.25">
      <c r="AN1824" s="1" t="s">
        <v>18</v>
      </c>
      <c r="AO1824" s="18">
        <v>0.29494399999999998</v>
      </c>
      <c r="AP1824" s="18">
        <v>6</v>
      </c>
      <c r="AQ1824" s="18" t="s">
        <v>18</v>
      </c>
      <c r="AR1824" s="18">
        <v>0</v>
      </c>
      <c r="AS1824" s="18">
        <v>6</v>
      </c>
    </row>
    <row r="1825" spans="40:45" x14ac:dyDescent="0.25">
      <c r="AN1825" s="1" t="s">
        <v>19</v>
      </c>
      <c r="AO1825" s="18">
        <v>0.49484800000000001</v>
      </c>
      <c r="AP1825" s="18">
        <v>7</v>
      </c>
      <c r="AQ1825" s="18" t="s">
        <v>19</v>
      </c>
      <c r="AR1825" s="18">
        <v>0</v>
      </c>
      <c r="AS1825" s="18">
        <v>7</v>
      </c>
    </row>
    <row r="1826" spans="40:45" x14ac:dyDescent="0.25">
      <c r="AN1826" s="1" t="s">
        <v>20</v>
      </c>
      <c r="AO1826" s="18">
        <v>0.93215999999999999</v>
      </c>
      <c r="AP1826" s="18">
        <v>8</v>
      </c>
      <c r="AQ1826" s="18" t="s">
        <v>20</v>
      </c>
      <c r="AR1826" s="18">
        <v>0</v>
      </c>
      <c r="AS1826" s="18">
        <v>8</v>
      </c>
    </row>
    <row r="1827" spans="40:45" x14ac:dyDescent="0.25">
      <c r="AN1827" s="1" t="s">
        <v>21</v>
      </c>
      <c r="AO1827" s="18">
        <v>2.5609600000000001</v>
      </c>
      <c r="AP1827" s="18">
        <v>9</v>
      </c>
      <c r="AQ1827" s="18" t="s">
        <v>21</v>
      </c>
      <c r="AR1827" s="18">
        <v>2.0896300000000001</v>
      </c>
      <c r="AS1827" s="18">
        <v>9</v>
      </c>
    </row>
    <row r="1828" spans="40:45" x14ac:dyDescent="0.25">
      <c r="AN1828" s="1" t="s">
        <v>22</v>
      </c>
      <c r="AO1828" s="18">
        <v>13.448399999999999</v>
      </c>
      <c r="AP1828" s="18">
        <v>10</v>
      </c>
      <c r="AQ1828" s="18" t="s">
        <v>22</v>
      </c>
      <c r="AR1828" s="18">
        <v>20.2818</v>
      </c>
      <c r="AS1828" s="18">
        <v>10</v>
      </c>
    </row>
    <row r="1829" spans="40:45" x14ac:dyDescent="0.25">
      <c r="AN1829" s="1" t="s">
        <v>23</v>
      </c>
      <c r="AO1829" s="18">
        <v>11.8447</v>
      </c>
      <c r="AP1829" s="18">
        <v>11</v>
      </c>
      <c r="AQ1829" s="18" t="s">
        <v>23</v>
      </c>
      <c r="AR1829" s="18">
        <v>12.3895</v>
      </c>
      <c r="AS1829" s="18">
        <v>11</v>
      </c>
    </row>
    <row r="1830" spans="40:45" x14ac:dyDescent="0.25">
      <c r="AN1830" s="1" t="s">
        <v>24</v>
      </c>
      <c r="AO1830" s="18">
        <v>0.68476800000000004</v>
      </c>
      <c r="AP1830" s="18">
        <v>12</v>
      </c>
      <c r="AQ1830" s="18" t="s">
        <v>24</v>
      </c>
      <c r="AR1830" s="18">
        <v>0.68179199999999995</v>
      </c>
      <c r="AS1830" s="18">
        <v>12</v>
      </c>
    </row>
    <row r="1831" spans="40:45" x14ac:dyDescent="0.25">
      <c r="AP1831" s="18">
        <v>13</v>
      </c>
      <c r="AS1831" s="18">
        <v>13</v>
      </c>
    </row>
    <row r="1832" spans="40:45" x14ac:dyDescent="0.25">
      <c r="AN1832" s="1" t="s">
        <v>15</v>
      </c>
      <c r="AO1832" s="18">
        <v>9.1999999999999998E-2</v>
      </c>
      <c r="AP1832" s="18">
        <v>0</v>
      </c>
      <c r="AQ1832" s="18" t="s">
        <v>15</v>
      </c>
      <c r="AR1832" s="18">
        <v>0.10100000000000001</v>
      </c>
      <c r="AS1832" s="18">
        <v>0</v>
      </c>
    </row>
    <row r="1833" spans="40:45" x14ac:dyDescent="0.25">
      <c r="AN1833" s="1" t="s">
        <v>8</v>
      </c>
      <c r="AP1833" s="18">
        <v>1</v>
      </c>
      <c r="AQ1833" s="18" t="s">
        <v>8</v>
      </c>
      <c r="AS1833" s="18">
        <v>1</v>
      </c>
    </row>
    <row r="1834" spans="40:45" x14ac:dyDescent="0.25">
      <c r="AN1834" s="1" t="s">
        <v>9</v>
      </c>
      <c r="AO1834" s="18">
        <v>242015</v>
      </c>
      <c r="AP1834" s="18">
        <v>2</v>
      </c>
      <c r="AQ1834" s="18" t="s">
        <v>9</v>
      </c>
      <c r="AR1834" s="18">
        <v>242015</v>
      </c>
      <c r="AS1834" s="18">
        <v>2</v>
      </c>
    </row>
    <row r="1835" spans="40:45" x14ac:dyDescent="0.25">
      <c r="AN1835" s="1" t="s">
        <v>10</v>
      </c>
      <c r="AO1835" s="18">
        <v>792</v>
      </c>
      <c r="AP1835" s="18">
        <v>3</v>
      </c>
      <c r="AQ1835" s="18" t="s">
        <v>10</v>
      </c>
      <c r="AR1835" s="18">
        <v>792</v>
      </c>
      <c r="AS1835" s="18">
        <v>3</v>
      </c>
    </row>
    <row r="1836" spans="40:45" x14ac:dyDescent="0.25">
      <c r="AN1836" s="1" t="s">
        <v>16</v>
      </c>
      <c r="AO1836" s="18">
        <v>0.48787199999999997</v>
      </c>
      <c r="AP1836" s="18">
        <v>4</v>
      </c>
      <c r="AQ1836" s="18" t="s">
        <v>16</v>
      </c>
      <c r="AR1836" s="18">
        <v>0.47337600000000002</v>
      </c>
      <c r="AS1836" s="18">
        <v>4</v>
      </c>
    </row>
    <row r="1837" spans="40:45" x14ac:dyDescent="0.25">
      <c r="AN1837" s="1" t="s">
        <v>17</v>
      </c>
      <c r="AO1837" s="18">
        <v>0.17926400000000001</v>
      </c>
      <c r="AP1837" s="18">
        <v>5</v>
      </c>
      <c r="AQ1837" s="18" t="s">
        <v>17</v>
      </c>
      <c r="AR1837" s="18">
        <v>0.19209599999999999</v>
      </c>
      <c r="AS1837" s="18">
        <v>5</v>
      </c>
    </row>
    <row r="1838" spans="40:45" x14ac:dyDescent="0.25">
      <c r="AN1838" s="1" t="s">
        <v>18</v>
      </c>
      <c r="AO1838" s="18">
        <v>0.24582399999999999</v>
      </c>
      <c r="AP1838" s="18">
        <v>6</v>
      </c>
      <c r="AQ1838" s="18" t="s">
        <v>18</v>
      </c>
      <c r="AR1838" s="18">
        <v>0</v>
      </c>
      <c r="AS1838" s="18">
        <v>6</v>
      </c>
    </row>
    <row r="1839" spans="40:45" x14ac:dyDescent="0.25">
      <c r="AN1839" s="1" t="s">
        <v>19</v>
      </c>
      <c r="AO1839" s="18">
        <v>0.19443199999999999</v>
      </c>
      <c r="AP1839" s="18">
        <v>7</v>
      </c>
      <c r="AQ1839" s="18" t="s">
        <v>19</v>
      </c>
      <c r="AR1839" s="18">
        <v>0</v>
      </c>
      <c r="AS1839" s="18">
        <v>7</v>
      </c>
    </row>
    <row r="1840" spans="40:45" x14ac:dyDescent="0.25">
      <c r="AN1840" s="1" t="s">
        <v>20</v>
      </c>
      <c r="AO1840" s="18">
        <v>2.2406700000000002</v>
      </c>
      <c r="AP1840" s="18">
        <v>8</v>
      </c>
      <c r="AQ1840" s="18" t="s">
        <v>20</v>
      </c>
      <c r="AR1840" s="18">
        <v>0</v>
      </c>
      <c r="AS1840" s="18">
        <v>8</v>
      </c>
    </row>
    <row r="1841" spans="40:45" x14ac:dyDescent="0.25">
      <c r="AN1841" s="1" t="s">
        <v>21</v>
      </c>
      <c r="AO1841" s="18">
        <v>2.06128</v>
      </c>
      <c r="AP1841" s="18">
        <v>9</v>
      </c>
      <c r="AQ1841" s="18" t="s">
        <v>21</v>
      </c>
      <c r="AR1841" s="18">
        <v>1.9854099999999999</v>
      </c>
      <c r="AS1841" s="18">
        <v>9</v>
      </c>
    </row>
    <row r="1842" spans="40:45" x14ac:dyDescent="0.25">
      <c r="AN1842" s="1" t="s">
        <v>22</v>
      </c>
      <c r="AO1842" s="18">
        <v>6.9250600000000002</v>
      </c>
      <c r="AP1842" s="18">
        <v>10</v>
      </c>
      <c r="AQ1842" s="18" t="s">
        <v>22</v>
      </c>
      <c r="AR1842" s="18">
        <v>12.966100000000001</v>
      </c>
      <c r="AS1842" s="18">
        <v>10</v>
      </c>
    </row>
    <row r="1843" spans="40:45" x14ac:dyDescent="0.25">
      <c r="AN1843" s="1" t="s">
        <v>23</v>
      </c>
      <c r="AO1843" s="18">
        <v>12.067399999999999</v>
      </c>
      <c r="AP1843" s="18">
        <v>11</v>
      </c>
      <c r="AQ1843" s="18" t="s">
        <v>23</v>
      </c>
      <c r="AR1843" s="18">
        <v>12.521100000000001</v>
      </c>
      <c r="AS1843" s="18">
        <v>11</v>
      </c>
    </row>
    <row r="1844" spans="40:45" x14ac:dyDescent="0.25">
      <c r="AN1844" s="1" t="s">
        <v>24</v>
      </c>
      <c r="AO1844" s="18">
        <v>0.39849600000000002</v>
      </c>
      <c r="AP1844" s="18">
        <v>12</v>
      </c>
      <c r="AQ1844" s="18" t="s">
        <v>24</v>
      </c>
      <c r="AR1844" s="18">
        <v>0.407744</v>
      </c>
      <c r="AS1844" s="18">
        <v>12</v>
      </c>
    </row>
    <row r="1845" spans="40:45" x14ac:dyDescent="0.25">
      <c r="AP1845" s="18">
        <v>13</v>
      </c>
      <c r="AS1845" s="18">
        <v>13</v>
      </c>
    </row>
    <row r="1846" spans="40:45" x14ac:dyDescent="0.25">
      <c r="AN1846" s="1" t="s">
        <v>36</v>
      </c>
      <c r="AP1846" s="18">
        <v>0</v>
      </c>
      <c r="AQ1846" s="18" t="s">
        <v>36</v>
      </c>
      <c r="AS1846" s="18">
        <v>0</v>
      </c>
    </row>
    <row r="1847" spans="40:45" x14ac:dyDescent="0.25">
      <c r="AP1847" s="18">
        <v>1</v>
      </c>
      <c r="AS1847" s="18">
        <v>1</v>
      </c>
    </row>
    <row r="1848" spans="40:45" x14ac:dyDescent="0.25">
      <c r="AN1848" s="1" t="s">
        <v>9</v>
      </c>
      <c r="AO1848" s="18">
        <v>262144</v>
      </c>
      <c r="AP1848" s="18">
        <v>2</v>
      </c>
      <c r="AQ1848" s="18" t="s">
        <v>9</v>
      </c>
      <c r="AR1848" s="18">
        <v>262144</v>
      </c>
      <c r="AS1848" s="18">
        <v>2</v>
      </c>
    </row>
    <row r="1849" spans="40:45" x14ac:dyDescent="0.25">
      <c r="AN1849" s="1" t="s">
        <v>10</v>
      </c>
      <c r="AO1849" s="18">
        <v>792</v>
      </c>
      <c r="AP1849" s="18">
        <v>3</v>
      </c>
      <c r="AQ1849" s="18" t="s">
        <v>10</v>
      </c>
      <c r="AR1849" s="18">
        <v>792</v>
      </c>
      <c r="AS1849" s="18">
        <v>3</v>
      </c>
    </row>
    <row r="1850" spans="40:45" x14ac:dyDescent="0.25">
      <c r="AN1850" s="1" t="s">
        <v>16</v>
      </c>
      <c r="AO1850" s="18">
        <v>0.58044799999999996</v>
      </c>
      <c r="AP1850" s="18">
        <v>4</v>
      </c>
      <c r="AQ1850" s="18" t="s">
        <v>16</v>
      </c>
      <c r="AR1850" s="18">
        <v>0.53391999999999995</v>
      </c>
      <c r="AS1850" s="18">
        <v>4</v>
      </c>
    </row>
    <row r="1851" spans="40:45" x14ac:dyDescent="0.25">
      <c r="AN1851" s="1" t="s">
        <v>17</v>
      </c>
      <c r="AO1851" s="18">
        <v>0.18185599999999999</v>
      </c>
      <c r="AP1851" s="18">
        <v>5</v>
      </c>
      <c r="AQ1851" s="18" t="s">
        <v>17</v>
      </c>
      <c r="AR1851" s="18">
        <v>0.19558400000000001</v>
      </c>
      <c r="AS1851" s="18">
        <v>5</v>
      </c>
    </row>
    <row r="1852" spans="40:45" x14ac:dyDescent="0.25">
      <c r="AN1852" s="1" t="s">
        <v>18</v>
      </c>
      <c r="AO1852" s="18">
        <v>0.270368</v>
      </c>
      <c r="AP1852" s="18">
        <v>6</v>
      </c>
      <c r="AQ1852" s="18" t="s">
        <v>18</v>
      </c>
      <c r="AR1852" s="18">
        <v>0</v>
      </c>
      <c r="AS1852" s="18">
        <v>6</v>
      </c>
    </row>
    <row r="1853" spans="40:45" x14ac:dyDescent="0.25">
      <c r="AN1853" s="1" t="s">
        <v>19</v>
      </c>
      <c r="AO1853" s="18">
        <v>0.26656000000000002</v>
      </c>
      <c r="AP1853" s="18">
        <v>7</v>
      </c>
      <c r="AQ1853" s="18" t="s">
        <v>19</v>
      </c>
      <c r="AR1853" s="18">
        <v>0</v>
      </c>
      <c r="AS1853" s="18">
        <v>7</v>
      </c>
    </row>
    <row r="1854" spans="40:45" x14ac:dyDescent="0.25">
      <c r="AN1854" s="1" t="s">
        <v>20</v>
      </c>
      <c r="AO1854" s="18">
        <v>1.27728</v>
      </c>
      <c r="AP1854" s="18">
        <v>8</v>
      </c>
      <c r="AQ1854" s="18" t="s">
        <v>20</v>
      </c>
      <c r="AR1854" s="18">
        <v>0</v>
      </c>
      <c r="AS1854" s="18">
        <v>8</v>
      </c>
    </row>
    <row r="1855" spans="40:45" x14ac:dyDescent="0.25">
      <c r="AN1855" s="1" t="s">
        <v>21</v>
      </c>
      <c r="AO1855" s="18">
        <v>2.4737900000000002</v>
      </c>
      <c r="AP1855" s="18">
        <v>9</v>
      </c>
      <c r="AQ1855" s="18" t="s">
        <v>21</v>
      </c>
      <c r="AR1855" s="18">
        <v>2.2248299999999999</v>
      </c>
      <c r="AS1855" s="18">
        <v>9</v>
      </c>
    </row>
    <row r="1856" spans="40:45" x14ac:dyDescent="0.25">
      <c r="AN1856" s="1" t="s">
        <v>22</v>
      </c>
      <c r="AO1856" s="18">
        <v>9.8176000000000005</v>
      </c>
      <c r="AP1856" s="18">
        <v>10</v>
      </c>
      <c r="AQ1856" s="18" t="s">
        <v>22</v>
      </c>
      <c r="AR1856" s="18">
        <v>14.534000000000001</v>
      </c>
      <c r="AS1856" s="18">
        <v>10</v>
      </c>
    </row>
    <row r="1857" spans="40:45" x14ac:dyDescent="0.25">
      <c r="AN1857" s="1" t="s">
        <v>23</v>
      </c>
      <c r="AO1857" s="18">
        <v>11.2094</v>
      </c>
      <c r="AP1857" s="18">
        <v>11</v>
      </c>
      <c r="AQ1857" s="18" t="s">
        <v>23</v>
      </c>
      <c r="AR1857" s="18">
        <v>10.9711</v>
      </c>
      <c r="AS1857" s="18">
        <v>11</v>
      </c>
    </row>
    <row r="1858" spans="40:45" x14ac:dyDescent="0.25">
      <c r="AN1858" s="1" t="s">
        <v>24</v>
      </c>
      <c r="AO1858" s="18">
        <v>1.0076799999999999</v>
      </c>
      <c r="AP1858" s="18">
        <v>12</v>
      </c>
      <c r="AQ1858" s="18" t="s">
        <v>24</v>
      </c>
      <c r="AR1858" s="18">
        <v>1.0146900000000001</v>
      </c>
      <c r="AS1858" s="18">
        <v>12</v>
      </c>
    </row>
    <row r="1859" spans="40:45" x14ac:dyDescent="0.25">
      <c r="AP1859" s="18">
        <v>13</v>
      </c>
      <c r="AS1859" s="18">
        <v>13</v>
      </c>
    </row>
    <row r="1860" spans="40:45" x14ac:dyDescent="0.25">
      <c r="AN1860" s="1" t="s">
        <v>37</v>
      </c>
      <c r="AP1860" s="18">
        <v>0</v>
      </c>
      <c r="AQ1860" s="18" t="s">
        <v>37</v>
      </c>
      <c r="AS1860" s="18">
        <v>0</v>
      </c>
    </row>
    <row r="1861" spans="40:45" x14ac:dyDescent="0.25">
      <c r="AP1861" s="18">
        <v>1</v>
      </c>
      <c r="AS1861" s="18">
        <v>1</v>
      </c>
    </row>
    <row r="1862" spans="40:45" x14ac:dyDescent="0.25">
      <c r="AN1862" s="1" t="s">
        <v>9</v>
      </c>
      <c r="AO1862" s="18">
        <v>262144</v>
      </c>
      <c r="AP1862" s="18">
        <v>2</v>
      </c>
      <c r="AQ1862" s="18" t="s">
        <v>9</v>
      </c>
      <c r="AR1862" s="18">
        <v>262144</v>
      </c>
      <c r="AS1862" s="18">
        <v>2</v>
      </c>
    </row>
    <row r="1863" spans="40:45" x14ac:dyDescent="0.25">
      <c r="AN1863" s="1" t="s">
        <v>10</v>
      </c>
      <c r="AO1863" s="18">
        <v>792</v>
      </c>
      <c r="AP1863" s="18">
        <v>3</v>
      </c>
      <c r="AQ1863" s="18" t="s">
        <v>10</v>
      </c>
      <c r="AR1863" s="18">
        <v>792</v>
      </c>
      <c r="AS1863" s="18">
        <v>3</v>
      </c>
    </row>
    <row r="1864" spans="40:45" x14ac:dyDescent="0.25">
      <c r="AN1864" s="1" t="s">
        <v>16</v>
      </c>
      <c r="AO1864" s="18">
        <v>0.58044799999999996</v>
      </c>
      <c r="AP1864" s="18">
        <v>4</v>
      </c>
      <c r="AQ1864" s="18" t="s">
        <v>16</v>
      </c>
      <c r="AR1864" s="18">
        <v>0.53391999999999995</v>
      </c>
      <c r="AS1864" s="18">
        <v>4</v>
      </c>
    </row>
    <row r="1865" spans="40:45" x14ac:dyDescent="0.25">
      <c r="AN1865" s="1" t="s">
        <v>17</v>
      </c>
      <c r="AO1865" s="18">
        <v>0.190112</v>
      </c>
      <c r="AP1865" s="18">
        <v>5</v>
      </c>
      <c r="AQ1865" s="18" t="s">
        <v>17</v>
      </c>
      <c r="AR1865" s="18">
        <v>0.19356799999999999</v>
      </c>
      <c r="AS1865" s="18">
        <v>5</v>
      </c>
    </row>
    <row r="1866" spans="40:45" x14ac:dyDescent="0.25">
      <c r="AN1866" s="1" t="s">
        <v>18</v>
      </c>
      <c r="AO1866" s="18">
        <v>0.2752</v>
      </c>
      <c r="AP1866" s="18">
        <v>6</v>
      </c>
      <c r="AQ1866" s="18" t="s">
        <v>18</v>
      </c>
      <c r="AR1866" s="18">
        <v>0</v>
      </c>
      <c r="AS1866" s="18">
        <v>6</v>
      </c>
    </row>
    <row r="1867" spans="40:45" x14ac:dyDescent="0.25">
      <c r="AN1867" s="1" t="s">
        <v>19</v>
      </c>
      <c r="AO1867" s="18">
        <v>0.40451199999999998</v>
      </c>
      <c r="AP1867" s="18">
        <v>7</v>
      </c>
      <c r="AQ1867" s="18" t="s">
        <v>19</v>
      </c>
      <c r="AR1867" s="18">
        <v>0</v>
      </c>
      <c r="AS1867" s="18">
        <v>7</v>
      </c>
    </row>
    <row r="1868" spans="40:45" x14ac:dyDescent="0.25">
      <c r="AN1868" s="1" t="s">
        <v>20</v>
      </c>
      <c r="AO1868" s="18">
        <v>0.95356799999999997</v>
      </c>
      <c r="AP1868" s="18">
        <v>8</v>
      </c>
      <c r="AQ1868" s="18" t="s">
        <v>20</v>
      </c>
      <c r="AR1868" s="18">
        <v>0</v>
      </c>
      <c r="AS1868" s="18">
        <v>8</v>
      </c>
    </row>
    <row r="1869" spans="40:45" x14ac:dyDescent="0.25">
      <c r="AN1869" s="1" t="s">
        <v>21</v>
      </c>
      <c r="AO1869" s="18">
        <v>2.5587200000000001</v>
      </c>
      <c r="AP1869" s="18">
        <v>9</v>
      </c>
      <c r="AQ1869" s="18" t="s">
        <v>21</v>
      </c>
      <c r="AR1869" s="18">
        <v>2.3146900000000001</v>
      </c>
      <c r="AS1869" s="18">
        <v>9</v>
      </c>
    </row>
    <row r="1870" spans="40:45" x14ac:dyDescent="0.25">
      <c r="AN1870" s="1" t="s">
        <v>22</v>
      </c>
      <c r="AO1870" s="18">
        <v>13.5298</v>
      </c>
      <c r="AP1870" s="18">
        <v>10</v>
      </c>
      <c r="AQ1870" s="18" t="s">
        <v>22</v>
      </c>
      <c r="AR1870" s="18">
        <v>20.987100000000002</v>
      </c>
      <c r="AS1870" s="18">
        <v>10</v>
      </c>
    </row>
    <row r="1871" spans="40:45" x14ac:dyDescent="0.25">
      <c r="AN1871" s="1" t="s">
        <v>23</v>
      </c>
      <c r="AO1871" s="18">
        <v>11.9412</v>
      </c>
      <c r="AP1871" s="18">
        <v>11</v>
      </c>
      <c r="AQ1871" s="18" t="s">
        <v>23</v>
      </c>
      <c r="AR1871" s="18">
        <v>12.001200000000001</v>
      </c>
      <c r="AS1871" s="18">
        <v>11</v>
      </c>
    </row>
    <row r="1872" spans="40:45" x14ac:dyDescent="0.25">
      <c r="AN1872" s="1" t="s">
        <v>24</v>
      </c>
      <c r="AO1872" s="18">
        <v>0.67798400000000003</v>
      </c>
      <c r="AP1872" s="18">
        <v>12</v>
      </c>
      <c r="AQ1872" s="18" t="s">
        <v>24</v>
      </c>
      <c r="AR1872" s="18">
        <v>0.68259199999999998</v>
      </c>
      <c r="AS1872" s="18">
        <v>12</v>
      </c>
    </row>
    <row r="1873" spans="40:45" x14ac:dyDescent="0.25">
      <c r="AP1873" s="18">
        <v>13</v>
      </c>
      <c r="AS1873" s="18">
        <v>13</v>
      </c>
    </row>
    <row r="1874" spans="40:45" x14ac:dyDescent="0.25">
      <c r="AN1874" s="1" t="s">
        <v>15</v>
      </c>
      <c r="AO1874" s="18">
        <v>0.09</v>
      </c>
      <c r="AP1874" s="18">
        <v>0</v>
      </c>
      <c r="AQ1874" s="18" t="s">
        <v>15</v>
      </c>
      <c r="AR1874" s="18">
        <v>0.10100000000000001</v>
      </c>
      <c r="AS1874" s="18">
        <v>0</v>
      </c>
    </row>
    <row r="1875" spans="40:45" x14ac:dyDescent="0.25">
      <c r="AN1875" s="1" t="s">
        <v>8</v>
      </c>
      <c r="AP1875" s="18">
        <v>1</v>
      </c>
      <c r="AQ1875" s="18" t="s">
        <v>8</v>
      </c>
      <c r="AS1875" s="18">
        <v>1</v>
      </c>
    </row>
    <row r="1876" spans="40:45" x14ac:dyDescent="0.25">
      <c r="AN1876" s="1" t="s">
        <v>9</v>
      </c>
      <c r="AO1876" s="18">
        <v>242015</v>
      </c>
      <c r="AP1876" s="18">
        <v>2</v>
      </c>
      <c r="AQ1876" s="18" t="s">
        <v>9</v>
      </c>
      <c r="AR1876" s="18">
        <v>242015</v>
      </c>
      <c r="AS1876" s="18">
        <v>2</v>
      </c>
    </row>
    <row r="1877" spans="40:45" x14ac:dyDescent="0.25">
      <c r="AN1877" s="1" t="s">
        <v>10</v>
      </c>
      <c r="AO1877" s="18">
        <v>792</v>
      </c>
      <c r="AP1877" s="18">
        <v>3</v>
      </c>
      <c r="AQ1877" s="18" t="s">
        <v>10</v>
      </c>
      <c r="AR1877" s="18">
        <v>792</v>
      </c>
      <c r="AS1877" s="18">
        <v>3</v>
      </c>
    </row>
    <row r="1878" spans="40:45" x14ac:dyDescent="0.25">
      <c r="AN1878" s="1" t="s">
        <v>16</v>
      </c>
      <c r="AO1878" s="18">
        <v>0.47977599999999998</v>
      </c>
      <c r="AP1878" s="18">
        <v>4</v>
      </c>
      <c r="AQ1878" s="18" t="s">
        <v>16</v>
      </c>
      <c r="AR1878" s="18">
        <v>0.46851199999999998</v>
      </c>
      <c r="AS1878" s="18">
        <v>4</v>
      </c>
    </row>
    <row r="1879" spans="40:45" x14ac:dyDescent="0.25">
      <c r="AN1879" s="1" t="s">
        <v>17</v>
      </c>
      <c r="AO1879" s="18">
        <v>0.19254399999999999</v>
      </c>
      <c r="AP1879" s="18">
        <v>5</v>
      </c>
      <c r="AQ1879" s="18" t="s">
        <v>17</v>
      </c>
      <c r="AR1879" s="18">
        <v>0.18912000000000001</v>
      </c>
      <c r="AS1879" s="18">
        <v>5</v>
      </c>
    </row>
    <row r="1880" spans="40:45" x14ac:dyDescent="0.25">
      <c r="AN1880" s="1" t="s">
        <v>18</v>
      </c>
      <c r="AO1880" s="18">
        <v>0.25097599999999998</v>
      </c>
      <c r="AP1880" s="18">
        <v>6</v>
      </c>
      <c r="AQ1880" s="18" t="s">
        <v>18</v>
      </c>
      <c r="AR1880" s="18">
        <v>0</v>
      </c>
      <c r="AS1880" s="18">
        <v>6</v>
      </c>
    </row>
    <row r="1881" spans="40:45" x14ac:dyDescent="0.25">
      <c r="AN1881" s="1" t="s">
        <v>19</v>
      </c>
      <c r="AO1881" s="18">
        <v>0.20566400000000001</v>
      </c>
      <c r="AP1881" s="18">
        <v>7</v>
      </c>
      <c r="AQ1881" s="18" t="s">
        <v>19</v>
      </c>
      <c r="AR1881" s="18">
        <v>0</v>
      </c>
      <c r="AS1881" s="18">
        <v>7</v>
      </c>
    </row>
    <row r="1882" spans="40:45" x14ac:dyDescent="0.25">
      <c r="AN1882" s="1" t="s">
        <v>20</v>
      </c>
      <c r="AO1882" s="18">
        <v>2.1638700000000002</v>
      </c>
      <c r="AP1882" s="18">
        <v>8</v>
      </c>
      <c r="AQ1882" s="18" t="s">
        <v>20</v>
      </c>
      <c r="AR1882" s="18">
        <v>0</v>
      </c>
      <c r="AS1882" s="18">
        <v>8</v>
      </c>
    </row>
    <row r="1883" spans="40:45" x14ac:dyDescent="0.25">
      <c r="AN1883" s="1" t="s">
        <v>21</v>
      </c>
      <c r="AO1883" s="18">
        <v>2.0623999999999998</v>
      </c>
      <c r="AP1883" s="18">
        <v>9</v>
      </c>
      <c r="AQ1883" s="18" t="s">
        <v>21</v>
      </c>
      <c r="AR1883" s="18">
        <v>1.9700500000000001</v>
      </c>
      <c r="AS1883" s="18">
        <v>9</v>
      </c>
    </row>
    <row r="1884" spans="40:45" x14ac:dyDescent="0.25">
      <c r="AN1884" s="1" t="s">
        <v>22</v>
      </c>
      <c r="AO1884" s="18">
        <v>7.3136599999999996</v>
      </c>
      <c r="AP1884" s="18">
        <v>10</v>
      </c>
      <c r="AQ1884" s="18" t="s">
        <v>22</v>
      </c>
      <c r="AR1884" s="18">
        <v>12.176299999999999</v>
      </c>
      <c r="AS1884" s="18">
        <v>10</v>
      </c>
    </row>
    <row r="1885" spans="40:45" x14ac:dyDescent="0.25">
      <c r="AN1885" s="1" t="s">
        <v>23</v>
      </c>
      <c r="AO1885" s="18">
        <v>12.0969</v>
      </c>
      <c r="AP1885" s="18">
        <v>11</v>
      </c>
      <c r="AQ1885" s="18" t="s">
        <v>23</v>
      </c>
      <c r="AR1885" s="18">
        <v>12.4137</v>
      </c>
      <c r="AS1885" s="18">
        <v>11</v>
      </c>
    </row>
    <row r="1886" spans="40:45" x14ac:dyDescent="0.25">
      <c r="AN1886" s="1" t="s">
        <v>24</v>
      </c>
      <c r="AO1886" s="18">
        <v>0.40009600000000001</v>
      </c>
      <c r="AP1886" s="18">
        <v>12</v>
      </c>
      <c r="AQ1886" s="18" t="s">
        <v>24</v>
      </c>
      <c r="AR1886" s="18">
        <v>0.40083200000000002</v>
      </c>
      <c r="AS1886" s="18">
        <v>12</v>
      </c>
    </row>
    <row r="1887" spans="40:45" x14ac:dyDescent="0.25">
      <c r="AP1887" s="18">
        <v>13</v>
      </c>
      <c r="AS1887" s="18">
        <v>13</v>
      </c>
    </row>
    <row r="1888" spans="40:45" x14ac:dyDescent="0.25">
      <c r="AN1888" s="1" t="s">
        <v>36</v>
      </c>
      <c r="AP1888" s="18">
        <v>0</v>
      </c>
      <c r="AQ1888" s="18" t="s">
        <v>36</v>
      </c>
      <c r="AS1888" s="18">
        <v>0</v>
      </c>
    </row>
    <row r="1889" spans="40:45" x14ac:dyDescent="0.25">
      <c r="AP1889" s="18">
        <v>1</v>
      </c>
      <c r="AS1889" s="18">
        <v>1</v>
      </c>
    </row>
    <row r="1890" spans="40:45" x14ac:dyDescent="0.25">
      <c r="AN1890" s="1" t="s">
        <v>9</v>
      </c>
      <c r="AO1890" s="18">
        <v>262144</v>
      </c>
      <c r="AP1890" s="18">
        <v>2</v>
      </c>
      <c r="AQ1890" s="18" t="s">
        <v>9</v>
      </c>
      <c r="AR1890" s="18">
        <v>262144</v>
      </c>
      <c r="AS1890" s="18">
        <v>2</v>
      </c>
    </row>
    <row r="1891" spans="40:45" x14ac:dyDescent="0.25">
      <c r="AN1891" s="1" t="s">
        <v>10</v>
      </c>
      <c r="AO1891" s="18">
        <v>792</v>
      </c>
      <c r="AP1891" s="18">
        <v>3</v>
      </c>
      <c r="AQ1891" s="18" t="s">
        <v>10</v>
      </c>
      <c r="AR1891" s="18">
        <v>792</v>
      </c>
      <c r="AS1891" s="18">
        <v>3</v>
      </c>
    </row>
    <row r="1892" spans="40:45" x14ac:dyDescent="0.25">
      <c r="AN1892" s="1" t="s">
        <v>16</v>
      </c>
      <c r="AO1892" s="18">
        <v>0.56342400000000004</v>
      </c>
      <c r="AP1892" s="18">
        <v>4</v>
      </c>
      <c r="AQ1892" s="18" t="s">
        <v>16</v>
      </c>
      <c r="AR1892" s="18">
        <v>0.53737599999999996</v>
      </c>
      <c r="AS1892" s="18">
        <v>4</v>
      </c>
    </row>
    <row r="1893" spans="40:45" x14ac:dyDescent="0.25">
      <c r="AN1893" s="1" t="s">
        <v>17</v>
      </c>
      <c r="AO1893" s="18">
        <v>0.18662400000000001</v>
      </c>
      <c r="AP1893" s="18">
        <v>5</v>
      </c>
      <c r="AQ1893" s="18" t="s">
        <v>17</v>
      </c>
      <c r="AR1893" s="18">
        <v>0.16780800000000001</v>
      </c>
      <c r="AS1893" s="18">
        <v>5</v>
      </c>
    </row>
    <row r="1894" spans="40:45" x14ac:dyDescent="0.25">
      <c r="AN1894" s="1" t="s">
        <v>18</v>
      </c>
      <c r="AO1894" s="18">
        <v>0.267488</v>
      </c>
      <c r="AP1894" s="18">
        <v>6</v>
      </c>
      <c r="AQ1894" s="18" t="s">
        <v>18</v>
      </c>
      <c r="AR1894" s="18">
        <v>0</v>
      </c>
      <c r="AS1894" s="18">
        <v>6</v>
      </c>
    </row>
    <row r="1895" spans="40:45" x14ac:dyDescent="0.25">
      <c r="AN1895" s="1" t="s">
        <v>19</v>
      </c>
      <c r="AO1895" s="18">
        <v>0.26617600000000002</v>
      </c>
      <c r="AP1895" s="18">
        <v>7</v>
      </c>
      <c r="AQ1895" s="18" t="s">
        <v>19</v>
      </c>
      <c r="AR1895" s="18">
        <v>0</v>
      </c>
      <c r="AS1895" s="18">
        <v>7</v>
      </c>
    </row>
    <row r="1896" spans="40:45" x14ac:dyDescent="0.25">
      <c r="AN1896" s="1" t="s">
        <v>20</v>
      </c>
      <c r="AO1896" s="18">
        <v>1.2103699999999999</v>
      </c>
      <c r="AP1896" s="18">
        <v>8</v>
      </c>
      <c r="AQ1896" s="18" t="s">
        <v>20</v>
      </c>
      <c r="AR1896" s="18">
        <v>0</v>
      </c>
      <c r="AS1896" s="18">
        <v>8</v>
      </c>
    </row>
    <row r="1897" spans="40:45" x14ac:dyDescent="0.25">
      <c r="AN1897" s="1" t="s">
        <v>21</v>
      </c>
      <c r="AO1897" s="18">
        <v>2.4912299999999998</v>
      </c>
      <c r="AP1897" s="18">
        <v>9</v>
      </c>
      <c r="AQ1897" s="18" t="s">
        <v>21</v>
      </c>
      <c r="AR1897" s="18">
        <v>2.2337600000000002</v>
      </c>
      <c r="AS1897" s="18">
        <v>9</v>
      </c>
    </row>
    <row r="1898" spans="40:45" x14ac:dyDescent="0.25">
      <c r="AN1898" s="1" t="s">
        <v>22</v>
      </c>
      <c r="AO1898" s="18">
        <v>9.6241599999999998</v>
      </c>
      <c r="AP1898" s="18">
        <v>10</v>
      </c>
      <c r="AQ1898" s="18" t="s">
        <v>22</v>
      </c>
      <c r="AR1898" s="18">
        <v>14.533099999999999</v>
      </c>
      <c r="AS1898" s="18">
        <v>10</v>
      </c>
    </row>
    <row r="1899" spans="40:45" x14ac:dyDescent="0.25">
      <c r="AN1899" s="1" t="s">
        <v>23</v>
      </c>
      <c r="AO1899" s="18">
        <v>11.3581</v>
      </c>
      <c r="AP1899" s="18">
        <v>11</v>
      </c>
      <c r="AQ1899" s="18" t="s">
        <v>23</v>
      </c>
      <c r="AR1899" s="18">
        <v>10.891400000000001</v>
      </c>
      <c r="AS1899" s="18">
        <v>11</v>
      </c>
    </row>
    <row r="1900" spans="40:45" x14ac:dyDescent="0.25">
      <c r="AN1900" s="1" t="s">
        <v>24</v>
      </c>
      <c r="AO1900" s="18">
        <v>1.0038100000000001</v>
      </c>
      <c r="AP1900" s="18">
        <v>12</v>
      </c>
      <c r="AQ1900" s="18" t="s">
        <v>24</v>
      </c>
      <c r="AR1900" s="18">
        <v>1.0106900000000001</v>
      </c>
      <c r="AS1900" s="18">
        <v>12</v>
      </c>
    </row>
    <row r="1901" spans="40:45" x14ac:dyDescent="0.25">
      <c r="AP1901" s="18">
        <v>13</v>
      </c>
      <c r="AS1901" s="18">
        <v>13</v>
      </c>
    </row>
    <row r="1902" spans="40:45" x14ac:dyDescent="0.25">
      <c r="AN1902" s="1" t="s">
        <v>37</v>
      </c>
      <c r="AP1902" s="18">
        <v>0</v>
      </c>
      <c r="AQ1902" s="18" t="s">
        <v>37</v>
      </c>
      <c r="AS1902" s="18">
        <v>0</v>
      </c>
    </row>
    <row r="1903" spans="40:45" x14ac:dyDescent="0.25">
      <c r="AP1903" s="18">
        <v>1</v>
      </c>
      <c r="AS1903" s="18">
        <v>1</v>
      </c>
    </row>
    <row r="1904" spans="40:45" x14ac:dyDescent="0.25">
      <c r="AN1904" s="1" t="s">
        <v>9</v>
      </c>
      <c r="AO1904" s="18">
        <v>262144</v>
      </c>
      <c r="AP1904" s="18">
        <v>2</v>
      </c>
      <c r="AQ1904" s="18" t="s">
        <v>9</v>
      </c>
      <c r="AR1904" s="18">
        <v>262144</v>
      </c>
      <c r="AS1904" s="18">
        <v>2</v>
      </c>
    </row>
    <row r="1905" spans="40:45" x14ac:dyDescent="0.25">
      <c r="AN1905" s="1" t="s">
        <v>10</v>
      </c>
      <c r="AO1905" s="18">
        <v>792</v>
      </c>
      <c r="AP1905" s="18">
        <v>3</v>
      </c>
      <c r="AQ1905" s="18" t="s">
        <v>10</v>
      </c>
      <c r="AR1905" s="18">
        <v>792</v>
      </c>
      <c r="AS1905" s="18">
        <v>3</v>
      </c>
    </row>
    <row r="1906" spans="40:45" x14ac:dyDescent="0.25">
      <c r="AN1906" s="1" t="s">
        <v>16</v>
      </c>
      <c r="AO1906" s="18">
        <v>0.56342400000000004</v>
      </c>
      <c r="AP1906" s="18">
        <v>4</v>
      </c>
      <c r="AQ1906" s="18" t="s">
        <v>16</v>
      </c>
      <c r="AR1906" s="18">
        <v>0.53737599999999996</v>
      </c>
      <c r="AS1906" s="18">
        <v>4</v>
      </c>
    </row>
    <row r="1907" spans="40:45" x14ac:dyDescent="0.25">
      <c r="AN1907" s="1" t="s">
        <v>17</v>
      </c>
      <c r="AO1907" s="18">
        <v>0.224832</v>
      </c>
      <c r="AP1907" s="18">
        <v>5</v>
      </c>
      <c r="AQ1907" s="18" t="s">
        <v>17</v>
      </c>
      <c r="AR1907" s="18">
        <v>0.17830399999999999</v>
      </c>
      <c r="AS1907" s="18">
        <v>5</v>
      </c>
    </row>
    <row r="1908" spans="40:45" x14ac:dyDescent="0.25">
      <c r="AN1908" s="1" t="s">
        <v>18</v>
      </c>
      <c r="AO1908" s="18">
        <v>0.29180800000000001</v>
      </c>
      <c r="AP1908" s="18">
        <v>6</v>
      </c>
      <c r="AQ1908" s="18" t="s">
        <v>18</v>
      </c>
      <c r="AR1908" s="18">
        <v>0</v>
      </c>
      <c r="AS1908" s="18">
        <v>6</v>
      </c>
    </row>
    <row r="1909" spans="40:45" x14ac:dyDescent="0.25">
      <c r="AN1909" s="1" t="s">
        <v>19</v>
      </c>
      <c r="AO1909" s="18">
        <v>0.40156799999999998</v>
      </c>
      <c r="AP1909" s="18">
        <v>7</v>
      </c>
      <c r="AQ1909" s="18" t="s">
        <v>19</v>
      </c>
      <c r="AR1909" s="18">
        <v>0</v>
      </c>
      <c r="AS1909" s="18">
        <v>7</v>
      </c>
    </row>
    <row r="1910" spans="40:45" x14ac:dyDescent="0.25">
      <c r="AN1910" s="1" t="s">
        <v>20</v>
      </c>
      <c r="AO1910" s="18">
        <v>0.99056</v>
      </c>
      <c r="AP1910" s="18">
        <v>8</v>
      </c>
      <c r="AQ1910" s="18" t="s">
        <v>20</v>
      </c>
      <c r="AR1910" s="18">
        <v>0</v>
      </c>
      <c r="AS1910" s="18">
        <v>8</v>
      </c>
    </row>
    <row r="1911" spans="40:45" x14ac:dyDescent="0.25">
      <c r="AN1911" s="1" t="s">
        <v>21</v>
      </c>
      <c r="AO1911" s="18">
        <v>2.5236200000000002</v>
      </c>
      <c r="AP1911" s="18">
        <v>9</v>
      </c>
      <c r="AQ1911" s="18" t="s">
        <v>21</v>
      </c>
      <c r="AR1911" s="18">
        <v>2.22451</v>
      </c>
      <c r="AS1911" s="18">
        <v>9</v>
      </c>
    </row>
    <row r="1912" spans="40:45" x14ac:dyDescent="0.25">
      <c r="AN1912" s="1" t="s">
        <v>22</v>
      </c>
      <c r="AO1912" s="18">
        <v>13.554500000000001</v>
      </c>
      <c r="AP1912" s="18">
        <v>10</v>
      </c>
      <c r="AQ1912" s="18" t="s">
        <v>22</v>
      </c>
      <c r="AR1912" s="18">
        <v>20.169</v>
      </c>
      <c r="AS1912" s="18">
        <v>10</v>
      </c>
    </row>
    <row r="1913" spans="40:45" x14ac:dyDescent="0.25">
      <c r="AN1913" s="1" t="s">
        <v>23</v>
      </c>
      <c r="AO1913" s="18">
        <v>12.0472</v>
      </c>
      <c r="AP1913" s="18">
        <v>11</v>
      </c>
      <c r="AQ1913" s="18" t="s">
        <v>23</v>
      </c>
      <c r="AR1913" s="18">
        <v>11.901199999999999</v>
      </c>
      <c r="AS1913" s="18">
        <v>11</v>
      </c>
    </row>
    <row r="1914" spans="40:45" x14ac:dyDescent="0.25">
      <c r="AN1914" s="1" t="s">
        <v>24</v>
      </c>
      <c r="AO1914" s="18">
        <v>0.68742400000000004</v>
      </c>
      <c r="AP1914" s="18">
        <v>12</v>
      </c>
      <c r="AQ1914" s="18" t="s">
        <v>24</v>
      </c>
      <c r="AR1914" s="18">
        <v>0.70643199999999995</v>
      </c>
      <c r="AS1914" s="18">
        <v>12</v>
      </c>
    </row>
    <row r="1915" spans="40:45" x14ac:dyDescent="0.25">
      <c r="AP1915" s="18">
        <v>13</v>
      </c>
      <c r="AS1915" s="18">
        <v>13</v>
      </c>
    </row>
    <row r="1916" spans="40:45" x14ac:dyDescent="0.25">
      <c r="AN1916" s="1" t="s">
        <v>15</v>
      </c>
      <c r="AO1916" s="18">
        <v>9.4E-2</v>
      </c>
      <c r="AP1916" s="18">
        <v>0</v>
      </c>
      <c r="AQ1916" s="18" t="s">
        <v>15</v>
      </c>
      <c r="AR1916" s="18">
        <v>9.9000000000000005E-2</v>
      </c>
      <c r="AS1916" s="18">
        <v>0</v>
      </c>
    </row>
    <row r="1917" spans="40:45" x14ac:dyDescent="0.25">
      <c r="AN1917" s="1" t="s">
        <v>8</v>
      </c>
      <c r="AP1917" s="18">
        <v>1</v>
      </c>
      <c r="AQ1917" s="18" t="s">
        <v>8</v>
      </c>
      <c r="AS1917" s="18">
        <v>1</v>
      </c>
    </row>
    <row r="1918" spans="40:45" x14ac:dyDescent="0.25">
      <c r="AN1918" s="1" t="s">
        <v>9</v>
      </c>
      <c r="AO1918" s="18">
        <v>242015</v>
      </c>
      <c r="AP1918" s="18">
        <v>2</v>
      </c>
      <c r="AQ1918" s="18" t="s">
        <v>9</v>
      </c>
      <c r="AR1918" s="18">
        <v>242015</v>
      </c>
      <c r="AS1918" s="18">
        <v>2</v>
      </c>
    </row>
    <row r="1919" spans="40:45" x14ac:dyDescent="0.25">
      <c r="AN1919" s="1" t="s">
        <v>10</v>
      </c>
      <c r="AO1919" s="18">
        <v>792</v>
      </c>
      <c r="AP1919" s="18">
        <v>3</v>
      </c>
      <c r="AQ1919" s="18" t="s">
        <v>10</v>
      </c>
      <c r="AR1919" s="18">
        <v>792</v>
      </c>
      <c r="AS1919" s="18">
        <v>3</v>
      </c>
    </row>
    <row r="1920" spans="40:45" x14ac:dyDescent="0.25">
      <c r="AN1920" s="1" t="s">
        <v>16</v>
      </c>
      <c r="AO1920" s="18">
        <v>0.47392000000000001</v>
      </c>
      <c r="AP1920" s="18">
        <v>4</v>
      </c>
      <c r="AQ1920" s="18" t="s">
        <v>16</v>
      </c>
      <c r="AR1920" s="18">
        <v>0.46643200000000001</v>
      </c>
      <c r="AS1920" s="18">
        <v>4</v>
      </c>
    </row>
    <row r="1921" spans="40:45" x14ac:dyDescent="0.25">
      <c r="AN1921" s="1" t="s">
        <v>17</v>
      </c>
      <c r="AO1921" s="18">
        <v>0.23852799999999999</v>
      </c>
      <c r="AP1921" s="18">
        <v>5</v>
      </c>
      <c r="AQ1921" s="18" t="s">
        <v>17</v>
      </c>
      <c r="AR1921" s="18">
        <v>0.177568</v>
      </c>
      <c r="AS1921" s="18">
        <v>5</v>
      </c>
    </row>
    <row r="1922" spans="40:45" x14ac:dyDescent="0.25">
      <c r="AN1922" s="1" t="s">
        <v>18</v>
      </c>
      <c r="AO1922" s="18">
        <v>0.35433599999999998</v>
      </c>
      <c r="AP1922" s="18">
        <v>6</v>
      </c>
      <c r="AQ1922" s="18" t="s">
        <v>18</v>
      </c>
      <c r="AR1922" s="18">
        <v>0</v>
      </c>
      <c r="AS1922" s="18">
        <v>6</v>
      </c>
    </row>
    <row r="1923" spans="40:45" x14ac:dyDescent="0.25">
      <c r="AN1923" s="1" t="s">
        <v>19</v>
      </c>
      <c r="AO1923" s="18">
        <v>0.20547199999999999</v>
      </c>
      <c r="AP1923" s="18">
        <v>7</v>
      </c>
      <c r="AQ1923" s="18" t="s">
        <v>19</v>
      </c>
      <c r="AR1923" s="18">
        <v>0</v>
      </c>
      <c r="AS1923" s="18">
        <v>7</v>
      </c>
    </row>
    <row r="1924" spans="40:45" x14ac:dyDescent="0.25">
      <c r="AN1924" s="1" t="s">
        <v>20</v>
      </c>
      <c r="AO1924" s="18">
        <v>2.1758700000000002</v>
      </c>
      <c r="AP1924" s="18">
        <v>8</v>
      </c>
      <c r="AQ1924" s="18" t="s">
        <v>20</v>
      </c>
      <c r="AR1924" s="18">
        <v>0</v>
      </c>
      <c r="AS1924" s="18">
        <v>8</v>
      </c>
    </row>
    <row r="1925" spans="40:45" x14ac:dyDescent="0.25">
      <c r="AN1925" s="1" t="s">
        <v>21</v>
      </c>
      <c r="AO1925" s="18">
        <v>2.06291</v>
      </c>
      <c r="AP1925" s="18">
        <v>9</v>
      </c>
      <c r="AQ1925" s="18" t="s">
        <v>21</v>
      </c>
      <c r="AR1925" s="18">
        <v>1.93994</v>
      </c>
      <c r="AS1925" s="18">
        <v>9</v>
      </c>
    </row>
    <row r="1926" spans="40:45" x14ac:dyDescent="0.25">
      <c r="AN1926" s="1" t="s">
        <v>22</v>
      </c>
      <c r="AO1926" s="18">
        <v>6.9219799999999996</v>
      </c>
      <c r="AP1926" s="18">
        <v>10</v>
      </c>
      <c r="AQ1926" s="18" t="s">
        <v>22</v>
      </c>
      <c r="AR1926" s="18">
        <v>12.511200000000001</v>
      </c>
      <c r="AS1926" s="18">
        <v>10</v>
      </c>
    </row>
    <row r="1927" spans="40:45" x14ac:dyDescent="0.25">
      <c r="AN1927" s="1" t="s">
        <v>23</v>
      </c>
      <c r="AO1927" s="18">
        <v>12.0974</v>
      </c>
      <c r="AP1927" s="18">
        <v>11</v>
      </c>
      <c r="AQ1927" s="18" t="s">
        <v>23</v>
      </c>
      <c r="AR1927" s="18">
        <v>12.425000000000001</v>
      </c>
      <c r="AS1927" s="18">
        <v>11</v>
      </c>
    </row>
    <row r="1928" spans="40:45" x14ac:dyDescent="0.25">
      <c r="AN1928" s="1" t="s">
        <v>24</v>
      </c>
      <c r="AO1928" s="18">
        <v>0.39929599999999998</v>
      </c>
      <c r="AP1928" s="18">
        <v>12</v>
      </c>
      <c r="AQ1928" s="18" t="s">
        <v>24</v>
      </c>
      <c r="AR1928" s="18">
        <v>0.39951999999999999</v>
      </c>
      <c r="AS1928" s="18">
        <v>12</v>
      </c>
    </row>
    <row r="1929" spans="40:45" x14ac:dyDescent="0.25">
      <c r="AP1929" s="18">
        <v>13</v>
      </c>
      <c r="AS1929" s="18">
        <v>13</v>
      </c>
    </row>
    <row r="1930" spans="40:45" x14ac:dyDescent="0.25">
      <c r="AN1930" s="1" t="s">
        <v>36</v>
      </c>
      <c r="AP1930" s="18">
        <v>0</v>
      </c>
      <c r="AQ1930" s="18" t="s">
        <v>36</v>
      </c>
      <c r="AS1930" s="18">
        <v>0</v>
      </c>
    </row>
    <row r="1931" spans="40:45" x14ac:dyDescent="0.25">
      <c r="AP1931" s="18">
        <v>1</v>
      </c>
      <c r="AS1931" s="18">
        <v>1</v>
      </c>
    </row>
    <row r="1932" spans="40:45" x14ac:dyDescent="0.25">
      <c r="AN1932" s="1" t="s">
        <v>9</v>
      </c>
      <c r="AO1932" s="18">
        <v>262144</v>
      </c>
      <c r="AP1932" s="18">
        <v>2</v>
      </c>
      <c r="AQ1932" s="18" t="s">
        <v>9</v>
      </c>
      <c r="AR1932" s="18">
        <v>262144</v>
      </c>
      <c r="AS1932" s="18">
        <v>2</v>
      </c>
    </row>
    <row r="1933" spans="40:45" x14ac:dyDescent="0.25">
      <c r="AN1933" s="1" t="s">
        <v>10</v>
      </c>
      <c r="AO1933" s="18">
        <v>792</v>
      </c>
      <c r="AP1933" s="18">
        <v>3</v>
      </c>
      <c r="AQ1933" s="18" t="s">
        <v>10</v>
      </c>
      <c r="AR1933" s="18">
        <v>792</v>
      </c>
      <c r="AS1933" s="18">
        <v>3</v>
      </c>
    </row>
    <row r="1934" spans="40:45" x14ac:dyDescent="0.25">
      <c r="AN1934" s="1" t="s">
        <v>16</v>
      </c>
      <c r="AO1934" s="18">
        <v>0.56159999999999999</v>
      </c>
      <c r="AP1934" s="18">
        <v>4</v>
      </c>
      <c r="AQ1934" s="18" t="s">
        <v>16</v>
      </c>
      <c r="AR1934" s="18">
        <v>0.552288</v>
      </c>
      <c r="AS1934" s="18">
        <v>4</v>
      </c>
    </row>
    <row r="1935" spans="40:45" x14ac:dyDescent="0.25">
      <c r="AN1935" s="1" t="s">
        <v>17</v>
      </c>
      <c r="AO1935" s="18">
        <v>0.193856</v>
      </c>
      <c r="AP1935" s="18">
        <v>5</v>
      </c>
      <c r="AQ1935" s="18" t="s">
        <v>17</v>
      </c>
      <c r="AR1935" s="18">
        <v>0.19603200000000001</v>
      </c>
      <c r="AS1935" s="18">
        <v>5</v>
      </c>
    </row>
    <row r="1936" spans="40:45" x14ac:dyDescent="0.25">
      <c r="AN1936" s="1" t="s">
        <v>18</v>
      </c>
      <c r="AO1936" s="18">
        <v>0.26377600000000001</v>
      </c>
      <c r="AP1936" s="18">
        <v>6</v>
      </c>
      <c r="AQ1936" s="18" t="s">
        <v>18</v>
      </c>
      <c r="AR1936" s="18">
        <v>0</v>
      </c>
      <c r="AS1936" s="18">
        <v>6</v>
      </c>
    </row>
    <row r="1937" spans="40:45" x14ac:dyDescent="0.25">
      <c r="AN1937" s="1" t="s">
        <v>19</v>
      </c>
      <c r="AO1937" s="18">
        <v>0.26214399999999999</v>
      </c>
      <c r="AP1937" s="18">
        <v>7</v>
      </c>
      <c r="AQ1937" s="18" t="s">
        <v>19</v>
      </c>
      <c r="AR1937" s="18">
        <v>0</v>
      </c>
      <c r="AS1937" s="18">
        <v>7</v>
      </c>
    </row>
    <row r="1938" spans="40:45" x14ac:dyDescent="0.25">
      <c r="AN1938" s="1" t="s">
        <v>20</v>
      </c>
      <c r="AO1938" s="18">
        <v>1.1864300000000001</v>
      </c>
      <c r="AP1938" s="18">
        <v>8</v>
      </c>
      <c r="AQ1938" s="18" t="s">
        <v>20</v>
      </c>
      <c r="AR1938" s="18">
        <v>0</v>
      </c>
      <c r="AS1938" s="18">
        <v>8</v>
      </c>
    </row>
    <row r="1939" spans="40:45" x14ac:dyDescent="0.25">
      <c r="AN1939" s="1" t="s">
        <v>21</v>
      </c>
      <c r="AO1939" s="18">
        <v>2.4779200000000001</v>
      </c>
      <c r="AP1939" s="18">
        <v>9</v>
      </c>
      <c r="AQ1939" s="18" t="s">
        <v>21</v>
      </c>
      <c r="AR1939" s="18">
        <v>2.1233900000000001</v>
      </c>
      <c r="AS1939" s="18">
        <v>9</v>
      </c>
    </row>
    <row r="1940" spans="40:45" x14ac:dyDescent="0.25">
      <c r="AN1940" s="1" t="s">
        <v>22</v>
      </c>
      <c r="AO1940" s="18">
        <v>9.8733799999999992</v>
      </c>
      <c r="AP1940" s="18">
        <v>10</v>
      </c>
      <c r="AQ1940" s="18" t="s">
        <v>22</v>
      </c>
      <c r="AR1940" s="18">
        <v>14.3109</v>
      </c>
      <c r="AS1940" s="18">
        <v>10</v>
      </c>
    </row>
    <row r="1941" spans="40:45" x14ac:dyDescent="0.25">
      <c r="AN1941" s="1" t="s">
        <v>23</v>
      </c>
      <c r="AO1941" s="18">
        <v>11.210599999999999</v>
      </c>
      <c r="AP1941" s="18">
        <v>11</v>
      </c>
      <c r="AQ1941" s="18" t="s">
        <v>23</v>
      </c>
      <c r="AR1941" s="18">
        <v>10.8583</v>
      </c>
      <c r="AS1941" s="18">
        <v>11</v>
      </c>
    </row>
    <row r="1942" spans="40:45" x14ac:dyDescent="0.25">
      <c r="AN1942" s="1" t="s">
        <v>24</v>
      </c>
      <c r="AO1942" s="18">
        <v>1.0004500000000001</v>
      </c>
      <c r="AP1942" s="18">
        <v>12</v>
      </c>
      <c r="AQ1942" s="18" t="s">
        <v>24</v>
      </c>
      <c r="AR1942" s="18">
        <v>1.0025900000000001</v>
      </c>
      <c r="AS1942" s="18">
        <v>12</v>
      </c>
    </row>
    <row r="1943" spans="40:45" x14ac:dyDescent="0.25">
      <c r="AP1943" s="18">
        <v>13</v>
      </c>
      <c r="AS1943" s="18">
        <v>13</v>
      </c>
    </row>
    <row r="1944" spans="40:45" x14ac:dyDescent="0.25">
      <c r="AN1944" s="1" t="s">
        <v>37</v>
      </c>
      <c r="AP1944" s="18">
        <v>0</v>
      </c>
      <c r="AQ1944" s="18" t="s">
        <v>37</v>
      </c>
      <c r="AS1944" s="18">
        <v>0</v>
      </c>
    </row>
    <row r="1945" spans="40:45" x14ac:dyDescent="0.25">
      <c r="AP1945" s="18">
        <v>1</v>
      </c>
      <c r="AS1945" s="18">
        <v>1</v>
      </c>
    </row>
    <row r="1946" spans="40:45" x14ac:dyDescent="0.25">
      <c r="AN1946" s="1" t="s">
        <v>9</v>
      </c>
      <c r="AO1946" s="18">
        <v>262144</v>
      </c>
      <c r="AP1946" s="18">
        <v>2</v>
      </c>
      <c r="AQ1946" s="18" t="s">
        <v>9</v>
      </c>
      <c r="AR1946" s="18">
        <v>262144</v>
      </c>
      <c r="AS1946" s="18">
        <v>2</v>
      </c>
    </row>
    <row r="1947" spans="40:45" x14ac:dyDescent="0.25">
      <c r="AN1947" s="1" t="s">
        <v>10</v>
      </c>
      <c r="AO1947" s="18">
        <v>792</v>
      </c>
      <c r="AP1947" s="18">
        <v>3</v>
      </c>
      <c r="AQ1947" s="18" t="s">
        <v>10</v>
      </c>
      <c r="AR1947" s="18">
        <v>792</v>
      </c>
      <c r="AS1947" s="18">
        <v>3</v>
      </c>
    </row>
    <row r="1948" spans="40:45" x14ac:dyDescent="0.25">
      <c r="AN1948" s="1" t="s">
        <v>16</v>
      </c>
      <c r="AO1948" s="18">
        <v>0.56159999999999999</v>
      </c>
      <c r="AP1948" s="18">
        <v>4</v>
      </c>
      <c r="AQ1948" s="18" t="s">
        <v>16</v>
      </c>
      <c r="AR1948" s="18">
        <v>0.552288</v>
      </c>
      <c r="AS1948" s="18">
        <v>4</v>
      </c>
    </row>
    <row r="1949" spans="40:45" x14ac:dyDescent="0.25">
      <c r="AN1949" s="1" t="s">
        <v>17</v>
      </c>
      <c r="AO1949" s="18">
        <v>0.193248</v>
      </c>
      <c r="AP1949" s="18">
        <v>5</v>
      </c>
      <c r="AQ1949" s="18" t="s">
        <v>17</v>
      </c>
      <c r="AR1949" s="18">
        <v>0.20755199999999999</v>
      </c>
      <c r="AS1949" s="18">
        <v>5</v>
      </c>
    </row>
    <row r="1950" spans="40:45" x14ac:dyDescent="0.25">
      <c r="AN1950" s="1" t="s">
        <v>18</v>
      </c>
      <c r="AO1950" s="18">
        <v>0.27267200000000003</v>
      </c>
      <c r="AP1950" s="18">
        <v>6</v>
      </c>
      <c r="AQ1950" s="18" t="s">
        <v>18</v>
      </c>
      <c r="AR1950" s="18">
        <v>0</v>
      </c>
      <c r="AS1950" s="18">
        <v>6</v>
      </c>
    </row>
    <row r="1951" spans="40:45" x14ac:dyDescent="0.25">
      <c r="AN1951" s="1" t="s">
        <v>19</v>
      </c>
      <c r="AO1951" s="18">
        <v>0.40095999999999998</v>
      </c>
      <c r="AP1951" s="18">
        <v>7</v>
      </c>
      <c r="AQ1951" s="18" t="s">
        <v>19</v>
      </c>
      <c r="AR1951" s="18">
        <v>0</v>
      </c>
      <c r="AS1951" s="18">
        <v>7</v>
      </c>
    </row>
    <row r="1952" spans="40:45" x14ac:dyDescent="0.25">
      <c r="AN1952" s="1" t="s">
        <v>20</v>
      </c>
      <c r="AO1952" s="18">
        <v>0.94777599999999995</v>
      </c>
      <c r="AP1952" s="18">
        <v>8</v>
      </c>
      <c r="AQ1952" s="18" t="s">
        <v>20</v>
      </c>
      <c r="AR1952" s="18">
        <v>0</v>
      </c>
      <c r="AS1952" s="18">
        <v>8</v>
      </c>
    </row>
    <row r="1953" spans="40:45" x14ac:dyDescent="0.25">
      <c r="AN1953" s="1" t="s">
        <v>21</v>
      </c>
      <c r="AO1953" s="18">
        <v>2.55376</v>
      </c>
      <c r="AP1953" s="18">
        <v>9</v>
      </c>
      <c r="AQ1953" s="18" t="s">
        <v>21</v>
      </c>
      <c r="AR1953" s="18">
        <v>2.1009000000000002</v>
      </c>
      <c r="AS1953" s="18">
        <v>9</v>
      </c>
    </row>
    <row r="1954" spans="40:45" x14ac:dyDescent="0.25">
      <c r="AN1954" s="1" t="s">
        <v>22</v>
      </c>
      <c r="AO1954" s="18">
        <v>13.521100000000001</v>
      </c>
      <c r="AP1954" s="18">
        <v>10</v>
      </c>
      <c r="AQ1954" s="18" t="s">
        <v>22</v>
      </c>
      <c r="AR1954" s="18">
        <v>19.911200000000001</v>
      </c>
      <c r="AS1954" s="18">
        <v>10</v>
      </c>
    </row>
    <row r="1955" spans="40:45" x14ac:dyDescent="0.25">
      <c r="AN1955" s="1" t="s">
        <v>23</v>
      </c>
      <c r="AO1955" s="18">
        <v>11.994</v>
      </c>
      <c r="AP1955" s="18">
        <v>11</v>
      </c>
      <c r="AQ1955" s="18" t="s">
        <v>23</v>
      </c>
      <c r="AR1955" s="18">
        <v>12.0015</v>
      </c>
      <c r="AS1955" s="18">
        <v>11</v>
      </c>
    </row>
    <row r="1956" spans="40:45" x14ac:dyDescent="0.25">
      <c r="AN1956" s="1" t="s">
        <v>24</v>
      </c>
      <c r="AO1956" s="18">
        <v>0.68134399999999995</v>
      </c>
      <c r="AP1956" s="18">
        <v>12</v>
      </c>
      <c r="AQ1956" s="18" t="s">
        <v>24</v>
      </c>
      <c r="AR1956" s="18">
        <v>0.68515199999999998</v>
      </c>
      <c r="AS1956" s="18">
        <v>12</v>
      </c>
    </row>
    <row r="1957" spans="40:45" x14ac:dyDescent="0.25">
      <c r="AP1957" s="18">
        <v>13</v>
      </c>
      <c r="AS1957" s="18">
        <v>13</v>
      </c>
    </row>
    <row r="1958" spans="40:45" x14ac:dyDescent="0.25">
      <c r="AN1958" s="1" t="s">
        <v>15</v>
      </c>
      <c r="AO1958" s="18">
        <v>8.8999999999999996E-2</v>
      </c>
      <c r="AP1958" s="18">
        <v>0</v>
      </c>
      <c r="AQ1958" s="18" t="s">
        <v>15</v>
      </c>
      <c r="AR1958" s="18">
        <v>9.7000000000000003E-2</v>
      </c>
      <c r="AS1958" s="18">
        <v>0</v>
      </c>
    </row>
    <row r="1959" spans="40:45" x14ac:dyDescent="0.25">
      <c r="AN1959" s="1" t="s">
        <v>8</v>
      </c>
      <c r="AP1959" s="18">
        <v>1</v>
      </c>
      <c r="AQ1959" s="18" t="s">
        <v>8</v>
      </c>
      <c r="AS1959" s="18">
        <v>1</v>
      </c>
    </row>
    <row r="1960" spans="40:45" x14ac:dyDescent="0.25">
      <c r="AN1960" s="1" t="s">
        <v>9</v>
      </c>
      <c r="AO1960" s="18">
        <v>242015</v>
      </c>
      <c r="AP1960" s="18">
        <v>2</v>
      </c>
      <c r="AQ1960" s="18" t="s">
        <v>9</v>
      </c>
      <c r="AR1960" s="18">
        <v>242015</v>
      </c>
      <c r="AS1960" s="18">
        <v>2</v>
      </c>
    </row>
    <row r="1961" spans="40:45" x14ac:dyDescent="0.25">
      <c r="AN1961" s="1" t="s">
        <v>10</v>
      </c>
      <c r="AO1961" s="18">
        <v>792</v>
      </c>
      <c r="AP1961" s="18">
        <v>3</v>
      </c>
      <c r="AQ1961" s="18" t="s">
        <v>10</v>
      </c>
      <c r="AR1961" s="18">
        <v>792</v>
      </c>
      <c r="AS1961" s="18">
        <v>3</v>
      </c>
    </row>
    <row r="1962" spans="40:45" x14ac:dyDescent="0.25">
      <c r="AN1962" s="1" t="s">
        <v>16</v>
      </c>
      <c r="AO1962" s="18">
        <v>0.48460799999999998</v>
      </c>
      <c r="AP1962" s="18">
        <v>4</v>
      </c>
      <c r="AQ1962" s="18" t="s">
        <v>16</v>
      </c>
      <c r="AR1962" s="18">
        <v>0.47993599999999997</v>
      </c>
      <c r="AS1962" s="18">
        <v>4</v>
      </c>
    </row>
    <row r="1963" spans="40:45" x14ac:dyDescent="0.25">
      <c r="AN1963" s="1" t="s">
        <v>17</v>
      </c>
      <c r="AO1963" s="18">
        <v>0.17740800000000001</v>
      </c>
      <c r="AP1963" s="18">
        <v>5</v>
      </c>
      <c r="AQ1963" s="18" t="s">
        <v>17</v>
      </c>
      <c r="AR1963" s="18">
        <v>0.19225600000000001</v>
      </c>
      <c r="AS1963" s="18">
        <v>5</v>
      </c>
    </row>
    <row r="1964" spans="40:45" x14ac:dyDescent="0.25">
      <c r="AN1964" s="1" t="s">
        <v>18</v>
      </c>
      <c r="AO1964" s="18">
        <v>0.28560000000000002</v>
      </c>
      <c r="AP1964" s="18">
        <v>6</v>
      </c>
      <c r="AQ1964" s="18" t="s">
        <v>18</v>
      </c>
      <c r="AR1964" s="18">
        <v>0</v>
      </c>
      <c r="AS1964" s="18">
        <v>6</v>
      </c>
    </row>
    <row r="1965" spans="40:45" x14ac:dyDescent="0.25">
      <c r="AN1965" s="1" t="s">
        <v>19</v>
      </c>
      <c r="AO1965" s="18">
        <v>0.20748800000000001</v>
      </c>
      <c r="AP1965" s="18">
        <v>7</v>
      </c>
      <c r="AQ1965" s="18" t="s">
        <v>19</v>
      </c>
      <c r="AR1965" s="18">
        <v>0</v>
      </c>
      <c r="AS1965" s="18">
        <v>7</v>
      </c>
    </row>
    <row r="1966" spans="40:45" x14ac:dyDescent="0.25">
      <c r="AN1966" s="1" t="s">
        <v>20</v>
      </c>
      <c r="AO1966" s="18">
        <v>2.1708799999999999</v>
      </c>
      <c r="AP1966" s="18">
        <v>8</v>
      </c>
      <c r="AQ1966" s="18" t="s">
        <v>20</v>
      </c>
      <c r="AR1966" s="18">
        <v>0</v>
      </c>
      <c r="AS1966" s="18">
        <v>8</v>
      </c>
    </row>
    <row r="1967" spans="40:45" x14ac:dyDescent="0.25">
      <c r="AN1967" s="1" t="s">
        <v>21</v>
      </c>
      <c r="AO1967" s="18">
        <v>2.0557400000000001</v>
      </c>
      <c r="AP1967" s="18">
        <v>9</v>
      </c>
      <c r="AQ1967" s="18" t="s">
        <v>21</v>
      </c>
      <c r="AR1967" s="18">
        <v>1.9486399999999999</v>
      </c>
      <c r="AS1967" s="18">
        <v>9</v>
      </c>
    </row>
    <row r="1968" spans="40:45" x14ac:dyDescent="0.25">
      <c r="AN1968" s="1" t="s">
        <v>22</v>
      </c>
      <c r="AO1968" s="18">
        <v>7.2398999999999996</v>
      </c>
      <c r="AP1968" s="18">
        <v>10</v>
      </c>
      <c r="AQ1968" s="18" t="s">
        <v>22</v>
      </c>
      <c r="AR1968" s="18">
        <v>12.458399999999999</v>
      </c>
      <c r="AS1968" s="18">
        <v>10</v>
      </c>
    </row>
    <row r="1969" spans="40:45" x14ac:dyDescent="0.25">
      <c r="AN1969" s="1" t="s">
        <v>23</v>
      </c>
      <c r="AO1969" s="18">
        <v>12.089600000000001</v>
      </c>
      <c r="AP1969" s="18">
        <v>11</v>
      </c>
      <c r="AQ1969" s="18" t="s">
        <v>23</v>
      </c>
      <c r="AR1969" s="18">
        <v>12.4392</v>
      </c>
      <c r="AS1969" s="18">
        <v>11</v>
      </c>
    </row>
    <row r="1970" spans="40:45" x14ac:dyDescent="0.25">
      <c r="AN1970" s="1" t="s">
        <v>24</v>
      </c>
      <c r="AO1970" s="18">
        <v>0.39830399999999999</v>
      </c>
      <c r="AP1970" s="18">
        <v>12</v>
      </c>
      <c r="AQ1970" s="18" t="s">
        <v>24</v>
      </c>
      <c r="AR1970" s="18">
        <v>0.40633599999999997</v>
      </c>
      <c r="AS1970" s="18">
        <v>12</v>
      </c>
    </row>
    <row r="1971" spans="40:45" x14ac:dyDescent="0.25">
      <c r="AP1971" s="18">
        <v>13</v>
      </c>
      <c r="AS1971" s="18">
        <v>13</v>
      </c>
    </row>
    <row r="1972" spans="40:45" x14ac:dyDescent="0.25">
      <c r="AN1972" s="1" t="s">
        <v>36</v>
      </c>
      <c r="AP1972" s="18">
        <v>0</v>
      </c>
      <c r="AQ1972" s="18" t="s">
        <v>36</v>
      </c>
      <c r="AS1972" s="18">
        <v>0</v>
      </c>
    </row>
    <row r="1973" spans="40:45" x14ac:dyDescent="0.25">
      <c r="AP1973" s="18">
        <v>1</v>
      </c>
      <c r="AS1973" s="18">
        <v>1</v>
      </c>
    </row>
    <row r="1974" spans="40:45" x14ac:dyDescent="0.25">
      <c r="AN1974" s="1" t="s">
        <v>9</v>
      </c>
      <c r="AO1974" s="18">
        <v>262144</v>
      </c>
      <c r="AP1974" s="18">
        <v>2</v>
      </c>
      <c r="AQ1974" s="18" t="s">
        <v>9</v>
      </c>
      <c r="AR1974" s="18">
        <v>262144</v>
      </c>
      <c r="AS1974" s="18">
        <v>2</v>
      </c>
    </row>
    <row r="1975" spans="40:45" x14ac:dyDescent="0.25">
      <c r="AN1975" s="1" t="s">
        <v>10</v>
      </c>
      <c r="AO1975" s="18">
        <v>792</v>
      </c>
      <c r="AP1975" s="18">
        <v>3</v>
      </c>
      <c r="AQ1975" s="18" t="s">
        <v>10</v>
      </c>
      <c r="AR1975" s="18">
        <v>792</v>
      </c>
      <c r="AS1975" s="18">
        <v>3</v>
      </c>
    </row>
    <row r="1976" spans="40:45" x14ac:dyDescent="0.25">
      <c r="AN1976" s="1" t="s">
        <v>16</v>
      </c>
      <c r="AO1976" s="18">
        <v>0.56777599999999995</v>
      </c>
      <c r="AP1976" s="18">
        <v>4</v>
      </c>
      <c r="AQ1976" s="18" t="s">
        <v>16</v>
      </c>
      <c r="AR1976" s="18">
        <v>0.56662400000000002</v>
      </c>
      <c r="AS1976" s="18">
        <v>4</v>
      </c>
    </row>
    <row r="1977" spans="40:45" x14ac:dyDescent="0.25">
      <c r="AN1977" s="1" t="s">
        <v>17</v>
      </c>
      <c r="AO1977" s="18">
        <v>0.206176</v>
      </c>
      <c r="AP1977" s="18">
        <v>5</v>
      </c>
      <c r="AQ1977" s="18" t="s">
        <v>17</v>
      </c>
      <c r="AR1977" s="18">
        <v>0.18492800000000001</v>
      </c>
      <c r="AS1977" s="18">
        <v>5</v>
      </c>
    </row>
    <row r="1978" spans="40:45" x14ac:dyDescent="0.25">
      <c r="AN1978" s="1" t="s">
        <v>18</v>
      </c>
      <c r="AO1978" s="18">
        <v>0.31247999999999998</v>
      </c>
      <c r="AP1978" s="18">
        <v>6</v>
      </c>
      <c r="AQ1978" s="18" t="s">
        <v>18</v>
      </c>
      <c r="AR1978" s="18">
        <v>0</v>
      </c>
      <c r="AS1978" s="18">
        <v>6</v>
      </c>
    </row>
    <row r="1979" spans="40:45" x14ac:dyDescent="0.25">
      <c r="AN1979" s="1" t="s">
        <v>19</v>
      </c>
      <c r="AO1979" s="18">
        <v>0.26547199999999999</v>
      </c>
      <c r="AP1979" s="18">
        <v>7</v>
      </c>
      <c r="AQ1979" s="18" t="s">
        <v>19</v>
      </c>
      <c r="AR1979" s="18">
        <v>0</v>
      </c>
      <c r="AS1979" s="18">
        <v>7</v>
      </c>
    </row>
    <row r="1980" spans="40:45" x14ac:dyDescent="0.25">
      <c r="AN1980" s="1" t="s">
        <v>20</v>
      </c>
      <c r="AO1980" s="18">
        <v>1.21414</v>
      </c>
      <c r="AP1980" s="18">
        <v>8</v>
      </c>
      <c r="AQ1980" s="18" t="s">
        <v>20</v>
      </c>
      <c r="AR1980" s="18">
        <v>0</v>
      </c>
      <c r="AS1980" s="18">
        <v>8</v>
      </c>
    </row>
    <row r="1981" spans="40:45" x14ac:dyDescent="0.25">
      <c r="AN1981" s="1" t="s">
        <v>21</v>
      </c>
      <c r="AO1981" s="18">
        <v>2.4860500000000001</v>
      </c>
      <c r="AP1981" s="18">
        <v>9</v>
      </c>
      <c r="AQ1981" s="18" t="s">
        <v>21</v>
      </c>
      <c r="AR1981" s="18">
        <v>2.2283200000000001</v>
      </c>
      <c r="AS1981" s="18">
        <v>9</v>
      </c>
    </row>
    <row r="1982" spans="40:45" x14ac:dyDescent="0.25">
      <c r="AN1982" s="1" t="s">
        <v>22</v>
      </c>
      <c r="AO1982" s="18">
        <v>9.6321899999999996</v>
      </c>
      <c r="AP1982" s="18">
        <v>10</v>
      </c>
      <c r="AQ1982" s="18" t="s">
        <v>22</v>
      </c>
      <c r="AR1982" s="18">
        <v>14.3697</v>
      </c>
      <c r="AS1982" s="18">
        <v>10</v>
      </c>
    </row>
    <row r="1983" spans="40:45" x14ac:dyDescent="0.25">
      <c r="AN1983" s="1" t="s">
        <v>23</v>
      </c>
      <c r="AO1983" s="18">
        <v>11.3993</v>
      </c>
      <c r="AP1983" s="18">
        <v>11</v>
      </c>
      <c r="AQ1983" s="18" t="s">
        <v>23</v>
      </c>
      <c r="AR1983" s="18">
        <v>10.886200000000001</v>
      </c>
      <c r="AS1983" s="18">
        <v>11</v>
      </c>
    </row>
    <row r="1984" spans="40:45" x14ac:dyDescent="0.25">
      <c r="AN1984" s="1" t="s">
        <v>24</v>
      </c>
      <c r="AO1984" s="18">
        <v>1.00237</v>
      </c>
      <c r="AP1984" s="18">
        <v>12</v>
      </c>
      <c r="AQ1984" s="18" t="s">
        <v>24</v>
      </c>
      <c r="AR1984" s="18">
        <v>1.0013399999999999</v>
      </c>
      <c r="AS1984" s="18">
        <v>12</v>
      </c>
    </row>
    <row r="1985" spans="40:45" x14ac:dyDescent="0.25">
      <c r="AP1985" s="18">
        <v>13</v>
      </c>
      <c r="AS1985" s="18">
        <v>13</v>
      </c>
    </row>
    <row r="1986" spans="40:45" x14ac:dyDescent="0.25">
      <c r="AN1986" s="1" t="s">
        <v>37</v>
      </c>
      <c r="AP1986" s="18">
        <v>0</v>
      </c>
      <c r="AQ1986" s="18" t="s">
        <v>37</v>
      </c>
      <c r="AS1986" s="18">
        <v>0</v>
      </c>
    </row>
    <row r="1987" spans="40:45" x14ac:dyDescent="0.25">
      <c r="AP1987" s="18">
        <v>1</v>
      </c>
      <c r="AS1987" s="18">
        <v>1</v>
      </c>
    </row>
    <row r="1988" spans="40:45" x14ac:dyDescent="0.25">
      <c r="AN1988" s="1" t="s">
        <v>9</v>
      </c>
      <c r="AO1988" s="18">
        <v>262144</v>
      </c>
      <c r="AP1988" s="18">
        <v>2</v>
      </c>
      <c r="AQ1988" s="18" t="s">
        <v>9</v>
      </c>
      <c r="AR1988" s="18">
        <v>262144</v>
      </c>
      <c r="AS1988" s="18">
        <v>2</v>
      </c>
    </row>
    <row r="1989" spans="40:45" x14ac:dyDescent="0.25">
      <c r="AN1989" s="1" t="s">
        <v>10</v>
      </c>
      <c r="AO1989" s="18">
        <v>792</v>
      </c>
      <c r="AP1989" s="18">
        <v>3</v>
      </c>
      <c r="AQ1989" s="18" t="s">
        <v>10</v>
      </c>
      <c r="AR1989" s="18">
        <v>792</v>
      </c>
      <c r="AS1989" s="18">
        <v>3</v>
      </c>
    </row>
    <row r="1990" spans="40:45" x14ac:dyDescent="0.25">
      <c r="AN1990" s="1" t="s">
        <v>16</v>
      </c>
      <c r="AO1990" s="18">
        <v>0.56777599999999995</v>
      </c>
      <c r="AP1990" s="18">
        <v>4</v>
      </c>
      <c r="AQ1990" s="18" t="s">
        <v>16</v>
      </c>
      <c r="AR1990" s="18">
        <v>0.56662400000000002</v>
      </c>
      <c r="AS1990" s="18">
        <v>4</v>
      </c>
    </row>
    <row r="1991" spans="40:45" x14ac:dyDescent="0.25">
      <c r="AN1991" s="1" t="s">
        <v>17</v>
      </c>
      <c r="AO1991" s="18">
        <v>0.203232</v>
      </c>
      <c r="AP1991" s="18">
        <v>5</v>
      </c>
      <c r="AQ1991" s="18" t="s">
        <v>17</v>
      </c>
      <c r="AR1991" s="18">
        <v>0.176896</v>
      </c>
      <c r="AS1991" s="18">
        <v>5</v>
      </c>
    </row>
    <row r="1992" spans="40:45" x14ac:dyDescent="0.25">
      <c r="AN1992" s="1" t="s">
        <v>18</v>
      </c>
      <c r="AO1992" s="18">
        <v>0.27263999999999999</v>
      </c>
      <c r="AP1992" s="18">
        <v>6</v>
      </c>
      <c r="AQ1992" s="18" t="s">
        <v>18</v>
      </c>
      <c r="AR1992" s="18">
        <v>0</v>
      </c>
      <c r="AS1992" s="18">
        <v>6</v>
      </c>
    </row>
    <row r="1993" spans="40:45" x14ac:dyDescent="0.25">
      <c r="AN1993" s="1" t="s">
        <v>19</v>
      </c>
      <c r="AO1993" s="18">
        <v>0.401696</v>
      </c>
      <c r="AP1993" s="18">
        <v>7</v>
      </c>
      <c r="AQ1993" s="18" t="s">
        <v>19</v>
      </c>
      <c r="AR1993" s="18">
        <v>0</v>
      </c>
      <c r="AS1993" s="18">
        <v>7</v>
      </c>
    </row>
    <row r="1994" spans="40:45" x14ac:dyDescent="0.25">
      <c r="AN1994" s="1" t="s">
        <v>20</v>
      </c>
      <c r="AO1994" s="18">
        <v>0.93820800000000004</v>
      </c>
      <c r="AP1994" s="18">
        <v>8</v>
      </c>
      <c r="AQ1994" s="18" t="s">
        <v>20</v>
      </c>
      <c r="AR1994" s="18">
        <v>0</v>
      </c>
      <c r="AS1994" s="18">
        <v>8</v>
      </c>
    </row>
    <row r="1995" spans="40:45" x14ac:dyDescent="0.25">
      <c r="AN1995" s="1" t="s">
        <v>21</v>
      </c>
      <c r="AO1995" s="18">
        <v>2.56202</v>
      </c>
      <c r="AP1995" s="18">
        <v>9</v>
      </c>
      <c r="AQ1995" s="18" t="s">
        <v>21</v>
      </c>
      <c r="AR1995" s="18">
        <v>2.2167699999999999</v>
      </c>
      <c r="AS1995" s="18">
        <v>9</v>
      </c>
    </row>
    <row r="1996" spans="40:45" x14ac:dyDescent="0.25">
      <c r="AN1996" s="1" t="s">
        <v>22</v>
      </c>
      <c r="AO1996" s="18">
        <v>13.414400000000001</v>
      </c>
      <c r="AP1996" s="18">
        <v>10</v>
      </c>
      <c r="AQ1996" s="18" t="s">
        <v>22</v>
      </c>
      <c r="AR1996" s="18">
        <v>20.065799999999999</v>
      </c>
      <c r="AS1996" s="18">
        <v>10</v>
      </c>
    </row>
    <row r="1997" spans="40:45" x14ac:dyDescent="0.25">
      <c r="AN1997" s="1" t="s">
        <v>23</v>
      </c>
      <c r="AO1997" s="18">
        <v>11.8551</v>
      </c>
      <c r="AP1997" s="18">
        <v>11</v>
      </c>
      <c r="AQ1997" s="18" t="s">
        <v>23</v>
      </c>
      <c r="AR1997" s="18">
        <v>12.0061</v>
      </c>
      <c r="AS1997" s="18">
        <v>11</v>
      </c>
    </row>
    <row r="1998" spans="40:45" x14ac:dyDescent="0.25">
      <c r="AN1998" s="1" t="s">
        <v>24</v>
      </c>
      <c r="AO1998" s="18">
        <v>0.68201599999999996</v>
      </c>
      <c r="AP1998" s="18">
        <v>12</v>
      </c>
      <c r="AQ1998" s="18" t="s">
        <v>24</v>
      </c>
      <c r="AR1998" s="18">
        <v>0.68476800000000004</v>
      </c>
      <c r="AS1998" s="18">
        <v>12</v>
      </c>
    </row>
    <row r="1999" spans="40:45" x14ac:dyDescent="0.25">
      <c r="AP1999" s="18">
        <v>13</v>
      </c>
      <c r="AS1999" s="18">
        <v>13</v>
      </c>
    </row>
    <row r="2000" spans="40:45" x14ac:dyDescent="0.25">
      <c r="AN2000" s="1" t="s">
        <v>15</v>
      </c>
      <c r="AO2000" s="18">
        <v>9.2999999999999999E-2</v>
      </c>
      <c r="AP2000" s="18">
        <v>0</v>
      </c>
      <c r="AQ2000" s="18" t="s">
        <v>15</v>
      </c>
      <c r="AR2000" s="18">
        <v>9.9000000000000005E-2</v>
      </c>
      <c r="AS2000" s="18">
        <v>0</v>
      </c>
    </row>
    <row r="2001" spans="40:45" x14ac:dyDescent="0.25">
      <c r="AN2001" s="1" t="s">
        <v>8</v>
      </c>
      <c r="AP2001" s="18">
        <v>1</v>
      </c>
      <c r="AQ2001" s="18" t="s">
        <v>8</v>
      </c>
      <c r="AS2001" s="18">
        <v>1</v>
      </c>
    </row>
    <row r="2002" spans="40:45" x14ac:dyDescent="0.25">
      <c r="AN2002" s="1" t="s">
        <v>9</v>
      </c>
      <c r="AO2002" s="18">
        <v>242015</v>
      </c>
      <c r="AP2002" s="18">
        <v>2</v>
      </c>
      <c r="AQ2002" s="18" t="s">
        <v>9</v>
      </c>
      <c r="AR2002" s="18">
        <v>242015</v>
      </c>
      <c r="AS2002" s="18">
        <v>2</v>
      </c>
    </row>
    <row r="2003" spans="40:45" x14ac:dyDescent="0.25">
      <c r="AN2003" s="1" t="s">
        <v>10</v>
      </c>
      <c r="AO2003" s="18">
        <v>792</v>
      </c>
      <c r="AP2003" s="18">
        <v>3</v>
      </c>
      <c r="AQ2003" s="18" t="s">
        <v>10</v>
      </c>
      <c r="AR2003" s="18">
        <v>792</v>
      </c>
      <c r="AS2003" s="18">
        <v>3</v>
      </c>
    </row>
    <row r="2004" spans="40:45" x14ac:dyDescent="0.25">
      <c r="AN2004" s="1" t="s">
        <v>16</v>
      </c>
      <c r="AO2004" s="18">
        <v>0.48182399999999997</v>
      </c>
      <c r="AP2004" s="18">
        <v>4</v>
      </c>
      <c r="AQ2004" s="18" t="s">
        <v>16</v>
      </c>
      <c r="AR2004" s="18">
        <v>0.47632000000000002</v>
      </c>
      <c r="AS2004" s="18">
        <v>4</v>
      </c>
    </row>
    <row r="2005" spans="40:45" x14ac:dyDescent="0.25">
      <c r="AN2005" s="1" t="s">
        <v>17</v>
      </c>
      <c r="AO2005" s="18">
        <v>0.17638400000000001</v>
      </c>
      <c r="AP2005" s="18">
        <v>5</v>
      </c>
      <c r="AQ2005" s="18" t="s">
        <v>17</v>
      </c>
      <c r="AR2005" s="18">
        <v>0.17584</v>
      </c>
      <c r="AS2005" s="18">
        <v>5</v>
      </c>
    </row>
    <row r="2006" spans="40:45" x14ac:dyDescent="0.25">
      <c r="AN2006" s="1" t="s">
        <v>18</v>
      </c>
      <c r="AO2006" s="18">
        <v>0.24464</v>
      </c>
      <c r="AP2006" s="18">
        <v>6</v>
      </c>
      <c r="AQ2006" s="18" t="s">
        <v>18</v>
      </c>
      <c r="AR2006" s="18">
        <v>0</v>
      </c>
      <c r="AS2006" s="18">
        <v>6</v>
      </c>
    </row>
    <row r="2007" spans="40:45" x14ac:dyDescent="0.25">
      <c r="AN2007" s="1" t="s">
        <v>19</v>
      </c>
      <c r="AO2007" s="18">
        <v>0.20291200000000001</v>
      </c>
      <c r="AP2007" s="18">
        <v>7</v>
      </c>
      <c r="AQ2007" s="18" t="s">
        <v>19</v>
      </c>
      <c r="AR2007" s="18">
        <v>0</v>
      </c>
      <c r="AS2007" s="18">
        <v>7</v>
      </c>
    </row>
    <row r="2008" spans="40:45" x14ac:dyDescent="0.25">
      <c r="AN2008" s="1" t="s">
        <v>20</v>
      </c>
      <c r="AO2008" s="18">
        <v>2.2318699999999998</v>
      </c>
      <c r="AP2008" s="18">
        <v>8</v>
      </c>
      <c r="AQ2008" s="18" t="s">
        <v>20</v>
      </c>
      <c r="AR2008" s="18">
        <v>0</v>
      </c>
      <c r="AS2008" s="18">
        <v>8</v>
      </c>
    </row>
    <row r="2009" spans="40:45" x14ac:dyDescent="0.25">
      <c r="AN2009" s="1" t="s">
        <v>21</v>
      </c>
      <c r="AO2009" s="18">
        <v>2.0565099999999998</v>
      </c>
      <c r="AP2009" s="18">
        <v>9</v>
      </c>
      <c r="AQ2009" s="18" t="s">
        <v>21</v>
      </c>
      <c r="AR2009" s="18">
        <v>1.9482900000000001</v>
      </c>
      <c r="AS2009" s="18">
        <v>9</v>
      </c>
    </row>
    <row r="2010" spans="40:45" x14ac:dyDescent="0.25">
      <c r="AN2010" s="1" t="s">
        <v>22</v>
      </c>
      <c r="AO2010" s="18">
        <v>6.9122599999999998</v>
      </c>
      <c r="AP2010" s="18">
        <v>10</v>
      </c>
      <c r="AQ2010" s="18" t="s">
        <v>22</v>
      </c>
      <c r="AR2010" s="18">
        <v>12.516</v>
      </c>
      <c r="AS2010" s="18">
        <v>10</v>
      </c>
    </row>
    <row r="2011" spans="40:45" x14ac:dyDescent="0.25">
      <c r="AN2011" s="1" t="s">
        <v>23</v>
      </c>
      <c r="AO2011" s="18">
        <v>12.082800000000001</v>
      </c>
      <c r="AP2011" s="18">
        <v>11</v>
      </c>
      <c r="AQ2011" s="18" t="s">
        <v>23</v>
      </c>
      <c r="AR2011" s="18">
        <v>12.4201</v>
      </c>
      <c r="AS2011" s="18">
        <v>11</v>
      </c>
    </row>
    <row r="2012" spans="40:45" x14ac:dyDescent="0.25">
      <c r="AN2012" s="1" t="s">
        <v>24</v>
      </c>
      <c r="AO2012" s="18">
        <v>0.40268799999999999</v>
      </c>
      <c r="AP2012" s="18">
        <v>12</v>
      </c>
      <c r="AQ2012" s="18" t="s">
        <v>24</v>
      </c>
      <c r="AR2012" s="18">
        <v>0.40201599999999998</v>
      </c>
      <c r="AS2012" s="18">
        <v>12</v>
      </c>
    </row>
    <row r="2013" spans="40:45" x14ac:dyDescent="0.25">
      <c r="AP2013" s="18">
        <v>13</v>
      </c>
      <c r="AS2013" s="18">
        <v>13</v>
      </c>
    </row>
    <row r="2014" spans="40:45" x14ac:dyDescent="0.25">
      <c r="AN2014" s="1" t="s">
        <v>36</v>
      </c>
      <c r="AP2014" s="18">
        <v>0</v>
      </c>
      <c r="AQ2014" s="18" t="s">
        <v>36</v>
      </c>
      <c r="AS2014" s="18">
        <v>0</v>
      </c>
    </row>
    <row r="2015" spans="40:45" x14ac:dyDescent="0.25">
      <c r="AP2015" s="18">
        <v>1</v>
      </c>
      <c r="AS2015" s="18">
        <v>1</v>
      </c>
    </row>
    <row r="2016" spans="40:45" x14ac:dyDescent="0.25">
      <c r="AN2016" s="1" t="s">
        <v>9</v>
      </c>
      <c r="AO2016" s="18">
        <v>262144</v>
      </c>
      <c r="AP2016" s="18">
        <v>2</v>
      </c>
      <c r="AQ2016" s="18" t="s">
        <v>9</v>
      </c>
      <c r="AR2016" s="18">
        <v>262144</v>
      </c>
      <c r="AS2016" s="18">
        <v>2</v>
      </c>
    </row>
    <row r="2017" spans="40:45" x14ac:dyDescent="0.25">
      <c r="AN2017" s="1" t="s">
        <v>10</v>
      </c>
      <c r="AO2017" s="18">
        <v>792</v>
      </c>
      <c r="AP2017" s="18">
        <v>3</v>
      </c>
      <c r="AQ2017" s="18" t="s">
        <v>10</v>
      </c>
      <c r="AR2017" s="18">
        <v>792</v>
      </c>
      <c r="AS2017" s="18">
        <v>3</v>
      </c>
    </row>
    <row r="2018" spans="40:45" x14ac:dyDescent="0.25">
      <c r="AN2018" s="1" t="s">
        <v>16</v>
      </c>
      <c r="AO2018" s="18">
        <v>0.57545599999999997</v>
      </c>
      <c r="AP2018" s="18">
        <v>4</v>
      </c>
      <c r="AQ2018" s="18" t="s">
        <v>16</v>
      </c>
      <c r="AR2018" s="18">
        <v>0.56198400000000004</v>
      </c>
      <c r="AS2018" s="18">
        <v>4</v>
      </c>
    </row>
    <row r="2019" spans="40:45" x14ac:dyDescent="0.25">
      <c r="AN2019" s="1" t="s">
        <v>17</v>
      </c>
      <c r="AO2019" s="18">
        <v>0.16924800000000001</v>
      </c>
      <c r="AP2019" s="18">
        <v>5</v>
      </c>
      <c r="AQ2019" s="18" t="s">
        <v>17</v>
      </c>
      <c r="AR2019" s="18">
        <v>0.176096</v>
      </c>
      <c r="AS2019" s="18">
        <v>5</v>
      </c>
    </row>
    <row r="2020" spans="40:45" x14ac:dyDescent="0.25">
      <c r="AN2020" s="1" t="s">
        <v>18</v>
      </c>
      <c r="AO2020" s="18">
        <v>0.26825599999999999</v>
      </c>
      <c r="AP2020" s="18">
        <v>6</v>
      </c>
      <c r="AQ2020" s="18" t="s">
        <v>18</v>
      </c>
      <c r="AR2020" s="18">
        <v>0</v>
      </c>
      <c r="AS2020" s="18">
        <v>6</v>
      </c>
    </row>
    <row r="2021" spans="40:45" x14ac:dyDescent="0.25">
      <c r="AN2021" s="1" t="s">
        <v>19</v>
      </c>
      <c r="AO2021" s="18">
        <v>0.25958399999999998</v>
      </c>
      <c r="AP2021" s="18">
        <v>7</v>
      </c>
      <c r="AQ2021" s="18" t="s">
        <v>19</v>
      </c>
      <c r="AR2021" s="18">
        <v>0</v>
      </c>
      <c r="AS2021" s="18">
        <v>7</v>
      </c>
    </row>
    <row r="2022" spans="40:45" x14ac:dyDescent="0.25">
      <c r="AN2022" s="1" t="s">
        <v>20</v>
      </c>
      <c r="AO2022" s="18">
        <v>1.1961900000000001</v>
      </c>
      <c r="AP2022" s="18">
        <v>8</v>
      </c>
      <c r="AQ2022" s="18" t="s">
        <v>20</v>
      </c>
      <c r="AR2022" s="18">
        <v>0</v>
      </c>
      <c r="AS2022" s="18">
        <v>8</v>
      </c>
    </row>
    <row r="2023" spans="40:45" x14ac:dyDescent="0.25">
      <c r="AN2023" s="1" t="s">
        <v>21</v>
      </c>
      <c r="AO2023" s="18">
        <v>2.47546</v>
      </c>
      <c r="AP2023" s="18">
        <v>9</v>
      </c>
      <c r="AQ2023" s="18" t="s">
        <v>21</v>
      </c>
      <c r="AR2023" s="18">
        <v>2.1141800000000002</v>
      </c>
      <c r="AS2023" s="18">
        <v>9</v>
      </c>
    </row>
    <row r="2024" spans="40:45" x14ac:dyDescent="0.25">
      <c r="AN2024" s="1" t="s">
        <v>22</v>
      </c>
      <c r="AO2024" s="18">
        <v>9.8534100000000002</v>
      </c>
      <c r="AP2024" s="18">
        <v>10</v>
      </c>
      <c r="AQ2024" s="18" t="s">
        <v>22</v>
      </c>
      <c r="AR2024" s="18">
        <v>14.220499999999999</v>
      </c>
      <c r="AS2024" s="18">
        <v>10</v>
      </c>
    </row>
    <row r="2025" spans="40:45" x14ac:dyDescent="0.25">
      <c r="AN2025" s="1" t="s">
        <v>23</v>
      </c>
      <c r="AO2025" s="18">
        <v>11.2119</v>
      </c>
      <c r="AP2025" s="18">
        <v>11</v>
      </c>
      <c r="AQ2025" s="18" t="s">
        <v>23</v>
      </c>
      <c r="AR2025" s="18">
        <v>10.9467</v>
      </c>
      <c r="AS2025" s="18">
        <v>11</v>
      </c>
    </row>
    <row r="2026" spans="40:45" x14ac:dyDescent="0.25">
      <c r="AN2026" s="1" t="s">
        <v>24</v>
      </c>
      <c r="AO2026" s="18">
        <v>1.0031000000000001</v>
      </c>
      <c r="AP2026" s="18">
        <v>12</v>
      </c>
      <c r="AQ2026" s="18" t="s">
        <v>24</v>
      </c>
      <c r="AR2026" s="18">
        <v>1.0037100000000001</v>
      </c>
      <c r="AS2026" s="18">
        <v>12</v>
      </c>
    </row>
    <row r="2027" spans="40:45" x14ac:dyDescent="0.25">
      <c r="AP2027" s="18">
        <v>13</v>
      </c>
      <c r="AS2027" s="18">
        <v>13</v>
      </c>
    </row>
    <row r="2028" spans="40:45" x14ac:dyDescent="0.25">
      <c r="AN2028" s="1" t="s">
        <v>37</v>
      </c>
      <c r="AP2028" s="18">
        <v>0</v>
      </c>
      <c r="AQ2028" s="18" t="s">
        <v>37</v>
      </c>
      <c r="AS2028" s="18">
        <v>0</v>
      </c>
    </row>
    <row r="2029" spans="40:45" x14ac:dyDescent="0.25">
      <c r="AP2029" s="18">
        <v>1</v>
      </c>
      <c r="AS2029" s="18">
        <v>1</v>
      </c>
    </row>
    <row r="2030" spans="40:45" x14ac:dyDescent="0.25">
      <c r="AN2030" s="1" t="s">
        <v>9</v>
      </c>
      <c r="AO2030" s="18">
        <v>262144</v>
      </c>
      <c r="AP2030" s="18">
        <v>2</v>
      </c>
      <c r="AQ2030" s="18" t="s">
        <v>9</v>
      </c>
      <c r="AR2030" s="18">
        <v>262144</v>
      </c>
      <c r="AS2030" s="18">
        <v>2</v>
      </c>
    </row>
    <row r="2031" spans="40:45" x14ac:dyDescent="0.25">
      <c r="AN2031" s="1" t="s">
        <v>10</v>
      </c>
      <c r="AO2031" s="18">
        <v>792</v>
      </c>
      <c r="AP2031" s="18">
        <v>3</v>
      </c>
      <c r="AQ2031" s="18" t="s">
        <v>10</v>
      </c>
      <c r="AR2031" s="18">
        <v>792</v>
      </c>
      <c r="AS2031" s="18">
        <v>3</v>
      </c>
    </row>
    <row r="2032" spans="40:45" x14ac:dyDescent="0.25">
      <c r="AN2032" s="1" t="s">
        <v>16</v>
      </c>
      <c r="AO2032" s="18">
        <v>0.57545599999999997</v>
      </c>
      <c r="AP2032" s="18">
        <v>4</v>
      </c>
      <c r="AQ2032" s="18" t="s">
        <v>16</v>
      </c>
      <c r="AR2032" s="18">
        <v>0.56198400000000004</v>
      </c>
      <c r="AS2032" s="18">
        <v>4</v>
      </c>
    </row>
    <row r="2033" spans="40:45" x14ac:dyDescent="0.25">
      <c r="AN2033" s="1" t="s">
        <v>17</v>
      </c>
      <c r="AO2033" s="18">
        <v>0.224352</v>
      </c>
      <c r="AP2033" s="18">
        <v>5</v>
      </c>
      <c r="AQ2033" s="18" t="s">
        <v>17</v>
      </c>
      <c r="AR2033" s="18">
        <v>0.18643199999999999</v>
      </c>
      <c r="AS2033" s="18">
        <v>5</v>
      </c>
    </row>
    <row r="2034" spans="40:45" x14ac:dyDescent="0.25">
      <c r="AN2034" s="1" t="s">
        <v>18</v>
      </c>
      <c r="AO2034" s="18">
        <v>0.31263999999999997</v>
      </c>
      <c r="AP2034" s="18">
        <v>6</v>
      </c>
      <c r="AQ2034" s="18" t="s">
        <v>18</v>
      </c>
      <c r="AR2034" s="18">
        <v>0</v>
      </c>
      <c r="AS2034" s="18">
        <v>6</v>
      </c>
    </row>
    <row r="2035" spans="40:45" x14ac:dyDescent="0.25">
      <c r="AN2035" s="1" t="s">
        <v>19</v>
      </c>
      <c r="AO2035" s="18">
        <v>0.39056000000000002</v>
      </c>
      <c r="AP2035" s="18">
        <v>7</v>
      </c>
      <c r="AQ2035" s="18" t="s">
        <v>19</v>
      </c>
      <c r="AR2035" s="18">
        <v>0</v>
      </c>
      <c r="AS2035" s="18">
        <v>7</v>
      </c>
    </row>
    <row r="2036" spans="40:45" x14ac:dyDescent="0.25">
      <c r="AN2036" s="1" t="s">
        <v>20</v>
      </c>
      <c r="AO2036" s="18">
        <v>0.93414399999999997</v>
      </c>
      <c r="AP2036" s="18">
        <v>8</v>
      </c>
      <c r="AQ2036" s="18" t="s">
        <v>20</v>
      </c>
      <c r="AR2036" s="18">
        <v>0</v>
      </c>
      <c r="AS2036" s="18">
        <v>8</v>
      </c>
    </row>
    <row r="2037" spans="40:45" x14ac:dyDescent="0.25">
      <c r="AN2037" s="1" t="s">
        <v>21</v>
      </c>
      <c r="AO2037" s="18">
        <v>2.5600299999999998</v>
      </c>
      <c r="AP2037" s="18">
        <v>9</v>
      </c>
      <c r="AQ2037" s="18" t="s">
        <v>21</v>
      </c>
      <c r="AR2037" s="18">
        <v>2.0849000000000002</v>
      </c>
      <c r="AS2037" s="18">
        <v>9</v>
      </c>
    </row>
    <row r="2038" spans="40:45" x14ac:dyDescent="0.25">
      <c r="AN2038" s="1" t="s">
        <v>22</v>
      </c>
      <c r="AO2038" s="18">
        <v>13.6715</v>
      </c>
      <c r="AP2038" s="18">
        <v>10</v>
      </c>
      <c r="AQ2038" s="18" t="s">
        <v>22</v>
      </c>
      <c r="AR2038" s="18">
        <v>19.939599999999999</v>
      </c>
      <c r="AS2038" s="18">
        <v>10</v>
      </c>
    </row>
    <row r="2039" spans="40:45" x14ac:dyDescent="0.25">
      <c r="AN2039" s="1" t="s">
        <v>23</v>
      </c>
      <c r="AO2039" s="18">
        <v>11.926299999999999</v>
      </c>
      <c r="AP2039" s="18">
        <v>11</v>
      </c>
      <c r="AQ2039" s="18" t="s">
        <v>23</v>
      </c>
      <c r="AR2039" s="18">
        <v>12.078099999999999</v>
      </c>
      <c r="AS2039" s="18">
        <v>11</v>
      </c>
    </row>
    <row r="2040" spans="40:45" x14ac:dyDescent="0.25">
      <c r="AN2040" s="1" t="s">
        <v>24</v>
      </c>
      <c r="AO2040" s="18">
        <v>0.67974400000000001</v>
      </c>
      <c r="AP2040" s="18">
        <v>12</v>
      </c>
      <c r="AQ2040" s="18" t="s">
        <v>24</v>
      </c>
      <c r="AR2040" s="18">
        <v>0.67785600000000001</v>
      </c>
      <c r="AS2040" s="18">
        <v>12</v>
      </c>
    </row>
    <row r="2041" spans="40:45" x14ac:dyDescent="0.25">
      <c r="AP2041" s="18">
        <v>13</v>
      </c>
      <c r="AS2041" s="18">
        <v>13</v>
      </c>
    </row>
    <row r="2042" spans="40:45" x14ac:dyDescent="0.25">
      <c r="AN2042" s="1" t="s">
        <v>15</v>
      </c>
      <c r="AO2042" s="18">
        <v>8.8999999999999996E-2</v>
      </c>
      <c r="AP2042" s="18">
        <v>0</v>
      </c>
      <c r="AQ2042" s="18" t="s">
        <v>15</v>
      </c>
      <c r="AR2042" s="18">
        <v>9.8000000000000004E-2</v>
      </c>
      <c r="AS2042" s="18">
        <v>0</v>
      </c>
    </row>
    <row r="2043" spans="40:45" x14ac:dyDescent="0.25">
      <c r="AN2043" s="1" t="s">
        <v>8</v>
      </c>
      <c r="AP2043" s="18">
        <v>1</v>
      </c>
      <c r="AQ2043" s="18" t="s">
        <v>8</v>
      </c>
      <c r="AS2043" s="18">
        <v>1</v>
      </c>
    </row>
    <row r="2044" spans="40:45" x14ac:dyDescent="0.25">
      <c r="AN2044" s="1" t="s">
        <v>9</v>
      </c>
      <c r="AO2044" s="18">
        <v>242015</v>
      </c>
      <c r="AP2044" s="18">
        <v>2</v>
      </c>
      <c r="AQ2044" s="18" t="s">
        <v>9</v>
      </c>
      <c r="AR2044" s="18">
        <v>242015</v>
      </c>
      <c r="AS2044" s="18">
        <v>2</v>
      </c>
    </row>
    <row r="2045" spans="40:45" x14ac:dyDescent="0.25">
      <c r="AN2045" s="1" t="s">
        <v>10</v>
      </c>
      <c r="AO2045" s="18">
        <v>792</v>
      </c>
      <c r="AP2045" s="18">
        <v>3</v>
      </c>
      <c r="AQ2045" s="18" t="s">
        <v>10</v>
      </c>
      <c r="AR2045" s="18">
        <v>792</v>
      </c>
      <c r="AS2045" s="18">
        <v>3</v>
      </c>
    </row>
    <row r="2046" spans="40:45" x14ac:dyDescent="0.25">
      <c r="AN2046" s="1" t="s">
        <v>16</v>
      </c>
      <c r="AO2046" s="18">
        <v>0.490784</v>
      </c>
      <c r="AP2046" s="18">
        <v>4</v>
      </c>
      <c r="AQ2046" s="18" t="s">
        <v>16</v>
      </c>
      <c r="AR2046" s="18">
        <v>0.491232</v>
      </c>
      <c r="AS2046" s="18">
        <v>4</v>
      </c>
    </row>
    <row r="2047" spans="40:45" x14ac:dyDescent="0.25">
      <c r="AN2047" s="1" t="s">
        <v>17</v>
      </c>
      <c r="AO2047" s="18">
        <v>0.18864</v>
      </c>
      <c r="AP2047" s="18">
        <v>5</v>
      </c>
      <c r="AQ2047" s="18" t="s">
        <v>17</v>
      </c>
      <c r="AR2047" s="18">
        <v>0.241504</v>
      </c>
      <c r="AS2047" s="18">
        <v>5</v>
      </c>
    </row>
    <row r="2048" spans="40:45" x14ac:dyDescent="0.25">
      <c r="AN2048" s="1" t="s">
        <v>18</v>
      </c>
      <c r="AO2048" s="18">
        <v>0.263712</v>
      </c>
      <c r="AP2048" s="18">
        <v>6</v>
      </c>
      <c r="AQ2048" s="18" t="s">
        <v>18</v>
      </c>
      <c r="AR2048" s="18">
        <v>0</v>
      </c>
      <c r="AS2048" s="18">
        <v>6</v>
      </c>
    </row>
    <row r="2049" spans="40:45" x14ac:dyDescent="0.25">
      <c r="AN2049" s="1" t="s">
        <v>19</v>
      </c>
      <c r="AO2049" s="18">
        <v>0.201344</v>
      </c>
      <c r="AP2049" s="18">
        <v>7</v>
      </c>
      <c r="AQ2049" s="18" t="s">
        <v>19</v>
      </c>
      <c r="AR2049" s="18">
        <v>0</v>
      </c>
      <c r="AS2049" s="18">
        <v>7</v>
      </c>
    </row>
    <row r="2050" spans="40:45" x14ac:dyDescent="0.25">
      <c r="AN2050" s="1" t="s">
        <v>20</v>
      </c>
      <c r="AO2050" s="18">
        <v>2.1722899999999998</v>
      </c>
      <c r="AP2050" s="18">
        <v>8</v>
      </c>
      <c r="AQ2050" s="18" t="s">
        <v>20</v>
      </c>
      <c r="AR2050" s="18">
        <v>0</v>
      </c>
      <c r="AS2050" s="18">
        <v>8</v>
      </c>
    </row>
    <row r="2051" spans="40:45" x14ac:dyDescent="0.25">
      <c r="AN2051" s="1" t="s">
        <v>21</v>
      </c>
      <c r="AO2051" s="18">
        <v>2.0587800000000001</v>
      </c>
      <c r="AP2051" s="18">
        <v>9</v>
      </c>
      <c r="AQ2051" s="18" t="s">
        <v>21</v>
      </c>
      <c r="AR2051" s="18">
        <v>1.96</v>
      </c>
      <c r="AS2051" s="18">
        <v>9</v>
      </c>
    </row>
    <row r="2052" spans="40:45" x14ac:dyDescent="0.25">
      <c r="AN2052" s="1" t="s">
        <v>22</v>
      </c>
      <c r="AO2052" s="18">
        <v>7.2803500000000003</v>
      </c>
      <c r="AP2052" s="18">
        <v>10</v>
      </c>
      <c r="AQ2052" s="18" t="s">
        <v>22</v>
      </c>
      <c r="AR2052" s="18">
        <v>12.352600000000001</v>
      </c>
      <c r="AS2052" s="18">
        <v>10</v>
      </c>
    </row>
    <row r="2053" spans="40:45" x14ac:dyDescent="0.25">
      <c r="AN2053" s="1" t="s">
        <v>23</v>
      </c>
      <c r="AO2053" s="18">
        <v>12.0908</v>
      </c>
      <c r="AP2053" s="18">
        <v>11</v>
      </c>
      <c r="AQ2053" s="18" t="s">
        <v>23</v>
      </c>
      <c r="AR2053" s="18">
        <v>12.5183</v>
      </c>
      <c r="AS2053" s="18">
        <v>11</v>
      </c>
    </row>
    <row r="2054" spans="40:45" x14ac:dyDescent="0.25">
      <c r="AN2054" s="1" t="s">
        <v>24</v>
      </c>
      <c r="AO2054" s="18">
        <v>0.40079999999999999</v>
      </c>
      <c r="AP2054" s="18">
        <v>12</v>
      </c>
      <c r="AQ2054" s="18" t="s">
        <v>24</v>
      </c>
      <c r="AR2054" s="18">
        <v>0.40188800000000002</v>
      </c>
      <c r="AS2054" s="18">
        <v>12</v>
      </c>
    </row>
    <row r="2055" spans="40:45" x14ac:dyDescent="0.25">
      <c r="AP2055" s="18">
        <v>13</v>
      </c>
      <c r="AS2055" s="18">
        <v>13</v>
      </c>
    </row>
    <row r="2056" spans="40:45" x14ac:dyDescent="0.25">
      <c r="AN2056" s="1" t="s">
        <v>36</v>
      </c>
      <c r="AP2056" s="18">
        <v>0</v>
      </c>
      <c r="AQ2056" s="18" t="s">
        <v>36</v>
      </c>
      <c r="AS2056" s="18">
        <v>0</v>
      </c>
    </row>
    <row r="2057" spans="40:45" x14ac:dyDescent="0.25">
      <c r="AP2057" s="18">
        <v>1</v>
      </c>
      <c r="AS2057" s="18">
        <v>1</v>
      </c>
    </row>
    <row r="2058" spans="40:45" x14ac:dyDescent="0.25">
      <c r="AN2058" s="1" t="s">
        <v>9</v>
      </c>
      <c r="AO2058" s="18">
        <v>262144</v>
      </c>
      <c r="AP2058" s="18">
        <v>2</v>
      </c>
      <c r="AQ2058" s="18" t="s">
        <v>9</v>
      </c>
      <c r="AR2058" s="18">
        <v>262144</v>
      </c>
      <c r="AS2058" s="18">
        <v>2</v>
      </c>
    </row>
    <row r="2059" spans="40:45" x14ac:dyDescent="0.25">
      <c r="AN2059" s="1" t="s">
        <v>10</v>
      </c>
      <c r="AO2059" s="18">
        <v>792</v>
      </c>
      <c r="AP2059" s="18">
        <v>3</v>
      </c>
      <c r="AQ2059" s="18" t="s">
        <v>10</v>
      </c>
      <c r="AR2059" s="18">
        <v>792</v>
      </c>
      <c r="AS2059" s="18">
        <v>3</v>
      </c>
    </row>
    <row r="2060" spans="40:45" x14ac:dyDescent="0.25">
      <c r="AN2060" s="1" t="s">
        <v>16</v>
      </c>
      <c r="AO2060" s="18">
        <v>0.55984</v>
      </c>
      <c r="AP2060" s="18">
        <v>4</v>
      </c>
      <c r="AQ2060" s="18" t="s">
        <v>16</v>
      </c>
      <c r="AR2060" s="18">
        <v>0.545408</v>
      </c>
      <c r="AS2060" s="18">
        <v>4</v>
      </c>
    </row>
    <row r="2061" spans="40:45" x14ac:dyDescent="0.25">
      <c r="AN2061" s="1" t="s">
        <v>17</v>
      </c>
      <c r="AO2061" s="18">
        <v>0.19171199999999999</v>
      </c>
      <c r="AP2061" s="18">
        <v>5</v>
      </c>
      <c r="AQ2061" s="18" t="s">
        <v>17</v>
      </c>
      <c r="AR2061" s="18">
        <v>0.17843200000000001</v>
      </c>
      <c r="AS2061" s="18">
        <v>5</v>
      </c>
    </row>
    <row r="2062" spans="40:45" x14ac:dyDescent="0.25">
      <c r="AN2062" s="1" t="s">
        <v>18</v>
      </c>
      <c r="AO2062" s="18">
        <v>0.28111999999999998</v>
      </c>
      <c r="AP2062" s="18">
        <v>6</v>
      </c>
      <c r="AQ2062" s="18" t="s">
        <v>18</v>
      </c>
      <c r="AR2062" s="18">
        <v>0</v>
      </c>
      <c r="AS2062" s="18">
        <v>6</v>
      </c>
    </row>
    <row r="2063" spans="40:45" x14ac:dyDescent="0.25">
      <c r="AN2063" s="1" t="s">
        <v>19</v>
      </c>
      <c r="AO2063" s="18">
        <v>0.25872000000000001</v>
      </c>
      <c r="AP2063" s="18">
        <v>7</v>
      </c>
      <c r="AQ2063" s="18" t="s">
        <v>19</v>
      </c>
      <c r="AR2063" s="18">
        <v>0</v>
      </c>
      <c r="AS2063" s="18">
        <v>7</v>
      </c>
    </row>
    <row r="2064" spans="40:45" x14ac:dyDescent="0.25">
      <c r="AN2064" s="1" t="s">
        <v>20</v>
      </c>
      <c r="AO2064" s="18">
        <v>1.1847700000000001</v>
      </c>
      <c r="AP2064" s="18">
        <v>8</v>
      </c>
      <c r="AQ2064" s="18" t="s">
        <v>20</v>
      </c>
      <c r="AR2064" s="18">
        <v>0</v>
      </c>
      <c r="AS2064" s="18">
        <v>8</v>
      </c>
    </row>
    <row r="2065" spans="40:45" x14ac:dyDescent="0.25">
      <c r="AN2065" s="1" t="s">
        <v>21</v>
      </c>
      <c r="AO2065" s="18">
        <v>2.4865599999999999</v>
      </c>
      <c r="AP2065" s="18">
        <v>9</v>
      </c>
      <c r="AQ2065" s="18" t="s">
        <v>21</v>
      </c>
      <c r="AR2065" s="18">
        <v>2.0987499999999999</v>
      </c>
      <c r="AS2065" s="18">
        <v>9</v>
      </c>
    </row>
    <row r="2066" spans="40:45" x14ac:dyDescent="0.25">
      <c r="AN2066" s="1" t="s">
        <v>22</v>
      </c>
      <c r="AO2066" s="18">
        <v>9.6569000000000003</v>
      </c>
      <c r="AP2066" s="18">
        <v>10</v>
      </c>
      <c r="AQ2066" s="18" t="s">
        <v>22</v>
      </c>
      <c r="AR2066" s="18">
        <v>14.047800000000001</v>
      </c>
      <c r="AS2066" s="18">
        <v>10</v>
      </c>
    </row>
    <row r="2067" spans="40:45" x14ac:dyDescent="0.25">
      <c r="AN2067" s="1" t="s">
        <v>23</v>
      </c>
      <c r="AO2067" s="18">
        <v>11.3545</v>
      </c>
      <c r="AP2067" s="18">
        <v>11</v>
      </c>
      <c r="AQ2067" s="18" t="s">
        <v>23</v>
      </c>
      <c r="AR2067" s="18">
        <v>11.2491</v>
      </c>
      <c r="AS2067" s="18">
        <v>11</v>
      </c>
    </row>
    <row r="2068" spans="40:45" x14ac:dyDescent="0.25">
      <c r="AN2068" s="1" t="s">
        <v>24</v>
      </c>
      <c r="AO2068" s="18">
        <v>1.0012799999999999</v>
      </c>
      <c r="AP2068" s="18">
        <v>12</v>
      </c>
      <c r="AQ2068" s="18" t="s">
        <v>24</v>
      </c>
      <c r="AR2068" s="18">
        <v>1.0036499999999999</v>
      </c>
      <c r="AS2068" s="18">
        <v>12</v>
      </c>
    </row>
    <row r="2069" spans="40:45" x14ac:dyDescent="0.25">
      <c r="AP2069" s="18">
        <v>13</v>
      </c>
      <c r="AS2069" s="18">
        <v>13</v>
      </c>
    </row>
    <row r="2070" spans="40:45" x14ac:dyDescent="0.25">
      <c r="AN2070" s="1" t="s">
        <v>37</v>
      </c>
      <c r="AP2070" s="18">
        <v>0</v>
      </c>
      <c r="AQ2070" s="18" t="s">
        <v>37</v>
      </c>
      <c r="AS2070" s="18">
        <v>0</v>
      </c>
    </row>
    <row r="2071" spans="40:45" x14ac:dyDescent="0.25">
      <c r="AP2071" s="18">
        <v>1</v>
      </c>
      <c r="AS2071" s="18">
        <v>1</v>
      </c>
    </row>
    <row r="2072" spans="40:45" x14ac:dyDescent="0.25">
      <c r="AN2072" s="1" t="s">
        <v>9</v>
      </c>
      <c r="AO2072" s="18">
        <v>262144</v>
      </c>
      <c r="AP2072" s="18">
        <v>2</v>
      </c>
      <c r="AQ2072" s="18" t="s">
        <v>9</v>
      </c>
      <c r="AR2072" s="18">
        <v>262144</v>
      </c>
      <c r="AS2072" s="18">
        <v>2</v>
      </c>
    </row>
    <row r="2073" spans="40:45" x14ac:dyDescent="0.25">
      <c r="AN2073" s="1" t="s">
        <v>10</v>
      </c>
      <c r="AO2073" s="18">
        <v>792</v>
      </c>
      <c r="AP2073" s="18">
        <v>3</v>
      </c>
      <c r="AQ2073" s="18" t="s">
        <v>10</v>
      </c>
      <c r="AR2073" s="18">
        <v>792</v>
      </c>
      <c r="AS2073" s="18">
        <v>3</v>
      </c>
    </row>
    <row r="2074" spans="40:45" x14ac:dyDescent="0.25">
      <c r="AN2074" s="1" t="s">
        <v>16</v>
      </c>
      <c r="AO2074" s="18">
        <v>0.55984</v>
      </c>
      <c r="AP2074" s="18">
        <v>4</v>
      </c>
      <c r="AQ2074" s="18" t="s">
        <v>16</v>
      </c>
      <c r="AR2074" s="18">
        <v>0.545408</v>
      </c>
      <c r="AS2074" s="18">
        <v>4</v>
      </c>
    </row>
    <row r="2075" spans="40:45" x14ac:dyDescent="0.25">
      <c r="AN2075" s="1" t="s">
        <v>17</v>
      </c>
      <c r="AO2075" s="18">
        <v>0.18982399999999999</v>
      </c>
      <c r="AP2075" s="18">
        <v>5</v>
      </c>
      <c r="AQ2075" s="18" t="s">
        <v>17</v>
      </c>
      <c r="AR2075" s="18">
        <v>0.191936</v>
      </c>
      <c r="AS2075" s="18">
        <v>5</v>
      </c>
    </row>
    <row r="2076" spans="40:45" x14ac:dyDescent="0.25">
      <c r="AN2076" s="1" t="s">
        <v>18</v>
      </c>
      <c r="AO2076" s="18">
        <v>0.27030399999999999</v>
      </c>
      <c r="AP2076" s="18">
        <v>6</v>
      </c>
      <c r="AQ2076" s="18" t="s">
        <v>18</v>
      </c>
      <c r="AR2076" s="18">
        <v>0</v>
      </c>
      <c r="AS2076" s="18">
        <v>6</v>
      </c>
    </row>
    <row r="2077" spans="40:45" x14ac:dyDescent="0.25">
      <c r="AN2077" s="1" t="s">
        <v>19</v>
      </c>
      <c r="AO2077" s="18">
        <v>0.38976</v>
      </c>
      <c r="AP2077" s="18">
        <v>7</v>
      </c>
      <c r="AQ2077" s="18" t="s">
        <v>19</v>
      </c>
      <c r="AR2077" s="18">
        <v>0</v>
      </c>
      <c r="AS2077" s="18">
        <v>7</v>
      </c>
    </row>
    <row r="2078" spans="40:45" x14ac:dyDescent="0.25">
      <c r="AN2078" s="1" t="s">
        <v>20</v>
      </c>
      <c r="AO2078" s="18">
        <v>0.951264</v>
      </c>
      <c r="AP2078" s="18">
        <v>8</v>
      </c>
      <c r="AQ2078" s="18" t="s">
        <v>20</v>
      </c>
      <c r="AR2078" s="18">
        <v>0</v>
      </c>
      <c r="AS2078" s="18">
        <v>8</v>
      </c>
    </row>
    <row r="2079" spans="40:45" x14ac:dyDescent="0.25">
      <c r="AN2079" s="1" t="s">
        <v>21</v>
      </c>
      <c r="AO2079" s="18">
        <v>2.56602</v>
      </c>
      <c r="AP2079" s="18">
        <v>9</v>
      </c>
      <c r="AQ2079" s="18" t="s">
        <v>21</v>
      </c>
      <c r="AR2079" s="18">
        <v>2.2358699999999998</v>
      </c>
      <c r="AS2079" s="18">
        <v>9</v>
      </c>
    </row>
    <row r="2080" spans="40:45" x14ac:dyDescent="0.25">
      <c r="AN2080" s="1" t="s">
        <v>22</v>
      </c>
      <c r="AO2080" s="18">
        <v>13.4032</v>
      </c>
      <c r="AP2080" s="18">
        <v>10</v>
      </c>
      <c r="AQ2080" s="18" t="s">
        <v>22</v>
      </c>
      <c r="AR2080" s="18">
        <v>19.959499999999998</v>
      </c>
      <c r="AS2080" s="18">
        <v>10</v>
      </c>
    </row>
    <row r="2081" spans="40:45" x14ac:dyDescent="0.25">
      <c r="AN2081" s="1" t="s">
        <v>23</v>
      </c>
      <c r="AO2081" s="18">
        <v>11.868399999999999</v>
      </c>
      <c r="AP2081" s="18">
        <v>11</v>
      </c>
      <c r="AQ2081" s="18" t="s">
        <v>23</v>
      </c>
      <c r="AR2081" s="18">
        <v>12.4323</v>
      </c>
      <c r="AS2081" s="18">
        <v>11</v>
      </c>
    </row>
    <row r="2082" spans="40:45" x14ac:dyDescent="0.25">
      <c r="AN2082" s="1" t="s">
        <v>24</v>
      </c>
      <c r="AO2082" s="18">
        <v>0.68159999999999998</v>
      </c>
      <c r="AP2082" s="18">
        <v>12</v>
      </c>
      <c r="AQ2082" s="18" t="s">
        <v>24</v>
      </c>
      <c r="AR2082" s="18">
        <v>0.68070399999999998</v>
      </c>
      <c r="AS2082" s="18">
        <v>12</v>
      </c>
    </row>
    <row r="2083" spans="40:45" x14ac:dyDescent="0.25">
      <c r="AP2083" s="18">
        <v>13</v>
      </c>
      <c r="AS2083" s="18">
        <v>13</v>
      </c>
    </row>
    <row r="2084" spans="40:45" x14ac:dyDescent="0.25">
      <c r="AN2084" s="1" t="s">
        <v>15</v>
      </c>
      <c r="AO2084" s="18">
        <v>9.4E-2</v>
      </c>
      <c r="AP2084" s="18">
        <v>0</v>
      </c>
      <c r="AQ2084" s="18" t="s">
        <v>15</v>
      </c>
      <c r="AR2084" s="18">
        <v>9.9000000000000005E-2</v>
      </c>
      <c r="AS2084" s="18">
        <v>0</v>
      </c>
    </row>
    <row r="2085" spans="40:45" x14ac:dyDescent="0.25">
      <c r="AN2085" s="1" t="s">
        <v>8</v>
      </c>
      <c r="AP2085" s="18">
        <v>1</v>
      </c>
      <c r="AQ2085" s="18" t="s">
        <v>8</v>
      </c>
      <c r="AS2085" s="18">
        <v>1</v>
      </c>
    </row>
    <row r="2086" spans="40:45" x14ac:dyDescent="0.25">
      <c r="AN2086" s="1" t="s">
        <v>9</v>
      </c>
      <c r="AO2086" s="18">
        <v>242015</v>
      </c>
      <c r="AP2086" s="18">
        <v>2</v>
      </c>
      <c r="AQ2086" s="18" t="s">
        <v>9</v>
      </c>
      <c r="AR2086" s="18">
        <v>242015</v>
      </c>
      <c r="AS2086" s="18">
        <v>2</v>
      </c>
    </row>
    <row r="2087" spans="40:45" x14ac:dyDescent="0.25">
      <c r="AN2087" s="1" t="s">
        <v>10</v>
      </c>
      <c r="AO2087" s="18">
        <v>792</v>
      </c>
      <c r="AP2087" s="18">
        <v>3</v>
      </c>
      <c r="AQ2087" s="18" t="s">
        <v>10</v>
      </c>
      <c r="AR2087" s="18">
        <v>792</v>
      </c>
      <c r="AS2087" s="18">
        <v>3</v>
      </c>
    </row>
    <row r="2088" spans="40:45" x14ac:dyDescent="0.25">
      <c r="AN2088" s="1" t="s">
        <v>16</v>
      </c>
      <c r="AO2088" s="18">
        <v>0.48208000000000001</v>
      </c>
      <c r="AP2088" s="18">
        <v>4</v>
      </c>
      <c r="AQ2088" s="18" t="s">
        <v>16</v>
      </c>
      <c r="AR2088" s="18">
        <v>0.485344</v>
      </c>
      <c r="AS2088" s="18">
        <v>4</v>
      </c>
    </row>
    <row r="2089" spans="40:45" x14ac:dyDescent="0.25">
      <c r="AN2089" s="1" t="s">
        <v>17</v>
      </c>
      <c r="AO2089" s="18">
        <v>0.19264000000000001</v>
      </c>
      <c r="AP2089" s="18">
        <v>5</v>
      </c>
      <c r="AQ2089" s="18" t="s">
        <v>17</v>
      </c>
      <c r="AR2089" s="18">
        <v>0.18281600000000001</v>
      </c>
      <c r="AS2089" s="18">
        <v>5</v>
      </c>
    </row>
    <row r="2090" spans="40:45" x14ac:dyDescent="0.25">
      <c r="AN2090" s="1" t="s">
        <v>18</v>
      </c>
      <c r="AO2090" s="18">
        <v>0.27196799999999999</v>
      </c>
      <c r="AP2090" s="18">
        <v>6</v>
      </c>
      <c r="AQ2090" s="18" t="s">
        <v>18</v>
      </c>
      <c r="AR2090" s="18">
        <v>0</v>
      </c>
      <c r="AS2090" s="18">
        <v>6</v>
      </c>
    </row>
    <row r="2091" spans="40:45" x14ac:dyDescent="0.25">
      <c r="AN2091" s="1" t="s">
        <v>19</v>
      </c>
      <c r="AO2091" s="18">
        <v>0.20105600000000001</v>
      </c>
      <c r="AP2091" s="18">
        <v>7</v>
      </c>
      <c r="AQ2091" s="18" t="s">
        <v>19</v>
      </c>
      <c r="AR2091" s="18">
        <v>0</v>
      </c>
      <c r="AS2091" s="18">
        <v>7</v>
      </c>
    </row>
    <row r="2092" spans="40:45" x14ac:dyDescent="0.25">
      <c r="AN2092" s="1" t="s">
        <v>20</v>
      </c>
      <c r="AO2092" s="18">
        <v>2.1929599999999998</v>
      </c>
      <c r="AP2092" s="18">
        <v>8</v>
      </c>
      <c r="AQ2092" s="18" t="s">
        <v>20</v>
      </c>
      <c r="AR2092" s="18">
        <v>0</v>
      </c>
      <c r="AS2092" s="18">
        <v>8</v>
      </c>
    </row>
    <row r="2093" spans="40:45" x14ac:dyDescent="0.25">
      <c r="AN2093" s="1" t="s">
        <v>21</v>
      </c>
      <c r="AO2093" s="18">
        <v>2.0640299999999998</v>
      </c>
      <c r="AP2093" s="18">
        <v>9</v>
      </c>
      <c r="AQ2093" s="18" t="s">
        <v>21</v>
      </c>
      <c r="AR2093" s="18">
        <v>1.97923</v>
      </c>
      <c r="AS2093" s="18">
        <v>9</v>
      </c>
    </row>
    <row r="2094" spans="40:45" x14ac:dyDescent="0.25">
      <c r="AN2094" s="1" t="s">
        <v>22</v>
      </c>
      <c r="AO2094" s="18">
        <v>6.9833299999999996</v>
      </c>
      <c r="AP2094" s="18">
        <v>10</v>
      </c>
      <c r="AQ2094" s="18" t="s">
        <v>22</v>
      </c>
      <c r="AR2094" s="18">
        <v>12.373100000000001</v>
      </c>
      <c r="AS2094" s="18">
        <v>10</v>
      </c>
    </row>
    <row r="2095" spans="40:45" x14ac:dyDescent="0.25">
      <c r="AN2095" s="1" t="s">
        <v>23</v>
      </c>
      <c r="AO2095" s="18">
        <v>12.0793</v>
      </c>
      <c r="AP2095" s="18">
        <v>11</v>
      </c>
      <c r="AQ2095" s="18" t="s">
        <v>23</v>
      </c>
      <c r="AR2095" s="18">
        <v>12.7058</v>
      </c>
      <c r="AS2095" s="18">
        <v>11</v>
      </c>
    </row>
    <row r="2096" spans="40:45" x14ac:dyDescent="0.25">
      <c r="AN2096" s="1" t="s">
        <v>24</v>
      </c>
      <c r="AO2096" s="18">
        <v>0.40553600000000001</v>
      </c>
      <c r="AP2096" s="18">
        <v>12</v>
      </c>
      <c r="AQ2096" s="18" t="s">
        <v>24</v>
      </c>
      <c r="AR2096" s="18">
        <v>0.40009600000000001</v>
      </c>
      <c r="AS2096" s="18">
        <v>12</v>
      </c>
    </row>
    <row r="2097" spans="40:45" x14ac:dyDescent="0.25">
      <c r="AP2097" s="18">
        <v>13</v>
      </c>
      <c r="AS2097" s="18">
        <v>13</v>
      </c>
    </row>
    <row r="2098" spans="40:45" x14ac:dyDescent="0.25">
      <c r="AN2098" s="1" t="s">
        <v>36</v>
      </c>
      <c r="AP2098" s="18">
        <v>0</v>
      </c>
      <c r="AQ2098" s="18" t="s">
        <v>36</v>
      </c>
      <c r="AS2098" s="18">
        <v>0</v>
      </c>
    </row>
    <row r="2099" spans="40:45" x14ac:dyDescent="0.25">
      <c r="AP2099" s="18">
        <v>1</v>
      </c>
      <c r="AS2099" s="18">
        <v>1</v>
      </c>
    </row>
    <row r="2100" spans="40:45" x14ac:dyDescent="0.25">
      <c r="AN2100" s="1" t="s">
        <v>9</v>
      </c>
      <c r="AO2100" s="18">
        <v>262144</v>
      </c>
      <c r="AP2100" s="18">
        <v>2</v>
      </c>
      <c r="AQ2100" s="18" t="s">
        <v>9</v>
      </c>
      <c r="AR2100" s="18">
        <v>262144</v>
      </c>
      <c r="AS2100" s="18">
        <v>2</v>
      </c>
    </row>
    <row r="2101" spans="40:45" x14ac:dyDescent="0.25">
      <c r="AN2101" s="1" t="s">
        <v>10</v>
      </c>
      <c r="AO2101" s="18">
        <v>792</v>
      </c>
      <c r="AP2101" s="18">
        <v>3</v>
      </c>
      <c r="AQ2101" s="18" t="s">
        <v>10</v>
      </c>
      <c r="AR2101" s="18">
        <v>792</v>
      </c>
      <c r="AS2101" s="18">
        <v>3</v>
      </c>
    </row>
    <row r="2102" spans="40:45" x14ac:dyDescent="0.25">
      <c r="AN2102" s="1" t="s">
        <v>16</v>
      </c>
      <c r="AO2102" s="18">
        <v>0.57705600000000001</v>
      </c>
      <c r="AP2102" s="18">
        <v>4</v>
      </c>
      <c r="AQ2102" s="18" t="s">
        <v>16</v>
      </c>
      <c r="AR2102" s="18">
        <v>0.56019200000000002</v>
      </c>
      <c r="AS2102" s="18">
        <v>4</v>
      </c>
    </row>
    <row r="2103" spans="40:45" x14ac:dyDescent="0.25">
      <c r="AN2103" s="1" t="s">
        <v>17</v>
      </c>
      <c r="AO2103" s="18">
        <v>0.22192000000000001</v>
      </c>
      <c r="AP2103" s="18">
        <v>5</v>
      </c>
      <c r="AQ2103" s="18" t="s">
        <v>17</v>
      </c>
      <c r="AR2103" s="18">
        <v>0.194912</v>
      </c>
      <c r="AS2103" s="18">
        <v>5</v>
      </c>
    </row>
    <row r="2104" spans="40:45" x14ac:dyDescent="0.25">
      <c r="AN2104" s="1" t="s">
        <v>18</v>
      </c>
      <c r="AO2104" s="18">
        <v>0.291072</v>
      </c>
      <c r="AP2104" s="18">
        <v>6</v>
      </c>
      <c r="AQ2104" s="18" t="s">
        <v>18</v>
      </c>
      <c r="AR2104" s="18">
        <v>0</v>
      </c>
      <c r="AS2104" s="18">
        <v>6</v>
      </c>
    </row>
    <row r="2105" spans="40:45" x14ac:dyDescent="0.25">
      <c r="AN2105" s="1" t="s">
        <v>19</v>
      </c>
      <c r="AO2105" s="18">
        <v>0.26188800000000001</v>
      </c>
      <c r="AP2105" s="18">
        <v>7</v>
      </c>
      <c r="AQ2105" s="18" t="s">
        <v>19</v>
      </c>
      <c r="AR2105" s="18">
        <v>0</v>
      </c>
      <c r="AS2105" s="18">
        <v>7</v>
      </c>
    </row>
    <row r="2106" spans="40:45" x14ac:dyDescent="0.25">
      <c r="AN2106" s="1" t="s">
        <v>20</v>
      </c>
      <c r="AO2106" s="18">
        <v>1.1910099999999999</v>
      </c>
      <c r="AP2106" s="18">
        <v>8</v>
      </c>
      <c r="AQ2106" s="18" t="s">
        <v>20</v>
      </c>
      <c r="AR2106" s="18">
        <v>0</v>
      </c>
      <c r="AS2106" s="18">
        <v>8</v>
      </c>
    </row>
    <row r="2107" spans="40:45" x14ac:dyDescent="0.25">
      <c r="AN2107" s="1" t="s">
        <v>21</v>
      </c>
      <c r="AO2107" s="18">
        <v>2.3313899999999999</v>
      </c>
      <c r="AP2107" s="18">
        <v>9</v>
      </c>
      <c r="AQ2107" s="18" t="s">
        <v>21</v>
      </c>
      <c r="AR2107" s="18">
        <v>2.2246100000000002</v>
      </c>
      <c r="AS2107" s="18">
        <v>9</v>
      </c>
    </row>
    <row r="2108" spans="40:45" x14ac:dyDescent="0.25">
      <c r="AN2108" s="1" t="s">
        <v>22</v>
      </c>
      <c r="AO2108" s="18">
        <v>9.9961300000000008</v>
      </c>
      <c r="AP2108" s="18">
        <v>10</v>
      </c>
      <c r="AQ2108" s="18" t="s">
        <v>22</v>
      </c>
      <c r="AR2108" s="18">
        <v>14.1457</v>
      </c>
      <c r="AS2108" s="18">
        <v>10</v>
      </c>
    </row>
    <row r="2109" spans="40:45" x14ac:dyDescent="0.25">
      <c r="AN2109" s="1" t="s">
        <v>23</v>
      </c>
      <c r="AO2109" s="18">
        <v>11.1843</v>
      </c>
      <c r="AP2109" s="18">
        <v>11</v>
      </c>
      <c r="AQ2109" s="18" t="s">
        <v>23</v>
      </c>
      <c r="AR2109" s="18">
        <v>11.477399999999999</v>
      </c>
      <c r="AS2109" s="18">
        <v>11</v>
      </c>
    </row>
    <row r="2110" spans="40:45" x14ac:dyDescent="0.25">
      <c r="AN2110" s="1" t="s">
        <v>24</v>
      </c>
      <c r="AO2110" s="18">
        <v>1.0053099999999999</v>
      </c>
      <c r="AP2110" s="18">
        <v>12</v>
      </c>
      <c r="AQ2110" s="18" t="s">
        <v>24</v>
      </c>
      <c r="AR2110" s="18">
        <v>1.00528</v>
      </c>
      <c r="AS2110" s="18">
        <v>12</v>
      </c>
    </row>
    <row r="2111" spans="40:45" x14ac:dyDescent="0.25">
      <c r="AP2111" s="18">
        <v>13</v>
      </c>
      <c r="AS2111" s="18">
        <v>13</v>
      </c>
    </row>
    <row r="2112" spans="40:45" x14ac:dyDescent="0.25">
      <c r="AN2112" s="1" t="s">
        <v>37</v>
      </c>
      <c r="AP2112" s="18">
        <v>0</v>
      </c>
      <c r="AQ2112" s="18" t="s">
        <v>37</v>
      </c>
      <c r="AS2112" s="18">
        <v>0</v>
      </c>
    </row>
    <row r="2113" spans="40:45" x14ac:dyDescent="0.25">
      <c r="AP2113" s="18">
        <v>1</v>
      </c>
      <c r="AS2113" s="18">
        <v>1</v>
      </c>
    </row>
    <row r="2114" spans="40:45" x14ac:dyDescent="0.25">
      <c r="AN2114" s="1" t="s">
        <v>9</v>
      </c>
      <c r="AO2114" s="18">
        <v>262144</v>
      </c>
      <c r="AP2114" s="18">
        <v>2</v>
      </c>
      <c r="AQ2114" s="18" t="s">
        <v>9</v>
      </c>
      <c r="AR2114" s="18">
        <v>262144</v>
      </c>
      <c r="AS2114" s="18">
        <v>2</v>
      </c>
    </row>
    <row r="2115" spans="40:45" x14ac:dyDescent="0.25">
      <c r="AN2115" s="1" t="s">
        <v>10</v>
      </c>
      <c r="AO2115" s="18">
        <v>792</v>
      </c>
      <c r="AP2115" s="18">
        <v>3</v>
      </c>
      <c r="AQ2115" s="18" t="s">
        <v>10</v>
      </c>
      <c r="AR2115" s="18">
        <v>792</v>
      </c>
      <c r="AS2115" s="18">
        <v>3</v>
      </c>
    </row>
    <row r="2116" spans="40:45" x14ac:dyDescent="0.25">
      <c r="AN2116" s="1" t="s">
        <v>16</v>
      </c>
      <c r="AO2116" s="18">
        <v>0.57705600000000001</v>
      </c>
      <c r="AP2116" s="18">
        <v>4</v>
      </c>
      <c r="AQ2116" s="18" t="s">
        <v>16</v>
      </c>
      <c r="AR2116" s="18">
        <v>0.56019200000000002</v>
      </c>
      <c r="AS2116" s="18">
        <v>4</v>
      </c>
    </row>
    <row r="2117" spans="40:45" x14ac:dyDescent="0.25">
      <c r="AN2117" s="1" t="s">
        <v>17</v>
      </c>
      <c r="AO2117" s="18">
        <v>0.19852800000000001</v>
      </c>
      <c r="AP2117" s="18">
        <v>5</v>
      </c>
      <c r="AQ2117" s="18" t="s">
        <v>17</v>
      </c>
      <c r="AR2117" s="18">
        <v>0.18512000000000001</v>
      </c>
      <c r="AS2117" s="18">
        <v>5</v>
      </c>
    </row>
    <row r="2118" spans="40:45" x14ac:dyDescent="0.25">
      <c r="AN2118" s="1" t="s">
        <v>18</v>
      </c>
      <c r="AO2118" s="18">
        <v>0.30499199999999999</v>
      </c>
      <c r="AP2118" s="18">
        <v>6</v>
      </c>
      <c r="AQ2118" s="18" t="s">
        <v>18</v>
      </c>
      <c r="AR2118" s="18">
        <v>0</v>
      </c>
      <c r="AS2118" s="18">
        <v>6</v>
      </c>
    </row>
    <row r="2119" spans="40:45" x14ac:dyDescent="0.25">
      <c r="AN2119" s="1" t="s">
        <v>19</v>
      </c>
      <c r="AO2119" s="18">
        <v>0.40115200000000001</v>
      </c>
      <c r="AP2119" s="18">
        <v>7</v>
      </c>
      <c r="AQ2119" s="18" t="s">
        <v>19</v>
      </c>
      <c r="AR2119" s="18">
        <v>0</v>
      </c>
      <c r="AS2119" s="18">
        <v>7</v>
      </c>
    </row>
    <row r="2120" spans="40:45" x14ac:dyDescent="0.25">
      <c r="AN2120" s="1" t="s">
        <v>20</v>
      </c>
      <c r="AO2120" s="18">
        <v>0.95260800000000001</v>
      </c>
      <c r="AP2120" s="18">
        <v>8</v>
      </c>
      <c r="AQ2120" s="18" t="s">
        <v>20</v>
      </c>
      <c r="AR2120" s="18">
        <v>0</v>
      </c>
      <c r="AS2120" s="18">
        <v>8</v>
      </c>
    </row>
    <row r="2121" spans="40:45" x14ac:dyDescent="0.25">
      <c r="AN2121" s="1" t="s">
        <v>21</v>
      </c>
      <c r="AO2121" s="18">
        <v>2.5544600000000002</v>
      </c>
      <c r="AP2121" s="18">
        <v>9</v>
      </c>
      <c r="AQ2121" s="18" t="s">
        <v>21</v>
      </c>
      <c r="AR2121" s="18">
        <v>2.13517</v>
      </c>
      <c r="AS2121" s="18">
        <v>9</v>
      </c>
    </row>
    <row r="2122" spans="40:45" x14ac:dyDescent="0.25">
      <c r="AN2122" s="1" t="s">
        <v>22</v>
      </c>
      <c r="AO2122" s="18">
        <v>13.7738</v>
      </c>
      <c r="AP2122" s="18">
        <v>10</v>
      </c>
      <c r="AQ2122" s="18" t="s">
        <v>22</v>
      </c>
      <c r="AR2122" s="18">
        <v>19.844899999999999</v>
      </c>
      <c r="AS2122" s="18">
        <v>10</v>
      </c>
    </row>
    <row r="2123" spans="40:45" x14ac:dyDescent="0.25">
      <c r="AN2123" s="1" t="s">
        <v>23</v>
      </c>
      <c r="AO2123" s="18">
        <v>11.9436</v>
      </c>
      <c r="AP2123" s="18">
        <v>11</v>
      </c>
      <c r="AQ2123" s="18" t="s">
        <v>23</v>
      </c>
      <c r="AR2123" s="18">
        <v>12.2102</v>
      </c>
      <c r="AS2123" s="18">
        <v>11</v>
      </c>
    </row>
    <row r="2124" spans="40:45" x14ac:dyDescent="0.25">
      <c r="AN2124" s="1" t="s">
        <v>24</v>
      </c>
      <c r="AO2124" s="18">
        <v>0.68227199999999999</v>
      </c>
      <c r="AP2124" s="18">
        <v>12</v>
      </c>
      <c r="AQ2124" s="18" t="s">
        <v>24</v>
      </c>
      <c r="AR2124" s="18">
        <v>0.681952</v>
      </c>
      <c r="AS2124" s="18">
        <v>12</v>
      </c>
    </row>
    <row r="2125" spans="40:45" x14ac:dyDescent="0.25">
      <c r="AP2125" s="18">
        <v>13</v>
      </c>
      <c r="AS2125" s="18">
        <v>13</v>
      </c>
    </row>
    <row r="2126" spans="40:45" x14ac:dyDescent="0.25">
      <c r="AN2126" s="1" t="s">
        <v>15</v>
      </c>
      <c r="AO2126" s="18">
        <v>9.0999999999999998E-2</v>
      </c>
      <c r="AP2126" s="18">
        <v>0</v>
      </c>
      <c r="AQ2126" s="18" t="s">
        <v>15</v>
      </c>
      <c r="AR2126" s="18">
        <v>9.9000000000000005E-2</v>
      </c>
      <c r="AS2126" s="18">
        <v>0</v>
      </c>
    </row>
    <row r="2127" spans="40:45" x14ac:dyDescent="0.25">
      <c r="AN2127" s="1" t="s">
        <v>8</v>
      </c>
      <c r="AP2127" s="18">
        <v>1</v>
      </c>
      <c r="AQ2127" s="18" t="s">
        <v>8</v>
      </c>
      <c r="AS2127" s="18">
        <v>1</v>
      </c>
    </row>
    <row r="2128" spans="40:45" x14ac:dyDescent="0.25">
      <c r="AN2128" s="1" t="s">
        <v>9</v>
      </c>
      <c r="AO2128" s="18">
        <v>242015</v>
      </c>
      <c r="AP2128" s="18">
        <v>2</v>
      </c>
      <c r="AQ2128" s="18" t="s">
        <v>9</v>
      </c>
      <c r="AR2128" s="18">
        <v>242015</v>
      </c>
      <c r="AS2128" s="18">
        <v>2</v>
      </c>
    </row>
    <row r="2129" spans="40:45" x14ac:dyDescent="0.25">
      <c r="AN2129" s="1" t="s">
        <v>10</v>
      </c>
      <c r="AO2129" s="18">
        <v>792</v>
      </c>
      <c r="AP2129" s="18">
        <v>3</v>
      </c>
      <c r="AQ2129" s="18" t="s">
        <v>10</v>
      </c>
      <c r="AR2129" s="18">
        <v>792</v>
      </c>
      <c r="AS2129" s="18">
        <v>3</v>
      </c>
    </row>
    <row r="2130" spans="40:45" x14ac:dyDescent="0.25">
      <c r="AN2130" s="1" t="s">
        <v>16</v>
      </c>
      <c r="AO2130" s="18">
        <v>0.48220800000000003</v>
      </c>
      <c r="AP2130" s="18">
        <v>4</v>
      </c>
      <c r="AQ2130" s="18" t="s">
        <v>16</v>
      </c>
      <c r="AR2130" s="18">
        <v>0.47996800000000001</v>
      </c>
      <c r="AS2130" s="18">
        <v>4</v>
      </c>
    </row>
    <row r="2131" spans="40:45" x14ac:dyDescent="0.25">
      <c r="AN2131" s="1" t="s">
        <v>17</v>
      </c>
      <c r="AO2131" s="18">
        <v>0.19644800000000001</v>
      </c>
      <c r="AP2131" s="18">
        <v>5</v>
      </c>
      <c r="AQ2131" s="18" t="s">
        <v>17</v>
      </c>
      <c r="AR2131" s="18">
        <v>0.19305600000000001</v>
      </c>
      <c r="AS2131" s="18">
        <v>5</v>
      </c>
    </row>
    <row r="2132" spans="40:45" x14ac:dyDescent="0.25">
      <c r="AN2132" s="1" t="s">
        <v>18</v>
      </c>
      <c r="AO2132" s="18">
        <v>0.26806400000000002</v>
      </c>
      <c r="AP2132" s="18">
        <v>6</v>
      </c>
      <c r="AQ2132" s="18" t="s">
        <v>18</v>
      </c>
      <c r="AR2132" s="18">
        <v>0</v>
      </c>
      <c r="AS2132" s="18">
        <v>6</v>
      </c>
    </row>
    <row r="2133" spans="40:45" x14ac:dyDescent="0.25">
      <c r="AN2133" s="1" t="s">
        <v>19</v>
      </c>
      <c r="AO2133" s="18">
        <v>0.204544</v>
      </c>
      <c r="AP2133" s="18">
        <v>7</v>
      </c>
      <c r="AQ2133" s="18" t="s">
        <v>19</v>
      </c>
      <c r="AR2133" s="18">
        <v>0</v>
      </c>
      <c r="AS2133" s="18">
        <v>7</v>
      </c>
    </row>
    <row r="2134" spans="40:45" x14ac:dyDescent="0.25">
      <c r="AN2134" s="1" t="s">
        <v>20</v>
      </c>
      <c r="AO2134" s="18">
        <v>2.1715800000000001</v>
      </c>
      <c r="AP2134" s="18">
        <v>8</v>
      </c>
      <c r="AQ2134" s="18" t="s">
        <v>20</v>
      </c>
      <c r="AR2134" s="18">
        <v>0</v>
      </c>
      <c r="AS2134" s="18">
        <v>8</v>
      </c>
    </row>
    <row r="2135" spans="40:45" x14ac:dyDescent="0.25">
      <c r="AN2135" s="1" t="s">
        <v>21</v>
      </c>
      <c r="AO2135" s="18">
        <v>2.0577299999999998</v>
      </c>
      <c r="AP2135" s="18">
        <v>9</v>
      </c>
      <c r="AQ2135" s="18" t="s">
        <v>21</v>
      </c>
      <c r="AR2135" s="18">
        <v>1.9593</v>
      </c>
      <c r="AS2135" s="18">
        <v>9</v>
      </c>
    </row>
    <row r="2136" spans="40:45" x14ac:dyDescent="0.25">
      <c r="AN2136" s="1" t="s">
        <v>22</v>
      </c>
      <c r="AO2136" s="18">
        <v>7.2935699999999999</v>
      </c>
      <c r="AP2136" s="18">
        <v>10</v>
      </c>
      <c r="AQ2136" s="18" t="s">
        <v>22</v>
      </c>
      <c r="AR2136" s="18">
        <v>12.3102</v>
      </c>
      <c r="AS2136" s="18">
        <v>10</v>
      </c>
    </row>
    <row r="2137" spans="40:45" x14ac:dyDescent="0.25">
      <c r="AN2137" s="1" t="s">
        <v>23</v>
      </c>
      <c r="AO2137" s="18">
        <v>12.0878</v>
      </c>
      <c r="AP2137" s="18">
        <v>11</v>
      </c>
      <c r="AQ2137" s="18" t="s">
        <v>23</v>
      </c>
      <c r="AR2137" s="18">
        <v>12.534800000000001</v>
      </c>
      <c r="AS2137" s="18">
        <v>11</v>
      </c>
    </row>
    <row r="2138" spans="40:45" x14ac:dyDescent="0.25">
      <c r="AN2138" s="1" t="s">
        <v>24</v>
      </c>
      <c r="AO2138" s="18">
        <v>0.40057599999999999</v>
      </c>
      <c r="AP2138" s="18">
        <v>12</v>
      </c>
      <c r="AQ2138" s="18" t="s">
        <v>24</v>
      </c>
      <c r="AR2138" s="18">
        <v>0.40115200000000001</v>
      </c>
      <c r="AS2138" s="18">
        <v>12</v>
      </c>
    </row>
    <row r="2139" spans="40:45" x14ac:dyDescent="0.25">
      <c r="AP2139" s="18">
        <v>13</v>
      </c>
      <c r="AS2139" s="18">
        <v>13</v>
      </c>
    </row>
    <row r="2140" spans="40:45" x14ac:dyDescent="0.25">
      <c r="AN2140" s="1" t="s">
        <v>36</v>
      </c>
      <c r="AP2140" s="18">
        <v>0</v>
      </c>
      <c r="AQ2140" s="18" t="s">
        <v>36</v>
      </c>
      <c r="AS2140" s="18">
        <v>0</v>
      </c>
    </row>
    <row r="2141" spans="40:45" x14ac:dyDescent="0.25">
      <c r="AP2141" s="18">
        <v>1</v>
      </c>
      <c r="AS2141" s="18">
        <v>1</v>
      </c>
    </row>
    <row r="2142" spans="40:45" x14ac:dyDescent="0.25">
      <c r="AN2142" s="1" t="s">
        <v>9</v>
      </c>
      <c r="AO2142" s="18">
        <v>262144</v>
      </c>
      <c r="AP2142" s="18">
        <v>2</v>
      </c>
      <c r="AQ2142" s="18" t="s">
        <v>9</v>
      </c>
      <c r="AR2142" s="18">
        <v>262144</v>
      </c>
      <c r="AS2142" s="18">
        <v>2</v>
      </c>
    </row>
    <row r="2143" spans="40:45" x14ac:dyDescent="0.25">
      <c r="AN2143" s="1" t="s">
        <v>10</v>
      </c>
      <c r="AO2143" s="18">
        <v>792</v>
      </c>
      <c r="AP2143" s="18">
        <v>3</v>
      </c>
      <c r="AQ2143" s="18" t="s">
        <v>10</v>
      </c>
      <c r="AR2143" s="18">
        <v>792</v>
      </c>
      <c r="AS2143" s="18">
        <v>3</v>
      </c>
    </row>
    <row r="2144" spans="40:45" x14ac:dyDescent="0.25">
      <c r="AN2144" s="1" t="s">
        <v>16</v>
      </c>
      <c r="AO2144" s="18">
        <v>0.56553600000000004</v>
      </c>
      <c r="AP2144" s="18">
        <v>4</v>
      </c>
      <c r="AQ2144" s="18" t="s">
        <v>16</v>
      </c>
      <c r="AR2144" s="18">
        <v>0.54550399999999999</v>
      </c>
      <c r="AS2144" s="18">
        <v>4</v>
      </c>
    </row>
    <row r="2145" spans="40:45" x14ac:dyDescent="0.25">
      <c r="AN2145" s="1" t="s">
        <v>17</v>
      </c>
      <c r="AO2145" s="18">
        <v>0.19628799999999999</v>
      </c>
      <c r="AP2145" s="18">
        <v>5</v>
      </c>
      <c r="AQ2145" s="18" t="s">
        <v>17</v>
      </c>
      <c r="AR2145" s="18">
        <v>0.180256</v>
      </c>
      <c r="AS2145" s="18">
        <v>5</v>
      </c>
    </row>
    <row r="2146" spans="40:45" x14ac:dyDescent="0.25">
      <c r="AN2146" s="1" t="s">
        <v>18</v>
      </c>
      <c r="AO2146" s="18">
        <v>0.28569600000000001</v>
      </c>
      <c r="AP2146" s="18">
        <v>6</v>
      </c>
      <c r="AQ2146" s="18" t="s">
        <v>18</v>
      </c>
      <c r="AR2146" s="18">
        <v>0</v>
      </c>
      <c r="AS2146" s="18">
        <v>6</v>
      </c>
    </row>
    <row r="2147" spans="40:45" x14ac:dyDescent="0.25">
      <c r="AN2147" s="1" t="s">
        <v>19</v>
      </c>
      <c r="AO2147" s="18">
        <v>0.26576</v>
      </c>
      <c r="AP2147" s="18">
        <v>7</v>
      </c>
      <c r="AQ2147" s="18" t="s">
        <v>19</v>
      </c>
      <c r="AR2147" s="18">
        <v>0</v>
      </c>
      <c r="AS2147" s="18">
        <v>7</v>
      </c>
    </row>
    <row r="2148" spans="40:45" x14ac:dyDescent="0.25">
      <c r="AN2148" s="1" t="s">
        <v>20</v>
      </c>
      <c r="AO2148" s="18">
        <v>1.19536</v>
      </c>
      <c r="AP2148" s="18">
        <v>8</v>
      </c>
      <c r="AQ2148" s="18" t="s">
        <v>20</v>
      </c>
      <c r="AR2148" s="18">
        <v>0</v>
      </c>
      <c r="AS2148" s="18">
        <v>8</v>
      </c>
    </row>
    <row r="2149" spans="40:45" x14ac:dyDescent="0.25">
      <c r="AN2149" s="1" t="s">
        <v>21</v>
      </c>
      <c r="AO2149" s="18">
        <v>2.3489599999999999</v>
      </c>
      <c r="AP2149" s="18">
        <v>9</v>
      </c>
      <c r="AQ2149" s="18" t="s">
        <v>21</v>
      </c>
      <c r="AR2149" s="18">
        <v>2.2570600000000001</v>
      </c>
      <c r="AS2149" s="18">
        <v>9</v>
      </c>
    </row>
    <row r="2150" spans="40:45" x14ac:dyDescent="0.25">
      <c r="AN2150" s="1" t="s">
        <v>22</v>
      </c>
      <c r="AO2150" s="18">
        <v>9.6515199999999997</v>
      </c>
      <c r="AP2150" s="18">
        <v>10</v>
      </c>
      <c r="AQ2150" s="18" t="s">
        <v>22</v>
      </c>
      <c r="AR2150" s="18">
        <v>14.0702</v>
      </c>
      <c r="AS2150" s="18">
        <v>10</v>
      </c>
    </row>
    <row r="2151" spans="40:45" x14ac:dyDescent="0.25">
      <c r="AN2151" s="1" t="s">
        <v>23</v>
      </c>
      <c r="AO2151" s="18">
        <v>11.3955</v>
      </c>
      <c r="AP2151" s="18">
        <v>11</v>
      </c>
      <c r="AQ2151" s="18" t="s">
        <v>23</v>
      </c>
      <c r="AR2151" s="18">
        <v>11.0214</v>
      </c>
      <c r="AS2151" s="18">
        <v>11</v>
      </c>
    </row>
    <row r="2152" spans="40:45" x14ac:dyDescent="0.25">
      <c r="AN2152" s="1" t="s">
        <v>24</v>
      </c>
      <c r="AO2152" s="18">
        <v>1.0004200000000001</v>
      </c>
      <c r="AP2152" s="18">
        <v>12</v>
      </c>
      <c r="AQ2152" s="18" t="s">
        <v>24</v>
      </c>
      <c r="AR2152" s="18">
        <v>1.00726</v>
      </c>
      <c r="AS2152" s="18">
        <v>12</v>
      </c>
    </row>
    <row r="2153" spans="40:45" x14ac:dyDescent="0.25">
      <c r="AP2153" s="18">
        <v>13</v>
      </c>
      <c r="AS2153" s="18">
        <v>13</v>
      </c>
    </row>
    <row r="2154" spans="40:45" x14ac:dyDescent="0.25">
      <c r="AN2154" s="1" t="s">
        <v>37</v>
      </c>
      <c r="AP2154" s="18">
        <v>0</v>
      </c>
      <c r="AQ2154" s="18" t="s">
        <v>37</v>
      </c>
      <c r="AS2154" s="18">
        <v>0</v>
      </c>
    </row>
    <row r="2155" spans="40:45" x14ac:dyDescent="0.25">
      <c r="AP2155" s="18">
        <v>1</v>
      </c>
      <c r="AS2155" s="18">
        <v>1</v>
      </c>
    </row>
    <row r="2156" spans="40:45" x14ac:dyDescent="0.25">
      <c r="AN2156" s="1" t="s">
        <v>9</v>
      </c>
      <c r="AO2156" s="18">
        <v>262144</v>
      </c>
      <c r="AP2156" s="18">
        <v>2</v>
      </c>
      <c r="AQ2156" s="18" t="s">
        <v>9</v>
      </c>
      <c r="AR2156" s="18">
        <v>262144</v>
      </c>
      <c r="AS2156" s="18">
        <v>2</v>
      </c>
    </row>
    <row r="2157" spans="40:45" x14ac:dyDescent="0.25">
      <c r="AN2157" s="1" t="s">
        <v>10</v>
      </c>
      <c r="AO2157" s="18">
        <v>792</v>
      </c>
      <c r="AP2157" s="18">
        <v>3</v>
      </c>
      <c r="AQ2157" s="18" t="s">
        <v>10</v>
      </c>
      <c r="AR2157" s="18">
        <v>792</v>
      </c>
      <c r="AS2157" s="18">
        <v>3</v>
      </c>
    </row>
    <row r="2158" spans="40:45" x14ac:dyDescent="0.25">
      <c r="AN2158" s="1" t="s">
        <v>16</v>
      </c>
      <c r="AO2158" s="18">
        <v>0.56553600000000004</v>
      </c>
      <c r="AP2158" s="18">
        <v>4</v>
      </c>
      <c r="AQ2158" s="18" t="s">
        <v>16</v>
      </c>
      <c r="AR2158" s="18">
        <v>0.54550399999999999</v>
      </c>
      <c r="AS2158" s="18">
        <v>4</v>
      </c>
    </row>
    <row r="2159" spans="40:45" x14ac:dyDescent="0.25">
      <c r="AN2159" s="1" t="s">
        <v>17</v>
      </c>
      <c r="AO2159" s="18">
        <v>0.18406400000000001</v>
      </c>
      <c r="AP2159" s="18">
        <v>5</v>
      </c>
      <c r="AQ2159" s="18" t="s">
        <v>17</v>
      </c>
      <c r="AR2159" s="18">
        <v>0.18329599999999999</v>
      </c>
      <c r="AS2159" s="18">
        <v>5</v>
      </c>
    </row>
    <row r="2160" spans="40:45" x14ac:dyDescent="0.25">
      <c r="AN2160" s="1" t="s">
        <v>18</v>
      </c>
      <c r="AO2160" s="18">
        <v>0.29939199999999999</v>
      </c>
      <c r="AP2160" s="18">
        <v>6</v>
      </c>
      <c r="AQ2160" s="18" t="s">
        <v>18</v>
      </c>
      <c r="AR2160" s="18">
        <v>0</v>
      </c>
      <c r="AS2160" s="18">
        <v>6</v>
      </c>
    </row>
    <row r="2161" spans="40:45" x14ac:dyDescent="0.25">
      <c r="AN2161" s="1" t="s">
        <v>19</v>
      </c>
      <c r="AO2161" s="18">
        <v>0.398976</v>
      </c>
      <c r="AP2161" s="18">
        <v>7</v>
      </c>
      <c r="AQ2161" s="18" t="s">
        <v>19</v>
      </c>
      <c r="AR2161" s="18">
        <v>0</v>
      </c>
      <c r="AS2161" s="18">
        <v>7</v>
      </c>
    </row>
    <row r="2162" spans="40:45" x14ac:dyDescent="0.25">
      <c r="AN2162" s="1" t="s">
        <v>20</v>
      </c>
      <c r="AO2162" s="18">
        <v>0.94499200000000005</v>
      </c>
      <c r="AP2162" s="18">
        <v>8</v>
      </c>
      <c r="AQ2162" s="18" t="s">
        <v>20</v>
      </c>
      <c r="AR2162" s="18">
        <v>0</v>
      </c>
      <c r="AS2162" s="18">
        <v>8</v>
      </c>
    </row>
    <row r="2163" spans="40:45" x14ac:dyDescent="0.25">
      <c r="AN2163" s="1" t="s">
        <v>21</v>
      </c>
      <c r="AO2163" s="18">
        <v>2.5589400000000002</v>
      </c>
      <c r="AP2163" s="18">
        <v>9</v>
      </c>
      <c r="AQ2163" s="18" t="s">
        <v>21</v>
      </c>
      <c r="AR2163" s="18">
        <v>2.1800600000000001</v>
      </c>
      <c r="AS2163" s="18">
        <v>9</v>
      </c>
    </row>
    <row r="2164" spans="40:45" x14ac:dyDescent="0.25">
      <c r="AN2164" s="1" t="s">
        <v>22</v>
      </c>
      <c r="AO2164" s="18">
        <v>13.384</v>
      </c>
      <c r="AP2164" s="18">
        <v>10</v>
      </c>
      <c r="AQ2164" s="18" t="s">
        <v>22</v>
      </c>
      <c r="AR2164" s="18">
        <v>19.996400000000001</v>
      </c>
      <c r="AS2164" s="18">
        <v>10</v>
      </c>
    </row>
    <row r="2165" spans="40:45" x14ac:dyDescent="0.25">
      <c r="AN2165" s="1" t="s">
        <v>23</v>
      </c>
      <c r="AO2165" s="18">
        <v>11.9154</v>
      </c>
      <c r="AP2165" s="18">
        <v>11</v>
      </c>
      <c r="AQ2165" s="18" t="s">
        <v>23</v>
      </c>
      <c r="AR2165" s="18">
        <v>12.539899999999999</v>
      </c>
      <c r="AS2165" s="18">
        <v>11</v>
      </c>
    </row>
    <row r="2166" spans="40:45" x14ac:dyDescent="0.25">
      <c r="AN2166" s="1" t="s">
        <v>24</v>
      </c>
      <c r="AO2166" s="18">
        <v>0.67881599999999997</v>
      </c>
      <c r="AP2166" s="18">
        <v>12</v>
      </c>
      <c r="AQ2166" s="18" t="s">
        <v>24</v>
      </c>
      <c r="AR2166" s="18">
        <v>0.71257599999999999</v>
      </c>
      <c r="AS2166" s="18">
        <v>12</v>
      </c>
    </row>
    <row r="2167" spans="40:45" x14ac:dyDescent="0.25">
      <c r="AP2167" s="18">
        <v>13</v>
      </c>
      <c r="AS2167" s="18">
        <v>13</v>
      </c>
    </row>
    <row r="2168" spans="40:45" x14ac:dyDescent="0.25">
      <c r="AN2168" s="1" t="s">
        <v>15</v>
      </c>
      <c r="AO2168" s="18">
        <v>9.2999999999999999E-2</v>
      </c>
      <c r="AP2168" s="18">
        <v>0</v>
      </c>
      <c r="AQ2168" s="18" t="s">
        <v>15</v>
      </c>
      <c r="AR2168" s="18">
        <v>0.1</v>
      </c>
      <c r="AS2168" s="18">
        <v>0</v>
      </c>
    </row>
    <row r="2169" spans="40:45" x14ac:dyDescent="0.25">
      <c r="AN2169" s="1" t="s">
        <v>8</v>
      </c>
      <c r="AP2169" s="18">
        <v>1</v>
      </c>
      <c r="AQ2169" s="18" t="s">
        <v>8</v>
      </c>
      <c r="AS2169" s="18">
        <v>1</v>
      </c>
    </row>
    <row r="2170" spans="40:45" x14ac:dyDescent="0.25">
      <c r="AN2170" s="1" t="s">
        <v>9</v>
      </c>
      <c r="AO2170" s="18">
        <v>242015</v>
      </c>
      <c r="AP2170" s="18">
        <v>2</v>
      </c>
      <c r="AQ2170" s="18" t="s">
        <v>9</v>
      </c>
      <c r="AR2170" s="18">
        <v>242015</v>
      </c>
      <c r="AS2170" s="18">
        <v>2</v>
      </c>
    </row>
    <row r="2171" spans="40:45" x14ac:dyDescent="0.25">
      <c r="AN2171" s="1" t="s">
        <v>10</v>
      </c>
      <c r="AO2171" s="18">
        <v>792</v>
      </c>
      <c r="AP2171" s="18">
        <v>3</v>
      </c>
      <c r="AQ2171" s="18" t="s">
        <v>10</v>
      </c>
      <c r="AR2171" s="18">
        <v>792</v>
      </c>
      <c r="AS2171" s="18">
        <v>3</v>
      </c>
    </row>
    <row r="2172" spans="40:45" x14ac:dyDescent="0.25">
      <c r="AN2172" s="1" t="s">
        <v>16</v>
      </c>
      <c r="AO2172" s="18">
        <v>0.47599999999999998</v>
      </c>
      <c r="AP2172" s="18">
        <v>4</v>
      </c>
      <c r="AQ2172" s="18" t="s">
        <v>16</v>
      </c>
      <c r="AR2172" s="18">
        <v>0.48918400000000001</v>
      </c>
      <c r="AS2172" s="18">
        <v>4</v>
      </c>
    </row>
    <row r="2173" spans="40:45" x14ac:dyDescent="0.25">
      <c r="AN2173" s="1" t="s">
        <v>17</v>
      </c>
      <c r="AO2173" s="18">
        <v>0.18291199999999999</v>
      </c>
      <c r="AP2173" s="18">
        <v>5</v>
      </c>
      <c r="AQ2173" s="18" t="s">
        <v>17</v>
      </c>
      <c r="AR2173" s="18">
        <v>0.17849599999999999</v>
      </c>
      <c r="AS2173" s="18">
        <v>5</v>
      </c>
    </row>
    <row r="2174" spans="40:45" x14ac:dyDescent="0.25">
      <c r="AN2174" s="1" t="s">
        <v>18</v>
      </c>
      <c r="AO2174" s="18">
        <v>0.26316800000000001</v>
      </c>
      <c r="AP2174" s="18">
        <v>6</v>
      </c>
      <c r="AQ2174" s="18" t="s">
        <v>18</v>
      </c>
      <c r="AR2174" s="18">
        <v>0</v>
      </c>
      <c r="AS2174" s="18">
        <v>6</v>
      </c>
    </row>
    <row r="2175" spans="40:45" x14ac:dyDescent="0.25">
      <c r="AN2175" s="1" t="s">
        <v>19</v>
      </c>
      <c r="AO2175" s="18">
        <v>0.19481599999999999</v>
      </c>
      <c r="AP2175" s="18">
        <v>7</v>
      </c>
      <c r="AQ2175" s="18" t="s">
        <v>19</v>
      </c>
      <c r="AR2175" s="18">
        <v>0</v>
      </c>
      <c r="AS2175" s="18">
        <v>7</v>
      </c>
    </row>
    <row r="2176" spans="40:45" x14ac:dyDescent="0.25">
      <c r="AN2176" s="1" t="s">
        <v>20</v>
      </c>
      <c r="AO2176" s="18">
        <v>2.1895699999999998</v>
      </c>
      <c r="AP2176" s="18">
        <v>8</v>
      </c>
      <c r="AQ2176" s="18" t="s">
        <v>20</v>
      </c>
      <c r="AR2176" s="18">
        <v>0</v>
      </c>
      <c r="AS2176" s="18">
        <v>8</v>
      </c>
    </row>
    <row r="2177" spans="40:45" x14ac:dyDescent="0.25">
      <c r="AN2177" s="1" t="s">
        <v>21</v>
      </c>
      <c r="AO2177" s="18">
        <v>2.0660500000000002</v>
      </c>
      <c r="AP2177" s="18">
        <v>9</v>
      </c>
      <c r="AQ2177" s="18" t="s">
        <v>21</v>
      </c>
      <c r="AR2177" s="18">
        <v>1.96374</v>
      </c>
      <c r="AS2177" s="18">
        <v>9</v>
      </c>
    </row>
    <row r="2178" spans="40:45" x14ac:dyDescent="0.25">
      <c r="AN2178" s="1" t="s">
        <v>22</v>
      </c>
      <c r="AO2178" s="18">
        <v>7.0554600000000001</v>
      </c>
      <c r="AP2178" s="18">
        <v>10</v>
      </c>
      <c r="AQ2178" s="18" t="s">
        <v>22</v>
      </c>
      <c r="AR2178" s="18">
        <v>12.2553</v>
      </c>
      <c r="AS2178" s="18">
        <v>10</v>
      </c>
    </row>
    <row r="2179" spans="40:45" x14ac:dyDescent="0.25">
      <c r="AN2179" s="1" t="s">
        <v>23</v>
      </c>
      <c r="AO2179" s="18">
        <v>12.073</v>
      </c>
      <c r="AP2179" s="18">
        <v>11</v>
      </c>
      <c r="AQ2179" s="18" t="s">
        <v>23</v>
      </c>
      <c r="AR2179" s="18">
        <v>13.333299999999999</v>
      </c>
      <c r="AS2179" s="18">
        <v>11</v>
      </c>
    </row>
    <row r="2180" spans="40:45" x14ac:dyDescent="0.25">
      <c r="AN2180" s="1" t="s">
        <v>24</v>
      </c>
      <c r="AO2180" s="18">
        <v>0.401536</v>
      </c>
      <c r="AP2180" s="18">
        <v>12</v>
      </c>
      <c r="AQ2180" s="18" t="s">
        <v>24</v>
      </c>
      <c r="AR2180" s="18">
        <v>0.40361599999999997</v>
      </c>
      <c r="AS2180" s="18">
        <v>12</v>
      </c>
    </row>
    <row r="2181" spans="40:45" x14ac:dyDescent="0.25">
      <c r="AP2181" s="18">
        <v>13</v>
      </c>
      <c r="AS2181" s="18">
        <v>13</v>
      </c>
    </row>
    <row r="2182" spans="40:45" x14ac:dyDescent="0.25">
      <c r="AN2182" s="1" t="s">
        <v>36</v>
      </c>
      <c r="AP2182" s="18">
        <v>0</v>
      </c>
      <c r="AQ2182" s="18" t="s">
        <v>36</v>
      </c>
      <c r="AS2182" s="18">
        <v>0</v>
      </c>
    </row>
    <row r="2183" spans="40:45" x14ac:dyDescent="0.25">
      <c r="AP2183" s="18">
        <v>1</v>
      </c>
      <c r="AS2183" s="18">
        <v>1</v>
      </c>
    </row>
    <row r="2184" spans="40:45" x14ac:dyDescent="0.25">
      <c r="AN2184" s="1" t="s">
        <v>9</v>
      </c>
      <c r="AO2184" s="18">
        <v>262144</v>
      </c>
      <c r="AP2184" s="18">
        <v>2</v>
      </c>
      <c r="AQ2184" s="18" t="s">
        <v>9</v>
      </c>
      <c r="AR2184" s="18">
        <v>262144</v>
      </c>
      <c r="AS2184" s="18">
        <v>2</v>
      </c>
    </row>
    <row r="2185" spans="40:45" x14ac:dyDescent="0.25">
      <c r="AN2185" s="1" t="s">
        <v>10</v>
      </c>
      <c r="AO2185" s="18">
        <v>792</v>
      </c>
      <c r="AP2185" s="18">
        <v>3</v>
      </c>
      <c r="AQ2185" s="18" t="s">
        <v>10</v>
      </c>
      <c r="AR2185" s="18">
        <v>792</v>
      </c>
      <c r="AS2185" s="18">
        <v>3</v>
      </c>
    </row>
    <row r="2186" spans="40:45" x14ac:dyDescent="0.25">
      <c r="AN2186" s="1" t="s">
        <v>16</v>
      </c>
      <c r="AO2186" s="18">
        <v>0.57625599999999999</v>
      </c>
      <c r="AP2186" s="18">
        <v>4</v>
      </c>
      <c r="AQ2186" s="18" t="s">
        <v>16</v>
      </c>
      <c r="AR2186" s="18">
        <v>0.54556800000000005</v>
      </c>
      <c r="AS2186" s="18">
        <v>4</v>
      </c>
    </row>
    <row r="2187" spans="40:45" x14ac:dyDescent="0.25">
      <c r="AN2187" s="1" t="s">
        <v>17</v>
      </c>
      <c r="AO2187" s="18">
        <v>0.19414400000000001</v>
      </c>
      <c r="AP2187" s="18">
        <v>5</v>
      </c>
      <c r="AQ2187" s="18" t="s">
        <v>17</v>
      </c>
      <c r="AR2187" s="18">
        <v>0.186976</v>
      </c>
      <c r="AS2187" s="18">
        <v>5</v>
      </c>
    </row>
    <row r="2188" spans="40:45" x14ac:dyDescent="0.25">
      <c r="AN2188" s="1" t="s">
        <v>18</v>
      </c>
      <c r="AO2188" s="18">
        <v>0.28953600000000002</v>
      </c>
      <c r="AP2188" s="18">
        <v>6</v>
      </c>
      <c r="AQ2188" s="18" t="s">
        <v>18</v>
      </c>
      <c r="AR2188" s="18">
        <v>0</v>
      </c>
      <c r="AS2188" s="18">
        <v>6</v>
      </c>
    </row>
    <row r="2189" spans="40:45" x14ac:dyDescent="0.25">
      <c r="AN2189" s="1" t="s">
        <v>19</v>
      </c>
      <c r="AO2189" s="18">
        <v>0.26291199999999998</v>
      </c>
      <c r="AP2189" s="18">
        <v>7</v>
      </c>
      <c r="AQ2189" s="18" t="s">
        <v>19</v>
      </c>
      <c r="AR2189" s="18">
        <v>0</v>
      </c>
      <c r="AS2189" s="18">
        <v>7</v>
      </c>
    </row>
    <row r="2190" spans="40:45" x14ac:dyDescent="0.25">
      <c r="AN2190" s="1" t="s">
        <v>20</v>
      </c>
      <c r="AO2190" s="18">
        <v>1.20214</v>
      </c>
      <c r="AP2190" s="18">
        <v>8</v>
      </c>
      <c r="AQ2190" s="18" t="s">
        <v>20</v>
      </c>
      <c r="AR2190" s="18">
        <v>0</v>
      </c>
      <c r="AS2190" s="18">
        <v>8</v>
      </c>
    </row>
    <row r="2191" spans="40:45" x14ac:dyDescent="0.25">
      <c r="AN2191" s="1" t="s">
        <v>21</v>
      </c>
      <c r="AO2191" s="18">
        <v>2.47322</v>
      </c>
      <c r="AP2191" s="18">
        <v>9</v>
      </c>
      <c r="AQ2191" s="18" t="s">
        <v>21</v>
      </c>
      <c r="AR2191" s="18">
        <v>2.2320000000000002</v>
      </c>
      <c r="AS2191" s="18">
        <v>9</v>
      </c>
    </row>
    <row r="2192" spans="40:45" x14ac:dyDescent="0.25">
      <c r="AN2192" s="1" t="s">
        <v>22</v>
      </c>
      <c r="AO2192" s="18">
        <v>10.0139</v>
      </c>
      <c r="AP2192" s="18">
        <v>10</v>
      </c>
      <c r="AQ2192" s="18" t="s">
        <v>22</v>
      </c>
      <c r="AR2192" s="18">
        <v>14.1838</v>
      </c>
      <c r="AS2192" s="18">
        <v>10</v>
      </c>
    </row>
    <row r="2193" spans="40:45" x14ac:dyDescent="0.25">
      <c r="AN2193" s="1" t="s">
        <v>23</v>
      </c>
      <c r="AO2193" s="18">
        <v>11.214700000000001</v>
      </c>
      <c r="AP2193" s="18">
        <v>11</v>
      </c>
      <c r="AQ2193" s="18" t="s">
        <v>23</v>
      </c>
      <c r="AR2193" s="18">
        <v>11.0929</v>
      </c>
      <c r="AS2193" s="18">
        <v>11</v>
      </c>
    </row>
    <row r="2194" spans="40:45" x14ac:dyDescent="0.25">
      <c r="AN2194" s="1" t="s">
        <v>24</v>
      </c>
      <c r="AO2194" s="18">
        <v>1.0007699999999999</v>
      </c>
      <c r="AP2194" s="18">
        <v>12</v>
      </c>
      <c r="AQ2194" s="18" t="s">
        <v>24</v>
      </c>
      <c r="AR2194" s="18">
        <v>1.0054700000000001</v>
      </c>
      <c r="AS2194" s="18">
        <v>12</v>
      </c>
    </row>
    <row r="2195" spans="40:45" x14ac:dyDescent="0.25">
      <c r="AP2195" s="18">
        <v>13</v>
      </c>
      <c r="AS2195" s="18">
        <v>13</v>
      </c>
    </row>
    <row r="2196" spans="40:45" x14ac:dyDescent="0.25">
      <c r="AN2196" s="1" t="s">
        <v>37</v>
      </c>
      <c r="AP2196" s="18">
        <v>0</v>
      </c>
      <c r="AQ2196" s="18" t="s">
        <v>37</v>
      </c>
      <c r="AS2196" s="18">
        <v>0</v>
      </c>
    </row>
    <row r="2197" spans="40:45" x14ac:dyDescent="0.25">
      <c r="AP2197" s="18">
        <v>1</v>
      </c>
      <c r="AS2197" s="18">
        <v>1</v>
      </c>
    </row>
    <row r="2198" spans="40:45" x14ac:dyDescent="0.25">
      <c r="AN2198" s="1" t="s">
        <v>9</v>
      </c>
      <c r="AO2198" s="18">
        <v>262144</v>
      </c>
      <c r="AP2198" s="18">
        <v>2</v>
      </c>
      <c r="AQ2198" s="18" t="s">
        <v>9</v>
      </c>
      <c r="AR2198" s="18">
        <v>262144</v>
      </c>
      <c r="AS2198" s="18">
        <v>2</v>
      </c>
    </row>
    <row r="2199" spans="40:45" x14ac:dyDescent="0.25">
      <c r="AN2199" s="1" t="s">
        <v>10</v>
      </c>
      <c r="AO2199" s="18">
        <v>792</v>
      </c>
      <c r="AP2199" s="18">
        <v>3</v>
      </c>
      <c r="AQ2199" s="18" t="s">
        <v>10</v>
      </c>
      <c r="AR2199" s="18">
        <v>792</v>
      </c>
      <c r="AS2199" s="18">
        <v>3</v>
      </c>
    </row>
    <row r="2200" spans="40:45" x14ac:dyDescent="0.25">
      <c r="AN2200" s="1" t="s">
        <v>16</v>
      </c>
      <c r="AO2200" s="18">
        <v>0.57625599999999999</v>
      </c>
      <c r="AP2200" s="18">
        <v>4</v>
      </c>
      <c r="AQ2200" s="18" t="s">
        <v>16</v>
      </c>
      <c r="AR2200" s="18">
        <v>0.54556800000000005</v>
      </c>
      <c r="AS2200" s="18">
        <v>4</v>
      </c>
    </row>
    <row r="2201" spans="40:45" x14ac:dyDescent="0.25">
      <c r="AN2201" s="1" t="s">
        <v>17</v>
      </c>
      <c r="AO2201" s="18">
        <v>0.206016</v>
      </c>
      <c r="AP2201" s="18">
        <v>5</v>
      </c>
      <c r="AQ2201" s="18" t="s">
        <v>17</v>
      </c>
      <c r="AR2201" s="18">
        <v>0.19056000000000001</v>
      </c>
      <c r="AS2201" s="18">
        <v>5</v>
      </c>
    </row>
    <row r="2202" spans="40:45" x14ac:dyDescent="0.25">
      <c r="AN2202" s="1" t="s">
        <v>18</v>
      </c>
      <c r="AO2202" s="18">
        <v>0.33075199999999999</v>
      </c>
      <c r="AP2202" s="18">
        <v>6</v>
      </c>
      <c r="AQ2202" s="18" t="s">
        <v>18</v>
      </c>
      <c r="AR2202" s="18">
        <v>0</v>
      </c>
      <c r="AS2202" s="18">
        <v>6</v>
      </c>
    </row>
    <row r="2203" spans="40:45" x14ac:dyDescent="0.25">
      <c r="AN2203" s="1" t="s">
        <v>19</v>
      </c>
      <c r="AO2203" s="18">
        <v>0.40367999999999998</v>
      </c>
      <c r="AP2203" s="18">
        <v>7</v>
      </c>
      <c r="AQ2203" s="18" t="s">
        <v>19</v>
      </c>
      <c r="AR2203" s="18">
        <v>0</v>
      </c>
      <c r="AS2203" s="18">
        <v>7</v>
      </c>
    </row>
    <row r="2204" spans="40:45" x14ac:dyDescent="0.25">
      <c r="AN2204" s="1" t="s">
        <v>20</v>
      </c>
      <c r="AO2204" s="18">
        <v>0.94115199999999999</v>
      </c>
      <c r="AP2204" s="18">
        <v>8</v>
      </c>
      <c r="AQ2204" s="18" t="s">
        <v>20</v>
      </c>
      <c r="AR2204" s="18">
        <v>0</v>
      </c>
      <c r="AS2204" s="18">
        <v>8</v>
      </c>
    </row>
    <row r="2205" spans="40:45" x14ac:dyDescent="0.25">
      <c r="AN2205" s="1" t="s">
        <v>21</v>
      </c>
      <c r="AO2205" s="18">
        <v>2.5489299999999999</v>
      </c>
      <c r="AP2205" s="18">
        <v>9</v>
      </c>
      <c r="AQ2205" s="18" t="s">
        <v>21</v>
      </c>
      <c r="AR2205" s="18">
        <v>2.1363500000000002</v>
      </c>
      <c r="AS2205" s="18">
        <v>9</v>
      </c>
    </row>
    <row r="2206" spans="40:45" x14ac:dyDescent="0.25">
      <c r="AN2206" s="1" t="s">
        <v>22</v>
      </c>
      <c r="AO2206" s="18">
        <v>13.6393</v>
      </c>
      <c r="AP2206" s="18">
        <v>10</v>
      </c>
      <c r="AQ2206" s="18" t="s">
        <v>22</v>
      </c>
      <c r="AR2206" s="18">
        <v>19.959499999999998</v>
      </c>
      <c r="AS2206" s="18">
        <v>10</v>
      </c>
    </row>
    <row r="2207" spans="40:45" x14ac:dyDescent="0.25">
      <c r="AN2207" s="1" t="s">
        <v>23</v>
      </c>
      <c r="AO2207" s="18">
        <v>12.164300000000001</v>
      </c>
      <c r="AP2207" s="18">
        <v>11</v>
      </c>
      <c r="AQ2207" s="18" t="s">
        <v>23</v>
      </c>
      <c r="AR2207" s="18">
        <v>12.2455</v>
      </c>
      <c r="AS2207" s="18">
        <v>11</v>
      </c>
    </row>
    <row r="2208" spans="40:45" x14ac:dyDescent="0.25">
      <c r="AN2208" s="1" t="s">
        <v>24</v>
      </c>
      <c r="AO2208" s="18">
        <v>0.68275200000000003</v>
      </c>
      <c r="AP2208" s="18">
        <v>12</v>
      </c>
      <c r="AQ2208" s="18" t="s">
        <v>24</v>
      </c>
      <c r="AR2208" s="18">
        <v>0.67974400000000001</v>
      </c>
      <c r="AS2208" s="18">
        <v>12</v>
      </c>
    </row>
    <row r="2209" spans="40:45" x14ac:dyDescent="0.25">
      <c r="AP2209" s="18">
        <v>13</v>
      </c>
      <c r="AS2209" s="18">
        <v>13</v>
      </c>
    </row>
    <row r="2210" spans="40:45" x14ac:dyDescent="0.25">
      <c r="AN2210" s="1" t="s">
        <v>15</v>
      </c>
      <c r="AO2210" s="18">
        <v>9.0999999999999998E-2</v>
      </c>
      <c r="AP2210" s="18">
        <v>0</v>
      </c>
      <c r="AQ2210" s="18" t="s">
        <v>15</v>
      </c>
      <c r="AR2210" s="18">
        <v>0.10100000000000001</v>
      </c>
      <c r="AS2210" s="18">
        <v>0</v>
      </c>
    </row>
    <row r="2211" spans="40:45" x14ac:dyDescent="0.25">
      <c r="AN2211" s="1" t="s">
        <v>8</v>
      </c>
      <c r="AP2211" s="18">
        <v>1</v>
      </c>
      <c r="AQ2211" s="18" t="s">
        <v>8</v>
      </c>
      <c r="AS2211" s="18">
        <v>1</v>
      </c>
    </row>
    <row r="2212" spans="40:45" x14ac:dyDescent="0.25">
      <c r="AN2212" s="1" t="s">
        <v>9</v>
      </c>
      <c r="AO2212" s="18">
        <v>242015</v>
      </c>
      <c r="AP2212" s="18">
        <v>2</v>
      </c>
      <c r="AQ2212" s="18" t="s">
        <v>9</v>
      </c>
      <c r="AR2212" s="18">
        <v>242015</v>
      </c>
      <c r="AS2212" s="18">
        <v>2</v>
      </c>
    </row>
    <row r="2213" spans="40:45" x14ac:dyDescent="0.25">
      <c r="AN2213" s="1" t="s">
        <v>10</v>
      </c>
      <c r="AO2213" s="18">
        <v>792</v>
      </c>
      <c r="AP2213" s="18">
        <v>3</v>
      </c>
      <c r="AQ2213" s="18" t="s">
        <v>10</v>
      </c>
      <c r="AR2213" s="18">
        <v>792</v>
      </c>
      <c r="AS2213" s="18">
        <v>3</v>
      </c>
    </row>
    <row r="2214" spans="40:45" x14ac:dyDescent="0.25">
      <c r="AN2214" s="1" t="s">
        <v>16</v>
      </c>
      <c r="AO2214" s="18">
        <v>0.48969600000000002</v>
      </c>
      <c r="AP2214" s="18">
        <v>4</v>
      </c>
      <c r="AQ2214" s="18" t="s">
        <v>16</v>
      </c>
      <c r="AR2214" s="18">
        <v>0.48812800000000001</v>
      </c>
      <c r="AS2214" s="18">
        <v>4</v>
      </c>
    </row>
    <row r="2215" spans="40:45" x14ac:dyDescent="0.25">
      <c r="AN2215" s="1" t="s">
        <v>17</v>
      </c>
      <c r="AO2215" s="18">
        <v>0.18207999999999999</v>
      </c>
      <c r="AP2215" s="18">
        <v>5</v>
      </c>
      <c r="AQ2215" s="18" t="s">
        <v>17</v>
      </c>
      <c r="AR2215" s="18">
        <v>0.18256</v>
      </c>
      <c r="AS2215" s="18">
        <v>5</v>
      </c>
    </row>
    <row r="2216" spans="40:45" x14ac:dyDescent="0.25">
      <c r="AN2216" s="1" t="s">
        <v>18</v>
      </c>
      <c r="AO2216" s="18">
        <v>0.25081599999999998</v>
      </c>
      <c r="AP2216" s="18">
        <v>6</v>
      </c>
      <c r="AQ2216" s="18" t="s">
        <v>18</v>
      </c>
      <c r="AR2216" s="18">
        <v>0</v>
      </c>
      <c r="AS2216" s="18">
        <v>6</v>
      </c>
    </row>
    <row r="2217" spans="40:45" x14ac:dyDescent="0.25">
      <c r="AN2217" s="1" t="s">
        <v>19</v>
      </c>
      <c r="AO2217" s="18">
        <v>0.209152</v>
      </c>
      <c r="AP2217" s="18">
        <v>7</v>
      </c>
      <c r="AQ2217" s="18" t="s">
        <v>19</v>
      </c>
      <c r="AR2217" s="18">
        <v>0</v>
      </c>
      <c r="AS2217" s="18">
        <v>7</v>
      </c>
    </row>
    <row r="2218" spans="40:45" x14ac:dyDescent="0.25">
      <c r="AN2218" s="1" t="s">
        <v>20</v>
      </c>
      <c r="AO2218" s="18">
        <v>2.1677399999999998</v>
      </c>
      <c r="AP2218" s="18">
        <v>8</v>
      </c>
      <c r="AQ2218" s="18" t="s">
        <v>20</v>
      </c>
      <c r="AR2218" s="18">
        <v>0</v>
      </c>
      <c r="AS2218" s="18">
        <v>8</v>
      </c>
    </row>
    <row r="2219" spans="40:45" x14ac:dyDescent="0.25">
      <c r="AN2219" s="1" t="s">
        <v>21</v>
      </c>
      <c r="AO2219" s="18">
        <v>2.0598100000000001</v>
      </c>
      <c r="AP2219" s="18">
        <v>9</v>
      </c>
      <c r="AQ2219" s="18" t="s">
        <v>21</v>
      </c>
      <c r="AR2219" s="18">
        <v>1.9448300000000001</v>
      </c>
      <c r="AS2219" s="18">
        <v>9</v>
      </c>
    </row>
    <row r="2220" spans="40:45" x14ac:dyDescent="0.25">
      <c r="AN2220" s="1" t="s">
        <v>22</v>
      </c>
      <c r="AO2220" s="18">
        <v>7.3325100000000001</v>
      </c>
      <c r="AP2220" s="18">
        <v>10</v>
      </c>
      <c r="AQ2220" s="18" t="s">
        <v>22</v>
      </c>
      <c r="AR2220" s="18">
        <v>13.202</v>
      </c>
      <c r="AS2220" s="18">
        <v>10</v>
      </c>
    </row>
    <row r="2221" spans="40:45" x14ac:dyDescent="0.25">
      <c r="AN2221" s="1" t="s">
        <v>23</v>
      </c>
      <c r="AO2221" s="18">
        <v>12.098800000000001</v>
      </c>
      <c r="AP2221" s="18">
        <v>11</v>
      </c>
      <c r="AQ2221" s="18" t="s">
        <v>23</v>
      </c>
      <c r="AR2221" s="18">
        <v>12.4984</v>
      </c>
      <c r="AS2221" s="18">
        <v>11</v>
      </c>
    </row>
    <row r="2222" spans="40:45" x14ac:dyDescent="0.25">
      <c r="AN2222" s="1" t="s">
        <v>24</v>
      </c>
      <c r="AO2222" s="18">
        <v>0.40092800000000001</v>
      </c>
      <c r="AP2222" s="18">
        <v>12</v>
      </c>
      <c r="AQ2222" s="18" t="s">
        <v>24</v>
      </c>
      <c r="AR2222" s="18">
        <v>0.40915200000000002</v>
      </c>
      <c r="AS2222" s="18">
        <v>12</v>
      </c>
    </row>
    <row r="2223" spans="40:45" x14ac:dyDescent="0.25">
      <c r="AP2223" s="18">
        <v>13</v>
      </c>
      <c r="AS2223" s="18">
        <v>13</v>
      </c>
    </row>
    <row r="2224" spans="40:45" x14ac:dyDescent="0.25">
      <c r="AN2224" s="1" t="s">
        <v>36</v>
      </c>
      <c r="AP2224" s="18">
        <v>0</v>
      </c>
      <c r="AQ2224" s="18" t="s">
        <v>36</v>
      </c>
      <c r="AS2224" s="18">
        <v>0</v>
      </c>
    </row>
    <row r="2225" spans="40:45" x14ac:dyDescent="0.25">
      <c r="AP2225" s="18">
        <v>1</v>
      </c>
      <c r="AS2225" s="18">
        <v>1</v>
      </c>
    </row>
    <row r="2226" spans="40:45" x14ac:dyDescent="0.25">
      <c r="AN2226" s="1" t="s">
        <v>9</v>
      </c>
      <c r="AO2226" s="18">
        <v>262144</v>
      </c>
      <c r="AP2226" s="18">
        <v>2</v>
      </c>
      <c r="AQ2226" s="18" t="s">
        <v>9</v>
      </c>
      <c r="AR2226" s="18">
        <v>262144</v>
      </c>
      <c r="AS2226" s="18">
        <v>2</v>
      </c>
    </row>
    <row r="2227" spans="40:45" x14ac:dyDescent="0.25">
      <c r="AN2227" s="1" t="s">
        <v>10</v>
      </c>
      <c r="AO2227" s="18">
        <v>792</v>
      </c>
      <c r="AP2227" s="18">
        <v>3</v>
      </c>
      <c r="AQ2227" s="18" t="s">
        <v>10</v>
      </c>
      <c r="AR2227" s="18">
        <v>792</v>
      </c>
      <c r="AS2227" s="18">
        <v>3</v>
      </c>
    </row>
    <row r="2228" spans="40:45" x14ac:dyDescent="0.25">
      <c r="AN2228" s="1" t="s">
        <v>16</v>
      </c>
      <c r="AO2228" s="18">
        <v>0.56707200000000002</v>
      </c>
      <c r="AP2228" s="18">
        <v>4</v>
      </c>
      <c r="AQ2228" s="18" t="s">
        <v>16</v>
      </c>
      <c r="AR2228" s="18">
        <v>0.57788799999999996</v>
      </c>
      <c r="AS2228" s="18">
        <v>4</v>
      </c>
    </row>
    <row r="2229" spans="40:45" x14ac:dyDescent="0.25">
      <c r="AN2229" s="1" t="s">
        <v>17</v>
      </c>
      <c r="AO2229" s="18">
        <v>0.20838400000000001</v>
      </c>
      <c r="AP2229" s="18">
        <v>5</v>
      </c>
      <c r="AQ2229" s="18" t="s">
        <v>17</v>
      </c>
      <c r="AR2229" s="18">
        <v>0.27174399999999999</v>
      </c>
      <c r="AS2229" s="18">
        <v>5</v>
      </c>
    </row>
    <row r="2230" spans="40:45" x14ac:dyDescent="0.25">
      <c r="AN2230" s="1" t="s">
        <v>18</v>
      </c>
      <c r="AO2230" s="18">
        <v>0.34028799999999998</v>
      </c>
      <c r="AP2230" s="18">
        <v>6</v>
      </c>
      <c r="AQ2230" s="18" t="s">
        <v>18</v>
      </c>
      <c r="AR2230" s="18">
        <v>0</v>
      </c>
      <c r="AS2230" s="18">
        <v>6</v>
      </c>
    </row>
    <row r="2231" spans="40:45" x14ac:dyDescent="0.25">
      <c r="AN2231" s="1" t="s">
        <v>19</v>
      </c>
      <c r="AO2231" s="18">
        <v>0.26240000000000002</v>
      </c>
      <c r="AP2231" s="18">
        <v>7</v>
      </c>
      <c r="AQ2231" s="18" t="s">
        <v>19</v>
      </c>
      <c r="AR2231" s="18">
        <v>0</v>
      </c>
      <c r="AS2231" s="18">
        <v>7</v>
      </c>
    </row>
    <row r="2232" spans="40:45" x14ac:dyDescent="0.25">
      <c r="AN2232" s="1" t="s">
        <v>20</v>
      </c>
      <c r="AO2232" s="18">
        <v>1.2122200000000001</v>
      </c>
      <c r="AP2232" s="18">
        <v>8</v>
      </c>
      <c r="AQ2232" s="18" t="s">
        <v>20</v>
      </c>
      <c r="AR2232" s="18">
        <v>0</v>
      </c>
      <c r="AS2232" s="18">
        <v>8</v>
      </c>
    </row>
    <row r="2233" spans="40:45" x14ac:dyDescent="0.25">
      <c r="AN2233" s="1" t="s">
        <v>21</v>
      </c>
      <c r="AO2233" s="18">
        <v>2.5104299999999999</v>
      </c>
      <c r="AP2233" s="18">
        <v>9</v>
      </c>
      <c r="AQ2233" s="18" t="s">
        <v>21</v>
      </c>
      <c r="AR2233" s="18">
        <v>2.4422700000000002</v>
      </c>
      <c r="AS2233" s="18">
        <v>9</v>
      </c>
    </row>
    <row r="2234" spans="40:45" x14ac:dyDescent="0.25">
      <c r="AN2234" s="1" t="s">
        <v>22</v>
      </c>
      <c r="AO2234" s="18">
        <v>9.6859500000000001</v>
      </c>
      <c r="AP2234" s="18">
        <v>10</v>
      </c>
      <c r="AQ2234" s="18" t="s">
        <v>22</v>
      </c>
      <c r="AR2234" s="18">
        <v>15.2036</v>
      </c>
      <c r="AS2234" s="18">
        <v>10</v>
      </c>
    </row>
    <row r="2235" spans="40:45" x14ac:dyDescent="0.25">
      <c r="AN2235" s="1" t="s">
        <v>23</v>
      </c>
      <c r="AO2235" s="18">
        <v>11.3491</v>
      </c>
      <c r="AP2235" s="18">
        <v>11</v>
      </c>
      <c r="AQ2235" s="18" t="s">
        <v>23</v>
      </c>
      <c r="AR2235" s="18">
        <v>10.956899999999999</v>
      </c>
      <c r="AS2235" s="18">
        <v>11</v>
      </c>
    </row>
    <row r="2236" spans="40:45" x14ac:dyDescent="0.25">
      <c r="AN2236" s="1" t="s">
        <v>24</v>
      </c>
      <c r="AO2236" s="18">
        <v>1.0017</v>
      </c>
      <c r="AP2236" s="18">
        <v>12</v>
      </c>
      <c r="AQ2236" s="18" t="s">
        <v>24</v>
      </c>
      <c r="AR2236" s="18">
        <v>1.0113300000000001</v>
      </c>
      <c r="AS2236" s="18">
        <v>12</v>
      </c>
    </row>
    <row r="2237" spans="40:45" x14ac:dyDescent="0.25">
      <c r="AP2237" s="18">
        <v>13</v>
      </c>
      <c r="AS2237" s="18">
        <v>13</v>
      </c>
    </row>
    <row r="2238" spans="40:45" x14ac:dyDescent="0.25">
      <c r="AN2238" s="1" t="s">
        <v>37</v>
      </c>
      <c r="AP2238" s="18">
        <v>0</v>
      </c>
      <c r="AQ2238" s="18" t="s">
        <v>37</v>
      </c>
      <c r="AS2238" s="18">
        <v>0</v>
      </c>
    </row>
    <row r="2239" spans="40:45" x14ac:dyDescent="0.25">
      <c r="AP2239" s="18">
        <v>1</v>
      </c>
      <c r="AS2239" s="18">
        <v>1</v>
      </c>
    </row>
    <row r="2240" spans="40:45" x14ac:dyDescent="0.25">
      <c r="AN2240" s="1" t="s">
        <v>9</v>
      </c>
      <c r="AO2240" s="18">
        <v>262144</v>
      </c>
      <c r="AP2240" s="18">
        <v>2</v>
      </c>
      <c r="AQ2240" s="18" t="s">
        <v>9</v>
      </c>
      <c r="AR2240" s="18">
        <v>262144</v>
      </c>
      <c r="AS2240" s="18">
        <v>2</v>
      </c>
    </row>
    <row r="2241" spans="40:45" x14ac:dyDescent="0.25">
      <c r="AN2241" s="1" t="s">
        <v>10</v>
      </c>
      <c r="AO2241" s="18">
        <v>792</v>
      </c>
      <c r="AP2241" s="18">
        <v>3</v>
      </c>
      <c r="AQ2241" s="18" t="s">
        <v>10</v>
      </c>
      <c r="AR2241" s="18">
        <v>792</v>
      </c>
      <c r="AS2241" s="18">
        <v>3</v>
      </c>
    </row>
    <row r="2242" spans="40:45" x14ac:dyDescent="0.25">
      <c r="AN2242" s="1" t="s">
        <v>16</v>
      </c>
      <c r="AO2242" s="18">
        <v>0.56707200000000002</v>
      </c>
      <c r="AP2242" s="18">
        <v>4</v>
      </c>
      <c r="AQ2242" s="18" t="s">
        <v>16</v>
      </c>
      <c r="AR2242" s="18">
        <v>0.57788799999999996</v>
      </c>
      <c r="AS2242" s="18">
        <v>4</v>
      </c>
    </row>
    <row r="2243" spans="40:45" x14ac:dyDescent="0.25">
      <c r="AN2243" s="1" t="s">
        <v>17</v>
      </c>
      <c r="AO2243" s="18">
        <v>0.19500799999999999</v>
      </c>
      <c r="AP2243" s="18">
        <v>5</v>
      </c>
      <c r="AQ2243" s="18" t="s">
        <v>17</v>
      </c>
      <c r="AR2243" s="18">
        <v>0.19609599999999999</v>
      </c>
      <c r="AS2243" s="18">
        <v>5</v>
      </c>
    </row>
    <row r="2244" spans="40:45" x14ac:dyDescent="0.25">
      <c r="AN2244" s="1" t="s">
        <v>18</v>
      </c>
      <c r="AO2244" s="18">
        <v>0.29609600000000003</v>
      </c>
      <c r="AP2244" s="18">
        <v>6</v>
      </c>
      <c r="AQ2244" s="18" t="s">
        <v>18</v>
      </c>
      <c r="AR2244" s="18">
        <v>0</v>
      </c>
      <c r="AS2244" s="18">
        <v>6</v>
      </c>
    </row>
    <row r="2245" spans="40:45" x14ac:dyDescent="0.25">
      <c r="AN2245" s="1" t="s">
        <v>19</v>
      </c>
      <c r="AO2245" s="18">
        <v>0.39907199999999998</v>
      </c>
      <c r="AP2245" s="18">
        <v>7</v>
      </c>
      <c r="AQ2245" s="18" t="s">
        <v>19</v>
      </c>
      <c r="AR2245" s="18">
        <v>0</v>
      </c>
      <c r="AS2245" s="18">
        <v>7</v>
      </c>
    </row>
    <row r="2246" spans="40:45" x14ac:dyDescent="0.25">
      <c r="AN2246" s="1" t="s">
        <v>20</v>
      </c>
      <c r="AO2246" s="18">
        <v>0.99251199999999995</v>
      </c>
      <c r="AP2246" s="18">
        <v>8</v>
      </c>
      <c r="AQ2246" s="18" t="s">
        <v>20</v>
      </c>
      <c r="AR2246" s="18">
        <v>0</v>
      </c>
      <c r="AS2246" s="18">
        <v>8</v>
      </c>
    </row>
    <row r="2247" spans="40:45" x14ac:dyDescent="0.25">
      <c r="AN2247" s="1" t="s">
        <v>21</v>
      </c>
      <c r="AO2247" s="18">
        <v>2.532</v>
      </c>
      <c r="AP2247" s="18">
        <v>9</v>
      </c>
      <c r="AQ2247" s="18" t="s">
        <v>21</v>
      </c>
      <c r="AR2247" s="18">
        <v>2.11558</v>
      </c>
      <c r="AS2247" s="18">
        <v>9</v>
      </c>
    </row>
    <row r="2248" spans="40:45" x14ac:dyDescent="0.25">
      <c r="AN2248" s="1" t="s">
        <v>22</v>
      </c>
      <c r="AO2248" s="18">
        <v>13.513</v>
      </c>
      <c r="AP2248" s="18">
        <v>10</v>
      </c>
      <c r="AQ2248" s="18" t="s">
        <v>22</v>
      </c>
      <c r="AR2248" s="18">
        <v>20.4497</v>
      </c>
      <c r="AS2248" s="18">
        <v>10</v>
      </c>
    </row>
    <row r="2249" spans="40:45" x14ac:dyDescent="0.25">
      <c r="AN2249" s="1" t="s">
        <v>23</v>
      </c>
      <c r="AO2249" s="18">
        <v>11.866099999999999</v>
      </c>
      <c r="AP2249" s="18">
        <v>11</v>
      </c>
      <c r="AQ2249" s="18" t="s">
        <v>23</v>
      </c>
      <c r="AR2249" s="18">
        <v>12.0684</v>
      </c>
      <c r="AS2249" s="18">
        <v>11</v>
      </c>
    </row>
    <row r="2250" spans="40:45" x14ac:dyDescent="0.25">
      <c r="AN2250" s="1" t="s">
        <v>24</v>
      </c>
      <c r="AO2250" s="18">
        <v>0.68384</v>
      </c>
      <c r="AP2250" s="18">
        <v>12</v>
      </c>
      <c r="AQ2250" s="18" t="s">
        <v>24</v>
      </c>
      <c r="AR2250" s="18">
        <v>0.67830400000000002</v>
      </c>
      <c r="AS2250" s="18">
        <v>12</v>
      </c>
    </row>
    <row r="2251" spans="40:45" x14ac:dyDescent="0.25">
      <c r="AP2251" s="18">
        <v>13</v>
      </c>
      <c r="AS2251" s="18">
        <v>13</v>
      </c>
    </row>
    <row r="2252" spans="40:45" x14ac:dyDescent="0.25">
      <c r="AN2252" s="1" t="s">
        <v>15</v>
      </c>
      <c r="AO2252" s="18">
        <v>9.2999999999999999E-2</v>
      </c>
      <c r="AP2252" s="18">
        <v>0</v>
      </c>
      <c r="AQ2252" s="18" t="s">
        <v>15</v>
      </c>
      <c r="AR2252" s="18">
        <v>0.111</v>
      </c>
      <c r="AS2252" s="18">
        <v>0</v>
      </c>
    </row>
    <row r="2253" spans="40:45" x14ac:dyDescent="0.25">
      <c r="AN2253" s="1" t="s">
        <v>8</v>
      </c>
      <c r="AP2253" s="18">
        <v>1</v>
      </c>
      <c r="AQ2253" s="18" t="s">
        <v>8</v>
      </c>
      <c r="AS2253" s="18">
        <v>1</v>
      </c>
    </row>
    <row r="2254" spans="40:45" x14ac:dyDescent="0.25">
      <c r="AN2254" s="1" t="s">
        <v>9</v>
      </c>
      <c r="AO2254" s="18">
        <v>242015</v>
      </c>
      <c r="AP2254" s="18">
        <v>2</v>
      </c>
      <c r="AQ2254" s="18" t="s">
        <v>9</v>
      </c>
      <c r="AR2254" s="18">
        <v>242015</v>
      </c>
      <c r="AS2254" s="18">
        <v>2</v>
      </c>
    </row>
    <row r="2255" spans="40:45" x14ac:dyDescent="0.25">
      <c r="AN2255" s="1" t="s">
        <v>10</v>
      </c>
      <c r="AO2255" s="18">
        <v>792</v>
      </c>
      <c r="AP2255" s="18">
        <v>3</v>
      </c>
      <c r="AQ2255" s="18" t="s">
        <v>10</v>
      </c>
      <c r="AR2255" s="18">
        <v>792</v>
      </c>
      <c r="AS2255" s="18">
        <v>3</v>
      </c>
    </row>
    <row r="2256" spans="40:45" x14ac:dyDescent="0.25">
      <c r="AN2256" s="1" t="s">
        <v>16</v>
      </c>
      <c r="AO2256" s="18">
        <v>0.48192000000000002</v>
      </c>
      <c r="AP2256" s="18">
        <v>4</v>
      </c>
      <c r="AQ2256" s="18" t="s">
        <v>16</v>
      </c>
      <c r="AR2256" s="18">
        <v>0.474912</v>
      </c>
      <c r="AS2256" s="18">
        <v>4</v>
      </c>
    </row>
    <row r="2257" spans="40:45" x14ac:dyDescent="0.25">
      <c r="AN2257" s="1" t="s">
        <v>17</v>
      </c>
      <c r="AO2257" s="18">
        <v>0.176096</v>
      </c>
      <c r="AP2257" s="18">
        <v>5</v>
      </c>
      <c r="AQ2257" s="18" t="s">
        <v>17</v>
      </c>
      <c r="AR2257" s="18">
        <v>0.17776</v>
      </c>
      <c r="AS2257" s="18">
        <v>5</v>
      </c>
    </row>
    <row r="2258" spans="40:45" x14ac:dyDescent="0.25">
      <c r="AN2258" s="1" t="s">
        <v>18</v>
      </c>
      <c r="AO2258" s="18">
        <v>0.32534400000000002</v>
      </c>
      <c r="AP2258" s="18">
        <v>6</v>
      </c>
      <c r="AQ2258" s="18" t="s">
        <v>18</v>
      </c>
      <c r="AR2258" s="18">
        <v>0</v>
      </c>
      <c r="AS2258" s="18">
        <v>6</v>
      </c>
    </row>
    <row r="2259" spans="40:45" x14ac:dyDescent="0.25">
      <c r="AN2259" s="1" t="s">
        <v>19</v>
      </c>
      <c r="AO2259" s="18">
        <v>0.32982400000000001</v>
      </c>
      <c r="AP2259" s="18">
        <v>7</v>
      </c>
      <c r="AQ2259" s="18" t="s">
        <v>19</v>
      </c>
      <c r="AR2259" s="18">
        <v>0</v>
      </c>
      <c r="AS2259" s="18">
        <v>7</v>
      </c>
    </row>
    <row r="2260" spans="40:45" x14ac:dyDescent="0.25">
      <c r="AN2260" s="1" t="s">
        <v>20</v>
      </c>
      <c r="AO2260" s="18">
        <v>2.1865899999999998</v>
      </c>
      <c r="AP2260" s="18">
        <v>8</v>
      </c>
      <c r="AQ2260" s="18" t="s">
        <v>20</v>
      </c>
      <c r="AR2260" s="18">
        <v>0</v>
      </c>
      <c r="AS2260" s="18">
        <v>8</v>
      </c>
    </row>
    <row r="2261" spans="40:45" x14ac:dyDescent="0.25">
      <c r="AN2261" s="1" t="s">
        <v>21</v>
      </c>
      <c r="AO2261" s="18">
        <v>2.0569299999999999</v>
      </c>
      <c r="AP2261" s="18">
        <v>9</v>
      </c>
      <c r="AQ2261" s="18" t="s">
        <v>21</v>
      </c>
      <c r="AR2261" s="18">
        <v>1.9514199999999999</v>
      </c>
      <c r="AS2261" s="18">
        <v>9</v>
      </c>
    </row>
    <row r="2262" spans="40:45" x14ac:dyDescent="0.25">
      <c r="AN2262" s="1" t="s">
        <v>22</v>
      </c>
      <c r="AO2262" s="18">
        <v>6.9671700000000003</v>
      </c>
      <c r="AP2262" s="18">
        <v>10</v>
      </c>
      <c r="AQ2262" s="18" t="s">
        <v>22</v>
      </c>
      <c r="AR2262" s="18">
        <v>12.173999999999999</v>
      </c>
      <c r="AS2262" s="18">
        <v>10</v>
      </c>
    </row>
    <row r="2263" spans="40:45" x14ac:dyDescent="0.25">
      <c r="AN2263" s="1" t="s">
        <v>23</v>
      </c>
      <c r="AO2263" s="18">
        <v>12.0932</v>
      </c>
      <c r="AP2263" s="18">
        <v>11</v>
      </c>
      <c r="AQ2263" s="18" t="s">
        <v>23</v>
      </c>
      <c r="AR2263" s="18">
        <v>13.1265</v>
      </c>
      <c r="AS2263" s="18">
        <v>11</v>
      </c>
    </row>
    <row r="2264" spans="40:45" x14ac:dyDescent="0.25">
      <c r="AN2264" s="1" t="s">
        <v>24</v>
      </c>
      <c r="AO2264" s="18">
        <v>0.40444799999999997</v>
      </c>
      <c r="AP2264" s="18">
        <v>12</v>
      </c>
      <c r="AQ2264" s="18" t="s">
        <v>24</v>
      </c>
      <c r="AR2264" s="18">
        <v>0.40016000000000002</v>
      </c>
      <c r="AS2264" s="18">
        <v>12</v>
      </c>
    </row>
    <row r="2265" spans="40:45" x14ac:dyDescent="0.25">
      <c r="AP2265" s="18">
        <v>13</v>
      </c>
      <c r="AS2265" s="18">
        <v>13</v>
      </c>
    </row>
    <row r="2266" spans="40:45" x14ac:dyDescent="0.25">
      <c r="AN2266" s="1" t="s">
        <v>36</v>
      </c>
      <c r="AP2266" s="18">
        <v>0</v>
      </c>
      <c r="AQ2266" s="18" t="s">
        <v>36</v>
      </c>
      <c r="AS2266" s="18">
        <v>0</v>
      </c>
    </row>
    <row r="2267" spans="40:45" x14ac:dyDescent="0.25">
      <c r="AP2267" s="18">
        <v>1</v>
      </c>
      <c r="AS2267" s="18">
        <v>1</v>
      </c>
    </row>
    <row r="2268" spans="40:45" x14ac:dyDescent="0.25">
      <c r="AN2268" s="1" t="s">
        <v>9</v>
      </c>
      <c r="AO2268" s="18">
        <v>262144</v>
      </c>
      <c r="AP2268" s="18">
        <v>2</v>
      </c>
      <c r="AQ2268" s="18" t="s">
        <v>9</v>
      </c>
      <c r="AR2268" s="18">
        <v>262144</v>
      </c>
      <c r="AS2268" s="18">
        <v>2</v>
      </c>
    </row>
    <row r="2269" spans="40:45" x14ac:dyDescent="0.25">
      <c r="AN2269" s="1" t="s">
        <v>10</v>
      </c>
      <c r="AO2269" s="18">
        <v>792</v>
      </c>
      <c r="AP2269" s="18">
        <v>3</v>
      </c>
      <c r="AQ2269" s="18" t="s">
        <v>10</v>
      </c>
      <c r="AR2269" s="18">
        <v>792</v>
      </c>
      <c r="AS2269" s="18">
        <v>3</v>
      </c>
    </row>
    <row r="2270" spans="40:45" x14ac:dyDescent="0.25">
      <c r="AN2270" s="1" t="s">
        <v>16</v>
      </c>
      <c r="AO2270" s="18">
        <v>0.57398400000000005</v>
      </c>
      <c r="AP2270" s="18">
        <v>4</v>
      </c>
      <c r="AQ2270" s="18" t="s">
        <v>16</v>
      </c>
      <c r="AR2270" s="18">
        <v>0.53884799999999999</v>
      </c>
      <c r="AS2270" s="18">
        <v>4</v>
      </c>
    </row>
    <row r="2271" spans="40:45" x14ac:dyDescent="0.25">
      <c r="AN2271" s="1" t="s">
        <v>17</v>
      </c>
      <c r="AO2271" s="18">
        <v>0.19331200000000001</v>
      </c>
      <c r="AP2271" s="18">
        <v>5</v>
      </c>
      <c r="AQ2271" s="18" t="s">
        <v>17</v>
      </c>
      <c r="AR2271" s="18">
        <v>0.16656000000000001</v>
      </c>
      <c r="AS2271" s="18">
        <v>5</v>
      </c>
    </row>
    <row r="2272" spans="40:45" x14ac:dyDescent="0.25">
      <c r="AN2272" s="1" t="s">
        <v>18</v>
      </c>
      <c r="AO2272" s="18">
        <v>0.29324800000000001</v>
      </c>
      <c r="AP2272" s="18">
        <v>6</v>
      </c>
      <c r="AQ2272" s="18" t="s">
        <v>18</v>
      </c>
      <c r="AR2272" s="18">
        <v>0</v>
      </c>
      <c r="AS2272" s="18">
        <v>6</v>
      </c>
    </row>
    <row r="2273" spans="40:45" x14ac:dyDescent="0.25">
      <c r="AN2273" s="1" t="s">
        <v>19</v>
      </c>
      <c r="AO2273" s="18">
        <v>0.26022400000000001</v>
      </c>
      <c r="AP2273" s="18">
        <v>7</v>
      </c>
      <c r="AQ2273" s="18" t="s">
        <v>19</v>
      </c>
      <c r="AR2273" s="18">
        <v>0</v>
      </c>
      <c r="AS2273" s="18">
        <v>7</v>
      </c>
    </row>
    <row r="2274" spans="40:45" x14ac:dyDescent="0.25">
      <c r="AN2274" s="1" t="s">
        <v>20</v>
      </c>
      <c r="AO2274" s="18">
        <v>1.1889000000000001</v>
      </c>
      <c r="AP2274" s="18">
        <v>8</v>
      </c>
      <c r="AQ2274" s="18" t="s">
        <v>20</v>
      </c>
      <c r="AR2274" s="18">
        <v>0</v>
      </c>
      <c r="AS2274" s="18">
        <v>8</v>
      </c>
    </row>
    <row r="2275" spans="40:45" x14ac:dyDescent="0.25">
      <c r="AN2275" s="1" t="s">
        <v>21</v>
      </c>
      <c r="AO2275" s="18">
        <v>2.47133</v>
      </c>
      <c r="AP2275" s="18">
        <v>9</v>
      </c>
      <c r="AQ2275" s="18" t="s">
        <v>21</v>
      </c>
      <c r="AR2275" s="18">
        <v>2.1166700000000001</v>
      </c>
      <c r="AS2275" s="18">
        <v>9</v>
      </c>
    </row>
    <row r="2276" spans="40:45" x14ac:dyDescent="0.25">
      <c r="AN2276" s="1" t="s">
        <v>22</v>
      </c>
      <c r="AO2276" s="18">
        <v>9.9381400000000006</v>
      </c>
      <c r="AP2276" s="18">
        <v>10</v>
      </c>
      <c r="AQ2276" s="18" t="s">
        <v>22</v>
      </c>
      <c r="AR2276" s="18">
        <v>14.115399999999999</v>
      </c>
      <c r="AS2276" s="18">
        <v>10</v>
      </c>
    </row>
    <row r="2277" spans="40:45" x14ac:dyDescent="0.25">
      <c r="AN2277" s="1" t="s">
        <v>23</v>
      </c>
      <c r="AO2277" s="18">
        <v>11.1684</v>
      </c>
      <c r="AP2277" s="18">
        <v>11</v>
      </c>
      <c r="AQ2277" s="18" t="s">
        <v>23</v>
      </c>
      <c r="AR2277" s="18">
        <v>10.9031</v>
      </c>
      <c r="AS2277" s="18">
        <v>11</v>
      </c>
    </row>
    <row r="2278" spans="40:45" x14ac:dyDescent="0.25">
      <c r="AN2278" s="1" t="s">
        <v>24</v>
      </c>
      <c r="AO2278" s="18">
        <v>0.99945600000000001</v>
      </c>
      <c r="AP2278" s="18">
        <v>12</v>
      </c>
      <c r="AQ2278" s="18" t="s">
        <v>24</v>
      </c>
      <c r="AR2278" s="18">
        <v>1.0185</v>
      </c>
      <c r="AS2278" s="18">
        <v>12</v>
      </c>
    </row>
    <row r="2279" spans="40:45" x14ac:dyDescent="0.25">
      <c r="AP2279" s="18">
        <v>13</v>
      </c>
      <c r="AS2279" s="18">
        <v>13</v>
      </c>
    </row>
    <row r="2280" spans="40:45" x14ac:dyDescent="0.25">
      <c r="AN2280" s="1" t="s">
        <v>37</v>
      </c>
      <c r="AP2280" s="18">
        <v>0</v>
      </c>
      <c r="AQ2280" s="18" t="s">
        <v>37</v>
      </c>
      <c r="AS2280" s="18">
        <v>0</v>
      </c>
    </row>
    <row r="2281" spans="40:45" x14ac:dyDescent="0.25">
      <c r="AP2281" s="18">
        <v>1</v>
      </c>
      <c r="AS2281" s="18">
        <v>1</v>
      </c>
    </row>
    <row r="2282" spans="40:45" x14ac:dyDescent="0.25">
      <c r="AN2282" s="1" t="s">
        <v>9</v>
      </c>
      <c r="AO2282" s="18">
        <v>262144</v>
      </c>
      <c r="AP2282" s="18">
        <v>2</v>
      </c>
      <c r="AQ2282" s="18" t="s">
        <v>9</v>
      </c>
      <c r="AR2282" s="18">
        <v>262144</v>
      </c>
      <c r="AS2282" s="18">
        <v>2</v>
      </c>
    </row>
    <row r="2283" spans="40:45" x14ac:dyDescent="0.25">
      <c r="AN2283" s="1" t="s">
        <v>10</v>
      </c>
      <c r="AO2283" s="18">
        <v>792</v>
      </c>
      <c r="AP2283" s="18">
        <v>3</v>
      </c>
      <c r="AQ2283" s="18" t="s">
        <v>10</v>
      </c>
      <c r="AR2283" s="18">
        <v>792</v>
      </c>
      <c r="AS2283" s="18">
        <v>3</v>
      </c>
    </row>
    <row r="2284" spans="40:45" x14ac:dyDescent="0.25">
      <c r="AN2284" s="1" t="s">
        <v>16</v>
      </c>
      <c r="AO2284" s="18">
        <v>0.57398400000000005</v>
      </c>
      <c r="AP2284" s="18">
        <v>4</v>
      </c>
      <c r="AQ2284" s="18" t="s">
        <v>16</v>
      </c>
      <c r="AR2284" s="18">
        <v>0.53884799999999999</v>
      </c>
      <c r="AS2284" s="18">
        <v>4</v>
      </c>
    </row>
    <row r="2285" spans="40:45" x14ac:dyDescent="0.25">
      <c r="AN2285" s="1" t="s">
        <v>17</v>
      </c>
      <c r="AO2285" s="18">
        <v>0.190496</v>
      </c>
      <c r="AP2285" s="18">
        <v>5</v>
      </c>
      <c r="AQ2285" s="18" t="s">
        <v>17</v>
      </c>
      <c r="AR2285" s="18">
        <v>0.17971200000000001</v>
      </c>
      <c r="AS2285" s="18">
        <v>5</v>
      </c>
    </row>
    <row r="2286" spans="40:45" x14ac:dyDescent="0.25">
      <c r="AN2286" s="1" t="s">
        <v>18</v>
      </c>
      <c r="AO2286" s="18">
        <v>0.33843200000000001</v>
      </c>
      <c r="AP2286" s="18">
        <v>6</v>
      </c>
      <c r="AQ2286" s="18" t="s">
        <v>18</v>
      </c>
      <c r="AR2286" s="18">
        <v>0</v>
      </c>
      <c r="AS2286" s="18">
        <v>6</v>
      </c>
    </row>
    <row r="2287" spans="40:45" x14ac:dyDescent="0.25">
      <c r="AN2287" s="1" t="s">
        <v>19</v>
      </c>
      <c r="AO2287" s="18">
        <v>0.40579199999999999</v>
      </c>
      <c r="AP2287" s="18">
        <v>7</v>
      </c>
      <c r="AQ2287" s="18" t="s">
        <v>19</v>
      </c>
      <c r="AR2287" s="18">
        <v>0</v>
      </c>
      <c r="AS2287" s="18">
        <v>7</v>
      </c>
    </row>
    <row r="2288" spans="40:45" x14ac:dyDescent="0.25">
      <c r="AN2288" s="1" t="s">
        <v>20</v>
      </c>
      <c r="AO2288" s="18">
        <v>0.93881599999999998</v>
      </c>
      <c r="AP2288" s="18">
        <v>8</v>
      </c>
      <c r="AQ2288" s="18" t="s">
        <v>20</v>
      </c>
      <c r="AR2288" s="18">
        <v>0</v>
      </c>
      <c r="AS2288" s="18">
        <v>8</v>
      </c>
    </row>
    <row r="2289" spans="40:45" x14ac:dyDescent="0.25">
      <c r="AN2289" s="1" t="s">
        <v>21</v>
      </c>
      <c r="AO2289" s="18">
        <v>2.5577299999999998</v>
      </c>
      <c r="AP2289" s="18">
        <v>9</v>
      </c>
      <c r="AQ2289" s="18" t="s">
        <v>21</v>
      </c>
      <c r="AR2289" s="18">
        <v>2.1245099999999999</v>
      </c>
      <c r="AS2289" s="18">
        <v>9</v>
      </c>
    </row>
    <row r="2290" spans="40:45" x14ac:dyDescent="0.25">
      <c r="AN2290" s="1" t="s">
        <v>22</v>
      </c>
      <c r="AO2290" s="18">
        <v>13.583299999999999</v>
      </c>
      <c r="AP2290" s="18">
        <v>10</v>
      </c>
      <c r="AQ2290" s="18" t="s">
        <v>22</v>
      </c>
      <c r="AR2290" s="18">
        <v>20.863199999999999</v>
      </c>
      <c r="AS2290" s="18">
        <v>10</v>
      </c>
    </row>
    <row r="2291" spans="40:45" x14ac:dyDescent="0.25">
      <c r="AN2291" s="1" t="s">
        <v>23</v>
      </c>
      <c r="AO2291" s="18">
        <v>11.9445</v>
      </c>
      <c r="AP2291" s="18">
        <v>11</v>
      </c>
      <c r="AQ2291" s="18" t="s">
        <v>23</v>
      </c>
      <c r="AR2291" s="18">
        <v>12.2441</v>
      </c>
      <c r="AS2291" s="18">
        <v>11</v>
      </c>
    </row>
    <row r="2292" spans="40:45" x14ac:dyDescent="0.25">
      <c r="AN2292" s="1" t="s">
        <v>24</v>
      </c>
      <c r="AO2292" s="18">
        <v>0.67907200000000001</v>
      </c>
      <c r="AP2292" s="18">
        <v>12</v>
      </c>
      <c r="AQ2292" s="18" t="s">
        <v>24</v>
      </c>
      <c r="AR2292" s="18">
        <v>0.68729600000000002</v>
      </c>
      <c r="AS2292" s="18">
        <v>12</v>
      </c>
    </row>
    <row r="2293" spans="40:45" x14ac:dyDescent="0.25">
      <c r="AP2293" s="18">
        <v>13</v>
      </c>
      <c r="AS2293" s="18">
        <v>13</v>
      </c>
    </row>
    <row r="2294" spans="40:45" x14ac:dyDescent="0.25">
      <c r="AN2294" s="1" t="s">
        <v>15</v>
      </c>
      <c r="AO2294" s="18">
        <v>0.09</v>
      </c>
      <c r="AP2294" s="18">
        <v>0</v>
      </c>
      <c r="AQ2294" s="18" t="s">
        <v>15</v>
      </c>
      <c r="AR2294" s="18">
        <v>0.10100000000000001</v>
      </c>
      <c r="AS2294" s="18">
        <v>0</v>
      </c>
    </row>
    <row r="2295" spans="40:45" x14ac:dyDescent="0.25">
      <c r="AN2295" s="1" t="s">
        <v>8</v>
      </c>
      <c r="AP2295" s="18">
        <v>1</v>
      </c>
      <c r="AQ2295" s="18" t="s">
        <v>8</v>
      </c>
      <c r="AS2295" s="18">
        <v>1</v>
      </c>
    </row>
    <row r="2296" spans="40:45" x14ac:dyDescent="0.25">
      <c r="AN2296" s="1" t="s">
        <v>9</v>
      </c>
      <c r="AO2296" s="18">
        <v>242015</v>
      </c>
      <c r="AP2296" s="18">
        <v>2</v>
      </c>
      <c r="AQ2296" s="18" t="s">
        <v>9</v>
      </c>
      <c r="AR2296" s="18">
        <v>242015</v>
      </c>
      <c r="AS2296" s="18">
        <v>2</v>
      </c>
    </row>
    <row r="2297" spans="40:45" x14ac:dyDescent="0.25">
      <c r="AN2297" s="1" t="s">
        <v>10</v>
      </c>
      <c r="AO2297" s="18">
        <v>792</v>
      </c>
      <c r="AP2297" s="18">
        <v>3</v>
      </c>
      <c r="AQ2297" s="18" t="s">
        <v>10</v>
      </c>
      <c r="AR2297" s="18">
        <v>792</v>
      </c>
      <c r="AS2297" s="18">
        <v>3</v>
      </c>
    </row>
    <row r="2298" spans="40:45" x14ac:dyDescent="0.25">
      <c r="AN2298" s="1" t="s">
        <v>16</v>
      </c>
      <c r="AO2298" s="18">
        <v>0.49305599999999999</v>
      </c>
      <c r="AP2298" s="18">
        <v>4</v>
      </c>
      <c r="AQ2298" s="18" t="s">
        <v>16</v>
      </c>
      <c r="AR2298" s="18">
        <v>0.49136000000000002</v>
      </c>
      <c r="AS2298" s="18">
        <v>4</v>
      </c>
    </row>
    <row r="2299" spans="40:45" x14ac:dyDescent="0.25">
      <c r="AN2299" s="1" t="s">
        <v>17</v>
      </c>
      <c r="AO2299" s="18">
        <v>0.17833599999999999</v>
      </c>
      <c r="AP2299" s="18">
        <v>5</v>
      </c>
      <c r="AQ2299" s="18" t="s">
        <v>17</v>
      </c>
      <c r="AR2299" s="18">
        <v>0.19443199999999999</v>
      </c>
      <c r="AS2299" s="18">
        <v>5</v>
      </c>
    </row>
    <row r="2300" spans="40:45" x14ac:dyDescent="0.25">
      <c r="AN2300" s="1" t="s">
        <v>18</v>
      </c>
      <c r="AO2300" s="18">
        <v>0.32800000000000001</v>
      </c>
      <c r="AP2300" s="18">
        <v>6</v>
      </c>
      <c r="AQ2300" s="18" t="s">
        <v>18</v>
      </c>
      <c r="AR2300" s="18">
        <v>0</v>
      </c>
      <c r="AS2300" s="18">
        <v>6</v>
      </c>
    </row>
    <row r="2301" spans="40:45" x14ac:dyDescent="0.25">
      <c r="AN2301" s="1" t="s">
        <v>19</v>
      </c>
      <c r="AO2301" s="18">
        <v>0.2</v>
      </c>
      <c r="AP2301" s="18">
        <v>7</v>
      </c>
      <c r="AQ2301" s="18" t="s">
        <v>19</v>
      </c>
      <c r="AR2301" s="18">
        <v>0</v>
      </c>
      <c r="AS2301" s="18">
        <v>7</v>
      </c>
    </row>
    <row r="2302" spans="40:45" x14ac:dyDescent="0.25">
      <c r="AN2302" s="1" t="s">
        <v>20</v>
      </c>
      <c r="AO2302" s="18">
        <v>2.1690200000000002</v>
      </c>
      <c r="AP2302" s="18">
        <v>8</v>
      </c>
      <c r="AQ2302" s="18" t="s">
        <v>20</v>
      </c>
      <c r="AR2302" s="18">
        <v>0</v>
      </c>
      <c r="AS2302" s="18">
        <v>8</v>
      </c>
    </row>
    <row r="2303" spans="40:45" x14ac:dyDescent="0.25">
      <c r="AN2303" s="1" t="s">
        <v>21</v>
      </c>
      <c r="AO2303" s="18">
        <v>2.06528</v>
      </c>
      <c r="AP2303" s="18">
        <v>9</v>
      </c>
      <c r="AQ2303" s="18" t="s">
        <v>21</v>
      </c>
      <c r="AR2303" s="18">
        <v>1.9579800000000001</v>
      </c>
      <c r="AS2303" s="18">
        <v>9</v>
      </c>
    </row>
    <row r="2304" spans="40:45" x14ac:dyDescent="0.25">
      <c r="AN2304" s="1" t="s">
        <v>22</v>
      </c>
      <c r="AO2304" s="18">
        <v>7.2475199999999997</v>
      </c>
      <c r="AP2304" s="18">
        <v>10</v>
      </c>
      <c r="AQ2304" s="18" t="s">
        <v>22</v>
      </c>
      <c r="AR2304" s="18">
        <v>12.4543</v>
      </c>
      <c r="AS2304" s="18">
        <v>10</v>
      </c>
    </row>
    <row r="2305" spans="40:45" x14ac:dyDescent="0.25">
      <c r="AN2305" s="1" t="s">
        <v>23</v>
      </c>
      <c r="AO2305" s="18">
        <v>12.0909</v>
      </c>
      <c r="AP2305" s="18">
        <v>11</v>
      </c>
      <c r="AQ2305" s="18" t="s">
        <v>23</v>
      </c>
      <c r="AR2305" s="18">
        <v>12.6347</v>
      </c>
      <c r="AS2305" s="18">
        <v>11</v>
      </c>
    </row>
    <row r="2306" spans="40:45" x14ac:dyDescent="0.25">
      <c r="AN2306" s="1" t="s">
        <v>24</v>
      </c>
      <c r="AO2306" s="18">
        <v>0.39929599999999998</v>
      </c>
      <c r="AP2306" s="18">
        <v>12</v>
      </c>
      <c r="AQ2306" s="18" t="s">
        <v>24</v>
      </c>
      <c r="AR2306" s="18">
        <v>0.40598400000000001</v>
      </c>
      <c r="AS2306" s="18">
        <v>12</v>
      </c>
    </row>
    <row r="2307" spans="40:45" x14ac:dyDescent="0.25">
      <c r="AP2307" s="18">
        <v>13</v>
      </c>
      <c r="AS2307" s="18">
        <v>13</v>
      </c>
    </row>
    <row r="2308" spans="40:45" x14ac:dyDescent="0.25">
      <c r="AN2308" s="1" t="s">
        <v>36</v>
      </c>
      <c r="AP2308" s="18">
        <v>0</v>
      </c>
      <c r="AQ2308" s="18" t="s">
        <v>36</v>
      </c>
      <c r="AS2308" s="18">
        <v>0</v>
      </c>
    </row>
    <row r="2309" spans="40:45" x14ac:dyDescent="0.25">
      <c r="AP2309" s="18">
        <v>1</v>
      </c>
      <c r="AS2309" s="18">
        <v>1</v>
      </c>
    </row>
    <row r="2310" spans="40:45" x14ac:dyDescent="0.25">
      <c r="AN2310" s="1" t="s">
        <v>9</v>
      </c>
      <c r="AO2310" s="18">
        <v>262144</v>
      </c>
      <c r="AP2310" s="18">
        <v>2</v>
      </c>
      <c r="AQ2310" s="18" t="s">
        <v>9</v>
      </c>
      <c r="AR2310" s="18">
        <v>262144</v>
      </c>
      <c r="AS2310" s="18">
        <v>2</v>
      </c>
    </row>
    <row r="2311" spans="40:45" x14ac:dyDescent="0.25">
      <c r="AN2311" s="1" t="s">
        <v>10</v>
      </c>
      <c r="AO2311" s="18">
        <v>792</v>
      </c>
      <c r="AP2311" s="18">
        <v>3</v>
      </c>
      <c r="AQ2311" s="18" t="s">
        <v>10</v>
      </c>
      <c r="AR2311" s="18">
        <v>792</v>
      </c>
      <c r="AS2311" s="18">
        <v>3</v>
      </c>
    </row>
    <row r="2312" spans="40:45" x14ac:dyDescent="0.25">
      <c r="AN2312" s="1" t="s">
        <v>16</v>
      </c>
      <c r="AO2312" s="18">
        <v>0.55619200000000002</v>
      </c>
      <c r="AP2312" s="18">
        <v>4</v>
      </c>
      <c r="AQ2312" s="18" t="s">
        <v>16</v>
      </c>
      <c r="AR2312" s="18">
        <v>0.56911999999999996</v>
      </c>
      <c r="AS2312" s="18">
        <v>4</v>
      </c>
    </row>
    <row r="2313" spans="40:45" x14ac:dyDescent="0.25">
      <c r="AN2313" s="1" t="s">
        <v>17</v>
      </c>
      <c r="AO2313" s="18">
        <v>0.216032</v>
      </c>
      <c r="AP2313" s="18">
        <v>5</v>
      </c>
      <c r="AQ2313" s="18" t="s">
        <v>17</v>
      </c>
      <c r="AR2313" s="18">
        <v>0.21360000000000001</v>
      </c>
      <c r="AS2313" s="18">
        <v>5</v>
      </c>
    </row>
    <row r="2314" spans="40:45" x14ac:dyDescent="0.25">
      <c r="AN2314" s="1" t="s">
        <v>18</v>
      </c>
      <c r="AO2314" s="18">
        <v>0.30012800000000001</v>
      </c>
      <c r="AP2314" s="18">
        <v>6</v>
      </c>
      <c r="AQ2314" s="18" t="s">
        <v>18</v>
      </c>
      <c r="AR2314" s="18">
        <v>0</v>
      </c>
      <c r="AS2314" s="18">
        <v>6</v>
      </c>
    </row>
    <row r="2315" spans="40:45" x14ac:dyDescent="0.25">
      <c r="AN2315" s="1" t="s">
        <v>19</v>
      </c>
      <c r="AO2315" s="18">
        <v>0.25951999999999997</v>
      </c>
      <c r="AP2315" s="18">
        <v>7</v>
      </c>
      <c r="AQ2315" s="18" t="s">
        <v>19</v>
      </c>
      <c r="AR2315" s="18">
        <v>0</v>
      </c>
      <c r="AS2315" s="18">
        <v>7</v>
      </c>
    </row>
    <row r="2316" spans="40:45" x14ac:dyDescent="0.25">
      <c r="AN2316" s="1" t="s">
        <v>20</v>
      </c>
      <c r="AO2316" s="18">
        <v>1.19661</v>
      </c>
      <c r="AP2316" s="18">
        <v>8</v>
      </c>
      <c r="AQ2316" s="18" t="s">
        <v>20</v>
      </c>
      <c r="AR2316" s="18">
        <v>0</v>
      </c>
      <c r="AS2316" s="18">
        <v>8</v>
      </c>
    </row>
    <row r="2317" spans="40:45" x14ac:dyDescent="0.25">
      <c r="AN2317" s="1" t="s">
        <v>21</v>
      </c>
      <c r="AO2317" s="18">
        <v>2.4985300000000001</v>
      </c>
      <c r="AP2317" s="18">
        <v>9</v>
      </c>
      <c r="AQ2317" s="18" t="s">
        <v>21</v>
      </c>
      <c r="AR2317" s="18">
        <v>2.2604799999999998</v>
      </c>
      <c r="AS2317" s="18">
        <v>9</v>
      </c>
    </row>
    <row r="2318" spans="40:45" x14ac:dyDescent="0.25">
      <c r="AN2318" s="1" t="s">
        <v>22</v>
      </c>
      <c r="AO2318" s="18">
        <v>9.6744000000000003</v>
      </c>
      <c r="AP2318" s="18">
        <v>10</v>
      </c>
      <c r="AQ2318" s="18" t="s">
        <v>22</v>
      </c>
      <c r="AR2318" s="18">
        <v>14.305099999999999</v>
      </c>
      <c r="AS2318" s="18">
        <v>10</v>
      </c>
    </row>
    <row r="2319" spans="40:45" x14ac:dyDescent="0.25">
      <c r="AN2319" s="1" t="s">
        <v>23</v>
      </c>
      <c r="AO2319" s="18">
        <v>11.3904</v>
      </c>
      <c r="AP2319" s="18">
        <v>11</v>
      </c>
      <c r="AQ2319" s="18" t="s">
        <v>23</v>
      </c>
      <c r="AR2319" s="18">
        <v>11.175700000000001</v>
      </c>
      <c r="AS2319" s="18">
        <v>11</v>
      </c>
    </row>
    <row r="2320" spans="40:45" x14ac:dyDescent="0.25">
      <c r="AN2320" s="1" t="s">
        <v>24</v>
      </c>
      <c r="AO2320" s="18">
        <v>1.0006699999999999</v>
      </c>
      <c r="AP2320" s="18">
        <v>12</v>
      </c>
      <c r="AQ2320" s="18" t="s">
        <v>24</v>
      </c>
      <c r="AR2320" s="18">
        <v>1.0053799999999999</v>
      </c>
      <c r="AS2320" s="18">
        <v>12</v>
      </c>
    </row>
    <row r="2321" spans="40:45" x14ac:dyDescent="0.25">
      <c r="AP2321" s="18">
        <v>13</v>
      </c>
      <c r="AS2321" s="18">
        <v>13</v>
      </c>
    </row>
    <row r="2322" spans="40:45" x14ac:dyDescent="0.25">
      <c r="AN2322" s="1" t="s">
        <v>37</v>
      </c>
      <c r="AP2322" s="18">
        <v>0</v>
      </c>
      <c r="AQ2322" s="18" t="s">
        <v>37</v>
      </c>
      <c r="AS2322" s="18">
        <v>0</v>
      </c>
    </row>
    <row r="2323" spans="40:45" x14ac:dyDescent="0.25">
      <c r="AP2323" s="18">
        <v>1</v>
      </c>
      <c r="AS2323" s="18">
        <v>1</v>
      </c>
    </row>
    <row r="2324" spans="40:45" x14ac:dyDescent="0.25">
      <c r="AN2324" s="1" t="s">
        <v>9</v>
      </c>
      <c r="AO2324" s="18">
        <v>262144</v>
      </c>
      <c r="AP2324" s="18">
        <v>2</v>
      </c>
      <c r="AQ2324" s="18" t="s">
        <v>9</v>
      </c>
      <c r="AR2324" s="18">
        <v>262144</v>
      </c>
      <c r="AS2324" s="18">
        <v>2</v>
      </c>
    </row>
    <row r="2325" spans="40:45" x14ac:dyDescent="0.25">
      <c r="AN2325" s="1" t="s">
        <v>10</v>
      </c>
      <c r="AO2325" s="18">
        <v>792</v>
      </c>
      <c r="AP2325" s="18">
        <v>3</v>
      </c>
      <c r="AQ2325" s="18" t="s">
        <v>10</v>
      </c>
      <c r="AR2325" s="18">
        <v>792</v>
      </c>
      <c r="AS2325" s="18">
        <v>3</v>
      </c>
    </row>
    <row r="2326" spans="40:45" x14ac:dyDescent="0.25">
      <c r="AN2326" s="1" t="s">
        <v>16</v>
      </c>
      <c r="AO2326" s="18">
        <v>0.55619200000000002</v>
      </c>
      <c r="AP2326" s="18">
        <v>4</v>
      </c>
      <c r="AQ2326" s="18" t="s">
        <v>16</v>
      </c>
      <c r="AR2326" s="18">
        <v>0.56911999999999996</v>
      </c>
      <c r="AS2326" s="18">
        <v>4</v>
      </c>
    </row>
    <row r="2327" spans="40:45" x14ac:dyDescent="0.25">
      <c r="AN2327" s="1" t="s">
        <v>17</v>
      </c>
      <c r="AO2327" s="18">
        <v>0.19536000000000001</v>
      </c>
      <c r="AP2327" s="18">
        <v>5</v>
      </c>
      <c r="AQ2327" s="18" t="s">
        <v>17</v>
      </c>
      <c r="AR2327" s="18">
        <v>0.201152</v>
      </c>
      <c r="AS2327" s="18">
        <v>5</v>
      </c>
    </row>
    <row r="2328" spans="40:45" x14ac:dyDescent="0.25">
      <c r="AN2328" s="1" t="s">
        <v>18</v>
      </c>
      <c r="AO2328" s="18">
        <v>0.28121600000000002</v>
      </c>
      <c r="AP2328" s="18">
        <v>6</v>
      </c>
      <c r="AQ2328" s="18" t="s">
        <v>18</v>
      </c>
      <c r="AR2328" s="18">
        <v>0</v>
      </c>
      <c r="AS2328" s="18">
        <v>6</v>
      </c>
    </row>
    <row r="2329" spans="40:45" x14ac:dyDescent="0.25">
      <c r="AN2329" s="1" t="s">
        <v>19</v>
      </c>
      <c r="AO2329" s="18">
        <v>0.39049600000000001</v>
      </c>
      <c r="AP2329" s="18">
        <v>7</v>
      </c>
      <c r="AQ2329" s="18" t="s">
        <v>19</v>
      </c>
      <c r="AR2329" s="18">
        <v>0</v>
      </c>
      <c r="AS2329" s="18">
        <v>7</v>
      </c>
    </row>
    <row r="2330" spans="40:45" x14ac:dyDescent="0.25">
      <c r="AN2330" s="1" t="s">
        <v>20</v>
      </c>
      <c r="AO2330" s="18">
        <v>0.93612799999999996</v>
      </c>
      <c r="AP2330" s="18">
        <v>8</v>
      </c>
      <c r="AQ2330" s="18" t="s">
        <v>20</v>
      </c>
      <c r="AR2330" s="18">
        <v>0</v>
      </c>
      <c r="AS2330" s="18">
        <v>8</v>
      </c>
    </row>
    <row r="2331" spans="40:45" x14ac:dyDescent="0.25">
      <c r="AN2331" s="1" t="s">
        <v>21</v>
      </c>
      <c r="AO2331" s="18">
        <v>2.5284200000000001</v>
      </c>
      <c r="AP2331" s="18">
        <v>9</v>
      </c>
      <c r="AQ2331" s="18" t="s">
        <v>21</v>
      </c>
      <c r="AR2331" s="18">
        <v>2.3174700000000001</v>
      </c>
      <c r="AS2331" s="18">
        <v>9</v>
      </c>
    </row>
    <row r="2332" spans="40:45" x14ac:dyDescent="0.25">
      <c r="AN2332" s="1" t="s">
        <v>22</v>
      </c>
      <c r="AO2332" s="18">
        <v>13.542899999999999</v>
      </c>
      <c r="AP2332" s="18">
        <v>10</v>
      </c>
      <c r="AQ2332" s="18" t="s">
        <v>22</v>
      </c>
      <c r="AR2332" s="18">
        <v>19.9223</v>
      </c>
      <c r="AS2332" s="18">
        <v>10</v>
      </c>
    </row>
    <row r="2333" spans="40:45" x14ac:dyDescent="0.25">
      <c r="AN2333" s="1" t="s">
        <v>23</v>
      </c>
      <c r="AO2333" s="18">
        <v>11.881600000000001</v>
      </c>
      <c r="AP2333" s="18">
        <v>11</v>
      </c>
      <c r="AQ2333" s="18" t="s">
        <v>23</v>
      </c>
      <c r="AR2333" s="18">
        <v>12.056100000000001</v>
      </c>
      <c r="AS2333" s="18">
        <v>11</v>
      </c>
    </row>
    <row r="2334" spans="40:45" x14ac:dyDescent="0.25">
      <c r="AN2334" s="1" t="s">
        <v>24</v>
      </c>
      <c r="AO2334" s="18">
        <v>0.68009600000000003</v>
      </c>
      <c r="AP2334" s="18">
        <v>12</v>
      </c>
      <c r="AQ2334" s="18" t="s">
        <v>24</v>
      </c>
      <c r="AR2334" s="18">
        <v>0.68015999999999999</v>
      </c>
      <c r="AS2334" s="18">
        <v>12</v>
      </c>
    </row>
    <row r="2335" spans="40:45" x14ac:dyDescent="0.25">
      <c r="AP2335" s="18">
        <v>13</v>
      </c>
      <c r="AS2335" s="18">
        <v>13</v>
      </c>
    </row>
    <row r="2336" spans="40:45" x14ac:dyDescent="0.25">
      <c r="AN2336" s="1" t="s">
        <v>15</v>
      </c>
      <c r="AO2336" s="18">
        <v>9.1999999999999998E-2</v>
      </c>
      <c r="AP2336" s="18">
        <v>0</v>
      </c>
      <c r="AQ2336" s="18" t="s">
        <v>15</v>
      </c>
      <c r="AR2336" s="18">
        <v>0.10199999999999999</v>
      </c>
      <c r="AS2336" s="18">
        <v>0</v>
      </c>
    </row>
    <row r="2337" spans="40:45" x14ac:dyDescent="0.25">
      <c r="AN2337" s="1" t="s">
        <v>8</v>
      </c>
      <c r="AP2337" s="18">
        <v>1</v>
      </c>
      <c r="AQ2337" s="18" t="s">
        <v>8</v>
      </c>
      <c r="AS2337" s="18">
        <v>1</v>
      </c>
    </row>
    <row r="2338" spans="40:45" x14ac:dyDescent="0.25">
      <c r="AN2338" s="1" t="s">
        <v>9</v>
      </c>
      <c r="AO2338" s="18">
        <v>242015</v>
      </c>
      <c r="AP2338" s="18">
        <v>2</v>
      </c>
      <c r="AQ2338" s="18" t="s">
        <v>9</v>
      </c>
      <c r="AR2338" s="18">
        <v>242015</v>
      </c>
      <c r="AS2338" s="18">
        <v>2</v>
      </c>
    </row>
    <row r="2339" spans="40:45" x14ac:dyDescent="0.25">
      <c r="AN2339" s="1" t="s">
        <v>10</v>
      </c>
      <c r="AO2339" s="18">
        <v>792</v>
      </c>
      <c r="AP2339" s="18">
        <v>3</v>
      </c>
      <c r="AQ2339" s="18" t="s">
        <v>10</v>
      </c>
      <c r="AR2339" s="18">
        <v>792</v>
      </c>
      <c r="AS2339" s="18">
        <v>3</v>
      </c>
    </row>
    <row r="2340" spans="40:45" x14ac:dyDescent="0.25">
      <c r="AN2340" s="1" t="s">
        <v>16</v>
      </c>
      <c r="AO2340" s="18">
        <v>0.47439999999999999</v>
      </c>
      <c r="AP2340" s="18">
        <v>4</v>
      </c>
      <c r="AQ2340" s="18" t="s">
        <v>16</v>
      </c>
      <c r="AR2340" s="18">
        <v>0.47609600000000002</v>
      </c>
      <c r="AS2340" s="18">
        <v>4</v>
      </c>
    </row>
    <row r="2341" spans="40:45" x14ac:dyDescent="0.25">
      <c r="AN2341" s="1" t="s">
        <v>17</v>
      </c>
      <c r="AO2341" s="18">
        <v>0.193664</v>
      </c>
      <c r="AP2341" s="18">
        <v>5</v>
      </c>
      <c r="AQ2341" s="18" t="s">
        <v>17</v>
      </c>
      <c r="AR2341" s="18">
        <v>0.19171199999999999</v>
      </c>
      <c r="AS2341" s="18">
        <v>5</v>
      </c>
    </row>
    <row r="2342" spans="40:45" x14ac:dyDescent="0.25">
      <c r="AN2342" s="1" t="s">
        <v>18</v>
      </c>
      <c r="AO2342" s="18">
        <v>0.32102399999999998</v>
      </c>
      <c r="AP2342" s="18">
        <v>6</v>
      </c>
      <c r="AQ2342" s="18" t="s">
        <v>18</v>
      </c>
      <c r="AR2342" s="18">
        <v>0</v>
      </c>
      <c r="AS2342" s="18">
        <v>6</v>
      </c>
    </row>
    <row r="2343" spans="40:45" x14ac:dyDescent="0.25">
      <c r="AN2343" s="1" t="s">
        <v>19</v>
      </c>
      <c r="AO2343" s="18">
        <v>0.19603200000000001</v>
      </c>
      <c r="AP2343" s="18">
        <v>7</v>
      </c>
      <c r="AQ2343" s="18" t="s">
        <v>19</v>
      </c>
      <c r="AR2343" s="18">
        <v>0</v>
      </c>
      <c r="AS2343" s="18">
        <v>7</v>
      </c>
    </row>
    <row r="2344" spans="40:45" x14ac:dyDescent="0.25">
      <c r="AN2344" s="1" t="s">
        <v>20</v>
      </c>
      <c r="AO2344" s="18">
        <v>2.2012499999999999</v>
      </c>
      <c r="AP2344" s="18">
        <v>8</v>
      </c>
      <c r="AQ2344" s="18" t="s">
        <v>20</v>
      </c>
      <c r="AR2344" s="18">
        <v>0</v>
      </c>
      <c r="AS2344" s="18">
        <v>8</v>
      </c>
    </row>
    <row r="2345" spans="40:45" x14ac:dyDescent="0.25">
      <c r="AN2345" s="1" t="s">
        <v>21</v>
      </c>
      <c r="AO2345" s="18">
        <v>2.0618599999999998</v>
      </c>
      <c r="AP2345" s="18">
        <v>9</v>
      </c>
      <c r="AQ2345" s="18" t="s">
        <v>21</v>
      </c>
      <c r="AR2345" s="18">
        <v>1.9493799999999999</v>
      </c>
      <c r="AS2345" s="18">
        <v>9</v>
      </c>
    </row>
    <row r="2346" spans="40:45" x14ac:dyDescent="0.25">
      <c r="AN2346" s="1" t="s">
        <v>22</v>
      </c>
      <c r="AO2346" s="18">
        <v>6.9332500000000001</v>
      </c>
      <c r="AP2346" s="18">
        <v>10</v>
      </c>
      <c r="AQ2346" s="18" t="s">
        <v>22</v>
      </c>
      <c r="AR2346" s="18">
        <v>12.4291</v>
      </c>
      <c r="AS2346" s="18">
        <v>10</v>
      </c>
    </row>
    <row r="2347" spans="40:45" x14ac:dyDescent="0.25">
      <c r="AN2347" s="1" t="s">
        <v>23</v>
      </c>
      <c r="AO2347" s="18">
        <v>12.0884</v>
      </c>
      <c r="AP2347" s="18">
        <v>11</v>
      </c>
      <c r="AQ2347" s="18" t="s">
        <v>23</v>
      </c>
      <c r="AR2347" s="18">
        <v>13.0002</v>
      </c>
      <c r="AS2347" s="18">
        <v>11</v>
      </c>
    </row>
    <row r="2348" spans="40:45" x14ac:dyDescent="0.25">
      <c r="AN2348" s="1" t="s">
        <v>24</v>
      </c>
      <c r="AO2348" s="18">
        <v>0.40124799999999999</v>
      </c>
      <c r="AP2348" s="18">
        <v>12</v>
      </c>
      <c r="AQ2348" s="18" t="s">
        <v>24</v>
      </c>
      <c r="AR2348" s="18">
        <v>0.42336000000000001</v>
      </c>
      <c r="AS2348" s="18">
        <v>12</v>
      </c>
    </row>
    <row r="2349" spans="40:45" x14ac:dyDescent="0.25">
      <c r="AP2349" s="18">
        <v>13</v>
      </c>
      <c r="AS2349" s="18">
        <v>13</v>
      </c>
    </row>
    <row r="2350" spans="40:45" x14ac:dyDescent="0.25">
      <c r="AN2350" s="1" t="s">
        <v>36</v>
      </c>
      <c r="AP2350" s="18">
        <v>0</v>
      </c>
      <c r="AQ2350" s="18" t="s">
        <v>36</v>
      </c>
      <c r="AS2350" s="18">
        <v>0</v>
      </c>
    </row>
    <row r="2351" spans="40:45" x14ac:dyDescent="0.25">
      <c r="AP2351" s="18">
        <v>1</v>
      </c>
      <c r="AS2351" s="18">
        <v>1</v>
      </c>
    </row>
    <row r="2352" spans="40:45" x14ac:dyDescent="0.25">
      <c r="AN2352" s="1" t="s">
        <v>9</v>
      </c>
      <c r="AO2352" s="18">
        <v>262144</v>
      </c>
      <c r="AP2352" s="18">
        <v>2</v>
      </c>
      <c r="AQ2352" s="18" t="s">
        <v>9</v>
      </c>
      <c r="AR2352" s="18">
        <v>262144</v>
      </c>
      <c r="AS2352" s="18">
        <v>2</v>
      </c>
    </row>
    <row r="2353" spans="40:45" x14ac:dyDescent="0.25">
      <c r="AN2353" s="1" t="s">
        <v>10</v>
      </c>
      <c r="AO2353" s="18">
        <v>792</v>
      </c>
      <c r="AP2353" s="18">
        <v>3</v>
      </c>
      <c r="AQ2353" s="18" t="s">
        <v>10</v>
      </c>
      <c r="AR2353" s="18">
        <v>792</v>
      </c>
      <c r="AS2353" s="18">
        <v>3</v>
      </c>
    </row>
    <row r="2354" spans="40:45" x14ac:dyDescent="0.25">
      <c r="AN2354" s="1" t="s">
        <v>16</v>
      </c>
      <c r="AO2354" s="18">
        <v>0.58883200000000002</v>
      </c>
      <c r="AP2354" s="18">
        <v>4</v>
      </c>
      <c r="AQ2354" s="18" t="s">
        <v>16</v>
      </c>
      <c r="AR2354" s="18">
        <v>0.56870399999999999</v>
      </c>
      <c r="AS2354" s="18">
        <v>4</v>
      </c>
    </row>
    <row r="2355" spans="40:45" x14ac:dyDescent="0.25">
      <c r="AN2355" s="1" t="s">
        <v>17</v>
      </c>
      <c r="AO2355" s="18">
        <v>0.19708800000000001</v>
      </c>
      <c r="AP2355" s="18">
        <v>5</v>
      </c>
      <c r="AQ2355" s="18" t="s">
        <v>17</v>
      </c>
      <c r="AR2355" s="18">
        <v>0.17907200000000001</v>
      </c>
      <c r="AS2355" s="18">
        <v>5</v>
      </c>
    </row>
    <row r="2356" spans="40:45" x14ac:dyDescent="0.25">
      <c r="AN2356" s="1" t="s">
        <v>18</v>
      </c>
      <c r="AO2356" s="18">
        <v>0.26934399999999997</v>
      </c>
      <c r="AP2356" s="18">
        <v>6</v>
      </c>
      <c r="AQ2356" s="18" t="s">
        <v>18</v>
      </c>
      <c r="AR2356" s="18">
        <v>0</v>
      </c>
      <c r="AS2356" s="18">
        <v>6</v>
      </c>
    </row>
    <row r="2357" spans="40:45" x14ac:dyDescent="0.25">
      <c r="AN2357" s="1" t="s">
        <v>19</v>
      </c>
      <c r="AO2357" s="18">
        <v>0.26259199999999999</v>
      </c>
      <c r="AP2357" s="18">
        <v>7</v>
      </c>
      <c r="AQ2357" s="18" t="s">
        <v>19</v>
      </c>
      <c r="AR2357" s="18">
        <v>0</v>
      </c>
      <c r="AS2357" s="18">
        <v>7</v>
      </c>
    </row>
    <row r="2358" spans="40:45" x14ac:dyDescent="0.25">
      <c r="AN2358" s="1" t="s">
        <v>20</v>
      </c>
      <c r="AO2358" s="18">
        <v>1.18838</v>
      </c>
      <c r="AP2358" s="18">
        <v>8</v>
      </c>
      <c r="AQ2358" s="18" t="s">
        <v>20</v>
      </c>
      <c r="AR2358" s="18">
        <v>0</v>
      </c>
      <c r="AS2358" s="18">
        <v>8</v>
      </c>
    </row>
    <row r="2359" spans="40:45" x14ac:dyDescent="0.25">
      <c r="AN2359" s="1" t="s">
        <v>21</v>
      </c>
      <c r="AO2359" s="18">
        <v>2.3289900000000001</v>
      </c>
      <c r="AP2359" s="18">
        <v>9</v>
      </c>
      <c r="AQ2359" s="18" t="s">
        <v>21</v>
      </c>
      <c r="AR2359" s="18">
        <v>2.1322899999999998</v>
      </c>
      <c r="AS2359" s="18">
        <v>9</v>
      </c>
    </row>
    <row r="2360" spans="40:45" x14ac:dyDescent="0.25">
      <c r="AN2360" s="1" t="s">
        <v>22</v>
      </c>
      <c r="AO2360" s="18">
        <v>9.9588800000000006</v>
      </c>
      <c r="AP2360" s="18">
        <v>10</v>
      </c>
      <c r="AQ2360" s="18" t="s">
        <v>22</v>
      </c>
      <c r="AR2360" s="18">
        <v>14.451000000000001</v>
      </c>
      <c r="AS2360" s="18">
        <v>10</v>
      </c>
    </row>
    <row r="2361" spans="40:45" x14ac:dyDescent="0.25">
      <c r="AN2361" s="1" t="s">
        <v>23</v>
      </c>
      <c r="AO2361" s="18">
        <v>11.175700000000001</v>
      </c>
      <c r="AP2361" s="18">
        <v>11</v>
      </c>
      <c r="AQ2361" s="18" t="s">
        <v>23</v>
      </c>
      <c r="AR2361" s="18">
        <v>11.077</v>
      </c>
      <c r="AS2361" s="18">
        <v>11</v>
      </c>
    </row>
    <row r="2362" spans="40:45" x14ac:dyDescent="0.25">
      <c r="AN2362" s="1" t="s">
        <v>24</v>
      </c>
      <c r="AO2362" s="18">
        <v>1.00285</v>
      </c>
      <c r="AP2362" s="18">
        <v>12</v>
      </c>
      <c r="AQ2362" s="18" t="s">
        <v>24</v>
      </c>
      <c r="AR2362" s="18">
        <v>1.00627</v>
      </c>
      <c r="AS2362" s="18">
        <v>12</v>
      </c>
    </row>
    <row r="2363" spans="40:45" x14ac:dyDescent="0.25">
      <c r="AP2363" s="18">
        <v>13</v>
      </c>
      <c r="AS2363" s="18">
        <v>13</v>
      </c>
    </row>
    <row r="2364" spans="40:45" x14ac:dyDescent="0.25">
      <c r="AN2364" s="1" t="s">
        <v>37</v>
      </c>
      <c r="AP2364" s="18">
        <v>0</v>
      </c>
      <c r="AQ2364" s="18" t="s">
        <v>37</v>
      </c>
      <c r="AS2364" s="18">
        <v>0</v>
      </c>
    </row>
    <row r="2365" spans="40:45" x14ac:dyDescent="0.25">
      <c r="AP2365" s="18">
        <v>1</v>
      </c>
      <c r="AS2365" s="18">
        <v>1</v>
      </c>
    </row>
    <row r="2366" spans="40:45" x14ac:dyDescent="0.25">
      <c r="AN2366" s="1" t="s">
        <v>9</v>
      </c>
      <c r="AO2366" s="18">
        <v>262144</v>
      </c>
      <c r="AP2366" s="18">
        <v>2</v>
      </c>
      <c r="AQ2366" s="18" t="s">
        <v>9</v>
      </c>
      <c r="AR2366" s="18">
        <v>262144</v>
      </c>
      <c r="AS2366" s="18">
        <v>2</v>
      </c>
    </row>
    <row r="2367" spans="40:45" x14ac:dyDescent="0.25">
      <c r="AN2367" s="1" t="s">
        <v>10</v>
      </c>
      <c r="AO2367" s="18">
        <v>792</v>
      </c>
      <c r="AP2367" s="18">
        <v>3</v>
      </c>
      <c r="AQ2367" s="18" t="s">
        <v>10</v>
      </c>
      <c r="AR2367" s="18">
        <v>792</v>
      </c>
      <c r="AS2367" s="18">
        <v>3</v>
      </c>
    </row>
    <row r="2368" spans="40:45" x14ac:dyDescent="0.25">
      <c r="AN2368" s="1" t="s">
        <v>16</v>
      </c>
      <c r="AO2368" s="18">
        <v>0.58883200000000002</v>
      </c>
      <c r="AP2368" s="18">
        <v>4</v>
      </c>
      <c r="AQ2368" s="18" t="s">
        <v>16</v>
      </c>
      <c r="AR2368" s="18">
        <v>0.56870399999999999</v>
      </c>
      <c r="AS2368" s="18">
        <v>4</v>
      </c>
    </row>
    <row r="2369" spans="40:45" x14ac:dyDescent="0.25">
      <c r="AN2369" s="1" t="s">
        <v>17</v>
      </c>
      <c r="AO2369" s="18">
        <v>0.17519999999999999</v>
      </c>
      <c r="AP2369" s="18">
        <v>5</v>
      </c>
      <c r="AQ2369" s="18" t="s">
        <v>17</v>
      </c>
      <c r="AR2369" s="18">
        <v>0.192992</v>
      </c>
      <c r="AS2369" s="18">
        <v>5</v>
      </c>
    </row>
    <row r="2370" spans="40:45" x14ac:dyDescent="0.25">
      <c r="AN2370" s="1" t="s">
        <v>18</v>
      </c>
      <c r="AO2370" s="18">
        <v>0.28643200000000002</v>
      </c>
      <c r="AP2370" s="18">
        <v>6</v>
      </c>
      <c r="AQ2370" s="18" t="s">
        <v>18</v>
      </c>
      <c r="AR2370" s="18">
        <v>0</v>
      </c>
      <c r="AS2370" s="18">
        <v>6</v>
      </c>
    </row>
    <row r="2371" spans="40:45" x14ac:dyDescent="0.25">
      <c r="AN2371" s="1" t="s">
        <v>19</v>
      </c>
      <c r="AO2371" s="18">
        <v>0.40767999999999999</v>
      </c>
      <c r="AP2371" s="18">
        <v>7</v>
      </c>
      <c r="AQ2371" s="18" t="s">
        <v>19</v>
      </c>
      <c r="AR2371" s="18">
        <v>0</v>
      </c>
      <c r="AS2371" s="18">
        <v>7</v>
      </c>
    </row>
    <row r="2372" spans="40:45" x14ac:dyDescent="0.25">
      <c r="AN2372" s="1" t="s">
        <v>20</v>
      </c>
      <c r="AO2372" s="18">
        <v>0.94611199999999995</v>
      </c>
      <c r="AP2372" s="18">
        <v>8</v>
      </c>
      <c r="AQ2372" s="18" t="s">
        <v>20</v>
      </c>
      <c r="AR2372" s="18">
        <v>0</v>
      </c>
      <c r="AS2372" s="18">
        <v>8</v>
      </c>
    </row>
    <row r="2373" spans="40:45" x14ac:dyDescent="0.25">
      <c r="AN2373" s="1" t="s">
        <v>21</v>
      </c>
      <c r="AO2373" s="18">
        <v>2.41229</v>
      </c>
      <c r="AP2373" s="18">
        <v>9</v>
      </c>
      <c r="AQ2373" s="18" t="s">
        <v>21</v>
      </c>
      <c r="AR2373" s="18">
        <v>2.3387500000000001</v>
      </c>
      <c r="AS2373" s="18">
        <v>9</v>
      </c>
    </row>
    <row r="2374" spans="40:45" x14ac:dyDescent="0.25">
      <c r="AN2374" s="1" t="s">
        <v>22</v>
      </c>
      <c r="AO2374" s="18">
        <v>13.623900000000001</v>
      </c>
      <c r="AP2374" s="18">
        <v>10</v>
      </c>
      <c r="AQ2374" s="18" t="s">
        <v>22</v>
      </c>
      <c r="AR2374" s="18">
        <v>19.95</v>
      </c>
      <c r="AS2374" s="18">
        <v>10</v>
      </c>
    </row>
    <row r="2375" spans="40:45" x14ac:dyDescent="0.25">
      <c r="AN2375" s="1" t="s">
        <v>23</v>
      </c>
      <c r="AO2375" s="18">
        <v>11.985300000000001</v>
      </c>
      <c r="AP2375" s="18">
        <v>11</v>
      </c>
      <c r="AQ2375" s="18" t="s">
        <v>23</v>
      </c>
      <c r="AR2375" s="18">
        <v>11.968500000000001</v>
      </c>
      <c r="AS2375" s="18">
        <v>11</v>
      </c>
    </row>
    <row r="2376" spans="40:45" x14ac:dyDescent="0.25">
      <c r="AN2376" s="1" t="s">
        <v>24</v>
      </c>
      <c r="AO2376" s="18">
        <v>0.67926399999999998</v>
      </c>
      <c r="AP2376" s="18">
        <v>12</v>
      </c>
      <c r="AQ2376" s="18" t="s">
        <v>24</v>
      </c>
      <c r="AR2376" s="18">
        <v>0.68793599999999999</v>
      </c>
      <c r="AS2376" s="18">
        <v>12</v>
      </c>
    </row>
    <row r="2377" spans="40:45" x14ac:dyDescent="0.25">
      <c r="AP2377" s="18">
        <v>13</v>
      </c>
      <c r="AS2377" s="18">
        <v>13</v>
      </c>
    </row>
    <row r="2378" spans="40:45" x14ac:dyDescent="0.25">
      <c r="AN2378" s="1" t="s">
        <v>15</v>
      </c>
      <c r="AO2378" s="18">
        <v>0.09</v>
      </c>
      <c r="AP2378" s="18">
        <v>0</v>
      </c>
      <c r="AQ2378" s="18" t="s">
        <v>15</v>
      </c>
      <c r="AR2378" s="18">
        <v>9.9000000000000005E-2</v>
      </c>
      <c r="AS2378" s="18">
        <v>0</v>
      </c>
    </row>
    <row r="2379" spans="40:45" x14ac:dyDescent="0.25">
      <c r="AN2379" s="1" t="s">
        <v>8</v>
      </c>
      <c r="AP2379" s="18">
        <v>1</v>
      </c>
      <c r="AQ2379" s="18" t="s">
        <v>8</v>
      </c>
      <c r="AS2379" s="18">
        <v>1</v>
      </c>
    </row>
    <row r="2380" spans="40:45" x14ac:dyDescent="0.25">
      <c r="AN2380" s="1" t="s">
        <v>9</v>
      </c>
      <c r="AO2380" s="18">
        <v>242015</v>
      </c>
      <c r="AP2380" s="18">
        <v>2</v>
      </c>
      <c r="AQ2380" s="18" t="s">
        <v>9</v>
      </c>
      <c r="AR2380" s="18">
        <v>242015</v>
      </c>
      <c r="AS2380" s="18">
        <v>2</v>
      </c>
    </row>
    <row r="2381" spans="40:45" x14ac:dyDescent="0.25">
      <c r="AN2381" s="1" t="s">
        <v>10</v>
      </c>
      <c r="AO2381" s="18">
        <v>792</v>
      </c>
      <c r="AP2381" s="18">
        <v>3</v>
      </c>
      <c r="AQ2381" s="18" t="s">
        <v>10</v>
      </c>
      <c r="AR2381" s="18">
        <v>792</v>
      </c>
      <c r="AS2381" s="18">
        <v>3</v>
      </c>
    </row>
    <row r="2382" spans="40:45" x14ac:dyDescent="0.25">
      <c r="AN2382" s="1" t="s">
        <v>16</v>
      </c>
      <c r="AO2382" s="18">
        <v>0.48105599999999998</v>
      </c>
      <c r="AP2382" s="18">
        <v>4</v>
      </c>
      <c r="AQ2382" s="18" t="s">
        <v>16</v>
      </c>
      <c r="AR2382" s="18">
        <v>0.47129599999999999</v>
      </c>
      <c r="AS2382" s="18">
        <v>4</v>
      </c>
    </row>
    <row r="2383" spans="40:45" x14ac:dyDescent="0.25">
      <c r="AN2383" s="1" t="s">
        <v>17</v>
      </c>
      <c r="AO2383" s="18">
        <v>0.19628799999999999</v>
      </c>
      <c r="AP2383" s="18">
        <v>5</v>
      </c>
      <c r="AQ2383" s="18" t="s">
        <v>17</v>
      </c>
      <c r="AR2383" s="18">
        <v>0.20255999999999999</v>
      </c>
      <c r="AS2383" s="18">
        <v>5</v>
      </c>
    </row>
    <row r="2384" spans="40:45" x14ac:dyDescent="0.25">
      <c r="AN2384" s="1" t="s">
        <v>18</v>
      </c>
      <c r="AO2384" s="18">
        <v>0.247808</v>
      </c>
      <c r="AP2384" s="18">
        <v>6</v>
      </c>
      <c r="AQ2384" s="18" t="s">
        <v>18</v>
      </c>
      <c r="AR2384" s="18">
        <v>0</v>
      </c>
      <c r="AS2384" s="18">
        <v>6</v>
      </c>
    </row>
    <row r="2385" spans="40:45" x14ac:dyDescent="0.25">
      <c r="AN2385" s="1" t="s">
        <v>19</v>
      </c>
      <c r="AO2385" s="18">
        <v>0.20275199999999999</v>
      </c>
      <c r="AP2385" s="18">
        <v>7</v>
      </c>
      <c r="AQ2385" s="18" t="s">
        <v>19</v>
      </c>
      <c r="AR2385" s="18">
        <v>0</v>
      </c>
      <c r="AS2385" s="18">
        <v>7</v>
      </c>
    </row>
    <row r="2386" spans="40:45" x14ac:dyDescent="0.25">
      <c r="AN2386" s="1" t="s">
        <v>20</v>
      </c>
      <c r="AO2386" s="18">
        <v>2.1710099999999999</v>
      </c>
      <c r="AP2386" s="18">
        <v>8</v>
      </c>
      <c r="AQ2386" s="18" t="s">
        <v>20</v>
      </c>
      <c r="AR2386" s="18">
        <v>0</v>
      </c>
      <c r="AS2386" s="18">
        <v>8</v>
      </c>
    </row>
    <row r="2387" spans="40:45" x14ac:dyDescent="0.25">
      <c r="AN2387" s="1" t="s">
        <v>21</v>
      </c>
      <c r="AO2387" s="18">
        <v>2.0594199999999998</v>
      </c>
      <c r="AP2387" s="18">
        <v>9</v>
      </c>
      <c r="AQ2387" s="18" t="s">
        <v>21</v>
      </c>
      <c r="AR2387" s="18">
        <v>1.9529300000000001</v>
      </c>
      <c r="AS2387" s="18">
        <v>9</v>
      </c>
    </row>
    <row r="2388" spans="40:45" x14ac:dyDescent="0.25">
      <c r="AN2388" s="1" t="s">
        <v>22</v>
      </c>
      <c r="AO2388" s="18">
        <v>7.1541800000000002</v>
      </c>
      <c r="AP2388" s="18">
        <v>10</v>
      </c>
      <c r="AQ2388" s="18" t="s">
        <v>22</v>
      </c>
      <c r="AR2388" s="18">
        <v>12.401</v>
      </c>
      <c r="AS2388" s="18">
        <v>10</v>
      </c>
    </row>
    <row r="2389" spans="40:45" x14ac:dyDescent="0.25">
      <c r="AN2389" s="1" t="s">
        <v>23</v>
      </c>
      <c r="AO2389" s="18">
        <v>12.0906</v>
      </c>
      <c r="AP2389" s="18">
        <v>11</v>
      </c>
      <c r="AQ2389" s="18" t="s">
        <v>23</v>
      </c>
      <c r="AR2389" s="18">
        <v>12.5878</v>
      </c>
      <c r="AS2389" s="18">
        <v>11</v>
      </c>
    </row>
    <row r="2390" spans="40:45" x14ac:dyDescent="0.25">
      <c r="AN2390" s="1" t="s">
        <v>24</v>
      </c>
      <c r="AO2390" s="18">
        <v>0.40227200000000002</v>
      </c>
      <c r="AP2390" s="18">
        <v>12</v>
      </c>
      <c r="AQ2390" s="18" t="s">
        <v>24</v>
      </c>
      <c r="AR2390" s="18">
        <v>0.40950399999999998</v>
      </c>
      <c r="AS2390" s="18">
        <v>12</v>
      </c>
    </row>
    <row r="2391" spans="40:45" x14ac:dyDescent="0.25">
      <c r="AP2391" s="18">
        <v>13</v>
      </c>
      <c r="AS2391" s="18">
        <v>13</v>
      </c>
    </row>
    <row r="2392" spans="40:45" x14ac:dyDescent="0.25">
      <c r="AN2392" s="1" t="s">
        <v>36</v>
      </c>
      <c r="AP2392" s="18">
        <v>0</v>
      </c>
      <c r="AQ2392" s="18" t="s">
        <v>36</v>
      </c>
      <c r="AS2392" s="18">
        <v>0</v>
      </c>
    </row>
    <row r="2393" spans="40:45" x14ac:dyDescent="0.25">
      <c r="AP2393" s="18">
        <v>1</v>
      </c>
      <c r="AS2393" s="18">
        <v>1</v>
      </c>
    </row>
    <row r="2394" spans="40:45" x14ac:dyDescent="0.25">
      <c r="AN2394" s="1" t="s">
        <v>9</v>
      </c>
      <c r="AO2394" s="18">
        <v>262144</v>
      </c>
      <c r="AP2394" s="18">
        <v>2</v>
      </c>
      <c r="AQ2394" s="18" t="s">
        <v>9</v>
      </c>
      <c r="AR2394" s="18">
        <v>262144</v>
      </c>
      <c r="AS2394" s="18">
        <v>2</v>
      </c>
    </row>
    <row r="2395" spans="40:45" x14ac:dyDescent="0.25">
      <c r="AN2395" s="1" t="s">
        <v>10</v>
      </c>
      <c r="AO2395" s="18">
        <v>792</v>
      </c>
      <c r="AP2395" s="18">
        <v>3</v>
      </c>
      <c r="AQ2395" s="18" t="s">
        <v>10</v>
      </c>
      <c r="AR2395" s="18">
        <v>792</v>
      </c>
      <c r="AS2395" s="18">
        <v>3</v>
      </c>
    </row>
    <row r="2396" spans="40:45" x14ac:dyDescent="0.25">
      <c r="AN2396" s="1" t="s">
        <v>16</v>
      </c>
      <c r="AO2396" s="18">
        <v>0.56246399999999996</v>
      </c>
      <c r="AP2396" s="18">
        <v>4</v>
      </c>
      <c r="AQ2396" s="18" t="s">
        <v>16</v>
      </c>
      <c r="AR2396" s="18">
        <v>0.55510400000000004</v>
      </c>
      <c r="AS2396" s="18">
        <v>4</v>
      </c>
    </row>
    <row r="2397" spans="40:45" x14ac:dyDescent="0.25">
      <c r="AN2397" s="1" t="s">
        <v>17</v>
      </c>
      <c r="AO2397" s="18">
        <v>0.193216</v>
      </c>
      <c r="AP2397" s="18">
        <v>5</v>
      </c>
      <c r="AQ2397" s="18" t="s">
        <v>17</v>
      </c>
      <c r="AR2397" s="18">
        <v>0.18281600000000001</v>
      </c>
      <c r="AS2397" s="18">
        <v>5</v>
      </c>
    </row>
    <row r="2398" spans="40:45" x14ac:dyDescent="0.25">
      <c r="AN2398" s="1" t="s">
        <v>18</v>
      </c>
      <c r="AO2398" s="18">
        <v>0.28681600000000002</v>
      </c>
      <c r="AP2398" s="18">
        <v>6</v>
      </c>
      <c r="AQ2398" s="18" t="s">
        <v>18</v>
      </c>
      <c r="AR2398" s="18">
        <v>0</v>
      </c>
      <c r="AS2398" s="18">
        <v>6</v>
      </c>
    </row>
    <row r="2399" spans="40:45" x14ac:dyDescent="0.25">
      <c r="AN2399" s="1" t="s">
        <v>19</v>
      </c>
      <c r="AO2399" s="18">
        <v>0.26118400000000003</v>
      </c>
      <c r="AP2399" s="18">
        <v>7</v>
      </c>
      <c r="AQ2399" s="18" t="s">
        <v>19</v>
      </c>
      <c r="AR2399" s="18">
        <v>0</v>
      </c>
      <c r="AS2399" s="18">
        <v>7</v>
      </c>
    </row>
    <row r="2400" spans="40:45" x14ac:dyDescent="0.25">
      <c r="AN2400" s="1" t="s">
        <v>20</v>
      </c>
      <c r="AO2400" s="18">
        <v>1.1993</v>
      </c>
      <c r="AP2400" s="18">
        <v>8</v>
      </c>
      <c r="AQ2400" s="18" t="s">
        <v>20</v>
      </c>
      <c r="AR2400" s="18">
        <v>0</v>
      </c>
      <c r="AS2400" s="18">
        <v>8</v>
      </c>
    </row>
    <row r="2401" spans="40:45" x14ac:dyDescent="0.25">
      <c r="AN2401" s="1" t="s">
        <v>21</v>
      </c>
      <c r="AO2401" s="18">
        <v>2.48624</v>
      </c>
      <c r="AP2401" s="18">
        <v>9</v>
      </c>
      <c r="AQ2401" s="18" t="s">
        <v>21</v>
      </c>
      <c r="AR2401" s="18">
        <v>2.10067</v>
      </c>
      <c r="AS2401" s="18">
        <v>9</v>
      </c>
    </row>
    <row r="2402" spans="40:45" x14ac:dyDescent="0.25">
      <c r="AN2402" s="1" t="s">
        <v>22</v>
      </c>
      <c r="AO2402" s="18">
        <v>9.6125399999999992</v>
      </c>
      <c r="AP2402" s="18">
        <v>10</v>
      </c>
      <c r="AQ2402" s="18" t="s">
        <v>22</v>
      </c>
      <c r="AR2402" s="18">
        <v>14.2331</v>
      </c>
      <c r="AS2402" s="18">
        <v>10</v>
      </c>
    </row>
    <row r="2403" spans="40:45" x14ac:dyDescent="0.25">
      <c r="AN2403" s="1" t="s">
        <v>23</v>
      </c>
      <c r="AO2403" s="18">
        <v>11.3749</v>
      </c>
      <c r="AP2403" s="18">
        <v>11</v>
      </c>
      <c r="AQ2403" s="18" t="s">
        <v>23</v>
      </c>
      <c r="AR2403" s="18">
        <v>11.213200000000001</v>
      </c>
      <c r="AS2403" s="18">
        <v>11</v>
      </c>
    </row>
    <row r="2404" spans="40:45" x14ac:dyDescent="0.25">
      <c r="AN2404" s="1" t="s">
        <v>24</v>
      </c>
      <c r="AO2404" s="18">
        <v>1.0019499999999999</v>
      </c>
      <c r="AP2404" s="18">
        <v>12</v>
      </c>
      <c r="AQ2404" s="18" t="s">
        <v>24</v>
      </c>
      <c r="AR2404" s="18">
        <v>1.0257000000000001</v>
      </c>
      <c r="AS2404" s="18">
        <v>12</v>
      </c>
    </row>
    <row r="2405" spans="40:45" x14ac:dyDescent="0.25">
      <c r="AP2405" s="18">
        <v>13</v>
      </c>
      <c r="AS2405" s="18">
        <v>13</v>
      </c>
    </row>
    <row r="2406" spans="40:45" x14ac:dyDescent="0.25">
      <c r="AN2406" s="1" t="s">
        <v>37</v>
      </c>
      <c r="AP2406" s="18">
        <v>0</v>
      </c>
      <c r="AQ2406" s="18" t="s">
        <v>37</v>
      </c>
      <c r="AS2406" s="18">
        <v>0</v>
      </c>
    </row>
    <row r="2407" spans="40:45" x14ac:dyDescent="0.25">
      <c r="AP2407" s="18">
        <v>1</v>
      </c>
      <c r="AS2407" s="18">
        <v>1</v>
      </c>
    </row>
    <row r="2408" spans="40:45" x14ac:dyDescent="0.25">
      <c r="AN2408" s="1" t="s">
        <v>9</v>
      </c>
      <c r="AO2408" s="18">
        <v>262144</v>
      </c>
      <c r="AP2408" s="18">
        <v>2</v>
      </c>
      <c r="AQ2408" s="18" t="s">
        <v>9</v>
      </c>
      <c r="AR2408" s="18">
        <v>262144</v>
      </c>
      <c r="AS2408" s="18">
        <v>2</v>
      </c>
    </row>
    <row r="2409" spans="40:45" x14ac:dyDescent="0.25">
      <c r="AN2409" s="1" t="s">
        <v>10</v>
      </c>
      <c r="AO2409" s="18">
        <v>792</v>
      </c>
      <c r="AP2409" s="18">
        <v>3</v>
      </c>
      <c r="AQ2409" s="18" t="s">
        <v>10</v>
      </c>
      <c r="AR2409" s="18">
        <v>792</v>
      </c>
      <c r="AS2409" s="18">
        <v>3</v>
      </c>
    </row>
    <row r="2410" spans="40:45" x14ac:dyDescent="0.25">
      <c r="AN2410" s="1" t="s">
        <v>16</v>
      </c>
      <c r="AO2410" s="18">
        <v>0.56246399999999996</v>
      </c>
      <c r="AP2410" s="18">
        <v>4</v>
      </c>
      <c r="AQ2410" s="18" t="s">
        <v>16</v>
      </c>
      <c r="AR2410" s="18">
        <v>0.55510400000000004</v>
      </c>
      <c r="AS2410" s="18">
        <v>4</v>
      </c>
    </row>
    <row r="2411" spans="40:45" x14ac:dyDescent="0.25">
      <c r="AN2411" s="1" t="s">
        <v>17</v>
      </c>
      <c r="AO2411" s="18">
        <v>0.190112</v>
      </c>
      <c r="AP2411" s="18">
        <v>5</v>
      </c>
      <c r="AQ2411" s="18" t="s">
        <v>17</v>
      </c>
      <c r="AR2411" s="18">
        <v>0.38598399999999999</v>
      </c>
      <c r="AS2411" s="18">
        <v>5</v>
      </c>
    </row>
    <row r="2412" spans="40:45" x14ac:dyDescent="0.25">
      <c r="AN2412" s="1" t="s">
        <v>18</v>
      </c>
      <c r="AO2412" s="18">
        <v>0.28432000000000002</v>
      </c>
      <c r="AP2412" s="18">
        <v>6</v>
      </c>
      <c r="AQ2412" s="18" t="s">
        <v>18</v>
      </c>
      <c r="AR2412" s="18">
        <v>0</v>
      </c>
      <c r="AS2412" s="18">
        <v>6</v>
      </c>
    </row>
    <row r="2413" spans="40:45" x14ac:dyDescent="0.25">
      <c r="AN2413" s="1" t="s">
        <v>19</v>
      </c>
      <c r="AO2413" s="18">
        <v>0.39622400000000002</v>
      </c>
      <c r="AP2413" s="18">
        <v>7</v>
      </c>
      <c r="AQ2413" s="18" t="s">
        <v>19</v>
      </c>
      <c r="AR2413" s="18">
        <v>0</v>
      </c>
      <c r="AS2413" s="18">
        <v>7</v>
      </c>
    </row>
    <row r="2414" spans="40:45" x14ac:dyDescent="0.25">
      <c r="AN2414" s="1" t="s">
        <v>20</v>
      </c>
      <c r="AO2414" s="18">
        <v>0.93644799999999995</v>
      </c>
      <c r="AP2414" s="18">
        <v>8</v>
      </c>
      <c r="AQ2414" s="18" t="s">
        <v>20</v>
      </c>
      <c r="AR2414" s="18">
        <v>0</v>
      </c>
      <c r="AS2414" s="18">
        <v>8</v>
      </c>
    </row>
    <row r="2415" spans="40:45" x14ac:dyDescent="0.25">
      <c r="AN2415" s="1" t="s">
        <v>21</v>
      </c>
      <c r="AO2415" s="18">
        <v>2.5758100000000002</v>
      </c>
      <c r="AP2415" s="18">
        <v>9</v>
      </c>
      <c r="AQ2415" s="18" t="s">
        <v>21</v>
      </c>
      <c r="AR2415" s="18">
        <v>2.2063000000000001</v>
      </c>
      <c r="AS2415" s="18">
        <v>9</v>
      </c>
    </row>
    <row r="2416" spans="40:45" x14ac:dyDescent="0.25">
      <c r="AN2416" s="1" t="s">
        <v>22</v>
      </c>
      <c r="AO2416" s="18">
        <v>13.392799999999999</v>
      </c>
      <c r="AP2416" s="18">
        <v>10</v>
      </c>
      <c r="AQ2416" s="18" t="s">
        <v>22</v>
      </c>
      <c r="AR2416" s="18">
        <v>20.528199999999998</v>
      </c>
      <c r="AS2416" s="18">
        <v>10</v>
      </c>
    </row>
    <row r="2417" spans="40:45" x14ac:dyDescent="0.25">
      <c r="AN2417" s="1" t="s">
        <v>23</v>
      </c>
      <c r="AO2417" s="18">
        <v>11.8101</v>
      </c>
      <c r="AP2417" s="18">
        <v>11</v>
      </c>
      <c r="AQ2417" s="18" t="s">
        <v>23</v>
      </c>
      <c r="AR2417" s="18">
        <v>12.7547</v>
      </c>
      <c r="AS2417" s="18">
        <v>11</v>
      </c>
    </row>
    <row r="2418" spans="40:45" x14ac:dyDescent="0.25">
      <c r="AN2418" s="1" t="s">
        <v>24</v>
      </c>
      <c r="AO2418" s="18">
        <v>0.67830400000000002</v>
      </c>
      <c r="AP2418" s="18">
        <v>12</v>
      </c>
      <c r="AQ2418" s="18" t="s">
        <v>24</v>
      </c>
      <c r="AR2418" s="18">
        <v>0.69196800000000003</v>
      </c>
      <c r="AS2418" s="18">
        <v>12</v>
      </c>
    </row>
    <row r="2419" spans="40:45" x14ac:dyDescent="0.25">
      <c r="AP2419" s="18">
        <v>13</v>
      </c>
      <c r="AS2419" s="18">
        <v>13</v>
      </c>
    </row>
    <row r="2420" spans="40:45" x14ac:dyDescent="0.25">
      <c r="AN2420" s="1" t="s">
        <v>15</v>
      </c>
      <c r="AO2420" s="18">
        <v>9.2999999999999999E-2</v>
      </c>
      <c r="AP2420" s="18">
        <v>0</v>
      </c>
      <c r="AQ2420" s="18" t="s">
        <v>15</v>
      </c>
      <c r="AR2420" s="18">
        <v>0.104</v>
      </c>
      <c r="AS2420" s="18">
        <v>0</v>
      </c>
    </row>
    <row r="2421" spans="40:45" x14ac:dyDescent="0.25">
      <c r="AN2421" s="1" t="s">
        <v>8</v>
      </c>
      <c r="AP2421" s="18">
        <v>1</v>
      </c>
      <c r="AQ2421" s="18" t="s">
        <v>8</v>
      </c>
      <c r="AS2421" s="18">
        <v>1</v>
      </c>
    </row>
    <row r="2422" spans="40:45" x14ac:dyDescent="0.25">
      <c r="AN2422" s="1" t="s">
        <v>9</v>
      </c>
      <c r="AO2422" s="18">
        <v>242015</v>
      </c>
      <c r="AP2422" s="18">
        <v>2</v>
      </c>
      <c r="AQ2422" s="18" t="s">
        <v>9</v>
      </c>
      <c r="AR2422" s="18">
        <v>242015</v>
      </c>
      <c r="AS2422" s="18">
        <v>2</v>
      </c>
    </row>
    <row r="2423" spans="40:45" x14ac:dyDescent="0.25">
      <c r="AN2423" s="1" t="s">
        <v>10</v>
      </c>
      <c r="AO2423" s="18">
        <v>792</v>
      </c>
      <c r="AP2423" s="18">
        <v>3</v>
      </c>
      <c r="AQ2423" s="18" t="s">
        <v>10</v>
      </c>
      <c r="AR2423" s="18">
        <v>792</v>
      </c>
      <c r="AS2423" s="18">
        <v>3</v>
      </c>
    </row>
    <row r="2424" spans="40:45" x14ac:dyDescent="0.25">
      <c r="AN2424" s="1" t="s">
        <v>16</v>
      </c>
      <c r="AO2424" s="18">
        <v>0.49081599999999997</v>
      </c>
      <c r="AP2424" s="18">
        <v>4</v>
      </c>
      <c r="AQ2424" s="18" t="s">
        <v>16</v>
      </c>
      <c r="AR2424" s="18">
        <v>0.491232</v>
      </c>
      <c r="AS2424" s="18">
        <v>4</v>
      </c>
    </row>
    <row r="2425" spans="40:45" x14ac:dyDescent="0.25">
      <c r="AN2425" s="1" t="s">
        <v>17</v>
      </c>
      <c r="AO2425" s="18">
        <v>0.19145599999999999</v>
      </c>
      <c r="AP2425" s="18">
        <v>5</v>
      </c>
      <c r="AQ2425" s="18" t="s">
        <v>17</v>
      </c>
      <c r="AR2425" s="18">
        <v>0.167296</v>
      </c>
      <c r="AS2425" s="18">
        <v>5</v>
      </c>
    </row>
    <row r="2426" spans="40:45" x14ac:dyDescent="0.25">
      <c r="AN2426" s="1" t="s">
        <v>18</v>
      </c>
      <c r="AO2426" s="18">
        <v>0.25344</v>
      </c>
      <c r="AP2426" s="18">
        <v>6</v>
      </c>
      <c r="AQ2426" s="18" t="s">
        <v>18</v>
      </c>
      <c r="AR2426" s="18">
        <v>0</v>
      </c>
      <c r="AS2426" s="18">
        <v>6</v>
      </c>
    </row>
    <row r="2427" spans="40:45" x14ac:dyDescent="0.25">
      <c r="AN2427" s="1" t="s">
        <v>19</v>
      </c>
      <c r="AO2427" s="18">
        <v>0.20150399999999999</v>
      </c>
      <c r="AP2427" s="18">
        <v>7</v>
      </c>
      <c r="AQ2427" s="18" t="s">
        <v>19</v>
      </c>
      <c r="AR2427" s="18">
        <v>0</v>
      </c>
      <c r="AS2427" s="18">
        <v>7</v>
      </c>
    </row>
    <row r="2428" spans="40:45" x14ac:dyDescent="0.25">
      <c r="AN2428" s="1" t="s">
        <v>20</v>
      </c>
      <c r="AO2428" s="18">
        <v>2.2444199999999999</v>
      </c>
      <c r="AP2428" s="18">
        <v>8</v>
      </c>
      <c r="AQ2428" s="18" t="s">
        <v>20</v>
      </c>
      <c r="AR2428" s="18">
        <v>0</v>
      </c>
      <c r="AS2428" s="18">
        <v>8</v>
      </c>
    </row>
    <row r="2429" spans="40:45" x14ac:dyDescent="0.25">
      <c r="AN2429" s="1" t="s">
        <v>21</v>
      </c>
      <c r="AO2429" s="18">
        <v>2.0597799999999999</v>
      </c>
      <c r="AP2429" s="18">
        <v>9</v>
      </c>
      <c r="AQ2429" s="18" t="s">
        <v>21</v>
      </c>
      <c r="AR2429" s="18">
        <v>1.9625300000000001</v>
      </c>
      <c r="AS2429" s="18">
        <v>9</v>
      </c>
    </row>
    <row r="2430" spans="40:45" x14ac:dyDescent="0.25">
      <c r="AN2430" s="1" t="s">
        <v>22</v>
      </c>
      <c r="AO2430" s="18">
        <v>6.9027799999999999</v>
      </c>
      <c r="AP2430" s="18">
        <v>10</v>
      </c>
      <c r="AQ2430" s="18" t="s">
        <v>22</v>
      </c>
      <c r="AR2430" s="18">
        <v>12.5006</v>
      </c>
      <c r="AS2430" s="18">
        <v>10</v>
      </c>
    </row>
    <row r="2431" spans="40:45" x14ac:dyDescent="0.25">
      <c r="AN2431" s="1" t="s">
        <v>23</v>
      </c>
      <c r="AO2431" s="18">
        <v>12.0891</v>
      </c>
      <c r="AP2431" s="18">
        <v>11</v>
      </c>
      <c r="AQ2431" s="18" t="s">
        <v>23</v>
      </c>
      <c r="AR2431" s="18">
        <v>12.882</v>
      </c>
      <c r="AS2431" s="18">
        <v>11</v>
      </c>
    </row>
    <row r="2432" spans="40:45" x14ac:dyDescent="0.25">
      <c r="AN2432" s="1" t="s">
        <v>24</v>
      </c>
      <c r="AO2432" s="18">
        <v>0.40659200000000001</v>
      </c>
      <c r="AP2432" s="18">
        <v>12</v>
      </c>
      <c r="AQ2432" s="18" t="s">
        <v>24</v>
      </c>
      <c r="AR2432" s="18">
        <v>0.40230399999999999</v>
      </c>
      <c r="AS2432" s="18">
        <v>12</v>
      </c>
    </row>
    <row r="2433" spans="40:45" x14ac:dyDescent="0.25">
      <c r="AP2433" s="18">
        <v>13</v>
      </c>
      <c r="AS2433" s="18">
        <v>13</v>
      </c>
    </row>
    <row r="2434" spans="40:45" x14ac:dyDescent="0.25">
      <c r="AN2434" s="1" t="s">
        <v>36</v>
      </c>
      <c r="AP2434" s="18">
        <v>0</v>
      </c>
      <c r="AQ2434" s="18" t="s">
        <v>36</v>
      </c>
      <c r="AS2434" s="18">
        <v>0</v>
      </c>
    </row>
    <row r="2435" spans="40:45" x14ac:dyDescent="0.25">
      <c r="AP2435" s="18">
        <v>1</v>
      </c>
      <c r="AS2435" s="18">
        <v>1</v>
      </c>
    </row>
    <row r="2436" spans="40:45" x14ac:dyDescent="0.25">
      <c r="AN2436" s="1" t="s">
        <v>9</v>
      </c>
      <c r="AO2436" s="18">
        <v>262144</v>
      </c>
      <c r="AP2436" s="18">
        <v>2</v>
      </c>
      <c r="AQ2436" s="18" t="s">
        <v>9</v>
      </c>
      <c r="AR2436" s="18">
        <v>262144</v>
      </c>
      <c r="AS2436" s="18">
        <v>2</v>
      </c>
    </row>
    <row r="2437" spans="40:45" x14ac:dyDescent="0.25">
      <c r="AN2437" s="1" t="s">
        <v>10</v>
      </c>
      <c r="AO2437" s="18">
        <v>792</v>
      </c>
      <c r="AP2437" s="18">
        <v>3</v>
      </c>
      <c r="AQ2437" s="18" t="s">
        <v>10</v>
      </c>
      <c r="AR2437" s="18">
        <v>792</v>
      </c>
      <c r="AS2437" s="18">
        <v>3</v>
      </c>
    </row>
    <row r="2438" spans="40:45" x14ac:dyDescent="0.25">
      <c r="AN2438" s="1" t="s">
        <v>16</v>
      </c>
      <c r="AO2438" s="18">
        <v>0.58195200000000002</v>
      </c>
      <c r="AP2438" s="18">
        <v>4</v>
      </c>
      <c r="AQ2438" s="18" t="s">
        <v>16</v>
      </c>
      <c r="AR2438" s="18">
        <v>0.54604799999999998</v>
      </c>
      <c r="AS2438" s="18">
        <v>4</v>
      </c>
    </row>
    <row r="2439" spans="40:45" x14ac:dyDescent="0.25">
      <c r="AN2439" s="1" t="s">
        <v>17</v>
      </c>
      <c r="AO2439" s="18">
        <v>0.19839999999999999</v>
      </c>
      <c r="AP2439" s="18">
        <v>5</v>
      </c>
      <c r="AQ2439" s="18" t="s">
        <v>17</v>
      </c>
      <c r="AR2439" s="18">
        <v>0.184416</v>
      </c>
      <c r="AS2439" s="18">
        <v>5</v>
      </c>
    </row>
    <row r="2440" spans="40:45" x14ac:dyDescent="0.25">
      <c r="AN2440" s="1" t="s">
        <v>18</v>
      </c>
      <c r="AO2440" s="18">
        <v>0.327872</v>
      </c>
      <c r="AP2440" s="18">
        <v>6</v>
      </c>
      <c r="AQ2440" s="18" t="s">
        <v>18</v>
      </c>
      <c r="AR2440" s="18">
        <v>0</v>
      </c>
      <c r="AS2440" s="18">
        <v>6</v>
      </c>
    </row>
    <row r="2441" spans="40:45" x14ac:dyDescent="0.25">
      <c r="AN2441" s="1" t="s">
        <v>19</v>
      </c>
      <c r="AO2441" s="18">
        <v>0.26432</v>
      </c>
      <c r="AP2441" s="18">
        <v>7</v>
      </c>
      <c r="AQ2441" s="18" t="s">
        <v>19</v>
      </c>
      <c r="AR2441" s="18">
        <v>0</v>
      </c>
      <c r="AS2441" s="18">
        <v>7</v>
      </c>
    </row>
    <row r="2442" spans="40:45" x14ac:dyDescent="0.25">
      <c r="AN2442" s="1" t="s">
        <v>20</v>
      </c>
      <c r="AO2442" s="18">
        <v>1.2069799999999999</v>
      </c>
      <c r="AP2442" s="18">
        <v>8</v>
      </c>
      <c r="AQ2442" s="18" t="s">
        <v>20</v>
      </c>
      <c r="AR2442" s="18">
        <v>0</v>
      </c>
      <c r="AS2442" s="18">
        <v>8</v>
      </c>
    </row>
    <row r="2443" spans="40:45" x14ac:dyDescent="0.25">
      <c r="AN2443" s="1" t="s">
        <v>21</v>
      </c>
      <c r="AO2443" s="18">
        <v>2.3319999999999999</v>
      </c>
      <c r="AP2443" s="18">
        <v>9</v>
      </c>
      <c r="AQ2443" s="18" t="s">
        <v>21</v>
      </c>
      <c r="AR2443" s="18">
        <v>2.2614399999999999</v>
      </c>
      <c r="AS2443" s="18">
        <v>9</v>
      </c>
    </row>
    <row r="2444" spans="40:45" x14ac:dyDescent="0.25">
      <c r="AN2444" s="1" t="s">
        <v>22</v>
      </c>
      <c r="AO2444" s="18">
        <v>9.9534699999999994</v>
      </c>
      <c r="AP2444" s="18">
        <v>10</v>
      </c>
      <c r="AQ2444" s="18" t="s">
        <v>22</v>
      </c>
      <c r="AR2444" s="18">
        <v>14.117599999999999</v>
      </c>
      <c r="AS2444" s="18">
        <v>10</v>
      </c>
    </row>
    <row r="2445" spans="40:45" x14ac:dyDescent="0.25">
      <c r="AN2445" s="1" t="s">
        <v>23</v>
      </c>
      <c r="AO2445" s="18">
        <v>11.1629</v>
      </c>
      <c r="AP2445" s="18">
        <v>11</v>
      </c>
      <c r="AQ2445" s="18" t="s">
        <v>23</v>
      </c>
      <c r="AR2445" s="18">
        <v>11.627000000000001</v>
      </c>
      <c r="AS2445" s="18">
        <v>11</v>
      </c>
    </row>
    <row r="2446" spans="40:45" x14ac:dyDescent="0.25">
      <c r="AN2446" s="1" t="s">
        <v>24</v>
      </c>
      <c r="AO2446" s="18">
        <v>1.0001599999999999</v>
      </c>
      <c r="AP2446" s="18">
        <v>12</v>
      </c>
      <c r="AQ2446" s="18" t="s">
        <v>24</v>
      </c>
      <c r="AR2446" s="18">
        <v>1.00499</v>
      </c>
      <c r="AS2446" s="18">
        <v>12</v>
      </c>
    </row>
    <row r="2447" spans="40:45" x14ac:dyDescent="0.25">
      <c r="AP2447" s="18">
        <v>13</v>
      </c>
      <c r="AS2447" s="18">
        <v>13</v>
      </c>
    </row>
    <row r="2448" spans="40:45" x14ac:dyDescent="0.25">
      <c r="AN2448" s="1" t="s">
        <v>37</v>
      </c>
      <c r="AP2448" s="18">
        <v>0</v>
      </c>
      <c r="AQ2448" s="18" t="s">
        <v>37</v>
      </c>
      <c r="AS2448" s="18">
        <v>0</v>
      </c>
    </row>
    <row r="2449" spans="40:45" x14ac:dyDescent="0.25">
      <c r="AP2449" s="18">
        <v>1</v>
      </c>
      <c r="AS2449" s="18">
        <v>1</v>
      </c>
    </row>
    <row r="2450" spans="40:45" x14ac:dyDescent="0.25">
      <c r="AN2450" s="1" t="s">
        <v>9</v>
      </c>
      <c r="AO2450" s="18">
        <v>262144</v>
      </c>
      <c r="AP2450" s="18">
        <v>2</v>
      </c>
      <c r="AQ2450" s="18" t="s">
        <v>9</v>
      </c>
      <c r="AR2450" s="18">
        <v>262144</v>
      </c>
      <c r="AS2450" s="18">
        <v>2</v>
      </c>
    </row>
    <row r="2451" spans="40:45" x14ac:dyDescent="0.25">
      <c r="AN2451" s="1" t="s">
        <v>10</v>
      </c>
      <c r="AO2451" s="18">
        <v>792</v>
      </c>
      <c r="AP2451" s="18">
        <v>3</v>
      </c>
      <c r="AQ2451" s="18" t="s">
        <v>10</v>
      </c>
      <c r="AR2451" s="18">
        <v>792</v>
      </c>
      <c r="AS2451" s="18">
        <v>3</v>
      </c>
    </row>
    <row r="2452" spans="40:45" x14ac:dyDescent="0.25">
      <c r="AN2452" s="1" t="s">
        <v>16</v>
      </c>
      <c r="AO2452" s="18">
        <v>0.58195200000000002</v>
      </c>
      <c r="AP2452" s="18">
        <v>4</v>
      </c>
      <c r="AQ2452" s="18" t="s">
        <v>16</v>
      </c>
      <c r="AR2452" s="18">
        <v>0.54604799999999998</v>
      </c>
      <c r="AS2452" s="18">
        <v>4</v>
      </c>
    </row>
    <row r="2453" spans="40:45" x14ac:dyDescent="0.25">
      <c r="AN2453" s="1" t="s">
        <v>17</v>
      </c>
      <c r="AO2453" s="18">
        <v>0.171456</v>
      </c>
      <c r="AP2453" s="18">
        <v>5</v>
      </c>
      <c r="AQ2453" s="18" t="s">
        <v>17</v>
      </c>
      <c r="AR2453" s="18">
        <v>0.176256</v>
      </c>
      <c r="AS2453" s="18">
        <v>5</v>
      </c>
    </row>
    <row r="2454" spans="40:45" x14ac:dyDescent="0.25">
      <c r="AN2454" s="1" t="s">
        <v>18</v>
      </c>
      <c r="AO2454" s="18">
        <v>0.28127999999999997</v>
      </c>
      <c r="AP2454" s="18">
        <v>6</v>
      </c>
      <c r="AQ2454" s="18" t="s">
        <v>18</v>
      </c>
      <c r="AR2454" s="18">
        <v>0</v>
      </c>
      <c r="AS2454" s="18">
        <v>6</v>
      </c>
    </row>
    <row r="2455" spans="40:45" x14ac:dyDescent="0.25">
      <c r="AN2455" s="1" t="s">
        <v>19</v>
      </c>
      <c r="AO2455" s="18">
        <v>0.40300799999999998</v>
      </c>
      <c r="AP2455" s="18">
        <v>7</v>
      </c>
      <c r="AQ2455" s="18" t="s">
        <v>19</v>
      </c>
      <c r="AR2455" s="18">
        <v>0</v>
      </c>
      <c r="AS2455" s="18">
        <v>7</v>
      </c>
    </row>
    <row r="2456" spans="40:45" x14ac:dyDescent="0.25">
      <c r="AN2456" s="1" t="s">
        <v>20</v>
      </c>
      <c r="AO2456" s="18">
        <v>0.94928000000000001</v>
      </c>
      <c r="AP2456" s="18">
        <v>8</v>
      </c>
      <c r="AQ2456" s="18" t="s">
        <v>20</v>
      </c>
      <c r="AR2456" s="18">
        <v>0</v>
      </c>
      <c r="AS2456" s="18">
        <v>8</v>
      </c>
    </row>
    <row r="2457" spans="40:45" x14ac:dyDescent="0.25">
      <c r="AN2457" s="1" t="s">
        <v>21</v>
      </c>
      <c r="AO2457" s="18">
        <v>2.54358</v>
      </c>
      <c r="AP2457" s="18">
        <v>9</v>
      </c>
      <c r="AQ2457" s="18" t="s">
        <v>21</v>
      </c>
      <c r="AR2457" s="18">
        <v>2.1005799999999999</v>
      </c>
      <c r="AS2457" s="18">
        <v>9</v>
      </c>
    </row>
    <row r="2458" spans="40:45" x14ac:dyDescent="0.25">
      <c r="AN2458" s="1" t="s">
        <v>22</v>
      </c>
      <c r="AO2458" s="18">
        <v>13.582599999999999</v>
      </c>
      <c r="AP2458" s="18">
        <v>10</v>
      </c>
      <c r="AQ2458" s="18" t="s">
        <v>22</v>
      </c>
      <c r="AR2458" s="18">
        <v>19.9175</v>
      </c>
      <c r="AS2458" s="18">
        <v>10</v>
      </c>
    </row>
    <row r="2459" spans="40:45" x14ac:dyDescent="0.25">
      <c r="AN2459" s="1" t="s">
        <v>23</v>
      </c>
      <c r="AO2459" s="18">
        <v>11.9772</v>
      </c>
      <c r="AP2459" s="18">
        <v>11</v>
      </c>
      <c r="AQ2459" s="18" t="s">
        <v>23</v>
      </c>
      <c r="AR2459" s="18">
        <v>12.5502</v>
      </c>
      <c r="AS2459" s="18">
        <v>11</v>
      </c>
    </row>
    <row r="2460" spans="40:45" x14ac:dyDescent="0.25">
      <c r="AN2460" s="1" t="s">
        <v>24</v>
      </c>
      <c r="AO2460" s="18">
        <v>0.68249599999999999</v>
      </c>
      <c r="AP2460" s="18">
        <v>12</v>
      </c>
      <c r="AQ2460" s="18" t="s">
        <v>24</v>
      </c>
      <c r="AR2460" s="18">
        <v>0.68185600000000002</v>
      </c>
      <c r="AS2460" s="18">
        <v>12</v>
      </c>
    </row>
    <row r="2461" spans="40:45" x14ac:dyDescent="0.25">
      <c r="AP2461" s="18">
        <v>13</v>
      </c>
      <c r="AS2461" s="18">
        <v>13</v>
      </c>
    </row>
  </sheetData>
  <mergeCells count="145">
    <mergeCell ref="C22:J22"/>
    <mergeCell ref="V22:AC22"/>
    <mergeCell ref="B37:H37"/>
    <mergeCell ref="I37:S37"/>
    <mergeCell ref="U37:AA37"/>
    <mergeCell ref="AB37:AL37"/>
    <mergeCell ref="B38:H38"/>
    <mergeCell ref="I38:S38"/>
    <mergeCell ref="U38:AA38"/>
    <mergeCell ref="AB38:AL38"/>
    <mergeCell ref="B35:H35"/>
    <mergeCell ref="I35:S35"/>
    <mergeCell ref="U35:AA35"/>
    <mergeCell ref="AB35:AL35"/>
    <mergeCell ref="B36:H36"/>
    <mergeCell ref="I36:S36"/>
    <mergeCell ref="U36:AA36"/>
    <mergeCell ref="AB36:AL36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AR24:AT24"/>
    <mergeCell ref="B25:S25"/>
    <mergeCell ref="U25:AL25"/>
    <mergeCell ref="B26:H26"/>
    <mergeCell ref="I26:S26"/>
    <mergeCell ref="U26:AA26"/>
    <mergeCell ref="AB26:AL26"/>
    <mergeCell ref="AE21:AG21"/>
    <mergeCell ref="AI21:AK21"/>
    <mergeCell ref="L22:N22"/>
    <mergeCell ref="P22:R22"/>
    <mergeCell ref="AE22:AG22"/>
    <mergeCell ref="AI22:AK22"/>
    <mergeCell ref="L21:N21"/>
    <mergeCell ref="P21:R21"/>
    <mergeCell ref="C21:J21"/>
    <mergeCell ref="V21:AC21"/>
    <mergeCell ref="C18:H18"/>
    <mergeCell ref="I18:J18"/>
    <mergeCell ref="L18:R19"/>
    <mergeCell ref="V18:AA18"/>
    <mergeCell ref="AB18:AC18"/>
    <mergeCell ref="AE18:AK19"/>
    <mergeCell ref="C19:H19"/>
    <mergeCell ref="I19:J19"/>
    <mergeCell ref="V19:AA19"/>
    <mergeCell ref="AB19:AC19"/>
    <mergeCell ref="C16:H16"/>
    <mergeCell ref="I16:M16"/>
    <mergeCell ref="N16:R16"/>
    <mergeCell ref="V16:AA16"/>
    <mergeCell ref="AB16:AF16"/>
    <mergeCell ref="AG16:AK16"/>
    <mergeCell ref="C15:H15"/>
    <mergeCell ref="I15:M15"/>
    <mergeCell ref="N15:R15"/>
    <mergeCell ref="V15:AA15"/>
    <mergeCell ref="AB15:AF15"/>
    <mergeCell ref="AG15:AK15"/>
    <mergeCell ref="C14:H14"/>
    <mergeCell ref="I14:M14"/>
    <mergeCell ref="N14:R14"/>
    <mergeCell ref="V14:AA14"/>
    <mergeCell ref="AB14:AF14"/>
    <mergeCell ref="AG14:AK14"/>
    <mergeCell ref="C13:H13"/>
    <mergeCell ref="I13:M13"/>
    <mergeCell ref="N13:R13"/>
    <mergeCell ref="V13:AA13"/>
    <mergeCell ref="AB13:AF13"/>
    <mergeCell ref="AG13:AK13"/>
    <mergeCell ref="C12:H12"/>
    <mergeCell ref="I12:M12"/>
    <mergeCell ref="N12:R12"/>
    <mergeCell ref="V12:AA12"/>
    <mergeCell ref="AB12:AF12"/>
    <mergeCell ref="AG12:AK12"/>
    <mergeCell ref="C11:H11"/>
    <mergeCell ref="I11:M11"/>
    <mergeCell ref="N11:R11"/>
    <mergeCell ref="V11:AA11"/>
    <mergeCell ref="AB11:AF11"/>
    <mergeCell ref="AG11:AK11"/>
    <mergeCell ref="C10:H10"/>
    <mergeCell ref="I10:M10"/>
    <mergeCell ref="N10:R10"/>
    <mergeCell ref="V10:AA10"/>
    <mergeCell ref="AB10:AF10"/>
    <mergeCell ref="AG10:AK10"/>
    <mergeCell ref="C7:L7"/>
    <mergeCell ref="M7:R7"/>
    <mergeCell ref="V7:AE7"/>
    <mergeCell ref="AF7:AK7"/>
    <mergeCell ref="C9:H9"/>
    <mergeCell ref="I9:M9"/>
    <mergeCell ref="N9:R9"/>
    <mergeCell ref="V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864"/>
  <sheetViews>
    <sheetView zoomScaleNormal="100" workbookViewId="0">
      <selection activeCell="C21" sqref="C21:J21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26.5703125" style="1" customWidth="1"/>
    <col min="41" max="41" width="10.7109375" style="18" customWidth="1"/>
    <col min="42" max="42" width="4.85546875" style="18" customWidth="1"/>
    <col min="43" max="43" width="26.5703125" style="18" customWidth="1"/>
    <col min="44" max="44" width="10.7109375" style="18" customWidth="1"/>
    <col min="45" max="45" width="4.85546875" style="18" customWidth="1"/>
    <col min="46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1"/>
      <c r="T2" s="28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1"/>
    </row>
    <row r="3" spans="2:47" ht="16.5" customHeight="1" thickBot="1" x14ac:dyDescent="0.3">
      <c r="B3" s="5"/>
      <c r="C3" s="36" t="s">
        <v>0</v>
      </c>
      <c r="D3" s="37"/>
      <c r="E3" s="37"/>
      <c r="F3" s="37" t="s">
        <v>1</v>
      </c>
      <c r="G3" s="37"/>
      <c r="H3" s="37"/>
      <c r="I3" s="40" t="s">
        <v>2</v>
      </c>
      <c r="J3" s="40"/>
      <c r="K3" s="41"/>
      <c r="L3" s="6"/>
      <c r="M3" s="39" t="s">
        <v>3</v>
      </c>
      <c r="N3" s="40"/>
      <c r="O3" s="40"/>
      <c r="P3" s="40"/>
      <c r="Q3" s="40"/>
      <c r="R3" s="41"/>
      <c r="S3" s="22"/>
      <c r="T3" s="28"/>
      <c r="U3" s="5"/>
      <c r="V3" s="36" t="s">
        <v>0</v>
      </c>
      <c r="W3" s="37"/>
      <c r="X3" s="37"/>
      <c r="Y3" s="37" t="s">
        <v>1</v>
      </c>
      <c r="Z3" s="37"/>
      <c r="AA3" s="37"/>
      <c r="AB3" s="40" t="s">
        <v>2</v>
      </c>
      <c r="AC3" s="40"/>
      <c r="AD3" s="41"/>
      <c r="AE3" s="6"/>
      <c r="AF3" s="39" t="s">
        <v>3</v>
      </c>
      <c r="AG3" s="40"/>
      <c r="AH3" s="40"/>
      <c r="AI3" s="40"/>
      <c r="AJ3" s="40"/>
      <c r="AK3" s="41"/>
      <c r="AL3" s="22"/>
      <c r="AM3" s="19"/>
      <c r="AN3" s="19"/>
      <c r="AO3" s="24"/>
      <c r="AP3" s="24"/>
      <c r="AQ3" s="24"/>
      <c r="AR3" s="24"/>
      <c r="AS3" s="24"/>
    </row>
    <row r="4" spans="2:47" ht="16.5" customHeight="1" x14ac:dyDescent="0.25">
      <c r="B4" s="5"/>
      <c r="C4" s="66">
        <v>512</v>
      </c>
      <c r="D4" s="67"/>
      <c r="E4" s="67"/>
      <c r="F4" s="67">
        <v>512</v>
      </c>
      <c r="G4" s="67"/>
      <c r="H4" s="67"/>
      <c r="I4" s="67">
        <f>$I$29</f>
        <v>66450</v>
      </c>
      <c r="J4" s="67"/>
      <c r="K4" s="68"/>
      <c r="L4" s="6"/>
      <c r="M4" s="66">
        <f>C4*F4</f>
        <v>262144</v>
      </c>
      <c r="N4" s="67"/>
      <c r="O4" s="67"/>
      <c r="P4" s="67"/>
      <c r="Q4" s="67"/>
      <c r="R4" s="68"/>
      <c r="S4" s="22"/>
      <c r="T4" s="28"/>
      <c r="U4" s="5"/>
      <c r="V4" s="66">
        <v>512</v>
      </c>
      <c r="W4" s="67"/>
      <c r="X4" s="67"/>
      <c r="Y4" s="67">
        <v>512</v>
      </c>
      <c r="Z4" s="67"/>
      <c r="AA4" s="67"/>
      <c r="AB4" s="67">
        <f>$AB$29</f>
        <v>66450</v>
      </c>
      <c r="AC4" s="67"/>
      <c r="AD4" s="68"/>
      <c r="AE4" s="6"/>
      <c r="AF4" s="66">
        <f>V4*Y4</f>
        <v>262144</v>
      </c>
      <c r="AG4" s="67"/>
      <c r="AH4" s="67"/>
      <c r="AI4" s="67"/>
      <c r="AJ4" s="67"/>
      <c r="AK4" s="68"/>
      <c r="AL4" s="22"/>
      <c r="AQ4" s="24"/>
      <c r="AR4" s="24"/>
    </row>
    <row r="5" spans="2:47" ht="16.5" customHeight="1" thickBot="1" x14ac:dyDescent="0.3">
      <c r="B5" s="5"/>
      <c r="C5" s="59"/>
      <c r="D5" s="60"/>
      <c r="E5" s="60"/>
      <c r="F5" s="60"/>
      <c r="G5" s="60"/>
      <c r="H5" s="60"/>
      <c r="I5" s="60"/>
      <c r="J5" s="60"/>
      <c r="K5" s="61"/>
      <c r="L5" s="6"/>
      <c r="M5" s="59"/>
      <c r="N5" s="60"/>
      <c r="O5" s="60"/>
      <c r="P5" s="60"/>
      <c r="Q5" s="60"/>
      <c r="R5" s="61"/>
      <c r="S5" s="22"/>
      <c r="T5" s="28"/>
      <c r="U5" s="5"/>
      <c r="V5" s="59"/>
      <c r="W5" s="60"/>
      <c r="X5" s="60"/>
      <c r="Y5" s="60"/>
      <c r="Z5" s="60"/>
      <c r="AA5" s="60"/>
      <c r="AB5" s="60"/>
      <c r="AC5" s="60"/>
      <c r="AD5" s="61"/>
      <c r="AE5" s="6"/>
      <c r="AF5" s="59"/>
      <c r="AG5" s="60"/>
      <c r="AH5" s="60"/>
      <c r="AI5" s="60"/>
      <c r="AJ5" s="60"/>
      <c r="AK5" s="61"/>
      <c r="AL5" s="22"/>
      <c r="AQ5" s="24"/>
      <c r="AR5" s="24"/>
      <c r="AU5" s="19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2"/>
      <c r="T6" s="28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2"/>
      <c r="AQ6" s="24"/>
      <c r="AR6" s="24"/>
      <c r="AU6" s="19"/>
    </row>
    <row r="7" spans="2:47" ht="16.5" customHeight="1" thickBot="1" x14ac:dyDescent="0.3">
      <c r="B7" s="5"/>
      <c r="C7" s="39" t="s">
        <v>4</v>
      </c>
      <c r="D7" s="40"/>
      <c r="E7" s="40"/>
      <c r="F7" s="40"/>
      <c r="G7" s="40"/>
      <c r="H7" s="40"/>
      <c r="I7" s="40"/>
      <c r="J7" s="40"/>
      <c r="K7" s="40"/>
      <c r="L7" s="40"/>
      <c r="M7" s="48">
        <f>$I$28</f>
        <v>256713</v>
      </c>
      <c r="N7" s="49"/>
      <c r="O7" s="49"/>
      <c r="P7" s="49"/>
      <c r="Q7" s="49"/>
      <c r="R7" s="50"/>
      <c r="S7" s="22"/>
      <c r="T7" s="28"/>
      <c r="U7" s="5"/>
      <c r="V7" s="39" t="s">
        <v>4</v>
      </c>
      <c r="W7" s="40"/>
      <c r="X7" s="40"/>
      <c r="Y7" s="40"/>
      <c r="Z7" s="40"/>
      <c r="AA7" s="40"/>
      <c r="AB7" s="40"/>
      <c r="AC7" s="40"/>
      <c r="AD7" s="40"/>
      <c r="AE7" s="40"/>
      <c r="AF7" s="48">
        <f>$AB$28</f>
        <v>256713</v>
      </c>
      <c r="AG7" s="49"/>
      <c r="AH7" s="49"/>
      <c r="AI7" s="49"/>
      <c r="AJ7" s="49"/>
      <c r="AK7" s="50"/>
      <c r="AL7" s="22"/>
      <c r="AM7" s="19"/>
      <c r="AQ7" s="24"/>
      <c r="AR7" s="24"/>
      <c r="AU7" s="19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2"/>
      <c r="T8" s="28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2"/>
      <c r="AM8" s="19"/>
      <c r="AN8" s="19"/>
      <c r="AO8" s="24"/>
      <c r="AP8" s="24"/>
      <c r="AQ8" s="24"/>
      <c r="AR8" s="24"/>
      <c r="AS8" s="24"/>
      <c r="AU8" s="19"/>
    </row>
    <row r="9" spans="2:47" ht="16.5" customHeight="1" thickBot="1" x14ac:dyDescent="0.3">
      <c r="B9" s="5"/>
      <c r="C9" s="39" t="s">
        <v>25</v>
      </c>
      <c r="D9" s="40"/>
      <c r="E9" s="40"/>
      <c r="F9" s="40"/>
      <c r="G9" s="40"/>
      <c r="H9" s="41"/>
      <c r="I9" s="37" t="s">
        <v>26</v>
      </c>
      <c r="J9" s="37"/>
      <c r="K9" s="37"/>
      <c r="L9" s="37"/>
      <c r="M9" s="38"/>
      <c r="N9" s="37" t="s">
        <v>27</v>
      </c>
      <c r="O9" s="37"/>
      <c r="P9" s="37"/>
      <c r="Q9" s="37"/>
      <c r="R9" s="38"/>
      <c r="S9" s="22"/>
      <c r="T9" s="28"/>
      <c r="U9" s="5"/>
      <c r="V9" s="36" t="s">
        <v>25</v>
      </c>
      <c r="W9" s="37"/>
      <c r="X9" s="37"/>
      <c r="Y9" s="37"/>
      <c r="Z9" s="37"/>
      <c r="AA9" s="38"/>
      <c r="AB9" s="37" t="s">
        <v>26</v>
      </c>
      <c r="AC9" s="37"/>
      <c r="AD9" s="37"/>
      <c r="AE9" s="37"/>
      <c r="AF9" s="38"/>
      <c r="AG9" s="37" t="s">
        <v>27</v>
      </c>
      <c r="AH9" s="37"/>
      <c r="AI9" s="37"/>
      <c r="AJ9" s="37"/>
      <c r="AK9" s="38"/>
      <c r="AL9" s="22"/>
      <c r="AM9" s="19"/>
      <c r="AN9" s="25"/>
      <c r="AQ9" s="24"/>
      <c r="AR9" s="24"/>
      <c r="AU9" s="19"/>
    </row>
    <row r="10" spans="2:47" ht="16.5" customHeight="1" x14ac:dyDescent="0.25">
      <c r="B10" s="5"/>
      <c r="C10" s="42" t="s">
        <v>29</v>
      </c>
      <c r="D10" s="43"/>
      <c r="E10" s="43"/>
      <c r="F10" s="43"/>
      <c r="G10" s="43"/>
      <c r="H10" s="43"/>
      <c r="I10" s="42">
        <f>$I$30+$I$31</f>
        <v>41.500864</v>
      </c>
      <c r="J10" s="43"/>
      <c r="K10" s="43"/>
      <c r="L10" s="43"/>
      <c r="M10" s="65"/>
      <c r="N10" s="69">
        <f>$I10/($C$19*1000)</f>
        <v>7.9387986839084832E-4</v>
      </c>
      <c r="O10" s="69"/>
      <c r="P10" s="69"/>
      <c r="Q10" s="69"/>
      <c r="R10" s="70"/>
      <c r="S10" s="7"/>
      <c r="T10" s="28"/>
      <c r="U10" s="5"/>
      <c r="V10" s="42" t="s">
        <v>29</v>
      </c>
      <c r="W10" s="43"/>
      <c r="X10" s="43"/>
      <c r="Y10" s="43"/>
      <c r="Z10" s="43"/>
      <c r="AA10" s="43"/>
      <c r="AB10" s="42">
        <f>$AB$30+$AB$31</f>
        <v>41.215072000000006</v>
      </c>
      <c r="AC10" s="43"/>
      <c r="AD10" s="43"/>
      <c r="AE10" s="43"/>
      <c r="AF10" s="65"/>
      <c r="AG10" s="69">
        <f>$AB10/($V$19*1000)</f>
        <v>7.4253363600331466E-4</v>
      </c>
      <c r="AH10" s="69"/>
      <c r="AI10" s="69"/>
      <c r="AJ10" s="69"/>
      <c r="AK10" s="70"/>
      <c r="AL10" s="7"/>
      <c r="AM10" s="19"/>
      <c r="AN10" s="25"/>
      <c r="AQ10" s="24"/>
      <c r="AR10" s="24"/>
      <c r="AU10" s="19"/>
    </row>
    <row r="11" spans="2:47" ht="16.5" customHeight="1" x14ac:dyDescent="0.25">
      <c r="B11" s="5"/>
      <c r="C11" s="30" t="s">
        <v>30</v>
      </c>
      <c r="D11" s="31"/>
      <c r="E11" s="31"/>
      <c r="F11" s="31"/>
      <c r="G11" s="31"/>
      <c r="H11" s="31"/>
      <c r="I11" s="30">
        <f>$I$32</f>
        <v>17.151871999999997</v>
      </c>
      <c r="J11" s="31"/>
      <c r="K11" s="31"/>
      <c r="L11" s="31"/>
      <c r="M11" s="32"/>
      <c r="N11" s="44">
        <f>$I11/($C$19*1000)</f>
        <v>3.2810222664320131E-4</v>
      </c>
      <c r="O11" s="45"/>
      <c r="P11" s="45"/>
      <c r="Q11" s="45"/>
      <c r="R11" s="46"/>
      <c r="S11" s="7"/>
      <c r="T11" s="28"/>
      <c r="U11" s="5"/>
      <c r="V11" s="30" t="s">
        <v>30</v>
      </c>
      <c r="W11" s="31"/>
      <c r="X11" s="31"/>
      <c r="Y11" s="31"/>
      <c r="Z11" s="31"/>
      <c r="AA11" s="31"/>
      <c r="AB11" s="30">
        <f>$AB$32</f>
        <v>0</v>
      </c>
      <c r="AC11" s="31"/>
      <c r="AD11" s="31"/>
      <c r="AE11" s="31"/>
      <c r="AF11" s="32"/>
      <c r="AG11" s="44">
        <f>$AB11/($V$19*1000)</f>
        <v>0</v>
      </c>
      <c r="AH11" s="45"/>
      <c r="AI11" s="45"/>
      <c r="AJ11" s="45"/>
      <c r="AK11" s="46"/>
      <c r="AL11" s="7"/>
      <c r="AM11" s="19"/>
      <c r="AN11" s="25"/>
      <c r="AQ11" s="24"/>
      <c r="AR11" s="24"/>
      <c r="AU11" s="19"/>
    </row>
    <row r="12" spans="2:47" ht="16.5" customHeight="1" x14ac:dyDescent="0.25">
      <c r="B12" s="5"/>
      <c r="C12" s="30" t="s">
        <v>31</v>
      </c>
      <c r="D12" s="31"/>
      <c r="E12" s="31"/>
      <c r="F12" s="31"/>
      <c r="G12" s="31"/>
      <c r="H12" s="31"/>
      <c r="I12" s="30">
        <f>$I$33</f>
        <v>12.695744000000005</v>
      </c>
      <c r="J12" s="31"/>
      <c r="K12" s="31"/>
      <c r="L12" s="31"/>
      <c r="M12" s="32"/>
      <c r="N12" s="44">
        <f>$I12/($C$19*1000)</f>
        <v>2.4285989746728902E-4</v>
      </c>
      <c r="O12" s="45"/>
      <c r="P12" s="45"/>
      <c r="Q12" s="45"/>
      <c r="R12" s="46"/>
      <c r="S12" s="7"/>
      <c r="T12" s="28"/>
      <c r="U12" s="5"/>
      <c r="V12" s="30" t="s">
        <v>31</v>
      </c>
      <c r="W12" s="31"/>
      <c r="X12" s="31"/>
      <c r="Y12" s="31"/>
      <c r="Z12" s="31"/>
      <c r="AA12" s="31"/>
      <c r="AB12" s="30">
        <f>$AB$33</f>
        <v>0</v>
      </c>
      <c r="AC12" s="31"/>
      <c r="AD12" s="31"/>
      <c r="AE12" s="31"/>
      <c r="AF12" s="32"/>
      <c r="AG12" s="44">
        <f>$AB12/($V$19*1000)</f>
        <v>0</v>
      </c>
      <c r="AH12" s="45"/>
      <c r="AI12" s="45"/>
      <c r="AJ12" s="45"/>
      <c r="AK12" s="46"/>
      <c r="AL12" s="7"/>
      <c r="AM12" s="19"/>
      <c r="AN12" s="25"/>
      <c r="AQ12" s="24"/>
      <c r="AR12" s="24"/>
      <c r="AU12" s="19"/>
    </row>
    <row r="13" spans="2:47" ht="16.5" customHeight="1" x14ac:dyDescent="0.25">
      <c r="B13" s="5"/>
      <c r="C13" s="30" t="s">
        <v>32</v>
      </c>
      <c r="D13" s="31"/>
      <c r="E13" s="31"/>
      <c r="F13" s="31"/>
      <c r="G13" s="31"/>
      <c r="H13" s="31"/>
      <c r="I13" s="30">
        <f>$I$34</f>
        <v>98.616839999999996</v>
      </c>
      <c r="J13" s="31"/>
      <c r="K13" s="31"/>
      <c r="L13" s="31"/>
      <c r="M13" s="32"/>
      <c r="N13" s="44">
        <f>$I13/($C$19*1000)</f>
        <v>1.8864649169791103E-3</v>
      </c>
      <c r="O13" s="45"/>
      <c r="P13" s="45"/>
      <c r="Q13" s="45"/>
      <c r="R13" s="46"/>
      <c r="S13" s="7"/>
      <c r="T13" s="28"/>
      <c r="U13" s="5"/>
      <c r="V13" s="30" t="s">
        <v>32</v>
      </c>
      <c r="W13" s="31"/>
      <c r="X13" s="31"/>
      <c r="Y13" s="31"/>
      <c r="Z13" s="31"/>
      <c r="AA13" s="31"/>
      <c r="AB13" s="30">
        <f>$AB$34</f>
        <v>0</v>
      </c>
      <c r="AC13" s="31"/>
      <c r="AD13" s="31"/>
      <c r="AE13" s="31"/>
      <c r="AF13" s="32"/>
      <c r="AG13" s="44">
        <f>$AB13/($V$19*1000)</f>
        <v>0</v>
      </c>
      <c r="AH13" s="45"/>
      <c r="AI13" s="45"/>
      <c r="AJ13" s="45"/>
      <c r="AK13" s="46"/>
      <c r="AL13" s="7"/>
      <c r="AM13" s="19"/>
      <c r="AN13" s="25"/>
      <c r="AQ13" s="24"/>
      <c r="AR13" s="24"/>
      <c r="AU13" s="19"/>
    </row>
    <row r="14" spans="2:47" ht="16.5" customHeight="1" x14ac:dyDescent="0.25">
      <c r="B14" s="5"/>
      <c r="C14" s="30" t="s">
        <v>33</v>
      </c>
      <c r="D14" s="31"/>
      <c r="E14" s="31"/>
      <c r="F14" s="31"/>
      <c r="G14" s="31"/>
      <c r="H14" s="31"/>
      <c r="I14" s="30">
        <f>$I$35</f>
        <v>137.83450999999997</v>
      </c>
      <c r="J14" s="31"/>
      <c r="K14" s="31"/>
      <c r="L14" s="31"/>
      <c r="M14" s="32"/>
      <c r="N14" s="44">
        <f>$I14/($C$19*1000)</f>
        <v>2.6366690259392441E-3</v>
      </c>
      <c r="O14" s="45"/>
      <c r="P14" s="45"/>
      <c r="Q14" s="45"/>
      <c r="R14" s="46"/>
      <c r="S14" s="7"/>
      <c r="T14" s="28"/>
      <c r="U14" s="5"/>
      <c r="V14" s="30" t="s">
        <v>33</v>
      </c>
      <c r="W14" s="31"/>
      <c r="X14" s="31"/>
      <c r="Y14" s="31"/>
      <c r="Z14" s="31"/>
      <c r="AA14" s="31"/>
      <c r="AB14" s="30">
        <f>$AB$35</f>
        <v>126.49891</v>
      </c>
      <c r="AC14" s="31"/>
      <c r="AD14" s="31"/>
      <c r="AE14" s="31"/>
      <c r="AF14" s="32"/>
      <c r="AG14" s="44">
        <f>$AB14/($V$19*1000)</f>
        <v>2.2790132598277651E-3</v>
      </c>
      <c r="AH14" s="45"/>
      <c r="AI14" s="45"/>
      <c r="AJ14" s="45"/>
      <c r="AK14" s="46"/>
      <c r="AL14" s="7"/>
      <c r="AN14" s="25"/>
    </row>
    <row r="15" spans="2:47" ht="16.5" customHeight="1" x14ac:dyDescent="0.25">
      <c r="B15" s="5"/>
      <c r="C15" s="30" t="s">
        <v>34</v>
      </c>
      <c r="D15" s="31"/>
      <c r="E15" s="31"/>
      <c r="F15" s="31"/>
      <c r="G15" s="31"/>
      <c r="H15" s="31"/>
      <c r="I15" s="30">
        <f>$I$36</f>
        <v>46867.912000000004</v>
      </c>
      <c r="J15" s="31"/>
      <c r="K15" s="31"/>
      <c r="L15" s="31"/>
      <c r="M15" s="32"/>
      <c r="N15" s="44">
        <f>$I15/($C$19*1000)</f>
        <v>0.89654740224959806</v>
      </c>
      <c r="O15" s="45"/>
      <c r="P15" s="45"/>
      <c r="Q15" s="45"/>
      <c r="R15" s="46"/>
      <c r="S15" s="7"/>
      <c r="T15" s="28"/>
      <c r="U15" s="5"/>
      <c r="V15" s="30" t="s">
        <v>34</v>
      </c>
      <c r="W15" s="31"/>
      <c r="X15" s="31"/>
      <c r="Y15" s="31"/>
      <c r="Z15" s="31"/>
      <c r="AA15" s="31"/>
      <c r="AB15" s="30">
        <f>$AB$36</f>
        <v>49537.627000000015</v>
      </c>
      <c r="AC15" s="31"/>
      <c r="AD15" s="31"/>
      <c r="AE15" s="31"/>
      <c r="AF15" s="32"/>
      <c r="AG15" s="44">
        <f>$AB15/($V$19*1000)</f>
        <v>0.89247337224804502</v>
      </c>
      <c r="AH15" s="45"/>
      <c r="AI15" s="45"/>
      <c r="AJ15" s="45"/>
      <c r="AK15" s="46"/>
      <c r="AL15" s="7"/>
      <c r="AN15" s="25"/>
    </row>
    <row r="16" spans="2:47" ht="16.5" customHeight="1" thickBot="1" x14ac:dyDescent="0.3">
      <c r="B16" s="5"/>
      <c r="C16" s="33" t="s">
        <v>35</v>
      </c>
      <c r="D16" s="34"/>
      <c r="E16" s="34"/>
      <c r="F16" s="34"/>
      <c r="G16" s="34"/>
      <c r="H16" s="34"/>
      <c r="I16" s="33">
        <f>$I$37+$I$38</f>
        <v>4367.1925600000004</v>
      </c>
      <c r="J16" s="34"/>
      <c r="K16" s="34"/>
      <c r="L16" s="34"/>
      <c r="M16" s="35"/>
      <c r="N16" s="92">
        <f>$I16/($C$19*1000)</f>
        <v>8.3541062055245224E-2</v>
      </c>
      <c r="O16" s="93"/>
      <c r="P16" s="93"/>
      <c r="Q16" s="93"/>
      <c r="R16" s="94"/>
      <c r="S16" s="7"/>
      <c r="T16" s="28"/>
      <c r="U16" s="5"/>
      <c r="V16" s="33" t="s">
        <v>35</v>
      </c>
      <c r="W16" s="34"/>
      <c r="X16" s="34"/>
      <c r="Y16" s="34"/>
      <c r="Z16" s="34"/>
      <c r="AA16" s="34"/>
      <c r="AB16" s="33">
        <f>$AB$37+$AB$38</f>
        <v>4995.0887160000002</v>
      </c>
      <c r="AC16" s="34"/>
      <c r="AD16" s="34"/>
      <c r="AE16" s="34"/>
      <c r="AF16" s="35"/>
      <c r="AG16" s="92">
        <f>$AB16/($V$19*1000)</f>
        <v>8.9991869635715011E-2</v>
      </c>
      <c r="AH16" s="93"/>
      <c r="AI16" s="93"/>
      <c r="AJ16" s="93"/>
      <c r="AK16" s="94"/>
      <c r="AL16" s="7"/>
      <c r="AN16" s="25"/>
    </row>
    <row r="17" spans="2:47" ht="9" customHeight="1" thickBot="1" x14ac:dyDescent="0.3"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7"/>
      <c r="T17" s="28"/>
      <c r="U17" s="5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7"/>
    </row>
    <row r="18" spans="2:47" ht="16.5" customHeight="1" thickBot="1" x14ac:dyDescent="0.3">
      <c r="B18" s="9"/>
      <c r="C18" s="39" t="s">
        <v>28</v>
      </c>
      <c r="D18" s="40"/>
      <c r="E18" s="40"/>
      <c r="F18" s="40"/>
      <c r="G18" s="40"/>
      <c r="H18" s="41"/>
      <c r="I18" s="39" t="s">
        <v>5</v>
      </c>
      <c r="J18" s="41"/>
      <c r="K18" s="10"/>
      <c r="L18" s="53" t="s">
        <v>6</v>
      </c>
      <c r="M18" s="54"/>
      <c r="N18" s="54"/>
      <c r="O18" s="54"/>
      <c r="P18" s="54"/>
      <c r="Q18" s="54"/>
      <c r="R18" s="55"/>
      <c r="S18" s="22"/>
      <c r="T18" s="28"/>
      <c r="U18" s="9"/>
      <c r="V18" s="39" t="s">
        <v>28</v>
      </c>
      <c r="W18" s="40"/>
      <c r="X18" s="40"/>
      <c r="Y18" s="40"/>
      <c r="Z18" s="40"/>
      <c r="AA18" s="41"/>
      <c r="AB18" s="39" t="s">
        <v>5</v>
      </c>
      <c r="AC18" s="41"/>
      <c r="AD18" s="10"/>
      <c r="AE18" s="53" t="s">
        <v>7</v>
      </c>
      <c r="AF18" s="54"/>
      <c r="AG18" s="54"/>
      <c r="AH18" s="54"/>
      <c r="AI18" s="54"/>
      <c r="AJ18" s="54"/>
      <c r="AK18" s="55"/>
      <c r="AL18" s="22"/>
      <c r="AN18" s="25"/>
    </row>
    <row r="19" spans="2:47" ht="16.5" customHeight="1" thickBot="1" x14ac:dyDescent="0.3">
      <c r="B19" s="9"/>
      <c r="C19" s="48">
        <f>$I$26</f>
        <v>52.276000000000018</v>
      </c>
      <c r="D19" s="49"/>
      <c r="E19" s="49"/>
      <c r="F19" s="49"/>
      <c r="G19" s="49"/>
      <c r="H19" s="50"/>
      <c r="I19" s="51">
        <f>100%</f>
        <v>1</v>
      </c>
      <c r="J19" s="52"/>
      <c r="K19" s="10"/>
      <c r="L19" s="56"/>
      <c r="M19" s="57"/>
      <c r="N19" s="57"/>
      <c r="O19" s="57"/>
      <c r="P19" s="57"/>
      <c r="Q19" s="57"/>
      <c r="R19" s="58"/>
      <c r="S19" s="12"/>
      <c r="T19" s="23"/>
      <c r="U19" s="9"/>
      <c r="V19" s="48">
        <f>$AB$26</f>
        <v>55.506000000000029</v>
      </c>
      <c r="W19" s="49"/>
      <c r="X19" s="49"/>
      <c r="Y19" s="49"/>
      <c r="Z19" s="49"/>
      <c r="AA19" s="50"/>
      <c r="AB19" s="51">
        <f>100%</f>
        <v>1</v>
      </c>
      <c r="AC19" s="52"/>
      <c r="AD19" s="10"/>
      <c r="AE19" s="56"/>
      <c r="AF19" s="57"/>
      <c r="AG19" s="57"/>
      <c r="AH19" s="57"/>
      <c r="AI19" s="57"/>
      <c r="AJ19" s="57"/>
      <c r="AK19" s="58"/>
      <c r="AL19" s="12"/>
      <c r="AN19" s="25"/>
    </row>
    <row r="20" spans="2:47" ht="9" customHeight="1" thickBot="1" x14ac:dyDescent="0.3">
      <c r="B20" s="9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  <c r="T20" s="20"/>
      <c r="U20" s="9"/>
      <c r="V20" s="11"/>
      <c r="W20" s="11"/>
      <c r="X20" s="11"/>
      <c r="Y20" s="11"/>
      <c r="Z20" s="11"/>
      <c r="AA20" s="11"/>
      <c r="AB20" s="11"/>
      <c r="AC20" s="11"/>
      <c r="AD20" s="10"/>
      <c r="AE20" s="10"/>
      <c r="AF20" s="10"/>
      <c r="AG20" s="10"/>
      <c r="AH20" s="10"/>
      <c r="AI20" s="10"/>
      <c r="AJ20" s="10"/>
      <c r="AK20" s="10"/>
      <c r="AL20" s="12"/>
    </row>
    <row r="21" spans="2:47" ht="16.5" customHeight="1" thickBot="1" x14ac:dyDescent="0.3">
      <c r="B21" s="9"/>
      <c r="C21" s="39" t="s">
        <v>38</v>
      </c>
      <c r="D21" s="40"/>
      <c r="E21" s="40"/>
      <c r="F21" s="40"/>
      <c r="G21" s="40"/>
      <c r="H21" s="40"/>
      <c r="I21" s="40"/>
      <c r="J21" s="41"/>
      <c r="K21" s="11"/>
      <c r="L21" s="39" t="s">
        <v>13</v>
      </c>
      <c r="M21" s="40"/>
      <c r="N21" s="41"/>
      <c r="O21" s="10"/>
      <c r="P21" s="39" t="s">
        <v>14</v>
      </c>
      <c r="Q21" s="40"/>
      <c r="R21" s="41"/>
      <c r="S21" s="12"/>
      <c r="T21" s="28"/>
      <c r="U21" s="9"/>
      <c r="V21" s="39" t="s">
        <v>38</v>
      </c>
      <c r="W21" s="40"/>
      <c r="X21" s="40"/>
      <c r="Y21" s="40"/>
      <c r="Z21" s="40"/>
      <c r="AA21" s="40"/>
      <c r="AB21" s="40"/>
      <c r="AC21" s="41"/>
      <c r="AD21" s="10"/>
      <c r="AE21" s="39" t="s">
        <v>13</v>
      </c>
      <c r="AF21" s="40"/>
      <c r="AG21" s="41"/>
      <c r="AH21" s="10"/>
      <c r="AI21" s="39" t="s">
        <v>14</v>
      </c>
      <c r="AJ21" s="40"/>
      <c r="AK21" s="41"/>
      <c r="AL21" s="12"/>
    </row>
    <row r="22" spans="2:47" ht="16.5" customHeight="1" thickBot="1" x14ac:dyDescent="0.3">
      <c r="B22" s="9"/>
      <c r="C22" s="95">
        <f>C19/58</f>
        <v>0.90131034482758654</v>
      </c>
      <c r="D22" s="96"/>
      <c r="E22" s="96"/>
      <c r="F22" s="96"/>
      <c r="G22" s="96"/>
      <c r="H22" s="96"/>
      <c r="I22" s="96"/>
      <c r="J22" s="97"/>
      <c r="K22" s="11"/>
      <c r="L22" s="62">
        <v>8</v>
      </c>
      <c r="M22" s="63"/>
      <c r="N22" s="64"/>
      <c r="O22" s="10"/>
      <c r="P22" s="62">
        <v>2</v>
      </c>
      <c r="Q22" s="63"/>
      <c r="R22" s="64"/>
      <c r="S22" s="12"/>
      <c r="T22" s="28"/>
      <c r="U22" s="9"/>
      <c r="V22" s="95">
        <f>V19/58</f>
        <v>0.95700000000000052</v>
      </c>
      <c r="W22" s="96"/>
      <c r="X22" s="96"/>
      <c r="Y22" s="96"/>
      <c r="Z22" s="96"/>
      <c r="AA22" s="96"/>
      <c r="AB22" s="96"/>
      <c r="AC22" s="97"/>
      <c r="AD22" s="10"/>
      <c r="AE22" s="62">
        <v>8</v>
      </c>
      <c r="AF22" s="63"/>
      <c r="AG22" s="64"/>
      <c r="AH22" s="10"/>
      <c r="AI22" s="62">
        <v>2</v>
      </c>
      <c r="AJ22" s="63"/>
      <c r="AK22" s="64"/>
      <c r="AL22" s="12"/>
    </row>
    <row r="23" spans="2:47" ht="9" customHeight="1" thickBot="1" x14ac:dyDescent="0.3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20"/>
      <c r="U23" s="13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5"/>
    </row>
    <row r="24" spans="2:47" ht="15.75" thickBot="1" x14ac:dyDescent="0.3">
      <c r="C24" s="16"/>
      <c r="D24" s="16"/>
      <c r="E24" s="16"/>
      <c r="F24" s="16"/>
      <c r="G24" s="16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N24" s="25"/>
      <c r="AR24" s="47"/>
      <c r="AS24" s="47"/>
      <c r="AT24" s="47"/>
    </row>
    <row r="25" spans="2:47" ht="29.25" customHeight="1" thickBot="1" x14ac:dyDescent="0.3">
      <c r="B25" s="74" t="s">
        <v>11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6"/>
      <c r="T25" s="26"/>
      <c r="U25" s="74" t="s">
        <v>12</v>
      </c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6"/>
      <c r="AN25" s="25"/>
      <c r="AT25" s="25"/>
      <c r="AU25" s="25"/>
    </row>
    <row r="26" spans="2:47" ht="16.5" customHeight="1" x14ac:dyDescent="0.25">
      <c r="B26" s="79" t="s">
        <v>15</v>
      </c>
      <c r="C26" s="80"/>
      <c r="D26" s="80"/>
      <c r="E26" s="80"/>
      <c r="F26" s="80"/>
      <c r="G26" s="80"/>
      <c r="H26" s="80"/>
      <c r="I26" s="80">
        <f>SUMIF($AP$26:$AP$837,"=0",$AO$26:$AO$837)</f>
        <v>52.276000000000018</v>
      </c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19"/>
      <c r="U26" s="89" t="s">
        <v>15</v>
      </c>
      <c r="V26" s="90"/>
      <c r="W26" s="90"/>
      <c r="X26" s="90"/>
      <c r="Y26" s="90"/>
      <c r="Z26" s="90"/>
      <c r="AA26" s="90"/>
      <c r="AB26" s="80">
        <f>SUMIF($AS$26:$AS$837,"=0",$AR$26:$AR$837)</f>
        <v>55.506000000000029</v>
      </c>
      <c r="AC26" s="80"/>
      <c r="AD26" s="80"/>
      <c r="AE26" s="80"/>
      <c r="AF26" s="80"/>
      <c r="AG26" s="80"/>
      <c r="AH26" s="80"/>
      <c r="AI26" s="80"/>
      <c r="AJ26" s="80"/>
      <c r="AK26" s="80"/>
      <c r="AL26" s="81"/>
      <c r="AN26" s="25" t="s">
        <v>15</v>
      </c>
      <c r="AO26" s="18">
        <v>0.89300000000000002</v>
      </c>
      <c r="AP26" s="18">
        <v>0</v>
      </c>
      <c r="AQ26" s="27" t="s">
        <v>15</v>
      </c>
      <c r="AR26" s="18">
        <v>0.95499999999999996</v>
      </c>
      <c r="AS26" s="18">
        <v>0</v>
      </c>
      <c r="AT26" s="25"/>
      <c r="AU26" s="25"/>
    </row>
    <row r="27" spans="2:47" ht="16.5" customHeight="1" x14ac:dyDescent="0.25">
      <c r="B27" s="82" t="s">
        <v>8</v>
      </c>
      <c r="C27" s="77" t="s">
        <v>8</v>
      </c>
      <c r="D27" s="77" t="s">
        <v>8</v>
      </c>
      <c r="E27" s="77" t="s">
        <v>8</v>
      </c>
      <c r="F27" s="77" t="s">
        <v>8</v>
      </c>
      <c r="G27" s="77" t="s">
        <v>8</v>
      </c>
      <c r="H27" s="77" t="s">
        <v>8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  <c r="T27" s="19"/>
      <c r="U27" s="85" t="s">
        <v>8</v>
      </c>
      <c r="V27" s="86" t="s">
        <v>8</v>
      </c>
      <c r="W27" s="86" t="s">
        <v>8</v>
      </c>
      <c r="X27" s="86" t="s">
        <v>8</v>
      </c>
      <c r="Y27" s="86" t="s">
        <v>8</v>
      </c>
      <c r="Z27" s="86" t="s">
        <v>8</v>
      </c>
      <c r="AA27" s="86" t="s">
        <v>8</v>
      </c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4"/>
      <c r="AN27" s="25" t="s">
        <v>8</v>
      </c>
      <c r="AP27" s="18">
        <v>1</v>
      </c>
      <c r="AQ27" s="27" t="s">
        <v>8</v>
      </c>
      <c r="AS27" s="18">
        <v>1</v>
      </c>
      <c r="AT27" s="25"/>
      <c r="AU27" s="25"/>
    </row>
    <row r="28" spans="2:47" ht="16.5" customHeight="1" x14ac:dyDescent="0.25">
      <c r="B28" s="82" t="s">
        <v>9</v>
      </c>
      <c r="C28" s="77" t="s">
        <v>9</v>
      </c>
      <c r="D28" s="77" t="s">
        <v>9</v>
      </c>
      <c r="E28" s="77" t="s">
        <v>9</v>
      </c>
      <c r="F28" s="77" t="s">
        <v>9</v>
      </c>
      <c r="G28" s="77" t="s">
        <v>9</v>
      </c>
      <c r="H28" s="77" t="s">
        <v>9</v>
      </c>
      <c r="I28" s="77">
        <f>$AO$28</f>
        <v>256713</v>
      </c>
      <c r="J28" s="77"/>
      <c r="K28" s="77"/>
      <c r="L28" s="77"/>
      <c r="M28" s="77"/>
      <c r="N28" s="77"/>
      <c r="O28" s="77"/>
      <c r="P28" s="77"/>
      <c r="Q28" s="77"/>
      <c r="R28" s="77"/>
      <c r="S28" s="78"/>
      <c r="T28" s="19"/>
      <c r="U28" s="85" t="s">
        <v>9</v>
      </c>
      <c r="V28" s="86" t="s">
        <v>9</v>
      </c>
      <c r="W28" s="86" t="s">
        <v>9</v>
      </c>
      <c r="X28" s="86" t="s">
        <v>9</v>
      </c>
      <c r="Y28" s="86" t="s">
        <v>9</v>
      </c>
      <c r="Z28" s="86" t="s">
        <v>9</v>
      </c>
      <c r="AA28" s="86" t="s">
        <v>9</v>
      </c>
      <c r="AB28" s="77">
        <f>$AR$28</f>
        <v>256713</v>
      </c>
      <c r="AC28" s="77"/>
      <c r="AD28" s="77"/>
      <c r="AE28" s="77"/>
      <c r="AF28" s="77"/>
      <c r="AG28" s="77"/>
      <c r="AH28" s="77"/>
      <c r="AI28" s="77"/>
      <c r="AJ28" s="77"/>
      <c r="AK28" s="77"/>
      <c r="AL28" s="78"/>
      <c r="AN28" s="25" t="s">
        <v>9</v>
      </c>
      <c r="AO28" s="18">
        <v>256713</v>
      </c>
      <c r="AP28" s="18">
        <v>2</v>
      </c>
      <c r="AQ28" s="27" t="s">
        <v>9</v>
      </c>
      <c r="AR28" s="18">
        <v>256713</v>
      </c>
      <c r="AS28" s="18">
        <v>2</v>
      </c>
      <c r="AT28" s="25"/>
      <c r="AU28" s="25"/>
    </row>
    <row r="29" spans="2:47" ht="16.5" customHeight="1" x14ac:dyDescent="0.25">
      <c r="B29" s="82" t="s">
        <v>10</v>
      </c>
      <c r="C29" s="77" t="s">
        <v>10</v>
      </c>
      <c r="D29" s="77" t="s">
        <v>10</v>
      </c>
      <c r="E29" s="77" t="s">
        <v>10</v>
      </c>
      <c r="F29" s="77" t="s">
        <v>10</v>
      </c>
      <c r="G29" s="77" t="s">
        <v>10</v>
      </c>
      <c r="H29" s="77" t="s">
        <v>10</v>
      </c>
      <c r="I29" s="77">
        <f>$AO$29</f>
        <v>66450</v>
      </c>
      <c r="J29" s="77"/>
      <c r="K29" s="77"/>
      <c r="L29" s="77"/>
      <c r="M29" s="77"/>
      <c r="N29" s="77"/>
      <c r="O29" s="77"/>
      <c r="P29" s="77"/>
      <c r="Q29" s="77"/>
      <c r="R29" s="77"/>
      <c r="S29" s="78"/>
      <c r="T29" s="19"/>
      <c r="U29" s="85" t="s">
        <v>10</v>
      </c>
      <c r="V29" s="86" t="s">
        <v>10</v>
      </c>
      <c r="W29" s="86" t="s">
        <v>10</v>
      </c>
      <c r="X29" s="86" t="s">
        <v>10</v>
      </c>
      <c r="Y29" s="86" t="s">
        <v>10</v>
      </c>
      <c r="Z29" s="86" t="s">
        <v>10</v>
      </c>
      <c r="AA29" s="86" t="s">
        <v>10</v>
      </c>
      <c r="AB29" s="77">
        <f>$AR$29</f>
        <v>66450</v>
      </c>
      <c r="AC29" s="77"/>
      <c r="AD29" s="77"/>
      <c r="AE29" s="77"/>
      <c r="AF29" s="77"/>
      <c r="AG29" s="77"/>
      <c r="AH29" s="77"/>
      <c r="AI29" s="77"/>
      <c r="AJ29" s="77"/>
      <c r="AK29" s="77"/>
      <c r="AL29" s="78"/>
      <c r="AN29" s="25" t="s">
        <v>10</v>
      </c>
      <c r="AO29" s="18">
        <v>66450</v>
      </c>
      <c r="AP29" s="18">
        <v>3</v>
      </c>
      <c r="AQ29" s="27" t="s">
        <v>10</v>
      </c>
      <c r="AR29" s="18">
        <v>66450</v>
      </c>
      <c r="AS29" s="18">
        <v>3</v>
      </c>
      <c r="AT29" s="25"/>
      <c r="AU29" s="25"/>
    </row>
    <row r="30" spans="2:47" ht="16.5" customHeight="1" x14ac:dyDescent="0.25">
      <c r="B30" s="82" t="s">
        <v>16</v>
      </c>
      <c r="C30" s="77" t="s">
        <v>16</v>
      </c>
      <c r="D30" s="77" t="s">
        <v>16</v>
      </c>
      <c r="E30" s="77" t="s">
        <v>16</v>
      </c>
      <c r="F30" s="77" t="s">
        <v>16</v>
      </c>
      <c r="G30" s="77" t="s">
        <v>16</v>
      </c>
      <c r="H30" s="77" t="s">
        <v>16</v>
      </c>
      <c r="I30" s="77">
        <f>SUMIF($AP$26:$AP$837,"=4",$AO$26:$AO$837)</f>
        <v>30.354624000000001</v>
      </c>
      <c r="J30" s="77"/>
      <c r="K30" s="77"/>
      <c r="L30" s="77"/>
      <c r="M30" s="77"/>
      <c r="N30" s="77"/>
      <c r="O30" s="77"/>
      <c r="P30" s="77"/>
      <c r="Q30" s="77"/>
      <c r="R30" s="77"/>
      <c r="S30" s="78"/>
      <c r="T30" s="19"/>
      <c r="U30" s="85" t="s">
        <v>16</v>
      </c>
      <c r="V30" s="86" t="s">
        <v>16</v>
      </c>
      <c r="W30" s="86" t="s">
        <v>16</v>
      </c>
      <c r="X30" s="86" t="s">
        <v>16</v>
      </c>
      <c r="Y30" s="86" t="s">
        <v>16</v>
      </c>
      <c r="Z30" s="86" t="s">
        <v>16</v>
      </c>
      <c r="AA30" s="86" t="s">
        <v>16</v>
      </c>
      <c r="AB30" s="77">
        <f>SUMIF($AS$26:$AS$837,"=4",$AR$26:$AR$837)</f>
        <v>30.308064000000005</v>
      </c>
      <c r="AC30" s="77"/>
      <c r="AD30" s="77"/>
      <c r="AE30" s="77"/>
      <c r="AF30" s="77"/>
      <c r="AG30" s="77"/>
      <c r="AH30" s="77"/>
      <c r="AI30" s="77"/>
      <c r="AJ30" s="77"/>
      <c r="AK30" s="77"/>
      <c r="AL30" s="78"/>
      <c r="AN30" s="25" t="s">
        <v>16</v>
      </c>
      <c r="AO30" s="18">
        <v>0.55481599999999998</v>
      </c>
      <c r="AP30" s="18">
        <v>4</v>
      </c>
      <c r="AQ30" s="27" t="s">
        <v>16</v>
      </c>
      <c r="AR30" s="18">
        <v>0.52716799999999997</v>
      </c>
      <c r="AS30" s="18">
        <v>4</v>
      </c>
      <c r="AT30" s="25"/>
      <c r="AU30" s="25"/>
    </row>
    <row r="31" spans="2:47" ht="16.5" customHeight="1" x14ac:dyDescent="0.25">
      <c r="B31" s="82" t="s">
        <v>17</v>
      </c>
      <c r="C31" s="77" t="s">
        <v>17</v>
      </c>
      <c r="D31" s="77" t="s">
        <v>17</v>
      </c>
      <c r="E31" s="77" t="s">
        <v>17</v>
      </c>
      <c r="F31" s="77" t="s">
        <v>17</v>
      </c>
      <c r="G31" s="77" t="s">
        <v>17</v>
      </c>
      <c r="H31" s="77" t="s">
        <v>17</v>
      </c>
      <c r="I31" s="77">
        <f>SUMIF($AP$26:$AP$837,"=5",$AO$26:$AO$837)</f>
        <v>11.146240000000001</v>
      </c>
      <c r="J31" s="77"/>
      <c r="K31" s="77"/>
      <c r="L31" s="77"/>
      <c r="M31" s="77"/>
      <c r="N31" s="77"/>
      <c r="O31" s="77"/>
      <c r="P31" s="77"/>
      <c r="Q31" s="77"/>
      <c r="R31" s="77"/>
      <c r="S31" s="78"/>
      <c r="T31" s="19"/>
      <c r="U31" s="85" t="s">
        <v>17</v>
      </c>
      <c r="V31" s="86" t="s">
        <v>17</v>
      </c>
      <c r="W31" s="86" t="s">
        <v>17</v>
      </c>
      <c r="X31" s="86" t="s">
        <v>17</v>
      </c>
      <c r="Y31" s="86" t="s">
        <v>17</v>
      </c>
      <c r="Z31" s="86" t="s">
        <v>17</v>
      </c>
      <c r="AA31" s="86" t="s">
        <v>17</v>
      </c>
      <c r="AB31" s="77">
        <f>SUMIF($AS$26:$AS$837,"=5",$AR$26:$AR$837)</f>
        <v>10.907008000000003</v>
      </c>
      <c r="AC31" s="77"/>
      <c r="AD31" s="77"/>
      <c r="AE31" s="77"/>
      <c r="AF31" s="77"/>
      <c r="AG31" s="77"/>
      <c r="AH31" s="77"/>
      <c r="AI31" s="77"/>
      <c r="AJ31" s="77"/>
      <c r="AK31" s="77"/>
      <c r="AL31" s="78"/>
      <c r="AN31" s="25" t="s">
        <v>17</v>
      </c>
      <c r="AO31" s="18">
        <v>0.18124799999999999</v>
      </c>
      <c r="AP31" s="18">
        <v>5</v>
      </c>
      <c r="AQ31" s="27" t="s">
        <v>17</v>
      </c>
      <c r="AR31" s="18">
        <v>0.179872</v>
      </c>
      <c r="AS31" s="18">
        <v>5</v>
      </c>
      <c r="AT31" s="25"/>
      <c r="AU31" s="25"/>
    </row>
    <row r="32" spans="2:47" ht="16.5" customHeight="1" x14ac:dyDescent="0.25">
      <c r="B32" s="82" t="s">
        <v>18</v>
      </c>
      <c r="C32" s="77" t="s">
        <v>18</v>
      </c>
      <c r="D32" s="77" t="s">
        <v>18</v>
      </c>
      <c r="E32" s="77" t="s">
        <v>18</v>
      </c>
      <c r="F32" s="77" t="s">
        <v>18</v>
      </c>
      <c r="G32" s="77" t="s">
        <v>18</v>
      </c>
      <c r="H32" s="77" t="s">
        <v>18</v>
      </c>
      <c r="I32" s="77">
        <f>SUMIF($AP$26:$AP$837,"=6",$AO$26:$AO$837)</f>
        <v>17.151871999999997</v>
      </c>
      <c r="J32" s="77"/>
      <c r="K32" s="77"/>
      <c r="L32" s="77"/>
      <c r="M32" s="77"/>
      <c r="N32" s="77"/>
      <c r="O32" s="77"/>
      <c r="P32" s="77"/>
      <c r="Q32" s="77"/>
      <c r="R32" s="77"/>
      <c r="S32" s="78"/>
      <c r="T32" s="19"/>
      <c r="U32" s="85" t="s">
        <v>18</v>
      </c>
      <c r="V32" s="86" t="s">
        <v>18</v>
      </c>
      <c r="W32" s="86" t="s">
        <v>18</v>
      </c>
      <c r="X32" s="86" t="s">
        <v>18</v>
      </c>
      <c r="Y32" s="86" t="s">
        <v>18</v>
      </c>
      <c r="Z32" s="86" t="s">
        <v>18</v>
      </c>
      <c r="AA32" s="86" t="s">
        <v>18</v>
      </c>
      <c r="AB32" s="77">
        <f>SUMIF($AS$26:$AS$837,"=6",$AR$26:$AR$837)</f>
        <v>0</v>
      </c>
      <c r="AC32" s="77"/>
      <c r="AD32" s="77"/>
      <c r="AE32" s="77"/>
      <c r="AF32" s="77"/>
      <c r="AG32" s="77"/>
      <c r="AH32" s="77"/>
      <c r="AI32" s="77"/>
      <c r="AJ32" s="77"/>
      <c r="AK32" s="77"/>
      <c r="AL32" s="78"/>
      <c r="AN32" s="25" t="s">
        <v>18</v>
      </c>
      <c r="AO32" s="18">
        <v>0.26460800000000001</v>
      </c>
      <c r="AP32" s="18">
        <v>6</v>
      </c>
      <c r="AQ32" s="27" t="s">
        <v>18</v>
      </c>
      <c r="AR32" s="18">
        <v>0</v>
      </c>
      <c r="AS32" s="18">
        <v>6</v>
      </c>
      <c r="AT32" s="25"/>
      <c r="AU32" s="25"/>
    </row>
    <row r="33" spans="2:47" ht="16.5" customHeight="1" x14ac:dyDescent="0.25">
      <c r="B33" s="82" t="s">
        <v>19</v>
      </c>
      <c r="C33" s="77" t="s">
        <v>19</v>
      </c>
      <c r="D33" s="77" t="s">
        <v>19</v>
      </c>
      <c r="E33" s="77" t="s">
        <v>19</v>
      </c>
      <c r="F33" s="77" t="s">
        <v>19</v>
      </c>
      <c r="G33" s="77" t="s">
        <v>19</v>
      </c>
      <c r="H33" s="77" t="s">
        <v>19</v>
      </c>
      <c r="I33" s="77">
        <f>SUMIF($AP$26:$AP$837,"=7",$AO$26:$AO$837)</f>
        <v>12.695744000000005</v>
      </c>
      <c r="J33" s="77"/>
      <c r="K33" s="77"/>
      <c r="L33" s="77"/>
      <c r="M33" s="77"/>
      <c r="N33" s="77"/>
      <c r="O33" s="77"/>
      <c r="P33" s="77"/>
      <c r="Q33" s="77"/>
      <c r="R33" s="77"/>
      <c r="S33" s="78"/>
      <c r="T33" s="19"/>
      <c r="U33" s="85" t="s">
        <v>19</v>
      </c>
      <c r="V33" s="86" t="s">
        <v>19</v>
      </c>
      <c r="W33" s="86" t="s">
        <v>19</v>
      </c>
      <c r="X33" s="86" t="s">
        <v>19</v>
      </c>
      <c r="Y33" s="86" t="s">
        <v>19</v>
      </c>
      <c r="Z33" s="86" t="s">
        <v>19</v>
      </c>
      <c r="AA33" s="86" t="s">
        <v>19</v>
      </c>
      <c r="AB33" s="77">
        <f>SUMIF($AS$26:$AS$837,"=7",$AR$26:$AR$837)</f>
        <v>0</v>
      </c>
      <c r="AC33" s="77"/>
      <c r="AD33" s="77"/>
      <c r="AE33" s="77"/>
      <c r="AF33" s="77"/>
      <c r="AG33" s="77"/>
      <c r="AH33" s="77"/>
      <c r="AI33" s="77"/>
      <c r="AJ33" s="77"/>
      <c r="AK33" s="77"/>
      <c r="AL33" s="78"/>
      <c r="AN33" s="25" t="s">
        <v>19</v>
      </c>
      <c r="AO33" s="18">
        <v>0.21382399999999999</v>
      </c>
      <c r="AP33" s="18">
        <v>7</v>
      </c>
      <c r="AQ33" s="27" t="s">
        <v>19</v>
      </c>
      <c r="AR33" s="18">
        <v>0</v>
      </c>
      <c r="AS33" s="18">
        <v>7</v>
      </c>
      <c r="AT33" s="25"/>
      <c r="AU33" s="25"/>
    </row>
    <row r="34" spans="2:47" ht="16.5" customHeight="1" x14ac:dyDescent="0.25">
      <c r="B34" s="82" t="s">
        <v>20</v>
      </c>
      <c r="C34" s="77" t="s">
        <v>20</v>
      </c>
      <c r="D34" s="77" t="s">
        <v>20</v>
      </c>
      <c r="E34" s="77" t="s">
        <v>20</v>
      </c>
      <c r="F34" s="77" t="s">
        <v>20</v>
      </c>
      <c r="G34" s="77" t="s">
        <v>20</v>
      </c>
      <c r="H34" s="77" t="s">
        <v>20</v>
      </c>
      <c r="I34" s="77">
        <f>SUMIF($AP$26:$AP$837,"=8",$AO$26:$AO$837)</f>
        <v>98.616839999999996</v>
      </c>
      <c r="J34" s="77"/>
      <c r="K34" s="77"/>
      <c r="L34" s="77"/>
      <c r="M34" s="77"/>
      <c r="N34" s="77"/>
      <c r="O34" s="77"/>
      <c r="P34" s="77"/>
      <c r="Q34" s="77"/>
      <c r="R34" s="77"/>
      <c r="S34" s="78"/>
      <c r="T34" s="19"/>
      <c r="U34" s="85" t="s">
        <v>20</v>
      </c>
      <c r="V34" s="86" t="s">
        <v>20</v>
      </c>
      <c r="W34" s="86" t="s">
        <v>20</v>
      </c>
      <c r="X34" s="86" t="s">
        <v>20</v>
      </c>
      <c r="Y34" s="86" t="s">
        <v>20</v>
      </c>
      <c r="Z34" s="86" t="s">
        <v>20</v>
      </c>
      <c r="AA34" s="86" t="s">
        <v>20</v>
      </c>
      <c r="AB34" s="77">
        <f>SUMIF($AS$26:$AS$837,"=8",$AR$26:$AR$837)</f>
        <v>0</v>
      </c>
      <c r="AC34" s="77"/>
      <c r="AD34" s="77"/>
      <c r="AE34" s="77"/>
      <c r="AF34" s="77"/>
      <c r="AG34" s="77"/>
      <c r="AH34" s="77"/>
      <c r="AI34" s="77"/>
      <c r="AJ34" s="77"/>
      <c r="AK34" s="77"/>
      <c r="AL34" s="78"/>
      <c r="AN34" s="25" t="s">
        <v>20</v>
      </c>
      <c r="AO34" s="18">
        <v>1.6967000000000001</v>
      </c>
      <c r="AP34" s="18">
        <v>8</v>
      </c>
      <c r="AQ34" s="27" t="s">
        <v>20</v>
      </c>
      <c r="AR34" s="18">
        <v>0</v>
      </c>
      <c r="AS34" s="18">
        <v>8</v>
      </c>
      <c r="AT34" s="25"/>
      <c r="AU34" s="25"/>
    </row>
    <row r="35" spans="2:47" ht="16.5" customHeight="1" x14ac:dyDescent="0.25">
      <c r="B35" s="82" t="s">
        <v>21</v>
      </c>
      <c r="C35" s="77" t="s">
        <v>21</v>
      </c>
      <c r="D35" s="77" t="s">
        <v>21</v>
      </c>
      <c r="E35" s="77" t="s">
        <v>21</v>
      </c>
      <c r="F35" s="77" t="s">
        <v>21</v>
      </c>
      <c r="G35" s="77" t="s">
        <v>21</v>
      </c>
      <c r="H35" s="77" t="s">
        <v>21</v>
      </c>
      <c r="I35" s="77">
        <f>SUMIF($AP$26:$AP$837,"=9",$AO$26:$AO$837)</f>
        <v>137.83450999999997</v>
      </c>
      <c r="J35" s="77"/>
      <c r="K35" s="77"/>
      <c r="L35" s="77"/>
      <c r="M35" s="77"/>
      <c r="N35" s="77"/>
      <c r="O35" s="77"/>
      <c r="P35" s="77"/>
      <c r="Q35" s="77"/>
      <c r="R35" s="77"/>
      <c r="S35" s="78"/>
      <c r="T35" s="19"/>
      <c r="U35" s="85" t="s">
        <v>21</v>
      </c>
      <c r="V35" s="86" t="s">
        <v>21</v>
      </c>
      <c r="W35" s="86" t="s">
        <v>21</v>
      </c>
      <c r="X35" s="86" t="s">
        <v>21</v>
      </c>
      <c r="Y35" s="86" t="s">
        <v>21</v>
      </c>
      <c r="Z35" s="86" t="s">
        <v>21</v>
      </c>
      <c r="AA35" s="86" t="s">
        <v>21</v>
      </c>
      <c r="AB35" s="77">
        <f>SUMIF($AS$26:$AS$837,"=9",$AR$26:$AR$837)</f>
        <v>126.49891</v>
      </c>
      <c r="AC35" s="77"/>
      <c r="AD35" s="77"/>
      <c r="AE35" s="77"/>
      <c r="AF35" s="77"/>
      <c r="AG35" s="77"/>
      <c r="AH35" s="77"/>
      <c r="AI35" s="77"/>
      <c r="AJ35" s="77"/>
      <c r="AK35" s="77"/>
      <c r="AL35" s="78"/>
      <c r="AN35" s="25" t="s">
        <v>21</v>
      </c>
      <c r="AO35" s="18">
        <v>2.3732199999999999</v>
      </c>
      <c r="AP35" s="18">
        <v>9</v>
      </c>
      <c r="AQ35" s="27" t="s">
        <v>21</v>
      </c>
      <c r="AR35" s="18">
        <v>2.1453099999999998</v>
      </c>
      <c r="AS35" s="18">
        <v>9</v>
      </c>
      <c r="AT35" s="25"/>
      <c r="AU35" s="25"/>
    </row>
    <row r="36" spans="2:47" ht="16.5" customHeight="1" x14ac:dyDescent="0.25">
      <c r="B36" s="82" t="s">
        <v>22</v>
      </c>
      <c r="C36" s="77" t="s">
        <v>22</v>
      </c>
      <c r="D36" s="77" t="s">
        <v>22</v>
      </c>
      <c r="E36" s="77" t="s">
        <v>22</v>
      </c>
      <c r="F36" s="77" t="s">
        <v>22</v>
      </c>
      <c r="G36" s="77" t="s">
        <v>22</v>
      </c>
      <c r="H36" s="77" t="s">
        <v>22</v>
      </c>
      <c r="I36" s="77">
        <f>SUMIF($AP$26:$AP$837,"=10",$AO$26:$AO$837)</f>
        <v>46867.912000000004</v>
      </c>
      <c r="J36" s="77"/>
      <c r="K36" s="77"/>
      <c r="L36" s="77"/>
      <c r="M36" s="77"/>
      <c r="N36" s="77"/>
      <c r="O36" s="77"/>
      <c r="P36" s="77"/>
      <c r="Q36" s="77"/>
      <c r="R36" s="77"/>
      <c r="S36" s="78"/>
      <c r="T36" s="19"/>
      <c r="U36" s="85" t="s">
        <v>22</v>
      </c>
      <c r="V36" s="86" t="s">
        <v>22</v>
      </c>
      <c r="W36" s="86" t="s">
        <v>22</v>
      </c>
      <c r="X36" s="86" t="s">
        <v>22</v>
      </c>
      <c r="Y36" s="86" t="s">
        <v>22</v>
      </c>
      <c r="Z36" s="86" t="s">
        <v>22</v>
      </c>
      <c r="AA36" s="86" t="s">
        <v>22</v>
      </c>
      <c r="AB36" s="77">
        <f>SUMIF($AS$26:$AS$837,"=10",$AR$26:$AR$837)</f>
        <v>49537.627000000015</v>
      </c>
      <c r="AC36" s="77"/>
      <c r="AD36" s="77"/>
      <c r="AE36" s="77"/>
      <c r="AF36" s="77"/>
      <c r="AG36" s="77"/>
      <c r="AH36" s="77"/>
      <c r="AI36" s="77"/>
      <c r="AJ36" s="77"/>
      <c r="AK36" s="77"/>
      <c r="AL36" s="78"/>
      <c r="AN36" s="25" t="s">
        <v>22</v>
      </c>
      <c r="AO36" s="18">
        <v>806.75</v>
      </c>
      <c r="AP36" s="18">
        <v>10</v>
      </c>
      <c r="AQ36" s="27" t="s">
        <v>22</v>
      </c>
      <c r="AR36" s="18">
        <v>855.97400000000005</v>
      </c>
      <c r="AS36" s="18">
        <v>10</v>
      </c>
      <c r="AT36" s="25"/>
      <c r="AU36" s="25"/>
    </row>
    <row r="37" spans="2:47" ht="16.5" customHeight="1" x14ac:dyDescent="0.25">
      <c r="B37" s="82" t="s">
        <v>23</v>
      </c>
      <c r="C37" s="77" t="s">
        <v>23</v>
      </c>
      <c r="D37" s="77" t="s">
        <v>23</v>
      </c>
      <c r="E37" s="77" t="s">
        <v>23</v>
      </c>
      <c r="F37" s="77" t="s">
        <v>23</v>
      </c>
      <c r="G37" s="77" t="s">
        <v>23</v>
      </c>
      <c r="H37" s="77" t="s">
        <v>23</v>
      </c>
      <c r="I37" s="77">
        <f>SUMIF($AP$26:$AP$837,"=11",$AO$26:$AO$837)</f>
        <v>4342.97</v>
      </c>
      <c r="J37" s="77"/>
      <c r="K37" s="77"/>
      <c r="L37" s="77"/>
      <c r="M37" s="77"/>
      <c r="N37" s="77"/>
      <c r="O37" s="77"/>
      <c r="P37" s="77"/>
      <c r="Q37" s="77"/>
      <c r="R37" s="77"/>
      <c r="S37" s="78"/>
      <c r="T37" s="19"/>
      <c r="U37" s="85" t="s">
        <v>23</v>
      </c>
      <c r="V37" s="86" t="s">
        <v>23</v>
      </c>
      <c r="W37" s="86" t="s">
        <v>23</v>
      </c>
      <c r="X37" s="86" t="s">
        <v>23</v>
      </c>
      <c r="Y37" s="86" t="s">
        <v>23</v>
      </c>
      <c r="Z37" s="86" t="s">
        <v>23</v>
      </c>
      <c r="AA37" s="86" t="s">
        <v>23</v>
      </c>
      <c r="AB37" s="77">
        <f>SUMIF($AS$26:$AS$837,"=11",$AR$26:$AR$837)</f>
        <v>4970.8762999999999</v>
      </c>
      <c r="AC37" s="77"/>
      <c r="AD37" s="77"/>
      <c r="AE37" s="77"/>
      <c r="AF37" s="77"/>
      <c r="AG37" s="77"/>
      <c r="AH37" s="77"/>
      <c r="AI37" s="77"/>
      <c r="AJ37" s="77"/>
      <c r="AK37" s="77"/>
      <c r="AL37" s="78"/>
      <c r="AN37" s="25" t="s">
        <v>23</v>
      </c>
      <c r="AO37" s="18">
        <v>75.3005</v>
      </c>
      <c r="AP37" s="18">
        <v>11</v>
      </c>
      <c r="AQ37" s="27" t="s">
        <v>23</v>
      </c>
      <c r="AR37" s="18">
        <v>87.474299999999999</v>
      </c>
      <c r="AS37" s="18">
        <v>11</v>
      </c>
      <c r="AT37" s="25"/>
      <c r="AU37" s="25"/>
    </row>
    <row r="38" spans="2:47" ht="16.5" customHeight="1" thickBot="1" x14ac:dyDescent="0.3">
      <c r="B38" s="71" t="s">
        <v>24</v>
      </c>
      <c r="C38" s="72" t="s">
        <v>24</v>
      </c>
      <c r="D38" s="72" t="s">
        <v>24</v>
      </c>
      <c r="E38" s="72" t="s">
        <v>24</v>
      </c>
      <c r="F38" s="72" t="s">
        <v>24</v>
      </c>
      <c r="G38" s="72" t="s">
        <v>24</v>
      </c>
      <c r="H38" s="72" t="s">
        <v>24</v>
      </c>
      <c r="I38" s="72">
        <f>SUMIF($AP$26:$AP$837,"=12",$AO$26:$AO$837)</f>
        <v>24.222560000000001</v>
      </c>
      <c r="J38" s="72"/>
      <c r="K38" s="72"/>
      <c r="L38" s="72"/>
      <c r="M38" s="72"/>
      <c r="N38" s="72"/>
      <c r="O38" s="72"/>
      <c r="P38" s="72"/>
      <c r="Q38" s="72"/>
      <c r="R38" s="72"/>
      <c r="S38" s="73"/>
      <c r="T38" s="29"/>
      <c r="U38" s="87" t="s">
        <v>24</v>
      </c>
      <c r="V38" s="88" t="s">
        <v>24</v>
      </c>
      <c r="W38" s="88" t="s">
        <v>24</v>
      </c>
      <c r="X38" s="88" t="s">
        <v>24</v>
      </c>
      <c r="Y38" s="88" t="s">
        <v>24</v>
      </c>
      <c r="Z38" s="88" t="s">
        <v>24</v>
      </c>
      <c r="AA38" s="88" t="s">
        <v>24</v>
      </c>
      <c r="AB38" s="72">
        <f>SUMIF($AS$26:$AS$837,"=12",$AR$26:$AR$837)</f>
        <v>24.212416000000008</v>
      </c>
      <c r="AC38" s="72"/>
      <c r="AD38" s="72"/>
      <c r="AE38" s="72"/>
      <c r="AF38" s="72"/>
      <c r="AG38" s="72"/>
      <c r="AH38" s="72"/>
      <c r="AI38" s="72"/>
      <c r="AJ38" s="72"/>
      <c r="AK38" s="72"/>
      <c r="AL38" s="73"/>
      <c r="AN38" s="25" t="s">
        <v>24</v>
      </c>
      <c r="AO38" s="18">
        <v>0.41395199999999999</v>
      </c>
      <c r="AP38" s="18">
        <v>12</v>
      </c>
      <c r="AQ38" s="27" t="s">
        <v>24</v>
      </c>
      <c r="AR38" s="18">
        <v>0.41152</v>
      </c>
      <c r="AS38" s="18">
        <v>12</v>
      </c>
      <c r="AT38" s="25"/>
      <c r="AU38" s="25"/>
    </row>
    <row r="39" spans="2:47" x14ac:dyDescent="0.25">
      <c r="T39" s="19"/>
      <c r="AP39" s="18">
        <v>13</v>
      </c>
      <c r="AS39" s="18">
        <v>13</v>
      </c>
    </row>
    <row r="40" spans="2:47" x14ac:dyDescent="0.25">
      <c r="B40" s="25"/>
      <c r="C40" s="25"/>
      <c r="D40" s="25"/>
      <c r="E40" s="25"/>
      <c r="F40" s="25"/>
      <c r="G40" s="25"/>
      <c r="H40" s="25"/>
      <c r="I40" s="25"/>
      <c r="J40" s="25"/>
      <c r="T40" s="19"/>
      <c r="AN40" s="1" t="s">
        <v>15</v>
      </c>
      <c r="AO40" s="18">
        <v>0.89800000000000002</v>
      </c>
      <c r="AP40" s="18">
        <v>0</v>
      </c>
      <c r="AQ40" s="18" t="s">
        <v>15</v>
      </c>
      <c r="AR40" s="18">
        <v>0.96199999999999997</v>
      </c>
      <c r="AS40" s="18">
        <v>0</v>
      </c>
    </row>
    <row r="41" spans="2:47" x14ac:dyDescent="0.25">
      <c r="B41" s="25"/>
      <c r="C41" s="25"/>
      <c r="D41" s="25"/>
      <c r="E41" s="25"/>
      <c r="F41" s="25"/>
      <c r="G41" s="25"/>
      <c r="H41" s="25"/>
      <c r="I41" s="25"/>
      <c r="J41" s="25"/>
      <c r="AN41" s="1" t="s">
        <v>8</v>
      </c>
      <c r="AP41" s="18">
        <v>1</v>
      </c>
      <c r="AQ41" s="18" t="s">
        <v>8</v>
      </c>
      <c r="AS41" s="18">
        <v>1</v>
      </c>
    </row>
    <row r="42" spans="2:47" x14ac:dyDescent="0.25">
      <c r="B42" s="25"/>
      <c r="C42" s="25"/>
      <c r="D42" s="25"/>
      <c r="E42" s="25"/>
      <c r="F42" s="25"/>
      <c r="G42" s="25"/>
      <c r="H42" s="25"/>
      <c r="I42" s="25"/>
      <c r="J42" s="25"/>
      <c r="AN42" s="1" t="s">
        <v>9</v>
      </c>
      <c r="AO42" s="18">
        <v>256713</v>
      </c>
      <c r="AP42" s="18">
        <v>2</v>
      </c>
      <c r="AQ42" s="18" t="s">
        <v>9</v>
      </c>
      <c r="AR42" s="18">
        <v>256713</v>
      </c>
      <c r="AS42" s="18">
        <v>2</v>
      </c>
    </row>
    <row r="43" spans="2:47" x14ac:dyDescent="0.25">
      <c r="B43" s="25"/>
      <c r="C43" s="25"/>
      <c r="D43" s="25"/>
      <c r="E43" s="25"/>
      <c r="F43" s="25"/>
      <c r="G43" s="25"/>
      <c r="H43" s="25"/>
      <c r="I43" s="25"/>
      <c r="J43" s="25"/>
      <c r="AN43" s="1" t="s">
        <v>10</v>
      </c>
      <c r="AO43" s="18">
        <v>66450</v>
      </c>
      <c r="AP43" s="18">
        <v>3</v>
      </c>
      <c r="AQ43" s="18" t="s">
        <v>10</v>
      </c>
      <c r="AR43" s="18">
        <v>66450</v>
      </c>
      <c r="AS43" s="18">
        <v>3</v>
      </c>
    </row>
    <row r="44" spans="2:47" x14ac:dyDescent="0.25">
      <c r="B44" s="25"/>
      <c r="C44" s="25"/>
      <c r="D44" s="25"/>
      <c r="E44" s="25"/>
      <c r="F44" s="25"/>
      <c r="G44" s="25"/>
      <c r="H44" s="25"/>
      <c r="I44" s="25"/>
      <c r="J44" s="25"/>
      <c r="AN44" s="1" t="s">
        <v>16</v>
      </c>
      <c r="AO44" s="18">
        <v>0.52156800000000003</v>
      </c>
      <c r="AP44" s="18">
        <v>4</v>
      </c>
      <c r="AQ44" s="18" t="s">
        <v>16</v>
      </c>
      <c r="AR44" s="18">
        <v>0.52758400000000005</v>
      </c>
      <c r="AS44" s="18">
        <v>4</v>
      </c>
    </row>
    <row r="45" spans="2:47" x14ac:dyDescent="0.25">
      <c r="B45" s="25"/>
      <c r="C45" s="25"/>
      <c r="D45" s="25"/>
      <c r="E45" s="25"/>
      <c r="F45" s="25"/>
      <c r="G45" s="25"/>
      <c r="H45" s="25"/>
      <c r="I45" s="25"/>
      <c r="J45" s="25"/>
      <c r="AN45" s="1" t="s">
        <v>17</v>
      </c>
      <c r="AO45" s="18">
        <v>0.172544</v>
      </c>
      <c r="AP45" s="18">
        <v>5</v>
      </c>
      <c r="AQ45" s="18" t="s">
        <v>17</v>
      </c>
      <c r="AR45" s="18">
        <v>0.17059199999999999</v>
      </c>
      <c r="AS45" s="18">
        <v>5</v>
      </c>
    </row>
    <row r="46" spans="2:47" x14ac:dyDescent="0.25">
      <c r="B46" s="25"/>
      <c r="C46" s="25"/>
      <c r="D46" s="25"/>
      <c r="E46" s="25"/>
      <c r="F46" s="25"/>
      <c r="G46" s="25"/>
      <c r="H46" s="25"/>
      <c r="I46" s="25"/>
      <c r="J46" s="25"/>
      <c r="AN46" s="1" t="s">
        <v>18</v>
      </c>
      <c r="AO46" s="18">
        <v>0.29267199999999999</v>
      </c>
      <c r="AP46" s="18">
        <v>6</v>
      </c>
      <c r="AQ46" s="18" t="s">
        <v>18</v>
      </c>
      <c r="AR46" s="18">
        <v>0</v>
      </c>
      <c r="AS46" s="18">
        <v>6</v>
      </c>
    </row>
    <row r="47" spans="2:47" x14ac:dyDescent="0.25">
      <c r="B47" s="25"/>
      <c r="C47" s="25"/>
      <c r="D47" s="25"/>
      <c r="E47" s="25"/>
      <c r="F47" s="25"/>
      <c r="G47" s="25"/>
      <c r="H47" s="25"/>
      <c r="I47" s="25"/>
      <c r="J47" s="25"/>
      <c r="AN47" s="1" t="s">
        <v>19</v>
      </c>
      <c r="AO47" s="18">
        <v>0.20982400000000001</v>
      </c>
      <c r="AP47" s="18">
        <v>7</v>
      </c>
      <c r="AQ47" s="18" t="s">
        <v>19</v>
      </c>
      <c r="AR47" s="18">
        <v>0</v>
      </c>
      <c r="AS47" s="18">
        <v>7</v>
      </c>
    </row>
    <row r="48" spans="2:47" x14ac:dyDescent="0.25">
      <c r="B48" s="25"/>
      <c r="C48" s="25"/>
      <c r="D48" s="25"/>
      <c r="E48" s="25"/>
      <c r="F48" s="25"/>
      <c r="G48" s="25"/>
      <c r="H48" s="25"/>
      <c r="I48" s="25"/>
      <c r="J48" s="25"/>
      <c r="AN48" s="1" t="s">
        <v>20</v>
      </c>
      <c r="AO48" s="18">
        <v>1.8048999999999999</v>
      </c>
      <c r="AP48" s="18">
        <v>8</v>
      </c>
      <c r="AQ48" s="18" t="s">
        <v>20</v>
      </c>
      <c r="AR48" s="18">
        <v>0</v>
      </c>
      <c r="AS48" s="18">
        <v>8</v>
      </c>
    </row>
    <row r="49" spans="2:45" x14ac:dyDescent="0.25">
      <c r="B49" s="25"/>
      <c r="C49" s="25"/>
      <c r="D49" s="25"/>
      <c r="E49" s="25"/>
      <c r="F49" s="25"/>
      <c r="G49" s="25"/>
      <c r="H49" s="25"/>
      <c r="I49" s="25"/>
      <c r="J49" s="25"/>
      <c r="AN49" s="1" t="s">
        <v>21</v>
      </c>
      <c r="AO49" s="18">
        <v>2.36259</v>
      </c>
      <c r="AP49" s="18">
        <v>9</v>
      </c>
      <c r="AQ49" s="18" t="s">
        <v>21</v>
      </c>
      <c r="AR49" s="18">
        <v>2.1419800000000002</v>
      </c>
      <c r="AS49" s="18">
        <v>9</v>
      </c>
    </row>
    <row r="50" spans="2:45" x14ac:dyDescent="0.25">
      <c r="B50" s="25"/>
      <c r="C50" s="25"/>
      <c r="D50" s="25"/>
      <c r="E50" s="25"/>
      <c r="F50" s="25"/>
      <c r="G50" s="25"/>
      <c r="H50" s="25"/>
      <c r="I50" s="25"/>
      <c r="J50" s="25"/>
      <c r="AN50" s="1" t="s">
        <v>22</v>
      </c>
      <c r="AO50" s="18">
        <v>800.91600000000005</v>
      </c>
      <c r="AP50" s="18">
        <v>10</v>
      </c>
      <c r="AQ50" s="18" t="s">
        <v>22</v>
      </c>
      <c r="AR50" s="18">
        <v>856.12</v>
      </c>
      <c r="AS50" s="18">
        <v>10</v>
      </c>
    </row>
    <row r="51" spans="2:45" x14ac:dyDescent="0.25">
      <c r="B51" s="25"/>
      <c r="C51" s="25"/>
      <c r="D51" s="25"/>
      <c r="E51" s="25"/>
      <c r="F51" s="25"/>
      <c r="G51" s="25"/>
      <c r="H51" s="25"/>
      <c r="I51" s="25"/>
      <c r="J51" s="25"/>
      <c r="AN51" s="1" t="s">
        <v>23</v>
      </c>
      <c r="AO51" s="18">
        <v>73.366200000000006</v>
      </c>
      <c r="AP51" s="18">
        <v>11</v>
      </c>
      <c r="AQ51" s="18" t="s">
        <v>23</v>
      </c>
      <c r="AR51" s="18">
        <v>86.056600000000003</v>
      </c>
      <c r="AS51" s="18">
        <v>11</v>
      </c>
    </row>
    <row r="52" spans="2:45" x14ac:dyDescent="0.25">
      <c r="B52" s="25"/>
      <c r="C52" s="25"/>
      <c r="D52" s="25"/>
      <c r="E52" s="25"/>
      <c r="F52" s="25"/>
      <c r="G52" s="25"/>
      <c r="H52" s="25"/>
      <c r="I52" s="25"/>
      <c r="J52" s="25"/>
      <c r="AN52" s="1" t="s">
        <v>24</v>
      </c>
      <c r="AO52" s="18">
        <v>0.43456</v>
      </c>
      <c r="AP52" s="18">
        <v>12</v>
      </c>
      <c r="AQ52" s="18" t="s">
        <v>24</v>
      </c>
      <c r="AR52" s="18">
        <v>0.41942400000000002</v>
      </c>
      <c r="AS52" s="18">
        <v>12</v>
      </c>
    </row>
    <row r="53" spans="2:45" x14ac:dyDescent="0.25">
      <c r="AP53" s="18">
        <v>13</v>
      </c>
      <c r="AS53" s="18">
        <v>13</v>
      </c>
    </row>
    <row r="54" spans="2:45" x14ac:dyDescent="0.25">
      <c r="B54" s="25"/>
      <c r="C54" s="25"/>
      <c r="D54" s="25"/>
      <c r="E54" s="25"/>
      <c r="F54" s="25"/>
      <c r="G54" s="25"/>
      <c r="H54" s="25"/>
      <c r="I54" s="25"/>
      <c r="J54" s="25"/>
      <c r="AN54" s="1" t="s">
        <v>15</v>
      </c>
      <c r="AO54" s="18">
        <v>0.89</v>
      </c>
      <c r="AP54" s="18">
        <v>0</v>
      </c>
      <c r="AQ54" s="18" t="s">
        <v>15</v>
      </c>
      <c r="AR54" s="18">
        <v>0.95799999999999996</v>
      </c>
      <c r="AS54" s="18">
        <v>0</v>
      </c>
    </row>
    <row r="55" spans="2:45" x14ac:dyDescent="0.25">
      <c r="B55" s="25"/>
      <c r="C55" s="25"/>
      <c r="D55" s="25"/>
      <c r="E55" s="25"/>
      <c r="F55" s="25"/>
      <c r="G55" s="25"/>
      <c r="H55" s="25"/>
      <c r="I55" s="25"/>
      <c r="J55" s="25"/>
      <c r="AN55" s="1" t="s">
        <v>8</v>
      </c>
      <c r="AP55" s="18">
        <v>1</v>
      </c>
      <c r="AQ55" s="18" t="s">
        <v>8</v>
      </c>
      <c r="AS55" s="18">
        <v>1</v>
      </c>
    </row>
    <row r="56" spans="2:45" x14ac:dyDescent="0.25">
      <c r="B56" s="25"/>
      <c r="C56" s="25"/>
      <c r="D56" s="25"/>
      <c r="E56" s="25"/>
      <c r="F56" s="25"/>
      <c r="G56" s="25"/>
      <c r="H56" s="25"/>
      <c r="I56" s="25"/>
      <c r="J56" s="25"/>
      <c r="AN56" s="1" t="s">
        <v>9</v>
      </c>
      <c r="AO56" s="18">
        <v>256713</v>
      </c>
      <c r="AP56" s="18">
        <v>2</v>
      </c>
      <c r="AQ56" s="18" t="s">
        <v>9</v>
      </c>
      <c r="AR56" s="18">
        <v>256713</v>
      </c>
      <c r="AS56" s="18">
        <v>2</v>
      </c>
    </row>
    <row r="57" spans="2:45" x14ac:dyDescent="0.25">
      <c r="B57" s="25"/>
      <c r="C57" s="25"/>
      <c r="D57" s="25"/>
      <c r="E57" s="25"/>
      <c r="F57" s="25"/>
      <c r="G57" s="25"/>
      <c r="H57" s="25"/>
      <c r="I57" s="25"/>
      <c r="J57" s="25"/>
      <c r="AN57" s="1" t="s">
        <v>10</v>
      </c>
      <c r="AO57" s="18">
        <v>66450</v>
      </c>
      <c r="AP57" s="18">
        <v>3</v>
      </c>
      <c r="AQ57" s="18" t="s">
        <v>10</v>
      </c>
      <c r="AR57" s="18">
        <v>66450</v>
      </c>
      <c r="AS57" s="18">
        <v>3</v>
      </c>
    </row>
    <row r="58" spans="2:45" x14ac:dyDescent="0.25">
      <c r="B58" s="25"/>
      <c r="C58" s="25"/>
      <c r="D58" s="25"/>
      <c r="E58" s="25"/>
      <c r="F58" s="25"/>
      <c r="G58" s="25"/>
      <c r="H58" s="25"/>
      <c r="I58" s="25"/>
      <c r="J58" s="25"/>
      <c r="AN58" s="1" t="s">
        <v>16</v>
      </c>
      <c r="AO58" s="18">
        <v>0.513984</v>
      </c>
      <c r="AP58" s="18">
        <v>4</v>
      </c>
      <c r="AQ58" s="18" t="s">
        <v>16</v>
      </c>
      <c r="AR58" s="18">
        <v>0.51632</v>
      </c>
      <c r="AS58" s="18">
        <v>4</v>
      </c>
    </row>
    <row r="59" spans="2:45" x14ac:dyDescent="0.25">
      <c r="B59" s="25"/>
      <c r="C59" s="25"/>
      <c r="D59" s="25"/>
      <c r="E59" s="25"/>
      <c r="F59" s="25"/>
      <c r="G59" s="25"/>
      <c r="H59" s="25"/>
      <c r="I59" s="25"/>
      <c r="J59" s="25"/>
      <c r="AN59" s="1" t="s">
        <v>17</v>
      </c>
      <c r="AO59" s="18">
        <v>0.1736</v>
      </c>
      <c r="AP59" s="18">
        <v>5</v>
      </c>
      <c r="AQ59" s="18" t="s">
        <v>17</v>
      </c>
      <c r="AR59" s="18">
        <v>0.181696</v>
      </c>
      <c r="AS59" s="18">
        <v>5</v>
      </c>
    </row>
    <row r="60" spans="2:45" x14ac:dyDescent="0.25">
      <c r="B60" s="25"/>
      <c r="C60" s="25"/>
      <c r="D60" s="25"/>
      <c r="E60" s="25"/>
      <c r="F60" s="25"/>
      <c r="G60" s="25"/>
      <c r="H60" s="25"/>
      <c r="I60" s="25"/>
      <c r="J60" s="25"/>
      <c r="AN60" s="1" t="s">
        <v>18</v>
      </c>
      <c r="AO60" s="18">
        <v>0.26012800000000003</v>
      </c>
      <c r="AP60" s="18">
        <v>6</v>
      </c>
      <c r="AQ60" s="18" t="s">
        <v>18</v>
      </c>
      <c r="AR60" s="18">
        <v>0</v>
      </c>
      <c r="AS60" s="18">
        <v>6</v>
      </c>
    </row>
    <row r="61" spans="2:45" x14ac:dyDescent="0.25">
      <c r="B61" s="25"/>
      <c r="C61" s="25"/>
      <c r="D61" s="25"/>
      <c r="E61" s="25"/>
      <c r="F61" s="25"/>
      <c r="G61" s="25"/>
      <c r="H61" s="25"/>
      <c r="I61" s="25"/>
      <c r="J61" s="25"/>
      <c r="AN61" s="1" t="s">
        <v>19</v>
      </c>
      <c r="AO61" s="18">
        <v>0.212896</v>
      </c>
      <c r="AP61" s="18">
        <v>7</v>
      </c>
      <c r="AQ61" s="18" t="s">
        <v>19</v>
      </c>
      <c r="AR61" s="18">
        <v>0</v>
      </c>
      <c r="AS61" s="18">
        <v>7</v>
      </c>
    </row>
    <row r="62" spans="2:45" x14ac:dyDescent="0.25">
      <c r="B62" s="25"/>
      <c r="C62" s="25"/>
      <c r="D62" s="25"/>
      <c r="E62" s="25"/>
      <c r="F62" s="25"/>
      <c r="G62" s="25"/>
      <c r="H62" s="25"/>
      <c r="I62" s="25"/>
      <c r="J62" s="25"/>
      <c r="AN62" s="1" t="s">
        <v>20</v>
      </c>
      <c r="AO62" s="18">
        <v>1.68502</v>
      </c>
      <c r="AP62" s="18">
        <v>8</v>
      </c>
      <c r="AQ62" s="18" t="s">
        <v>20</v>
      </c>
      <c r="AR62" s="18">
        <v>0</v>
      </c>
      <c r="AS62" s="18">
        <v>8</v>
      </c>
    </row>
    <row r="63" spans="2:45" x14ac:dyDescent="0.25">
      <c r="B63" s="25"/>
      <c r="C63" s="25"/>
      <c r="D63" s="25"/>
      <c r="E63" s="25"/>
      <c r="F63" s="25"/>
      <c r="G63" s="25"/>
      <c r="H63" s="25"/>
      <c r="I63" s="25"/>
      <c r="J63" s="25"/>
      <c r="AN63" s="1" t="s">
        <v>21</v>
      </c>
      <c r="AO63" s="18">
        <v>2.3071000000000002</v>
      </c>
      <c r="AP63" s="18">
        <v>9</v>
      </c>
      <c r="AQ63" s="18" t="s">
        <v>21</v>
      </c>
      <c r="AR63" s="18">
        <v>2.1924199999999998</v>
      </c>
      <c r="AS63" s="18">
        <v>9</v>
      </c>
    </row>
    <row r="64" spans="2:45" x14ac:dyDescent="0.25">
      <c r="B64" s="25"/>
      <c r="C64" s="25"/>
      <c r="D64" s="25"/>
      <c r="E64" s="25"/>
      <c r="F64" s="25"/>
      <c r="G64" s="25"/>
      <c r="H64" s="25"/>
      <c r="I64" s="25"/>
      <c r="J64" s="25"/>
      <c r="AN64" s="1" t="s">
        <v>22</v>
      </c>
      <c r="AO64" s="18">
        <v>804.66399999999999</v>
      </c>
      <c r="AP64" s="18">
        <v>10</v>
      </c>
      <c r="AQ64" s="18" t="s">
        <v>22</v>
      </c>
      <c r="AR64" s="18">
        <v>856.88699999999994</v>
      </c>
      <c r="AS64" s="18">
        <v>10</v>
      </c>
    </row>
    <row r="65" spans="2:45" x14ac:dyDescent="0.25">
      <c r="B65" s="25"/>
      <c r="C65" s="25"/>
      <c r="D65" s="25"/>
      <c r="E65" s="25"/>
      <c r="F65" s="25"/>
      <c r="G65" s="25"/>
      <c r="H65" s="25"/>
      <c r="I65" s="25"/>
      <c r="J65" s="25"/>
      <c r="AN65" s="1" t="s">
        <v>23</v>
      </c>
      <c r="AO65" s="18">
        <v>74.132800000000003</v>
      </c>
      <c r="AP65" s="18">
        <v>11</v>
      </c>
      <c r="AQ65" s="18" t="s">
        <v>23</v>
      </c>
      <c r="AR65" s="18">
        <v>87.639099999999999</v>
      </c>
      <c r="AS65" s="18">
        <v>11</v>
      </c>
    </row>
    <row r="66" spans="2:45" x14ac:dyDescent="0.25">
      <c r="B66" s="25"/>
      <c r="C66" s="25"/>
      <c r="D66" s="25"/>
      <c r="E66" s="25"/>
      <c r="F66" s="25"/>
      <c r="G66" s="25"/>
      <c r="H66" s="25"/>
      <c r="I66" s="25"/>
      <c r="J66" s="25"/>
      <c r="AN66" s="1" t="s">
        <v>24</v>
      </c>
      <c r="AO66" s="18">
        <v>0.42147200000000001</v>
      </c>
      <c r="AP66" s="18">
        <v>12</v>
      </c>
      <c r="AQ66" s="18" t="s">
        <v>24</v>
      </c>
      <c r="AR66" s="18">
        <v>0.42569600000000002</v>
      </c>
      <c r="AS66" s="18">
        <v>12</v>
      </c>
    </row>
    <row r="67" spans="2:45" x14ac:dyDescent="0.25">
      <c r="AP67" s="18">
        <v>13</v>
      </c>
      <c r="AS67" s="18">
        <v>13</v>
      </c>
    </row>
    <row r="68" spans="2:45" x14ac:dyDescent="0.25">
      <c r="B68" s="25"/>
      <c r="C68" s="25"/>
      <c r="D68" s="25"/>
      <c r="E68" s="25"/>
      <c r="F68" s="25"/>
      <c r="G68" s="25"/>
      <c r="H68" s="25"/>
      <c r="I68" s="25"/>
      <c r="J68" s="25"/>
      <c r="AN68" s="1" t="s">
        <v>15</v>
      </c>
      <c r="AO68" s="18">
        <v>0.90100000000000002</v>
      </c>
      <c r="AP68" s="18">
        <v>0</v>
      </c>
      <c r="AQ68" s="18" t="s">
        <v>15</v>
      </c>
      <c r="AR68" s="18">
        <v>0.95799999999999996</v>
      </c>
      <c r="AS68" s="18">
        <v>0</v>
      </c>
    </row>
    <row r="69" spans="2:45" x14ac:dyDescent="0.25">
      <c r="B69" s="25"/>
      <c r="C69" s="25"/>
      <c r="D69" s="25"/>
      <c r="E69" s="25"/>
      <c r="F69" s="25"/>
      <c r="G69" s="25"/>
      <c r="H69" s="25"/>
      <c r="I69" s="25"/>
      <c r="J69" s="25"/>
      <c r="AN69" s="1" t="s">
        <v>8</v>
      </c>
      <c r="AP69" s="18">
        <v>1</v>
      </c>
      <c r="AQ69" s="18" t="s">
        <v>8</v>
      </c>
      <c r="AS69" s="18">
        <v>1</v>
      </c>
    </row>
    <row r="70" spans="2:45" x14ac:dyDescent="0.25">
      <c r="B70" s="25"/>
      <c r="C70" s="25"/>
      <c r="D70" s="25"/>
      <c r="E70" s="25"/>
      <c r="F70" s="25"/>
      <c r="G70" s="25"/>
      <c r="H70" s="25"/>
      <c r="I70" s="25"/>
      <c r="J70" s="25"/>
      <c r="AN70" s="1" t="s">
        <v>9</v>
      </c>
      <c r="AO70" s="18">
        <v>256713</v>
      </c>
      <c r="AP70" s="18">
        <v>2</v>
      </c>
      <c r="AQ70" s="18" t="s">
        <v>9</v>
      </c>
      <c r="AR70" s="18">
        <v>256713</v>
      </c>
      <c r="AS70" s="18">
        <v>2</v>
      </c>
    </row>
    <row r="71" spans="2:45" x14ac:dyDescent="0.25">
      <c r="B71" s="25"/>
      <c r="C71" s="25"/>
      <c r="D71" s="25"/>
      <c r="E71" s="25"/>
      <c r="F71" s="25"/>
      <c r="G71" s="25"/>
      <c r="H71" s="25"/>
      <c r="I71" s="25"/>
      <c r="J71" s="25"/>
      <c r="AN71" s="1" t="s">
        <v>10</v>
      </c>
      <c r="AO71" s="18">
        <v>66450</v>
      </c>
      <c r="AP71" s="18">
        <v>3</v>
      </c>
      <c r="AQ71" s="18" t="s">
        <v>10</v>
      </c>
      <c r="AR71" s="18">
        <v>66450</v>
      </c>
      <c r="AS71" s="18">
        <v>3</v>
      </c>
    </row>
    <row r="72" spans="2:45" x14ac:dyDescent="0.25">
      <c r="B72" s="25"/>
      <c r="C72" s="25"/>
      <c r="D72" s="25"/>
      <c r="E72" s="25"/>
      <c r="F72" s="25"/>
      <c r="G72" s="25"/>
      <c r="H72" s="25"/>
      <c r="I72" s="25"/>
      <c r="J72" s="25"/>
      <c r="AN72" s="1" t="s">
        <v>16</v>
      </c>
      <c r="AO72" s="18">
        <v>0.51865600000000001</v>
      </c>
      <c r="AP72" s="18">
        <v>4</v>
      </c>
      <c r="AQ72" s="18" t="s">
        <v>16</v>
      </c>
      <c r="AR72" s="18">
        <v>0.53516799999999998</v>
      </c>
      <c r="AS72" s="18">
        <v>4</v>
      </c>
    </row>
    <row r="73" spans="2:45" x14ac:dyDescent="0.25">
      <c r="B73" s="25"/>
      <c r="C73" s="25"/>
      <c r="D73" s="25"/>
      <c r="E73" s="25"/>
      <c r="F73" s="25"/>
      <c r="G73" s="25"/>
      <c r="H73" s="25"/>
      <c r="I73" s="25"/>
      <c r="J73" s="25"/>
      <c r="AN73" s="1" t="s">
        <v>17</v>
      </c>
      <c r="AO73" s="18">
        <v>0.1888</v>
      </c>
      <c r="AP73" s="18">
        <v>5</v>
      </c>
      <c r="AQ73" s="18" t="s">
        <v>17</v>
      </c>
      <c r="AR73" s="18">
        <v>0.22243199999999999</v>
      </c>
      <c r="AS73" s="18">
        <v>5</v>
      </c>
    </row>
    <row r="74" spans="2:45" x14ac:dyDescent="0.25">
      <c r="B74" s="25"/>
      <c r="C74" s="25"/>
      <c r="D74" s="25"/>
      <c r="E74" s="25"/>
      <c r="F74" s="25"/>
      <c r="G74" s="25"/>
      <c r="H74" s="25"/>
      <c r="I74" s="25"/>
      <c r="J74" s="25"/>
      <c r="AN74" s="1" t="s">
        <v>18</v>
      </c>
      <c r="AO74" s="18">
        <v>0.25564799999999999</v>
      </c>
      <c r="AP74" s="18">
        <v>6</v>
      </c>
      <c r="AQ74" s="18" t="s">
        <v>18</v>
      </c>
      <c r="AR74" s="18">
        <v>0</v>
      </c>
      <c r="AS74" s="18">
        <v>6</v>
      </c>
    </row>
    <row r="75" spans="2:45" x14ac:dyDescent="0.25">
      <c r="B75" s="25"/>
      <c r="C75" s="25"/>
      <c r="D75" s="25"/>
      <c r="E75" s="25"/>
      <c r="F75" s="25"/>
      <c r="G75" s="25"/>
      <c r="H75" s="25"/>
      <c r="I75" s="25"/>
      <c r="J75" s="25"/>
      <c r="AN75" s="1" t="s">
        <v>19</v>
      </c>
      <c r="AO75" s="18">
        <v>0.20316799999999999</v>
      </c>
      <c r="AP75" s="18">
        <v>7</v>
      </c>
      <c r="AQ75" s="18" t="s">
        <v>19</v>
      </c>
      <c r="AR75" s="18">
        <v>0</v>
      </c>
      <c r="AS75" s="18">
        <v>7</v>
      </c>
    </row>
    <row r="76" spans="2:45" x14ac:dyDescent="0.25">
      <c r="B76" s="25"/>
      <c r="C76" s="25"/>
      <c r="D76" s="25"/>
      <c r="E76" s="25"/>
      <c r="F76" s="25"/>
      <c r="G76" s="25"/>
      <c r="H76" s="25"/>
      <c r="I76" s="25"/>
      <c r="J76" s="25"/>
      <c r="AN76" s="1" t="s">
        <v>20</v>
      </c>
      <c r="AO76" s="18">
        <v>1.7018899999999999</v>
      </c>
      <c r="AP76" s="18">
        <v>8</v>
      </c>
      <c r="AQ76" s="18" t="s">
        <v>20</v>
      </c>
      <c r="AR76" s="18">
        <v>0</v>
      </c>
      <c r="AS76" s="18">
        <v>8</v>
      </c>
    </row>
    <row r="77" spans="2:45" x14ac:dyDescent="0.25">
      <c r="B77" s="25"/>
      <c r="C77" s="25"/>
      <c r="D77" s="25"/>
      <c r="E77" s="25"/>
      <c r="F77" s="25"/>
      <c r="G77" s="25"/>
      <c r="H77" s="25"/>
      <c r="I77" s="25"/>
      <c r="J77" s="25"/>
      <c r="AN77" s="1" t="s">
        <v>21</v>
      </c>
      <c r="AO77" s="18">
        <v>2.3676200000000001</v>
      </c>
      <c r="AP77" s="18">
        <v>9</v>
      </c>
      <c r="AQ77" s="18" t="s">
        <v>21</v>
      </c>
      <c r="AR77" s="18">
        <v>2.1348500000000001</v>
      </c>
      <c r="AS77" s="18">
        <v>9</v>
      </c>
    </row>
    <row r="78" spans="2:45" x14ac:dyDescent="0.25">
      <c r="B78" s="25"/>
      <c r="C78" s="25"/>
      <c r="D78" s="25"/>
      <c r="E78" s="25"/>
      <c r="F78" s="25"/>
      <c r="G78" s="25"/>
      <c r="H78" s="25"/>
      <c r="I78" s="25"/>
      <c r="J78" s="25"/>
      <c r="AN78" s="1" t="s">
        <v>22</v>
      </c>
      <c r="AO78" s="18">
        <v>811.00199999999995</v>
      </c>
      <c r="AP78" s="18">
        <v>10</v>
      </c>
      <c r="AQ78" s="18" t="s">
        <v>22</v>
      </c>
      <c r="AR78" s="18">
        <v>858.04300000000001</v>
      </c>
      <c r="AS78" s="18">
        <v>10</v>
      </c>
    </row>
    <row r="79" spans="2:45" x14ac:dyDescent="0.25">
      <c r="B79" s="25"/>
      <c r="C79" s="25"/>
      <c r="D79" s="25"/>
      <c r="E79" s="25"/>
      <c r="F79" s="25"/>
      <c r="G79" s="25"/>
      <c r="H79" s="25"/>
      <c r="I79" s="25"/>
      <c r="J79" s="25"/>
      <c r="AN79" s="1" t="s">
        <v>23</v>
      </c>
      <c r="AO79" s="18">
        <v>76.849500000000006</v>
      </c>
      <c r="AP79" s="18">
        <v>11</v>
      </c>
      <c r="AQ79" s="18" t="s">
        <v>23</v>
      </c>
      <c r="AR79" s="18">
        <v>87.153199999999998</v>
      </c>
      <c r="AS79" s="18">
        <v>11</v>
      </c>
    </row>
    <row r="80" spans="2:45" x14ac:dyDescent="0.25">
      <c r="B80" s="25"/>
      <c r="C80" s="25"/>
      <c r="D80" s="25"/>
      <c r="E80" s="25"/>
      <c r="F80" s="25"/>
      <c r="G80" s="25"/>
      <c r="H80" s="25"/>
      <c r="I80" s="25"/>
      <c r="J80" s="25"/>
      <c r="AN80" s="1" t="s">
        <v>24</v>
      </c>
      <c r="AO80" s="18">
        <v>0.414688</v>
      </c>
      <c r="AP80" s="18">
        <v>12</v>
      </c>
      <c r="AQ80" s="18" t="s">
        <v>24</v>
      </c>
      <c r="AR80" s="18">
        <v>0.413024</v>
      </c>
      <c r="AS80" s="18">
        <v>12</v>
      </c>
    </row>
    <row r="81" spans="2:45" x14ac:dyDescent="0.25">
      <c r="AP81" s="18">
        <v>13</v>
      </c>
      <c r="AS81" s="18">
        <v>13</v>
      </c>
    </row>
    <row r="82" spans="2:45" x14ac:dyDescent="0.25">
      <c r="B82" s="25"/>
      <c r="C82" s="25"/>
      <c r="D82" s="25"/>
      <c r="E82" s="25"/>
      <c r="F82" s="25"/>
      <c r="G82" s="25"/>
      <c r="H82" s="25"/>
      <c r="I82" s="25"/>
      <c r="J82" s="25"/>
      <c r="AN82" s="1" t="s">
        <v>15</v>
      </c>
      <c r="AO82" s="18">
        <v>0.90500000000000003</v>
      </c>
      <c r="AP82" s="18">
        <v>0</v>
      </c>
      <c r="AQ82" s="18" t="s">
        <v>15</v>
      </c>
      <c r="AR82" s="18">
        <v>0.96799999999999997</v>
      </c>
      <c r="AS82" s="18">
        <v>0</v>
      </c>
    </row>
    <row r="83" spans="2:45" x14ac:dyDescent="0.25">
      <c r="B83" s="25"/>
      <c r="C83" s="25"/>
      <c r="D83" s="25"/>
      <c r="E83" s="25"/>
      <c r="F83" s="25"/>
      <c r="G83" s="25"/>
      <c r="H83" s="25"/>
      <c r="I83" s="25"/>
      <c r="J83" s="25"/>
      <c r="AN83" s="1" t="s">
        <v>8</v>
      </c>
      <c r="AP83" s="18">
        <v>1</v>
      </c>
      <c r="AQ83" s="18" t="s">
        <v>8</v>
      </c>
      <c r="AS83" s="18">
        <v>1</v>
      </c>
    </row>
    <row r="84" spans="2:45" x14ac:dyDescent="0.25">
      <c r="B84" s="25"/>
      <c r="C84" s="25"/>
      <c r="D84" s="25"/>
      <c r="E84" s="25"/>
      <c r="F84" s="25"/>
      <c r="G84" s="25"/>
      <c r="H84" s="25"/>
      <c r="I84" s="25"/>
      <c r="J84" s="25"/>
      <c r="AN84" s="1" t="s">
        <v>9</v>
      </c>
      <c r="AO84" s="18">
        <v>256713</v>
      </c>
      <c r="AP84" s="18">
        <v>2</v>
      </c>
      <c r="AQ84" s="18" t="s">
        <v>9</v>
      </c>
      <c r="AR84" s="18">
        <v>256713</v>
      </c>
      <c r="AS84" s="18">
        <v>2</v>
      </c>
    </row>
    <row r="85" spans="2:45" x14ac:dyDescent="0.25">
      <c r="B85" s="25"/>
      <c r="C85" s="25"/>
      <c r="D85" s="25"/>
      <c r="E85" s="25"/>
      <c r="F85" s="25"/>
      <c r="G85" s="25"/>
      <c r="H85" s="25"/>
      <c r="I85" s="25"/>
      <c r="J85" s="25"/>
      <c r="AN85" s="1" t="s">
        <v>10</v>
      </c>
      <c r="AO85" s="18">
        <v>66450</v>
      </c>
      <c r="AP85" s="18">
        <v>3</v>
      </c>
      <c r="AQ85" s="18" t="s">
        <v>10</v>
      </c>
      <c r="AR85" s="18">
        <v>66450</v>
      </c>
      <c r="AS85" s="18">
        <v>3</v>
      </c>
    </row>
    <row r="86" spans="2:45" x14ac:dyDescent="0.25">
      <c r="B86" s="25"/>
      <c r="C86" s="25"/>
      <c r="D86" s="25"/>
      <c r="E86" s="25"/>
      <c r="F86" s="25"/>
      <c r="G86" s="25"/>
      <c r="H86" s="25"/>
      <c r="I86" s="25"/>
      <c r="J86" s="25"/>
      <c r="AN86" s="1" t="s">
        <v>16</v>
      </c>
      <c r="AO86" s="18">
        <v>0.52035200000000004</v>
      </c>
      <c r="AP86" s="18">
        <v>4</v>
      </c>
      <c r="AQ86" s="18" t="s">
        <v>16</v>
      </c>
      <c r="AR86" s="18">
        <v>0.529088</v>
      </c>
      <c r="AS86" s="18">
        <v>4</v>
      </c>
    </row>
    <row r="87" spans="2:45" x14ac:dyDescent="0.25">
      <c r="B87" s="25"/>
      <c r="C87" s="25"/>
      <c r="D87" s="25"/>
      <c r="E87" s="25"/>
      <c r="F87" s="25"/>
      <c r="G87" s="25"/>
      <c r="H87" s="25"/>
      <c r="I87" s="25"/>
      <c r="J87" s="25"/>
      <c r="AN87" s="1" t="s">
        <v>17</v>
      </c>
      <c r="AO87" s="18">
        <v>0.222528</v>
      </c>
      <c r="AP87" s="18">
        <v>5</v>
      </c>
      <c r="AQ87" s="18" t="s">
        <v>17</v>
      </c>
      <c r="AR87" s="18">
        <v>0.18764800000000001</v>
      </c>
      <c r="AS87" s="18">
        <v>5</v>
      </c>
    </row>
    <row r="88" spans="2:45" x14ac:dyDescent="0.25">
      <c r="B88" s="25"/>
      <c r="C88" s="25"/>
      <c r="D88" s="25"/>
      <c r="E88" s="25"/>
      <c r="F88" s="25"/>
      <c r="G88" s="25"/>
      <c r="H88" s="25"/>
      <c r="I88" s="25"/>
      <c r="J88" s="25"/>
      <c r="AN88" s="1" t="s">
        <v>18</v>
      </c>
      <c r="AO88" s="18">
        <v>0.37459199999999998</v>
      </c>
      <c r="AP88" s="18">
        <v>6</v>
      </c>
      <c r="AQ88" s="18" t="s">
        <v>18</v>
      </c>
      <c r="AR88" s="18">
        <v>0</v>
      </c>
      <c r="AS88" s="18">
        <v>6</v>
      </c>
    </row>
    <row r="89" spans="2:45" x14ac:dyDescent="0.25">
      <c r="B89" s="25"/>
      <c r="C89" s="25"/>
      <c r="D89" s="25"/>
      <c r="E89" s="25"/>
      <c r="F89" s="25"/>
      <c r="G89" s="25"/>
      <c r="H89" s="25"/>
      <c r="I89" s="25"/>
      <c r="J89" s="25"/>
      <c r="AN89" s="1" t="s">
        <v>19</v>
      </c>
      <c r="AO89" s="18">
        <v>0.21132799999999999</v>
      </c>
      <c r="AP89" s="18">
        <v>7</v>
      </c>
      <c r="AQ89" s="18" t="s">
        <v>19</v>
      </c>
      <c r="AR89" s="18">
        <v>0</v>
      </c>
      <c r="AS89" s="18">
        <v>7</v>
      </c>
    </row>
    <row r="90" spans="2:45" x14ac:dyDescent="0.25">
      <c r="B90" s="25"/>
      <c r="C90" s="25"/>
      <c r="D90" s="25"/>
      <c r="E90" s="25"/>
      <c r="F90" s="25"/>
      <c r="G90" s="25"/>
      <c r="H90" s="25"/>
      <c r="I90" s="25"/>
      <c r="J90" s="25"/>
      <c r="AN90" s="1" t="s">
        <v>20</v>
      </c>
      <c r="AO90" s="18">
        <v>1.6825300000000001</v>
      </c>
      <c r="AP90" s="18">
        <v>8</v>
      </c>
      <c r="AQ90" s="18" t="s">
        <v>20</v>
      </c>
      <c r="AR90" s="18">
        <v>0</v>
      </c>
      <c r="AS90" s="18">
        <v>8</v>
      </c>
    </row>
    <row r="91" spans="2:45" x14ac:dyDescent="0.25">
      <c r="B91" s="25"/>
      <c r="C91" s="25"/>
      <c r="D91" s="25"/>
      <c r="E91" s="25"/>
      <c r="F91" s="25"/>
      <c r="G91" s="25"/>
      <c r="H91" s="25"/>
      <c r="I91" s="25"/>
      <c r="J91" s="25"/>
      <c r="AN91" s="1" t="s">
        <v>21</v>
      </c>
      <c r="AO91" s="18">
        <v>2.4165800000000002</v>
      </c>
      <c r="AP91" s="18">
        <v>9</v>
      </c>
      <c r="AQ91" s="18" t="s">
        <v>21</v>
      </c>
      <c r="AR91" s="18">
        <v>2.1863000000000001</v>
      </c>
      <c r="AS91" s="18">
        <v>9</v>
      </c>
    </row>
    <row r="92" spans="2:45" x14ac:dyDescent="0.25">
      <c r="B92" s="25"/>
      <c r="C92" s="25"/>
      <c r="D92" s="25"/>
      <c r="E92" s="25"/>
      <c r="F92" s="25"/>
      <c r="G92" s="25"/>
      <c r="H92" s="25"/>
      <c r="I92" s="25"/>
      <c r="J92" s="25"/>
      <c r="AN92" s="1" t="s">
        <v>22</v>
      </c>
      <c r="AO92" s="18">
        <v>805.94</v>
      </c>
      <c r="AP92" s="18">
        <v>10</v>
      </c>
      <c r="AQ92" s="18" t="s">
        <v>22</v>
      </c>
      <c r="AR92" s="18">
        <v>856.24699999999996</v>
      </c>
      <c r="AS92" s="18">
        <v>10</v>
      </c>
    </row>
    <row r="93" spans="2:45" x14ac:dyDescent="0.25">
      <c r="B93" s="25"/>
      <c r="C93" s="25"/>
      <c r="D93" s="25"/>
      <c r="E93" s="25"/>
      <c r="F93" s="25"/>
      <c r="G93" s="25"/>
      <c r="H93" s="25"/>
      <c r="I93" s="25"/>
      <c r="J93" s="25"/>
      <c r="AN93" s="1" t="s">
        <v>23</v>
      </c>
      <c r="AO93" s="18">
        <v>73.583600000000004</v>
      </c>
      <c r="AP93" s="18">
        <v>11</v>
      </c>
      <c r="AQ93" s="18" t="s">
        <v>23</v>
      </c>
      <c r="AR93" s="18">
        <v>88.784800000000004</v>
      </c>
      <c r="AS93" s="18">
        <v>11</v>
      </c>
    </row>
    <row r="94" spans="2:45" x14ac:dyDescent="0.25">
      <c r="B94" s="25"/>
      <c r="C94" s="25"/>
      <c r="D94" s="25"/>
      <c r="E94" s="25"/>
      <c r="F94" s="25"/>
      <c r="G94" s="25"/>
      <c r="H94" s="25"/>
      <c r="I94" s="25"/>
      <c r="J94" s="25"/>
      <c r="AN94" s="1" t="s">
        <v>24</v>
      </c>
      <c r="AO94" s="18">
        <v>0.41145599999999999</v>
      </c>
      <c r="AP94" s="18">
        <v>12</v>
      </c>
      <c r="AQ94" s="18" t="s">
        <v>24</v>
      </c>
      <c r="AR94" s="18">
        <v>0.41705599999999998</v>
      </c>
      <c r="AS94" s="18">
        <v>12</v>
      </c>
    </row>
    <row r="95" spans="2:45" x14ac:dyDescent="0.25">
      <c r="AP95" s="18">
        <v>13</v>
      </c>
      <c r="AS95" s="18">
        <v>13</v>
      </c>
    </row>
    <row r="96" spans="2:45" x14ac:dyDescent="0.25">
      <c r="B96" s="25"/>
      <c r="C96" s="25"/>
      <c r="D96" s="25"/>
      <c r="E96" s="25"/>
      <c r="F96" s="25"/>
      <c r="G96" s="25"/>
      <c r="H96" s="25"/>
      <c r="I96" s="25"/>
      <c r="J96" s="25"/>
      <c r="AN96" s="1" t="s">
        <v>15</v>
      </c>
      <c r="AO96" s="18">
        <v>0.89600000000000002</v>
      </c>
      <c r="AP96" s="18">
        <v>0</v>
      </c>
      <c r="AQ96" s="18" t="s">
        <v>15</v>
      </c>
      <c r="AR96" s="18">
        <v>0.96399999999999997</v>
      </c>
      <c r="AS96" s="18">
        <v>0</v>
      </c>
    </row>
    <row r="97" spans="2:45" x14ac:dyDescent="0.25">
      <c r="B97" s="25"/>
      <c r="C97" s="25"/>
      <c r="D97" s="25"/>
      <c r="E97" s="25"/>
      <c r="F97" s="25"/>
      <c r="G97" s="25"/>
      <c r="H97" s="25"/>
      <c r="I97" s="25"/>
      <c r="J97" s="25"/>
      <c r="AN97" s="1" t="s">
        <v>8</v>
      </c>
      <c r="AP97" s="18">
        <v>1</v>
      </c>
      <c r="AQ97" s="18" t="s">
        <v>8</v>
      </c>
      <c r="AS97" s="18">
        <v>1</v>
      </c>
    </row>
    <row r="98" spans="2:45" x14ac:dyDescent="0.25">
      <c r="B98" s="25"/>
      <c r="C98" s="25"/>
      <c r="D98" s="25"/>
      <c r="E98" s="25"/>
      <c r="F98" s="25"/>
      <c r="G98" s="25"/>
      <c r="H98" s="25"/>
      <c r="I98" s="25"/>
      <c r="J98" s="25"/>
      <c r="AN98" s="1" t="s">
        <v>9</v>
      </c>
      <c r="AO98" s="18">
        <v>256713</v>
      </c>
      <c r="AP98" s="18">
        <v>2</v>
      </c>
      <c r="AQ98" s="18" t="s">
        <v>9</v>
      </c>
      <c r="AR98" s="18">
        <v>256713</v>
      </c>
      <c r="AS98" s="18">
        <v>2</v>
      </c>
    </row>
    <row r="99" spans="2:45" x14ac:dyDescent="0.25">
      <c r="B99" s="25"/>
      <c r="C99" s="25"/>
      <c r="D99" s="25"/>
      <c r="E99" s="25"/>
      <c r="F99" s="25"/>
      <c r="G99" s="25"/>
      <c r="H99" s="25"/>
      <c r="I99" s="25"/>
      <c r="J99" s="25"/>
      <c r="AN99" s="1" t="s">
        <v>10</v>
      </c>
      <c r="AO99" s="18">
        <v>66450</v>
      </c>
      <c r="AP99" s="18">
        <v>3</v>
      </c>
      <c r="AQ99" s="18" t="s">
        <v>10</v>
      </c>
      <c r="AR99" s="18">
        <v>66450</v>
      </c>
      <c r="AS99" s="18">
        <v>3</v>
      </c>
    </row>
    <row r="100" spans="2:45" x14ac:dyDescent="0.25">
      <c r="B100" s="25"/>
      <c r="C100" s="25"/>
      <c r="D100" s="25"/>
      <c r="E100" s="25"/>
      <c r="F100" s="25"/>
      <c r="G100" s="25"/>
      <c r="H100" s="25"/>
      <c r="I100" s="25"/>
      <c r="J100" s="25"/>
      <c r="AN100" s="1" t="s">
        <v>16</v>
      </c>
      <c r="AO100" s="18">
        <v>0.529312</v>
      </c>
      <c r="AP100" s="18">
        <v>4</v>
      </c>
      <c r="AQ100" s="18" t="s">
        <v>16</v>
      </c>
      <c r="AR100" s="18">
        <v>0.52403200000000005</v>
      </c>
      <c r="AS100" s="18">
        <v>4</v>
      </c>
    </row>
    <row r="101" spans="2:45" x14ac:dyDescent="0.25">
      <c r="B101" s="25"/>
      <c r="C101" s="25"/>
      <c r="D101" s="25"/>
      <c r="E101" s="25"/>
      <c r="F101" s="25"/>
      <c r="G101" s="25"/>
      <c r="H101" s="25"/>
      <c r="I101" s="25"/>
      <c r="J101" s="25"/>
      <c r="AN101" s="1" t="s">
        <v>17</v>
      </c>
      <c r="AO101" s="18">
        <v>0.18751999999999999</v>
      </c>
      <c r="AP101" s="18">
        <v>5</v>
      </c>
      <c r="AQ101" s="18" t="s">
        <v>17</v>
      </c>
      <c r="AR101" s="18">
        <v>0.18764800000000001</v>
      </c>
      <c r="AS101" s="18">
        <v>5</v>
      </c>
    </row>
    <row r="102" spans="2:45" x14ac:dyDescent="0.25">
      <c r="B102" s="25"/>
      <c r="C102" s="25"/>
      <c r="D102" s="25"/>
      <c r="E102" s="25"/>
      <c r="F102" s="25"/>
      <c r="G102" s="25"/>
      <c r="H102" s="25"/>
      <c r="I102" s="25"/>
      <c r="J102" s="25"/>
      <c r="AN102" s="1" t="s">
        <v>18</v>
      </c>
      <c r="AO102" s="18">
        <v>0.25456000000000001</v>
      </c>
      <c r="AP102" s="18">
        <v>6</v>
      </c>
      <c r="AQ102" s="18" t="s">
        <v>18</v>
      </c>
      <c r="AR102" s="18">
        <v>0</v>
      </c>
      <c r="AS102" s="18">
        <v>6</v>
      </c>
    </row>
    <row r="103" spans="2:45" x14ac:dyDescent="0.25">
      <c r="B103" s="25"/>
      <c r="C103" s="25"/>
      <c r="D103" s="25"/>
      <c r="E103" s="25"/>
      <c r="F103" s="25"/>
      <c r="G103" s="25"/>
      <c r="H103" s="25"/>
      <c r="I103" s="25"/>
      <c r="J103" s="25"/>
      <c r="AN103" s="1" t="s">
        <v>19</v>
      </c>
      <c r="AO103" s="18">
        <v>0.20937600000000001</v>
      </c>
      <c r="AP103" s="18">
        <v>7</v>
      </c>
      <c r="AQ103" s="18" t="s">
        <v>19</v>
      </c>
      <c r="AR103" s="18">
        <v>0</v>
      </c>
      <c r="AS103" s="18">
        <v>7</v>
      </c>
    </row>
    <row r="104" spans="2:45" x14ac:dyDescent="0.25">
      <c r="B104" s="25"/>
      <c r="C104" s="25"/>
      <c r="D104" s="25"/>
      <c r="E104" s="25"/>
      <c r="F104" s="25"/>
      <c r="G104" s="25"/>
      <c r="H104" s="25"/>
      <c r="I104" s="25"/>
      <c r="J104" s="25"/>
      <c r="AN104" s="1" t="s">
        <v>20</v>
      </c>
      <c r="AO104" s="18">
        <v>1.68333</v>
      </c>
      <c r="AP104" s="18">
        <v>8</v>
      </c>
      <c r="AQ104" s="18" t="s">
        <v>20</v>
      </c>
      <c r="AR104" s="18">
        <v>0</v>
      </c>
      <c r="AS104" s="18">
        <v>8</v>
      </c>
    </row>
    <row r="105" spans="2:45" x14ac:dyDescent="0.25">
      <c r="B105" s="25"/>
      <c r="C105" s="25"/>
      <c r="D105" s="25"/>
      <c r="E105" s="25"/>
      <c r="F105" s="25"/>
      <c r="G105" s="25"/>
      <c r="H105" s="25"/>
      <c r="I105" s="25"/>
      <c r="J105" s="25"/>
      <c r="AN105" s="1" t="s">
        <v>21</v>
      </c>
      <c r="AO105" s="18">
        <v>2.3727999999999998</v>
      </c>
      <c r="AP105" s="18">
        <v>9</v>
      </c>
      <c r="AQ105" s="18" t="s">
        <v>21</v>
      </c>
      <c r="AR105" s="18">
        <v>2.1388799999999999</v>
      </c>
      <c r="AS105" s="18">
        <v>9</v>
      </c>
    </row>
    <row r="106" spans="2:45" x14ac:dyDescent="0.25">
      <c r="B106" s="25"/>
      <c r="C106" s="25"/>
      <c r="D106" s="25"/>
      <c r="E106" s="25"/>
      <c r="F106" s="25"/>
      <c r="G106" s="25"/>
      <c r="H106" s="25"/>
      <c r="I106" s="25"/>
      <c r="J106" s="25"/>
      <c r="AN106" s="1" t="s">
        <v>22</v>
      </c>
      <c r="AO106" s="18">
        <v>805.74699999999996</v>
      </c>
      <c r="AP106" s="18">
        <v>10</v>
      </c>
      <c r="AQ106" s="18" t="s">
        <v>22</v>
      </c>
      <c r="AR106" s="18">
        <v>855.92700000000002</v>
      </c>
      <c r="AS106" s="18">
        <v>10</v>
      </c>
    </row>
    <row r="107" spans="2:45" x14ac:dyDescent="0.25">
      <c r="B107" s="25"/>
      <c r="C107" s="25"/>
      <c r="D107" s="25"/>
      <c r="E107" s="25"/>
      <c r="F107" s="25"/>
      <c r="G107" s="25"/>
      <c r="H107" s="25"/>
      <c r="I107" s="25"/>
      <c r="J107" s="25"/>
      <c r="AN107" s="1" t="s">
        <v>23</v>
      </c>
      <c r="AO107" s="18">
        <v>75.0809</v>
      </c>
      <c r="AP107" s="18">
        <v>11</v>
      </c>
      <c r="AQ107" s="18" t="s">
        <v>23</v>
      </c>
      <c r="AR107" s="18">
        <v>87.526899999999998</v>
      </c>
      <c r="AS107" s="18">
        <v>11</v>
      </c>
    </row>
    <row r="108" spans="2:45" x14ac:dyDescent="0.25">
      <c r="B108" s="25"/>
      <c r="C108" s="25"/>
      <c r="D108" s="25"/>
      <c r="E108" s="25"/>
      <c r="F108" s="25"/>
      <c r="G108" s="25"/>
      <c r="H108" s="25"/>
      <c r="I108" s="25"/>
      <c r="J108" s="25"/>
      <c r="AN108" s="1" t="s">
        <v>24</v>
      </c>
      <c r="AO108" s="18">
        <v>0.41286400000000001</v>
      </c>
      <c r="AP108" s="18">
        <v>12</v>
      </c>
      <c r="AQ108" s="18" t="s">
        <v>24</v>
      </c>
      <c r="AR108" s="18">
        <v>0.41376000000000002</v>
      </c>
      <c r="AS108" s="18">
        <v>12</v>
      </c>
    </row>
    <row r="109" spans="2:45" x14ac:dyDescent="0.25">
      <c r="AP109" s="18">
        <v>13</v>
      </c>
      <c r="AS109" s="18">
        <v>13</v>
      </c>
    </row>
    <row r="110" spans="2:45" x14ac:dyDescent="0.25">
      <c r="B110" s="25"/>
      <c r="C110" s="25"/>
      <c r="D110" s="25"/>
      <c r="E110" s="25"/>
      <c r="F110" s="25"/>
      <c r="G110" s="25"/>
      <c r="H110" s="25"/>
      <c r="I110" s="25"/>
      <c r="J110" s="25"/>
      <c r="AN110" s="1" t="s">
        <v>15</v>
      </c>
      <c r="AO110" s="18">
        <v>0.89700000000000002</v>
      </c>
      <c r="AP110" s="18">
        <v>0</v>
      </c>
      <c r="AQ110" s="18" t="s">
        <v>15</v>
      </c>
      <c r="AR110" s="18">
        <v>0.96399999999999997</v>
      </c>
      <c r="AS110" s="18">
        <v>0</v>
      </c>
    </row>
    <row r="111" spans="2:45" x14ac:dyDescent="0.25">
      <c r="B111" s="25"/>
      <c r="C111" s="25"/>
      <c r="D111" s="25"/>
      <c r="E111" s="25"/>
      <c r="F111" s="25"/>
      <c r="G111" s="25"/>
      <c r="H111" s="25"/>
      <c r="I111" s="25"/>
      <c r="J111" s="25"/>
      <c r="AN111" s="1" t="s">
        <v>8</v>
      </c>
      <c r="AP111" s="18">
        <v>1</v>
      </c>
      <c r="AQ111" s="18" t="s">
        <v>8</v>
      </c>
      <c r="AS111" s="18">
        <v>1</v>
      </c>
    </row>
    <row r="112" spans="2:45" x14ac:dyDescent="0.25">
      <c r="B112" s="25"/>
      <c r="C112" s="25"/>
      <c r="D112" s="25"/>
      <c r="E112" s="25"/>
      <c r="F112" s="25"/>
      <c r="G112" s="25"/>
      <c r="H112" s="25"/>
      <c r="I112" s="25"/>
      <c r="J112" s="25"/>
      <c r="AN112" s="1" t="s">
        <v>9</v>
      </c>
      <c r="AO112" s="18">
        <v>256713</v>
      </c>
      <c r="AP112" s="18">
        <v>2</v>
      </c>
      <c r="AQ112" s="18" t="s">
        <v>9</v>
      </c>
      <c r="AR112" s="18">
        <v>256713</v>
      </c>
      <c r="AS112" s="18">
        <v>2</v>
      </c>
    </row>
    <row r="113" spans="2:45" x14ac:dyDescent="0.25">
      <c r="B113" s="25"/>
      <c r="C113" s="25"/>
      <c r="D113" s="25"/>
      <c r="E113" s="25"/>
      <c r="F113" s="25"/>
      <c r="G113" s="25"/>
      <c r="H113" s="25"/>
      <c r="I113" s="25"/>
      <c r="J113" s="25"/>
      <c r="AN113" s="1" t="s">
        <v>10</v>
      </c>
      <c r="AO113" s="18">
        <v>66450</v>
      </c>
      <c r="AP113" s="18">
        <v>3</v>
      </c>
      <c r="AQ113" s="18" t="s">
        <v>10</v>
      </c>
      <c r="AR113" s="18">
        <v>66450</v>
      </c>
      <c r="AS113" s="18">
        <v>3</v>
      </c>
    </row>
    <row r="114" spans="2:45" x14ac:dyDescent="0.25">
      <c r="B114" s="25"/>
      <c r="C114" s="25"/>
      <c r="D114" s="25"/>
      <c r="E114" s="25"/>
      <c r="F114" s="25"/>
      <c r="G114" s="25"/>
      <c r="H114" s="25"/>
      <c r="I114" s="25"/>
      <c r="J114" s="25"/>
      <c r="AN114" s="1" t="s">
        <v>16</v>
      </c>
      <c r="AO114" s="18">
        <v>0.52227199999999996</v>
      </c>
      <c r="AP114" s="18">
        <v>4</v>
      </c>
      <c r="AQ114" s="18" t="s">
        <v>16</v>
      </c>
      <c r="AR114" s="18">
        <v>0.56281599999999998</v>
      </c>
      <c r="AS114" s="18">
        <v>4</v>
      </c>
    </row>
    <row r="115" spans="2:45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AN115" s="1" t="s">
        <v>17</v>
      </c>
      <c r="AO115" s="18">
        <v>0.21782399999999999</v>
      </c>
      <c r="AP115" s="18">
        <v>5</v>
      </c>
      <c r="AQ115" s="18" t="s">
        <v>17</v>
      </c>
      <c r="AR115" s="18">
        <v>0.196768</v>
      </c>
      <c r="AS115" s="18">
        <v>5</v>
      </c>
    </row>
    <row r="116" spans="2:45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AN116" s="1" t="s">
        <v>18</v>
      </c>
      <c r="AO116" s="18">
        <v>0.29110399999999997</v>
      </c>
      <c r="AP116" s="18">
        <v>6</v>
      </c>
      <c r="AQ116" s="18" t="s">
        <v>18</v>
      </c>
      <c r="AR116" s="18">
        <v>0</v>
      </c>
      <c r="AS116" s="18">
        <v>6</v>
      </c>
    </row>
    <row r="117" spans="2:45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AN117" s="1" t="s">
        <v>19</v>
      </c>
      <c r="AO117" s="18">
        <v>0.21321599999999999</v>
      </c>
      <c r="AP117" s="18">
        <v>7</v>
      </c>
      <c r="AQ117" s="18" t="s">
        <v>19</v>
      </c>
      <c r="AR117" s="18">
        <v>0</v>
      </c>
      <c r="AS117" s="18">
        <v>7</v>
      </c>
    </row>
    <row r="118" spans="2:45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AN118" s="1" t="s">
        <v>20</v>
      </c>
      <c r="AO118" s="18">
        <v>1.69693</v>
      </c>
      <c r="AP118" s="18">
        <v>8</v>
      </c>
      <c r="AQ118" s="18" t="s">
        <v>20</v>
      </c>
      <c r="AR118" s="18">
        <v>0</v>
      </c>
      <c r="AS118" s="18">
        <v>8</v>
      </c>
    </row>
    <row r="119" spans="2:45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AN119" s="1" t="s">
        <v>21</v>
      </c>
      <c r="AO119" s="18">
        <v>2.3650600000000002</v>
      </c>
      <c r="AP119" s="18">
        <v>9</v>
      </c>
      <c r="AQ119" s="18" t="s">
        <v>21</v>
      </c>
      <c r="AR119" s="18">
        <v>2.1331500000000001</v>
      </c>
      <c r="AS119" s="18">
        <v>9</v>
      </c>
    </row>
    <row r="120" spans="2:45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AN120" s="1" t="s">
        <v>22</v>
      </c>
      <c r="AO120" s="18">
        <v>802.33699999999999</v>
      </c>
      <c r="AP120" s="18">
        <v>10</v>
      </c>
      <c r="AQ120" s="18" t="s">
        <v>22</v>
      </c>
      <c r="AR120" s="18">
        <v>856.68399999999997</v>
      </c>
      <c r="AS120" s="18">
        <v>10</v>
      </c>
    </row>
    <row r="121" spans="2:45" x14ac:dyDescent="0.25">
      <c r="B121" s="25"/>
      <c r="C121" s="25"/>
      <c r="D121" s="25"/>
      <c r="E121" s="25"/>
      <c r="F121" s="25"/>
      <c r="G121" s="25"/>
      <c r="H121" s="25"/>
      <c r="I121" s="25"/>
      <c r="J121" s="25"/>
      <c r="AN121" s="1" t="s">
        <v>23</v>
      </c>
      <c r="AO121" s="18">
        <v>73.621899999999997</v>
      </c>
      <c r="AP121" s="18">
        <v>11</v>
      </c>
      <c r="AQ121" s="18" t="s">
        <v>23</v>
      </c>
      <c r="AR121" s="18">
        <v>87.310100000000006</v>
      </c>
      <c r="AS121" s="18">
        <v>11</v>
      </c>
    </row>
    <row r="122" spans="2:45" x14ac:dyDescent="0.25">
      <c r="B122" s="25"/>
      <c r="C122" s="25"/>
      <c r="D122" s="25"/>
      <c r="E122" s="25"/>
      <c r="F122" s="25"/>
      <c r="G122" s="25"/>
      <c r="H122" s="25"/>
      <c r="I122" s="25"/>
      <c r="J122" s="25"/>
      <c r="AN122" s="1" t="s">
        <v>24</v>
      </c>
      <c r="AO122" s="18">
        <v>0.41641600000000001</v>
      </c>
      <c r="AP122" s="18">
        <v>12</v>
      </c>
      <c r="AQ122" s="18" t="s">
        <v>24</v>
      </c>
      <c r="AR122" s="18">
        <v>0.414464</v>
      </c>
      <c r="AS122" s="18">
        <v>12</v>
      </c>
    </row>
    <row r="123" spans="2:45" x14ac:dyDescent="0.25">
      <c r="AP123" s="18">
        <v>13</v>
      </c>
      <c r="AS123" s="18">
        <v>13</v>
      </c>
    </row>
    <row r="124" spans="2:45" x14ac:dyDescent="0.25">
      <c r="B124" s="25"/>
      <c r="C124" s="25"/>
      <c r="D124" s="25"/>
      <c r="E124" s="25"/>
      <c r="F124" s="25"/>
      <c r="G124" s="25"/>
      <c r="H124" s="25"/>
      <c r="I124" s="25"/>
      <c r="J124" s="25"/>
      <c r="AN124" s="1" t="s">
        <v>15</v>
      </c>
      <c r="AO124" s="18">
        <v>0.89100000000000001</v>
      </c>
      <c r="AP124" s="18">
        <v>0</v>
      </c>
      <c r="AQ124" s="18" t="s">
        <v>15</v>
      </c>
      <c r="AR124" s="18">
        <v>0.95799999999999996</v>
      </c>
      <c r="AS124" s="18">
        <v>0</v>
      </c>
    </row>
    <row r="125" spans="2:45" x14ac:dyDescent="0.25">
      <c r="B125" s="25"/>
      <c r="C125" s="25"/>
      <c r="D125" s="25"/>
      <c r="E125" s="25"/>
      <c r="F125" s="25"/>
      <c r="G125" s="25"/>
      <c r="H125" s="25"/>
      <c r="I125" s="25"/>
      <c r="J125" s="25"/>
      <c r="AN125" s="1" t="s">
        <v>8</v>
      </c>
      <c r="AP125" s="18">
        <v>1</v>
      </c>
      <c r="AQ125" s="18" t="s">
        <v>8</v>
      </c>
      <c r="AS125" s="18">
        <v>1</v>
      </c>
    </row>
    <row r="126" spans="2:45" x14ac:dyDescent="0.25">
      <c r="B126" s="25"/>
      <c r="C126" s="25"/>
      <c r="D126" s="25"/>
      <c r="E126" s="25"/>
      <c r="F126" s="25"/>
      <c r="G126" s="25"/>
      <c r="H126" s="25"/>
      <c r="I126" s="25"/>
      <c r="J126" s="25"/>
      <c r="AN126" s="1" t="s">
        <v>9</v>
      </c>
      <c r="AO126" s="18">
        <v>256713</v>
      </c>
      <c r="AP126" s="18">
        <v>2</v>
      </c>
      <c r="AQ126" s="18" t="s">
        <v>9</v>
      </c>
      <c r="AR126" s="18">
        <v>256713</v>
      </c>
      <c r="AS126" s="18">
        <v>2</v>
      </c>
    </row>
    <row r="127" spans="2:45" x14ac:dyDescent="0.25">
      <c r="B127" s="25"/>
      <c r="C127" s="25"/>
      <c r="D127" s="25"/>
      <c r="E127" s="25"/>
      <c r="F127" s="25"/>
      <c r="G127" s="25"/>
      <c r="H127" s="25"/>
      <c r="I127" s="25"/>
      <c r="J127" s="25"/>
      <c r="AN127" s="1" t="s">
        <v>10</v>
      </c>
      <c r="AO127" s="18">
        <v>66450</v>
      </c>
      <c r="AP127" s="18">
        <v>3</v>
      </c>
      <c r="AQ127" s="18" t="s">
        <v>10</v>
      </c>
      <c r="AR127" s="18">
        <v>66450</v>
      </c>
      <c r="AS127" s="18">
        <v>3</v>
      </c>
    </row>
    <row r="128" spans="2:45" x14ac:dyDescent="0.25">
      <c r="B128" s="25"/>
      <c r="C128" s="25"/>
      <c r="D128" s="25"/>
      <c r="E128" s="25"/>
      <c r="F128" s="25"/>
      <c r="G128" s="25"/>
      <c r="H128" s="25"/>
      <c r="I128" s="25"/>
      <c r="J128" s="25"/>
      <c r="AN128" s="1" t="s">
        <v>16</v>
      </c>
      <c r="AO128" s="18">
        <v>0.51663999999999999</v>
      </c>
      <c r="AP128" s="18">
        <v>4</v>
      </c>
      <c r="AQ128" s="18" t="s">
        <v>16</v>
      </c>
      <c r="AR128" s="18">
        <v>0.52857600000000005</v>
      </c>
      <c r="AS128" s="18">
        <v>4</v>
      </c>
    </row>
    <row r="129" spans="2:45" x14ac:dyDescent="0.25">
      <c r="B129" s="25"/>
      <c r="C129" s="25"/>
      <c r="D129" s="25"/>
      <c r="E129" s="25"/>
      <c r="F129" s="25"/>
      <c r="G129" s="25"/>
      <c r="H129" s="25"/>
      <c r="I129" s="25"/>
      <c r="J129" s="25"/>
      <c r="AN129" s="1" t="s">
        <v>17</v>
      </c>
      <c r="AO129" s="18">
        <v>0.19126399999999999</v>
      </c>
      <c r="AP129" s="18">
        <v>5</v>
      </c>
      <c r="AQ129" s="18" t="s">
        <v>17</v>
      </c>
      <c r="AR129" s="18">
        <v>0.17548800000000001</v>
      </c>
      <c r="AS129" s="18">
        <v>5</v>
      </c>
    </row>
    <row r="130" spans="2:45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AN130" s="1" t="s">
        <v>18</v>
      </c>
      <c r="AO130" s="18">
        <v>0.24601600000000001</v>
      </c>
      <c r="AP130" s="18">
        <v>6</v>
      </c>
      <c r="AQ130" s="18" t="s">
        <v>18</v>
      </c>
      <c r="AR130" s="18">
        <v>0</v>
      </c>
      <c r="AS130" s="18">
        <v>6</v>
      </c>
    </row>
    <row r="131" spans="2:45" x14ac:dyDescent="0.25">
      <c r="B131" s="25"/>
      <c r="C131" s="25"/>
      <c r="D131" s="25"/>
      <c r="E131" s="25"/>
      <c r="F131" s="25"/>
      <c r="G131" s="25"/>
      <c r="H131" s="25"/>
      <c r="I131" s="25"/>
      <c r="J131" s="25"/>
      <c r="AN131" s="1" t="s">
        <v>19</v>
      </c>
      <c r="AO131" s="18">
        <v>0.21392</v>
      </c>
      <c r="AP131" s="18">
        <v>7</v>
      </c>
      <c r="AQ131" s="18" t="s">
        <v>19</v>
      </c>
      <c r="AR131" s="18">
        <v>0</v>
      </c>
      <c r="AS131" s="18">
        <v>7</v>
      </c>
    </row>
    <row r="132" spans="2:45" x14ac:dyDescent="0.25">
      <c r="B132" s="25"/>
      <c r="C132" s="25"/>
      <c r="D132" s="25"/>
      <c r="E132" s="25"/>
      <c r="F132" s="25"/>
      <c r="G132" s="25"/>
      <c r="H132" s="25"/>
      <c r="I132" s="25"/>
      <c r="J132" s="25"/>
      <c r="AN132" s="1" t="s">
        <v>20</v>
      </c>
      <c r="AO132" s="18">
        <v>1.75546</v>
      </c>
      <c r="AP132" s="18">
        <v>8</v>
      </c>
      <c r="AQ132" s="18" t="s">
        <v>20</v>
      </c>
      <c r="AR132" s="18">
        <v>0</v>
      </c>
      <c r="AS132" s="18">
        <v>8</v>
      </c>
    </row>
    <row r="133" spans="2:45" x14ac:dyDescent="0.25">
      <c r="B133" s="25"/>
      <c r="C133" s="25"/>
      <c r="D133" s="25"/>
      <c r="E133" s="25"/>
      <c r="F133" s="25"/>
      <c r="G133" s="25"/>
      <c r="H133" s="25"/>
      <c r="I133" s="25"/>
      <c r="J133" s="25"/>
      <c r="AN133" s="1" t="s">
        <v>21</v>
      </c>
      <c r="AO133" s="18">
        <v>2.3232300000000001</v>
      </c>
      <c r="AP133" s="18">
        <v>9</v>
      </c>
      <c r="AQ133" s="18" t="s">
        <v>21</v>
      </c>
      <c r="AR133" s="18">
        <v>2.1903700000000002</v>
      </c>
      <c r="AS133" s="18">
        <v>9</v>
      </c>
    </row>
    <row r="134" spans="2:45" x14ac:dyDescent="0.25">
      <c r="B134" s="25"/>
      <c r="C134" s="25"/>
      <c r="D134" s="25"/>
      <c r="E134" s="25"/>
      <c r="F134" s="25"/>
      <c r="G134" s="25"/>
      <c r="H134" s="25"/>
      <c r="I134" s="25"/>
      <c r="J134" s="25"/>
      <c r="AN134" s="1" t="s">
        <v>22</v>
      </c>
      <c r="AO134" s="18">
        <v>802.98</v>
      </c>
      <c r="AP134" s="18">
        <v>10</v>
      </c>
      <c r="AQ134" s="18" t="s">
        <v>22</v>
      </c>
      <c r="AR134" s="18">
        <v>855.12800000000004</v>
      </c>
      <c r="AS134" s="18">
        <v>10</v>
      </c>
    </row>
    <row r="135" spans="2:45" x14ac:dyDescent="0.25">
      <c r="B135" s="25"/>
      <c r="C135" s="25"/>
      <c r="D135" s="25"/>
      <c r="E135" s="25"/>
      <c r="F135" s="25"/>
      <c r="G135" s="25"/>
      <c r="H135" s="25"/>
      <c r="I135" s="25"/>
      <c r="J135" s="25"/>
      <c r="AN135" s="1" t="s">
        <v>23</v>
      </c>
      <c r="AO135" s="18">
        <v>73.404899999999998</v>
      </c>
      <c r="AP135" s="18">
        <v>11</v>
      </c>
      <c r="AQ135" s="18" t="s">
        <v>23</v>
      </c>
      <c r="AR135" s="18">
        <v>86.114500000000007</v>
      </c>
      <c r="AS135" s="18">
        <v>11</v>
      </c>
    </row>
    <row r="136" spans="2:45" x14ac:dyDescent="0.25">
      <c r="B136" s="25"/>
      <c r="C136" s="25"/>
      <c r="D136" s="25"/>
      <c r="E136" s="25"/>
      <c r="F136" s="25"/>
      <c r="G136" s="25"/>
      <c r="H136" s="25"/>
      <c r="I136" s="25"/>
      <c r="J136" s="25"/>
      <c r="AN136" s="1" t="s">
        <v>24</v>
      </c>
      <c r="AO136" s="18">
        <v>0.41871999999999998</v>
      </c>
      <c r="AP136" s="18">
        <v>12</v>
      </c>
      <c r="AQ136" s="18" t="s">
        <v>24</v>
      </c>
      <c r="AR136" s="18">
        <v>0.41769600000000001</v>
      </c>
      <c r="AS136" s="18">
        <v>12</v>
      </c>
    </row>
    <row r="137" spans="2:45" x14ac:dyDescent="0.25">
      <c r="AP137" s="18">
        <v>13</v>
      </c>
      <c r="AS137" s="18">
        <v>13</v>
      </c>
    </row>
    <row r="138" spans="2:45" x14ac:dyDescent="0.25">
      <c r="B138" s="25"/>
      <c r="C138" s="25"/>
      <c r="D138" s="25"/>
      <c r="E138" s="25"/>
      <c r="F138" s="25"/>
      <c r="G138" s="25"/>
      <c r="H138" s="25"/>
      <c r="I138" s="25"/>
      <c r="J138" s="25"/>
      <c r="AN138" s="1" t="s">
        <v>15</v>
      </c>
      <c r="AO138" s="18">
        <v>0.89100000000000001</v>
      </c>
      <c r="AP138" s="18">
        <v>0</v>
      </c>
      <c r="AQ138" s="18" t="s">
        <v>15</v>
      </c>
      <c r="AR138" s="18">
        <v>0.95599999999999996</v>
      </c>
      <c r="AS138" s="18">
        <v>0</v>
      </c>
    </row>
    <row r="139" spans="2:45" x14ac:dyDescent="0.25">
      <c r="B139" s="25"/>
      <c r="C139" s="25"/>
      <c r="D139" s="25"/>
      <c r="E139" s="25"/>
      <c r="F139" s="25"/>
      <c r="G139" s="25"/>
      <c r="H139" s="25"/>
      <c r="I139" s="25"/>
      <c r="J139" s="25"/>
      <c r="AN139" s="1" t="s">
        <v>8</v>
      </c>
      <c r="AP139" s="18">
        <v>1</v>
      </c>
      <c r="AQ139" s="18" t="s">
        <v>8</v>
      </c>
      <c r="AS139" s="18">
        <v>1</v>
      </c>
    </row>
    <row r="140" spans="2:45" x14ac:dyDescent="0.25">
      <c r="B140" s="25"/>
      <c r="C140" s="25"/>
      <c r="D140" s="25"/>
      <c r="E140" s="25"/>
      <c r="F140" s="25"/>
      <c r="G140" s="25"/>
      <c r="H140" s="25"/>
      <c r="I140" s="25"/>
      <c r="J140" s="25"/>
      <c r="AN140" s="1" t="s">
        <v>9</v>
      </c>
      <c r="AO140" s="18">
        <v>256713</v>
      </c>
      <c r="AP140" s="18">
        <v>2</v>
      </c>
      <c r="AQ140" s="18" t="s">
        <v>9</v>
      </c>
      <c r="AR140" s="18">
        <v>256713</v>
      </c>
      <c r="AS140" s="18">
        <v>2</v>
      </c>
    </row>
    <row r="141" spans="2:45" x14ac:dyDescent="0.25">
      <c r="B141" s="25"/>
      <c r="C141" s="25"/>
      <c r="D141" s="25"/>
      <c r="E141" s="25"/>
      <c r="F141" s="25"/>
      <c r="G141" s="25"/>
      <c r="H141" s="25"/>
      <c r="I141" s="25"/>
      <c r="J141" s="25"/>
      <c r="AN141" s="1" t="s">
        <v>10</v>
      </c>
      <c r="AO141" s="18">
        <v>66450</v>
      </c>
      <c r="AP141" s="18">
        <v>3</v>
      </c>
      <c r="AQ141" s="18" t="s">
        <v>10</v>
      </c>
      <c r="AR141" s="18">
        <v>66450</v>
      </c>
      <c r="AS141" s="18">
        <v>3</v>
      </c>
    </row>
    <row r="142" spans="2:45" x14ac:dyDescent="0.25">
      <c r="B142" s="25"/>
      <c r="C142" s="25"/>
      <c r="D142" s="25"/>
      <c r="E142" s="25"/>
      <c r="F142" s="25"/>
      <c r="G142" s="25"/>
      <c r="H142" s="25"/>
      <c r="I142" s="25"/>
      <c r="J142" s="25"/>
      <c r="AN142" s="1" t="s">
        <v>16</v>
      </c>
      <c r="AO142" s="18">
        <v>0.53161599999999998</v>
      </c>
      <c r="AP142" s="18">
        <v>4</v>
      </c>
      <c r="AQ142" s="18" t="s">
        <v>16</v>
      </c>
      <c r="AR142" s="18">
        <v>0.52169600000000005</v>
      </c>
      <c r="AS142" s="18">
        <v>4</v>
      </c>
    </row>
    <row r="143" spans="2:45" x14ac:dyDescent="0.25">
      <c r="B143" s="25"/>
      <c r="C143" s="25"/>
      <c r="D143" s="25"/>
      <c r="E143" s="25"/>
      <c r="F143" s="25"/>
      <c r="G143" s="25"/>
      <c r="H143" s="25"/>
      <c r="I143" s="25"/>
      <c r="J143" s="25"/>
      <c r="AN143" s="1" t="s">
        <v>17</v>
      </c>
      <c r="AO143" s="18">
        <v>0.21276800000000001</v>
      </c>
      <c r="AP143" s="18">
        <v>5</v>
      </c>
      <c r="AQ143" s="18" t="s">
        <v>17</v>
      </c>
      <c r="AR143" s="18">
        <v>0.181696</v>
      </c>
      <c r="AS143" s="18">
        <v>5</v>
      </c>
    </row>
    <row r="144" spans="2:45" x14ac:dyDescent="0.25">
      <c r="B144" s="25"/>
      <c r="C144" s="25"/>
      <c r="D144" s="25"/>
      <c r="E144" s="25"/>
      <c r="F144" s="25"/>
      <c r="G144" s="25"/>
      <c r="H144" s="25"/>
      <c r="I144" s="25"/>
      <c r="J144" s="25"/>
      <c r="AN144" s="1" t="s">
        <v>18</v>
      </c>
      <c r="AO144" s="18">
        <v>0.30208000000000002</v>
      </c>
      <c r="AP144" s="18">
        <v>6</v>
      </c>
      <c r="AQ144" s="18" t="s">
        <v>18</v>
      </c>
      <c r="AR144" s="18">
        <v>0</v>
      </c>
      <c r="AS144" s="18">
        <v>6</v>
      </c>
    </row>
    <row r="145" spans="2:45" x14ac:dyDescent="0.25">
      <c r="B145" s="25"/>
      <c r="C145" s="25"/>
      <c r="D145" s="25"/>
      <c r="E145" s="25"/>
      <c r="F145" s="25"/>
      <c r="G145" s="25"/>
      <c r="H145" s="25"/>
      <c r="I145" s="25"/>
      <c r="J145" s="25"/>
      <c r="AN145" s="1" t="s">
        <v>19</v>
      </c>
      <c r="AO145" s="18">
        <v>0.21343999999999999</v>
      </c>
      <c r="AP145" s="18">
        <v>7</v>
      </c>
      <c r="AQ145" s="18" t="s">
        <v>19</v>
      </c>
      <c r="AR145" s="18">
        <v>0</v>
      </c>
      <c r="AS145" s="18">
        <v>7</v>
      </c>
    </row>
    <row r="146" spans="2:45" x14ac:dyDescent="0.25">
      <c r="B146" s="25"/>
      <c r="C146" s="25"/>
      <c r="D146" s="25"/>
      <c r="E146" s="25"/>
      <c r="F146" s="25"/>
      <c r="G146" s="25"/>
      <c r="H146" s="25"/>
      <c r="I146" s="25"/>
      <c r="J146" s="25"/>
      <c r="AN146" s="1" t="s">
        <v>20</v>
      </c>
      <c r="AO146" s="18">
        <v>1.6868799999999999</v>
      </c>
      <c r="AP146" s="18">
        <v>8</v>
      </c>
      <c r="AQ146" s="18" t="s">
        <v>20</v>
      </c>
      <c r="AR146" s="18">
        <v>0</v>
      </c>
      <c r="AS146" s="18">
        <v>8</v>
      </c>
    </row>
    <row r="147" spans="2:45" x14ac:dyDescent="0.25">
      <c r="B147" s="25"/>
      <c r="C147" s="25"/>
      <c r="D147" s="25"/>
      <c r="E147" s="25"/>
      <c r="F147" s="25"/>
      <c r="G147" s="25"/>
      <c r="H147" s="25"/>
      <c r="I147" s="25"/>
      <c r="J147" s="25"/>
      <c r="AN147" s="1" t="s">
        <v>21</v>
      </c>
      <c r="AO147" s="18">
        <v>2.3692199999999999</v>
      </c>
      <c r="AP147" s="18">
        <v>9</v>
      </c>
      <c r="AQ147" s="18" t="s">
        <v>21</v>
      </c>
      <c r="AR147" s="18">
        <v>2.1438999999999999</v>
      </c>
      <c r="AS147" s="18">
        <v>9</v>
      </c>
    </row>
    <row r="148" spans="2:45" x14ac:dyDescent="0.25">
      <c r="B148" s="25"/>
      <c r="C148" s="25"/>
      <c r="D148" s="25"/>
      <c r="E148" s="25"/>
      <c r="F148" s="25"/>
      <c r="G148" s="25"/>
      <c r="H148" s="25"/>
      <c r="I148" s="25"/>
      <c r="J148" s="25"/>
      <c r="AN148" s="1" t="s">
        <v>22</v>
      </c>
      <c r="AO148" s="18">
        <v>802.84900000000005</v>
      </c>
      <c r="AP148" s="18">
        <v>10</v>
      </c>
      <c r="AQ148" s="18" t="s">
        <v>22</v>
      </c>
      <c r="AR148" s="18">
        <v>858.19399999999996</v>
      </c>
      <c r="AS148" s="18">
        <v>10</v>
      </c>
    </row>
    <row r="149" spans="2:45" x14ac:dyDescent="0.25">
      <c r="B149" s="25"/>
      <c r="C149" s="25"/>
      <c r="D149" s="25"/>
      <c r="E149" s="25"/>
      <c r="F149" s="25"/>
      <c r="G149" s="25"/>
      <c r="H149" s="25"/>
      <c r="I149" s="25"/>
      <c r="J149" s="25"/>
      <c r="AN149" s="1" t="s">
        <v>23</v>
      </c>
      <c r="AO149" s="18">
        <v>73.432400000000001</v>
      </c>
      <c r="AP149" s="18">
        <v>11</v>
      </c>
      <c r="AQ149" s="18" t="s">
        <v>23</v>
      </c>
      <c r="AR149" s="18">
        <v>87.128799999999998</v>
      </c>
      <c r="AS149" s="18">
        <v>11</v>
      </c>
    </row>
    <row r="150" spans="2:45" x14ac:dyDescent="0.25">
      <c r="B150" s="25"/>
      <c r="C150" s="25"/>
      <c r="D150" s="25"/>
      <c r="E150" s="25"/>
      <c r="F150" s="25"/>
      <c r="G150" s="25"/>
      <c r="H150" s="25"/>
      <c r="I150" s="25"/>
      <c r="J150" s="25"/>
      <c r="AN150" s="1" t="s">
        <v>24</v>
      </c>
      <c r="AO150" s="18">
        <v>0.41961599999999999</v>
      </c>
      <c r="AP150" s="18">
        <v>12</v>
      </c>
      <c r="AQ150" s="18" t="s">
        <v>24</v>
      </c>
      <c r="AR150" s="18">
        <v>0.422848</v>
      </c>
      <c r="AS150" s="18">
        <v>12</v>
      </c>
    </row>
    <row r="151" spans="2:45" x14ac:dyDescent="0.25">
      <c r="AP151" s="18">
        <v>13</v>
      </c>
      <c r="AS151" s="18">
        <v>13</v>
      </c>
    </row>
    <row r="152" spans="2:45" x14ac:dyDescent="0.25">
      <c r="B152" s="25"/>
      <c r="C152" s="25"/>
      <c r="D152" s="25"/>
      <c r="E152" s="25"/>
      <c r="F152" s="25"/>
      <c r="G152" s="25"/>
      <c r="H152" s="25"/>
      <c r="I152" s="25"/>
      <c r="J152" s="25"/>
      <c r="AN152" s="1" t="s">
        <v>15</v>
      </c>
      <c r="AO152" s="18">
        <v>0.89200000000000002</v>
      </c>
      <c r="AP152" s="18">
        <v>0</v>
      </c>
      <c r="AQ152" s="18" t="s">
        <v>15</v>
      </c>
      <c r="AR152" s="18">
        <v>0.96</v>
      </c>
      <c r="AS152" s="18">
        <v>0</v>
      </c>
    </row>
    <row r="153" spans="2:45" x14ac:dyDescent="0.25">
      <c r="B153" s="25"/>
      <c r="C153" s="25"/>
      <c r="D153" s="25"/>
      <c r="E153" s="25"/>
      <c r="F153" s="25"/>
      <c r="G153" s="25"/>
      <c r="H153" s="25"/>
      <c r="I153" s="25"/>
      <c r="J153" s="25"/>
      <c r="AN153" s="1" t="s">
        <v>8</v>
      </c>
      <c r="AP153" s="18">
        <v>1</v>
      </c>
      <c r="AQ153" s="18" t="s">
        <v>8</v>
      </c>
      <c r="AS153" s="18">
        <v>1</v>
      </c>
    </row>
    <row r="154" spans="2:45" x14ac:dyDescent="0.25">
      <c r="B154" s="25"/>
      <c r="C154" s="25"/>
      <c r="D154" s="25"/>
      <c r="E154" s="25"/>
      <c r="F154" s="25"/>
      <c r="G154" s="25"/>
      <c r="H154" s="25"/>
      <c r="I154" s="25"/>
      <c r="J154" s="25"/>
      <c r="AN154" s="1" t="s">
        <v>9</v>
      </c>
      <c r="AO154" s="18">
        <v>256713</v>
      </c>
      <c r="AP154" s="18">
        <v>2</v>
      </c>
      <c r="AQ154" s="18" t="s">
        <v>9</v>
      </c>
      <c r="AR154" s="18">
        <v>256713</v>
      </c>
      <c r="AS154" s="18">
        <v>2</v>
      </c>
    </row>
    <row r="155" spans="2:45" x14ac:dyDescent="0.25">
      <c r="B155" s="25"/>
      <c r="C155" s="25"/>
      <c r="D155" s="25"/>
      <c r="E155" s="25"/>
      <c r="F155" s="25"/>
      <c r="G155" s="25"/>
      <c r="H155" s="25"/>
      <c r="I155" s="25"/>
      <c r="J155" s="25"/>
      <c r="AN155" s="1" t="s">
        <v>10</v>
      </c>
      <c r="AO155" s="18">
        <v>66450</v>
      </c>
      <c r="AP155" s="18">
        <v>3</v>
      </c>
      <c r="AQ155" s="18" t="s">
        <v>10</v>
      </c>
      <c r="AR155" s="18">
        <v>66450</v>
      </c>
      <c r="AS155" s="18">
        <v>3</v>
      </c>
    </row>
    <row r="156" spans="2:45" x14ac:dyDescent="0.25">
      <c r="B156" s="25"/>
      <c r="C156" s="25"/>
      <c r="D156" s="25"/>
      <c r="E156" s="25"/>
      <c r="F156" s="25"/>
      <c r="G156" s="25"/>
      <c r="H156" s="25"/>
      <c r="I156" s="25"/>
      <c r="J156" s="25"/>
      <c r="AN156" s="1" t="s">
        <v>16</v>
      </c>
      <c r="AO156" s="18">
        <v>0.51811200000000002</v>
      </c>
      <c r="AP156" s="18">
        <v>4</v>
      </c>
      <c r="AQ156" s="18" t="s">
        <v>16</v>
      </c>
      <c r="AR156" s="18">
        <v>0.5232</v>
      </c>
      <c r="AS156" s="18">
        <v>4</v>
      </c>
    </row>
    <row r="157" spans="2:45" x14ac:dyDescent="0.25">
      <c r="B157" s="25"/>
      <c r="C157" s="25"/>
      <c r="D157" s="25"/>
      <c r="E157" s="25"/>
      <c r="F157" s="25"/>
      <c r="G157" s="25"/>
      <c r="H157" s="25"/>
      <c r="I157" s="25"/>
      <c r="J157" s="25"/>
      <c r="AN157" s="1" t="s">
        <v>17</v>
      </c>
      <c r="AO157" s="18">
        <v>0.203648</v>
      </c>
      <c r="AP157" s="18">
        <v>5</v>
      </c>
      <c r="AQ157" s="18" t="s">
        <v>17</v>
      </c>
      <c r="AR157" s="18">
        <v>0.17033599999999999</v>
      </c>
      <c r="AS157" s="18">
        <v>5</v>
      </c>
    </row>
    <row r="158" spans="2:45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AN158" s="1" t="s">
        <v>18</v>
      </c>
      <c r="AO158" s="18">
        <v>0.33990399999999998</v>
      </c>
      <c r="AP158" s="18">
        <v>6</v>
      </c>
      <c r="AQ158" s="18" t="s">
        <v>18</v>
      </c>
      <c r="AR158" s="18">
        <v>0</v>
      </c>
      <c r="AS158" s="18">
        <v>6</v>
      </c>
    </row>
    <row r="159" spans="2:45" x14ac:dyDescent="0.25">
      <c r="B159" s="25"/>
      <c r="C159" s="25"/>
      <c r="D159" s="25"/>
      <c r="E159" s="25"/>
      <c r="F159" s="25"/>
      <c r="G159" s="25"/>
      <c r="H159" s="25"/>
      <c r="I159" s="25"/>
      <c r="J159" s="25"/>
      <c r="AN159" s="1" t="s">
        <v>19</v>
      </c>
      <c r="AO159" s="18">
        <v>0.20822399999999999</v>
      </c>
      <c r="AP159" s="18">
        <v>7</v>
      </c>
      <c r="AQ159" s="18" t="s">
        <v>19</v>
      </c>
      <c r="AR159" s="18">
        <v>0</v>
      </c>
      <c r="AS159" s="18">
        <v>7</v>
      </c>
    </row>
    <row r="160" spans="2:45" x14ac:dyDescent="0.25">
      <c r="B160" s="25"/>
      <c r="C160" s="25"/>
      <c r="D160" s="25"/>
      <c r="E160" s="25"/>
      <c r="F160" s="25"/>
      <c r="G160" s="25"/>
      <c r="H160" s="25"/>
      <c r="I160" s="25"/>
      <c r="J160" s="25"/>
      <c r="AN160" s="1" t="s">
        <v>20</v>
      </c>
      <c r="AO160" s="18">
        <v>1.6906600000000001</v>
      </c>
      <c r="AP160" s="18">
        <v>8</v>
      </c>
      <c r="AQ160" s="18" t="s">
        <v>20</v>
      </c>
      <c r="AR160" s="18">
        <v>0</v>
      </c>
      <c r="AS160" s="18">
        <v>8</v>
      </c>
    </row>
    <row r="161" spans="2:45" x14ac:dyDescent="0.25">
      <c r="B161" s="25"/>
      <c r="C161" s="25"/>
      <c r="D161" s="25"/>
      <c r="E161" s="25"/>
      <c r="F161" s="25"/>
      <c r="G161" s="25"/>
      <c r="H161" s="25"/>
      <c r="I161" s="25"/>
      <c r="J161" s="25"/>
      <c r="AN161" s="1" t="s">
        <v>21</v>
      </c>
      <c r="AO161" s="18">
        <v>2.3740800000000002</v>
      </c>
      <c r="AP161" s="18">
        <v>9</v>
      </c>
      <c r="AQ161" s="18" t="s">
        <v>21</v>
      </c>
      <c r="AR161" s="18">
        <v>2.1393599999999999</v>
      </c>
      <c r="AS161" s="18">
        <v>9</v>
      </c>
    </row>
    <row r="162" spans="2:45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AN162" s="1" t="s">
        <v>22</v>
      </c>
      <c r="AO162" s="18">
        <v>807.40300000000002</v>
      </c>
      <c r="AP162" s="18">
        <v>10</v>
      </c>
      <c r="AQ162" s="18" t="s">
        <v>22</v>
      </c>
      <c r="AR162" s="18">
        <v>856.71799999999996</v>
      </c>
      <c r="AS162" s="18">
        <v>10</v>
      </c>
    </row>
    <row r="163" spans="2:45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AN163" s="1" t="s">
        <v>23</v>
      </c>
      <c r="AO163" s="18">
        <v>74.481300000000005</v>
      </c>
      <c r="AP163" s="18">
        <v>11</v>
      </c>
      <c r="AQ163" s="18" t="s">
        <v>23</v>
      </c>
      <c r="AR163" s="18">
        <v>87.528700000000001</v>
      </c>
      <c r="AS163" s="18">
        <v>11</v>
      </c>
    </row>
    <row r="164" spans="2:45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AN164" s="1" t="s">
        <v>24</v>
      </c>
      <c r="AO164" s="18">
        <v>0.41795199999999999</v>
      </c>
      <c r="AP164" s="18">
        <v>12</v>
      </c>
      <c r="AQ164" s="18" t="s">
        <v>24</v>
      </c>
      <c r="AR164" s="18">
        <v>0.42361599999999999</v>
      </c>
      <c r="AS164" s="18">
        <v>12</v>
      </c>
    </row>
    <row r="165" spans="2:45" x14ac:dyDescent="0.25">
      <c r="AP165" s="18">
        <v>13</v>
      </c>
      <c r="AS165" s="18">
        <v>13</v>
      </c>
    </row>
    <row r="166" spans="2:45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AN166" s="1" t="s">
        <v>15</v>
      </c>
      <c r="AO166" s="18">
        <v>0.89800000000000002</v>
      </c>
      <c r="AP166" s="18">
        <v>0</v>
      </c>
      <c r="AQ166" s="18" t="s">
        <v>15</v>
      </c>
      <c r="AR166" s="18">
        <v>0.96</v>
      </c>
      <c r="AS166" s="18">
        <v>0</v>
      </c>
    </row>
    <row r="167" spans="2:45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AN167" s="1" t="s">
        <v>8</v>
      </c>
      <c r="AP167" s="18">
        <v>1</v>
      </c>
      <c r="AQ167" s="18" t="s">
        <v>8</v>
      </c>
      <c r="AS167" s="18">
        <v>1</v>
      </c>
    </row>
    <row r="168" spans="2:45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AN168" s="1" t="s">
        <v>9</v>
      </c>
      <c r="AO168" s="18">
        <v>256713</v>
      </c>
      <c r="AP168" s="18">
        <v>2</v>
      </c>
      <c r="AQ168" s="18" t="s">
        <v>9</v>
      </c>
      <c r="AR168" s="18">
        <v>256713</v>
      </c>
      <c r="AS168" s="18">
        <v>2</v>
      </c>
    </row>
    <row r="169" spans="2:45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AN169" s="1" t="s">
        <v>10</v>
      </c>
      <c r="AO169" s="18">
        <v>66450</v>
      </c>
      <c r="AP169" s="18">
        <v>3</v>
      </c>
      <c r="AQ169" s="18" t="s">
        <v>10</v>
      </c>
      <c r="AR169" s="18">
        <v>66450</v>
      </c>
      <c r="AS169" s="18">
        <v>3</v>
      </c>
    </row>
    <row r="170" spans="2:45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AN170" s="1" t="s">
        <v>16</v>
      </c>
      <c r="AO170" s="18">
        <v>0.52447999999999995</v>
      </c>
      <c r="AP170" s="18">
        <v>4</v>
      </c>
      <c r="AQ170" s="18" t="s">
        <v>16</v>
      </c>
      <c r="AR170" s="18">
        <v>0.521536</v>
      </c>
      <c r="AS170" s="18">
        <v>4</v>
      </c>
    </row>
    <row r="171" spans="2:45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AN171" s="1" t="s">
        <v>17</v>
      </c>
      <c r="AO171" s="18">
        <v>0.20368</v>
      </c>
      <c r="AP171" s="18">
        <v>5</v>
      </c>
      <c r="AQ171" s="18" t="s">
        <v>17</v>
      </c>
      <c r="AR171" s="18">
        <v>0.19734399999999999</v>
      </c>
      <c r="AS171" s="18">
        <v>5</v>
      </c>
    </row>
    <row r="172" spans="2:45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AN172" s="1" t="s">
        <v>18</v>
      </c>
      <c r="AO172" s="18">
        <v>0.29286400000000001</v>
      </c>
      <c r="AP172" s="18">
        <v>6</v>
      </c>
      <c r="AQ172" s="18" t="s">
        <v>18</v>
      </c>
      <c r="AR172" s="18">
        <v>0</v>
      </c>
      <c r="AS172" s="18">
        <v>6</v>
      </c>
    </row>
    <row r="173" spans="2:45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AN173" s="1" t="s">
        <v>19</v>
      </c>
      <c r="AO173" s="18">
        <v>0.214944</v>
      </c>
      <c r="AP173" s="18">
        <v>7</v>
      </c>
      <c r="AQ173" s="18" t="s">
        <v>19</v>
      </c>
      <c r="AR173" s="18">
        <v>0</v>
      </c>
      <c r="AS173" s="18">
        <v>7</v>
      </c>
    </row>
    <row r="174" spans="2:45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AN174" s="1" t="s">
        <v>20</v>
      </c>
      <c r="AO174" s="18">
        <v>1.7526999999999999</v>
      </c>
      <c r="AP174" s="18">
        <v>8</v>
      </c>
      <c r="AQ174" s="18" t="s">
        <v>20</v>
      </c>
      <c r="AR174" s="18">
        <v>0</v>
      </c>
      <c r="AS174" s="18">
        <v>8</v>
      </c>
    </row>
    <row r="175" spans="2:45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AN175" s="1" t="s">
        <v>21</v>
      </c>
      <c r="AO175" s="18">
        <v>2.3833299999999999</v>
      </c>
      <c r="AP175" s="18">
        <v>9</v>
      </c>
      <c r="AQ175" s="18" t="s">
        <v>21</v>
      </c>
      <c r="AR175" s="18">
        <v>2.1888999999999998</v>
      </c>
      <c r="AS175" s="18">
        <v>9</v>
      </c>
    </row>
    <row r="176" spans="2:45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AN176" s="1" t="s">
        <v>22</v>
      </c>
      <c r="AO176" s="18">
        <v>807.41099999999994</v>
      </c>
      <c r="AP176" s="18">
        <v>10</v>
      </c>
      <c r="AQ176" s="18" t="s">
        <v>22</v>
      </c>
      <c r="AR176" s="18">
        <v>855.40700000000004</v>
      </c>
      <c r="AS176" s="18">
        <v>10</v>
      </c>
    </row>
    <row r="177" spans="2:45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AN177" s="1" t="s">
        <v>23</v>
      </c>
      <c r="AO177" s="18">
        <v>73.729900000000001</v>
      </c>
      <c r="AP177" s="18">
        <v>11</v>
      </c>
      <c r="AQ177" s="18" t="s">
        <v>23</v>
      </c>
      <c r="AR177" s="18">
        <v>86.224900000000005</v>
      </c>
      <c r="AS177" s="18">
        <v>11</v>
      </c>
    </row>
    <row r="178" spans="2:45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AN178" s="1" t="s">
        <v>24</v>
      </c>
      <c r="AO178" s="18">
        <v>0.410528</v>
      </c>
      <c r="AP178" s="18">
        <v>12</v>
      </c>
      <c r="AQ178" s="18" t="s">
        <v>24</v>
      </c>
      <c r="AR178" s="18">
        <v>0.416576</v>
      </c>
      <c r="AS178" s="18">
        <v>12</v>
      </c>
    </row>
    <row r="179" spans="2:45" x14ac:dyDescent="0.25">
      <c r="AP179" s="18">
        <v>13</v>
      </c>
      <c r="AS179" s="18">
        <v>13</v>
      </c>
    </row>
    <row r="180" spans="2:45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AN180" s="1" t="s">
        <v>15</v>
      </c>
      <c r="AO180" s="18">
        <v>0.89700000000000002</v>
      </c>
      <c r="AP180" s="18">
        <v>0</v>
      </c>
      <c r="AQ180" s="18" t="s">
        <v>15</v>
      </c>
      <c r="AR180" s="18">
        <v>0.96299999999999997</v>
      </c>
      <c r="AS180" s="18">
        <v>0</v>
      </c>
    </row>
    <row r="181" spans="2:45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AN181" s="1" t="s">
        <v>8</v>
      </c>
      <c r="AP181" s="18">
        <v>1</v>
      </c>
      <c r="AQ181" s="18" t="s">
        <v>8</v>
      </c>
      <c r="AS181" s="18">
        <v>1</v>
      </c>
    </row>
    <row r="182" spans="2:45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AN182" s="1" t="s">
        <v>9</v>
      </c>
      <c r="AO182" s="18">
        <v>256713</v>
      </c>
      <c r="AP182" s="18">
        <v>2</v>
      </c>
      <c r="AQ182" s="18" t="s">
        <v>9</v>
      </c>
      <c r="AR182" s="18">
        <v>256713</v>
      </c>
      <c r="AS182" s="18">
        <v>2</v>
      </c>
    </row>
    <row r="183" spans="2:45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AN183" s="1" t="s">
        <v>10</v>
      </c>
      <c r="AO183" s="18">
        <v>66450</v>
      </c>
      <c r="AP183" s="18">
        <v>3</v>
      </c>
      <c r="AQ183" s="18" t="s">
        <v>10</v>
      </c>
      <c r="AR183" s="18">
        <v>66450</v>
      </c>
      <c r="AS183" s="18">
        <v>3</v>
      </c>
    </row>
    <row r="184" spans="2:45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AN184" s="1" t="s">
        <v>16</v>
      </c>
      <c r="AO184" s="18">
        <v>0.51548799999999995</v>
      </c>
      <c r="AP184" s="18">
        <v>4</v>
      </c>
      <c r="AQ184" s="18" t="s">
        <v>16</v>
      </c>
      <c r="AR184" s="18">
        <v>0.51430399999999998</v>
      </c>
      <c r="AS184" s="18">
        <v>4</v>
      </c>
    </row>
    <row r="185" spans="2:45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AN185" s="1" t="s">
        <v>17</v>
      </c>
      <c r="AO185" s="18">
        <v>0.17712</v>
      </c>
      <c r="AP185" s="18">
        <v>5</v>
      </c>
      <c r="AQ185" s="18" t="s">
        <v>17</v>
      </c>
      <c r="AR185" s="18">
        <v>0.19545599999999999</v>
      </c>
      <c r="AS185" s="18">
        <v>5</v>
      </c>
    </row>
    <row r="186" spans="2:45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AN186" s="1" t="s">
        <v>18</v>
      </c>
      <c r="AO186" s="18">
        <v>0.25401600000000002</v>
      </c>
      <c r="AP186" s="18">
        <v>6</v>
      </c>
      <c r="AQ186" s="18" t="s">
        <v>18</v>
      </c>
      <c r="AR186" s="18">
        <v>0</v>
      </c>
      <c r="AS186" s="18">
        <v>6</v>
      </c>
    </row>
    <row r="187" spans="2:45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AN187" s="1" t="s">
        <v>19</v>
      </c>
      <c r="AO187" s="18">
        <v>0.20502400000000001</v>
      </c>
      <c r="AP187" s="18">
        <v>7</v>
      </c>
      <c r="AQ187" s="18" t="s">
        <v>19</v>
      </c>
      <c r="AR187" s="18">
        <v>0</v>
      </c>
      <c r="AS187" s="18">
        <v>7</v>
      </c>
    </row>
    <row r="188" spans="2:45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AN188" s="1" t="s">
        <v>20</v>
      </c>
      <c r="AO188" s="18">
        <v>1.68326</v>
      </c>
      <c r="AP188" s="18">
        <v>8</v>
      </c>
      <c r="AQ188" s="18" t="s">
        <v>20</v>
      </c>
      <c r="AR188" s="18">
        <v>0</v>
      </c>
      <c r="AS188" s="18">
        <v>8</v>
      </c>
    </row>
    <row r="189" spans="2:45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AN189" s="1" t="s">
        <v>21</v>
      </c>
      <c r="AO189" s="18">
        <v>2.4044500000000002</v>
      </c>
      <c r="AP189" s="18">
        <v>9</v>
      </c>
      <c r="AQ189" s="18" t="s">
        <v>21</v>
      </c>
      <c r="AR189" s="18">
        <v>2.21888</v>
      </c>
      <c r="AS189" s="18">
        <v>9</v>
      </c>
    </row>
    <row r="190" spans="2:45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AN190" s="1" t="s">
        <v>22</v>
      </c>
      <c r="AO190" s="18">
        <v>803.04499999999996</v>
      </c>
      <c r="AP190" s="18">
        <v>10</v>
      </c>
      <c r="AQ190" s="18" t="s">
        <v>22</v>
      </c>
      <c r="AR190" s="18">
        <v>857.48299999999995</v>
      </c>
      <c r="AS190" s="18">
        <v>10</v>
      </c>
    </row>
    <row r="191" spans="2:45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AN191" s="1" t="s">
        <v>23</v>
      </c>
      <c r="AO191" s="18">
        <v>73.316699999999997</v>
      </c>
      <c r="AP191" s="18">
        <v>11</v>
      </c>
      <c r="AQ191" s="18" t="s">
        <v>23</v>
      </c>
      <c r="AR191" s="18">
        <v>88.393100000000004</v>
      </c>
      <c r="AS191" s="18">
        <v>11</v>
      </c>
    </row>
    <row r="192" spans="2:45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AN192" s="1" t="s">
        <v>24</v>
      </c>
      <c r="AO192" s="18">
        <v>0.41983999999999999</v>
      </c>
      <c r="AP192" s="18">
        <v>12</v>
      </c>
      <c r="AQ192" s="18" t="s">
        <v>24</v>
      </c>
      <c r="AR192" s="18">
        <v>0.40873599999999999</v>
      </c>
      <c r="AS192" s="18">
        <v>12</v>
      </c>
    </row>
    <row r="193" spans="2:45" x14ac:dyDescent="0.25">
      <c r="AP193" s="18">
        <v>13</v>
      </c>
      <c r="AS193" s="18">
        <v>13</v>
      </c>
    </row>
    <row r="194" spans="2:45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AN194" s="1" t="s">
        <v>15</v>
      </c>
      <c r="AO194" s="18">
        <v>0.89100000000000001</v>
      </c>
      <c r="AP194" s="18">
        <v>0</v>
      </c>
      <c r="AQ194" s="18" t="s">
        <v>15</v>
      </c>
      <c r="AR194" s="18">
        <v>0.96299999999999997</v>
      </c>
      <c r="AS194" s="18">
        <v>0</v>
      </c>
    </row>
    <row r="195" spans="2:45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AN195" s="1" t="s">
        <v>8</v>
      </c>
      <c r="AP195" s="18">
        <v>1</v>
      </c>
      <c r="AQ195" s="18" t="s">
        <v>8</v>
      </c>
      <c r="AS195" s="18">
        <v>1</v>
      </c>
    </row>
    <row r="196" spans="2:45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AN196" s="1" t="s">
        <v>9</v>
      </c>
      <c r="AO196" s="18">
        <v>256713</v>
      </c>
      <c r="AP196" s="18">
        <v>2</v>
      </c>
      <c r="AQ196" s="18" t="s">
        <v>9</v>
      </c>
      <c r="AR196" s="18">
        <v>256713</v>
      </c>
      <c r="AS196" s="18">
        <v>2</v>
      </c>
    </row>
    <row r="197" spans="2:45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AN197" s="1" t="s">
        <v>10</v>
      </c>
      <c r="AO197" s="18">
        <v>66450</v>
      </c>
      <c r="AP197" s="18">
        <v>3</v>
      </c>
      <c r="AQ197" s="18" t="s">
        <v>10</v>
      </c>
      <c r="AR197" s="18">
        <v>66450</v>
      </c>
      <c r="AS197" s="18">
        <v>3</v>
      </c>
    </row>
    <row r="198" spans="2:45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AN198" s="1" t="s">
        <v>16</v>
      </c>
      <c r="AO198" s="18">
        <v>0.52915199999999996</v>
      </c>
      <c r="AP198" s="18">
        <v>4</v>
      </c>
      <c r="AQ198" s="18" t="s">
        <v>16</v>
      </c>
      <c r="AR198" s="18">
        <v>0.55292799999999998</v>
      </c>
      <c r="AS198" s="18">
        <v>4</v>
      </c>
    </row>
    <row r="199" spans="2:45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AN199" s="1" t="s">
        <v>17</v>
      </c>
      <c r="AO199" s="18">
        <v>0.19462399999999999</v>
      </c>
      <c r="AP199" s="18">
        <v>5</v>
      </c>
      <c r="AQ199" s="18" t="s">
        <v>17</v>
      </c>
      <c r="AR199" s="18">
        <v>0.184832</v>
      </c>
      <c r="AS199" s="18">
        <v>5</v>
      </c>
    </row>
    <row r="200" spans="2:45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AN200" s="1" t="s">
        <v>18</v>
      </c>
      <c r="AO200" s="18">
        <v>0.27363199999999999</v>
      </c>
      <c r="AP200" s="18">
        <v>6</v>
      </c>
      <c r="AQ200" s="18" t="s">
        <v>18</v>
      </c>
      <c r="AR200" s="18">
        <v>0</v>
      </c>
      <c r="AS200" s="18">
        <v>6</v>
      </c>
    </row>
    <row r="201" spans="2:45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AN201" s="1" t="s">
        <v>19</v>
      </c>
      <c r="AO201" s="18">
        <v>0.21068799999999999</v>
      </c>
      <c r="AP201" s="18">
        <v>7</v>
      </c>
      <c r="AQ201" s="18" t="s">
        <v>19</v>
      </c>
      <c r="AR201" s="18">
        <v>0</v>
      </c>
      <c r="AS201" s="18">
        <v>7</v>
      </c>
    </row>
    <row r="202" spans="2:45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AN202" s="1" t="s">
        <v>20</v>
      </c>
      <c r="AO202" s="18">
        <v>1.6921299999999999</v>
      </c>
      <c r="AP202" s="18">
        <v>8</v>
      </c>
      <c r="AQ202" s="18" t="s">
        <v>20</v>
      </c>
      <c r="AR202" s="18">
        <v>0</v>
      </c>
      <c r="AS202" s="18">
        <v>8</v>
      </c>
    </row>
    <row r="203" spans="2:45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AN203" s="1" t="s">
        <v>21</v>
      </c>
      <c r="AO203" s="18">
        <v>2.3688600000000002</v>
      </c>
      <c r="AP203" s="18">
        <v>9</v>
      </c>
      <c r="AQ203" s="18" t="s">
        <v>21</v>
      </c>
      <c r="AR203" s="18">
        <v>2.2118099999999998</v>
      </c>
      <c r="AS203" s="18">
        <v>9</v>
      </c>
    </row>
    <row r="204" spans="2:45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AN204" s="1" t="s">
        <v>22</v>
      </c>
      <c r="AO204" s="18">
        <v>803.22500000000002</v>
      </c>
      <c r="AP204" s="18">
        <v>10</v>
      </c>
      <c r="AQ204" s="18" t="s">
        <v>22</v>
      </c>
      <c r="AR204" s="18">
        <v>857.23500000000001</v>
      </c>
      <c r="AS204" s="18">
        <v>10</v>
      </c>
    </row>
    <row r="205" spans="2:45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AN205" s="1" t="s">
        <v>23</v>
      </c>
      <c r="AO205" s="18">
        <v>73.427899999999994</v>
      </c>
      <c r="AP205" s="18">
        <v>11</v>
      </c>
      <c r="AQ205" s="18" t="s">
        <v>23</v>
      </c>
      <c r="AR205" s="18">
        <v>87.515000000000001</v>
      </c>
      <c r="AS205" s="18">
        <v>11</v>
      </c>
    </row>
    <row r="206" spans="2:45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AN206" s="1" t="s">
        <v>24</v>
      </c>
      <c r="AO206" s="18">
        <v>0.41580800000000001</v>
      </c>
      <c r="AP206" s="18">
        <v>12</v>
      </c>
      <c r="AQ206" s="18" t="s">
        <v>24</v>
      </c>
      <c r="AR206" s="18">
        <v>0.41827199999999998</v>
      </c>
      <c r="AS206" s="18">
        <v>12</v>
      </c>
    </row>
    <row r="207" spans="2:45" x14ac:dyDescent="0.25">
      <c r="AP207" s="18">
        <v>13</v>
      </c>
      <c r="AS207" s="18">
        <v>13</v>
      </c>
    </row>
    <row r="208" spans="2:45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AN208" s="1" t="s">
        <v>15</v>
      </c>
      <c r="AO208" s="18">
        <v>0.89500000000000002</v>
      </c>
      <c r="AP208" s="18">
        <v>0</v>
      </c>
      <c r="AQ208" s="18" t="s">
        <v>15</v>
      </c>
      <c r="AR208" s="18">
        <v>0.97199999999999998</v>
      </c>
      <c r="AS208" s="18">
        <v>0</v>
      </c>
    </row>
    <row r="209" spans="2:45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AN209" s="1" t="s">
        <v>8</v>
      </c>
      <c r="AP209" s="18">
        <v>1</v>
      </c>
      <c r="AQ209" s="18" t="s">
        <v>8</v>
      </c>
      <c r="AS209" s="18">
        <v>1</v>
      </c>
    </row>
    <row r="210" spans="2:45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AN210" s="1" t="s">
        <v>9</v>
      </c>
      <c r="AO210" s="18">
        <v>256713</v>
      </c>
      <c r="AP210" s="18">
        <v>2</v>
      </c>
      <c r="AQ210" s="18" t="s">
        <v>9</v>
      </c>
      <c r="AR210" s="18">
        <v>256713</v>
      </c>
      <c r="AS210" s="18">
        <v>2</v>
      </c>
    </row>
    <row r="211" spans="2:45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AN211" s="1" t="s">
        <v>10</v>
      </c>
      <c r="AO211" s="18">
        <v>66450</v>
      </c>
      <c r="AP211" s="18">
        <v>3</v>
      </c>
      <c r="AQ211" s="18" t="s">
        <v>10</v>
      </c>
      <c r="AR211" s="18">
        <v>66450</v>
      </c>
      <c r="AS211" s="18">
        <v>3</v>
      </c>
    </row>
    <row r="212" spans="2:45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AN212" s="1" t="s">
        <v>16</v>
      </c>
      <c r="AO212" s="18">
        <v>0.52262399999999998</v>
      </c>
      <c r="AP212" s="18">
        <v>4</v>
      </c>
      <c r="AQ212" s="18" t="s">
        <v>16</v>
      </c>
      <c r="AR212" s="18">
        <v>0.51836800000000005</v>
      </c>
      <c r="AS212" s="18">
        <v>4</v>
      </c>
    </row>
    <row r="213" spans="2:45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AN213" s="1" t="s">
        <v>17</v>
      </c>
      <c r="AO213" s="18">
        <v>0.186752</v>
      </c>
      <c r="AP213" s="18">
        <v>5</v>
      </c>
      <c r="AQ213" s="18" t="s">
        <v>17</v>
      </c>
      <c r="AR213" s="18">
        <v>0.18579200000000001</v>
      </c>
      <c r="AS213" s="18">
        <v>5</v>
      </c>
    </row>
    <row r="214" spans="2:45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AN214" s="1" t="s">
        <v>18</v>
      </c>
      <c r="AO214" s="18">
        <v>0.27180799999999999</v>
      </c>
      <c r="AP214" s="18">
        <v>6</v>
      </c>
      <c r="AQ214" s="18" t="s">
        <v>18</v>
      </c>
      <c r="AR214" s="18">
        <v>0</v>
      </c>
      <c r="AS214" s="18">
        <v>6</v>
      </c>
    </row>
    <row r="215" spans="2:45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AN215" s="1" t="s">
        <v>19</v>
      </c>
      <c r="AO215" s="18">
        <v>0.20336000000000001</v>
      </c>
      <c r="AP215" s="18">
        <v>7</v>
      </c>
      <c r="AQ215" s="18" t="s">
        <v>19</v>
      </c>
      <c r="AR215" s="18">
        <v>0</v>
      </c>
      <c r="AS215" s="18">
        <v>7</v>
      </c>
    </row>
    <row r="216" spans="2:45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AN216" s="1" t="s">
        <v>20</v>
      </c>
      <c r="AO216" s="18">
        <v>1.69702</v>
      </c>
      <c r="AP216" s="18">
        <v>8</v>
      </c>
      <c r="AQ216" s="18" t="s">
        <v>20</v>
      </c>
      <c r="AR216" s="18">
        <v>0</v>
      </c>
      <c r="AS216" s="18">
        <v>8</v>
      </c>
    </row>
    <row r="217" spans="2:45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AN217" s="1" t="s">
        <v>21</v>
      </c>
      <c r="AO217" s="18">
        <v>2.3854700000000002</v>
      </c>
      <c r="AP217" s="18">
        <v>9</v>
      </c>
      <c r="AQ217" s="18" t="s">
        <v>21</v>
      </c>
      <c r="AR217" s="18">
        <v>2.1935699999999998</v>
      </c>
      <c r="AS217" s="18">
        <v>9</v>
      </c>
    </row>
    <row r="218" spans="2:45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AN218" s="1" t="s">
        <v>22</v>
      </c>
      <c r="AO218" s="18">
        <v>812.20799999999997</v>
      </c>
      <c r="AP218" s="18">
        <v>10</v>
      </c>
      <c r="AQ218" s="18" t="s">
        <v>22</v>
      </c>
      <c r="AR218" s="18">
        <v>857.43100000000004</v>
      </c>
      <c r="AS218" s="18">
        <v>10</v>
      </c>
    </row>
    <row r="219" spans="2:45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AN219" s="1" t="s">
        <v>23</v>
      </c>
      <c r="AO219" s="18">
        <v>75.829800000000006</v>
      </c>
      <c r="AP219" s="18">
        <v>11</v>
      </c>
      <c r="AQ219" s="18" t="s">
        <v>23</v>
      </c>
      <c r="AR219" s="18">
        <v>88.200100000000006</v>
      </c>
      <c r="AS219" s="18">
        <v>11</v>
      </c>
    </row>
    <row r="220" spans="2:45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AN220" s="1" t="s">
        <v>24</v>
      </c>
      <c r="AO220" s="18">
        <v>0.421344</v>
      </c>
      <c r="AP220" s="18">
        <v>12</v>
      </c>
      <c r="AQ220" s="18" t="s">
        <v>24</v>
      </c>
      <c r="AR220" s="18">
        <v>0.41670400000000002</v>
      </c>
      <c r="AS220" s="18">
        <v>12</v>
      </c>
    </row>
    <row r="221" spans="2:45" x14ac:dyDescent="0.25">
      <c r="AP221" s="18">
        <v>13</v>
      </c>
      <c r="AS221" s="18">
        <v>13</v>
      </c>
    </row>
    <row r="222" spans="2:45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AN222" s="1" t="s">
        <v>15</v>
      </c>
      <c r="AO222" s="18">
        <v>0.90700000000000003</v>
      </c>
      <c r="AP222" s="18">
        <v>0</v>
      </c>
      <c r="AQ222" s="18" t="s">
        <v>15</v>
      </c>
      <c r="AR222" s="18">
        <v>0.96699999999999997</v>
      </c>
      <c r="AS222" s="18">
        <v>0</v>
      </c>
    </row>
    <row r="223" spans="2:45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AN223" s="1" t="s">
        <v>8</v>
      </c>
      <c r="AP223" s="18">
        <v>1</v>
      </c>
      <c r="AQ223" s="18" t="s">
        <v>8</v>
      </c>
      <c r="AS223" s="18">
        <v>1</v>
      </c>
    </row>
    <row r="224" spans="2:45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AN224" s="1" t="s">
        <v>9</v>
      </c>
      <c r="AO224" s="18">
        <v>256713</v>
      </c>
      <c r="AP224" s="18">
        <v>2</v>
      </c>
      <c r="AQ224" s="18" t="s">
        <v>9</v>
      </c>
      <c r="AR224" s="18">
        <v>256713</v>
      </c>
      <c r="AS224" s="18">
        <v>2</v>
      </c>
    </row>
    <row r="225" spans="2:45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AN225" s="1" t="s">
        <v>10</v>
      </c>
      <c r="AO225" s="18">
        <v>66450</v>
      </c>
      <c r="AP225" s="18">
        <v>3</v>
      </c>
      <c r="AQ225" s="18" t="s">
        <v>10</v>
      </c>
      <c r="AR225" s="18">
        <v>66450</v>
      </c>
      <c r="AS225" s="18">
        <v>3</v>
      </c>
    </row>
    <row r="226" spans="2:45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AN226" s="1" t="s">
        <v>16</v>
      </c>
      <c r="AO226" s="18">
        <v>0.53836799999999996</v>
      </c>
      <c r="AP226" s="18">
        <v>4</v>
      </c>
      <c r="AQ226" s="18" t="s">
        <v>16</v>
      </c>
      <c r="AR226" s="18">
        <v>0.52880000000000005</v>
      </c>
      <c r="AS226" s="18">
        <v>4</v>
      </c>
    </row>
    <row r="227" spans="2:45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AN227" s="1" t="s">
        <v>17</v>
      </c>
      <c r="AO227" s="18">
        <v>0.17052800000000001</v>
      </c>
      <c r="AP227" s="18">
        <v>5</v>
      </c>
      <c r="AQ227" s="18" t="s">
        <v>17</v>
      </c>
      <c r="AR227" s="18">
        <v>0.186144</v>
      </c>
      <c r="AS227" s="18">
        <v>5</v>
      </c>
    </row>
    <row r="228" spans="2:45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AN228" s="1" t="s">
        <v>18</v>
      </c>
      <c r="AO228" s="18">
        <v>0.36320000000000002</v>
      </c>
      <c r="AP228" s="18">
        <v>6</v>
      </c>
      <c r="AQ228" s="18" t="s">
        <v>18</v>
      </c>
      <c r="AR228" s="18">
        <v>0</v>
      </c>
      <c r="AS228" s="18">
        <v>6</v>
      </c>
    </row>
    <row r="229" spans="2:45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AN229" s="1" t="s">
        <v>19</v>
      </c>
      <c r="AO229" s="18">
        <v>0.215584</v>
      </c>
      <c r="AP229" s="18">
        <v>7</v>
      </c>
      <c r="AQ229" s="18" t="s">
        <v>19</v>
      </c>
      <c r="AR229" s="18">
        <v>0</v>
      </c>
      <c r="AS229" s="18">
        <v>7</v>
      </c>
    </row>
    <row r="230" spans="2:45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AN230" s="1" t="s">
        <v>20</v>
      </c>
      <c r="AO230" s="18">
        <v>1.6931499999999999</v>
      </c>
      <c r="AP230" s="18">
        <v>8</v>
      </c>
      <c r="AQ230" s="18" t="s">
        <v>20</v>
      </c>
      <c r="AR230" s="18">
        <v>0</v>
      </c>
      <c r="AS230" s="18">
        <v>8</v>
      </c>
    </row>
    <row r="231" spans="2:45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AN231" s="1" t="s">
        <v>21</v>
      </c>
      <c r="AO231" s="18">
        <v>2.3736299999999999</v>
      </c>
      <c r="AP231" s="18">
        <v>9</v>
      </c>
      <c r="AQ231" s="18" t="s">
        <v>21</v>
      </c>
      <c r="AR231" s="18">
        <v>2.1478700000000002</v>
      </c>
      <c r="AS231" s="18">
        <v>9</v>
      </c>
    </row>
    <row r="232" spans="2:45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AN232" s="1" t="s">
        <v>22</v>
      </c>
      <c r="AO232" s="18">
        <v>817.13800000000003</v>
      </c>
      <c r="AP232" s="18">
        <v>10</v>
      </c>
      <c r="AQ232" s="18" t="s">
        <v>22</v>
      </c>
      <c r="AR232" s="18">
        <v>856.08100000000002</v>
      </c>
      <c r="AS232" s="18">
        <v>10</v>
      </c>
    </row>
    <row r="233" spans="2:45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AN233" s="1" t="s">
        <v>23</v>
      </c>
      <c r="AO233" s="18">
        <v>76.360799999999998</v>
      </c>
      <c r="AP233" s="18">
        <v>11</v>
      </c>
      <c r="AQ233" s="18" t="s">
        <v>23</v>
      </c>
      <c r="AR233" s="18">
        <v>85.594899999999996</v>
      </c>
      <c r="AS233" s="18">
        <v>11</v>
      </c>
    </row>
    <row r="234" spans="2:45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AN234" s="1" t="s">
        <v>24</v>
      </c>
      <c r="AO234" s="18">
        <v>0.42182399999999998</v>
      </c>
      <c r="AP234" s="18">
        <v>12</v>
      </c>
      <c r="AQ234" s="18" t="s">
        <v>24</v>
      </c>
      <c r="AR234" s="18">
        <v>0.42374400000000001</v>
      </c>
      <c r="AS234" s="18">
        <v>12</v>
      </c>
    </row>
    <row r="235" spans="2:45" x14ac:dyDescent="0.25">
      <c r="AP235" s="18">
        <v>13</v>
      </c>
      <c r="AS235" s="18">
        <v>13</v>
      </c>
    </row>
    <row r="236" spans="2:45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AN236" s="1" t="s">
        <v>15</v>
      </c>
      <c r="AO236" s="18">
        <v>0.91500000000000004</v>
      </c>
      <c r="AP236" s="18">
        <v>0</v>
      </c>
      <c r="AQ236" s="18" t="s">
        <v>15</v>
      </c>
      <c r="AR236" s="18">
        <v>0.96199999999999997</v>
      </c>
      <c r="AS236" s="18">
        <v>0</v>
      </c>
    </row>
    <row r="237" spans="2:45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AN237" s="1" t="s">
        <v>8</v>
      </c>
      <c r="AP237" s="18">
        <v>1</v>
      </c>
      <c r="AQ237" s="18" t="s">
        <v>8</v>
      </c>
      <c r="AS237" s="18">
        <v>1</v>
      </c>
    </row>
    <row r="238" spans="2:45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AN238" s="1" t="s">
        <v>9</v>
      </c>
      <c r="AO238" s="18">
        <v>256713</v>
      </c>
      <c r="AP238" s="18">
        <v>2</v>
      </c>
      <c r="AQ238" s="18" t="s">
        <v>9</v>
      </c>
      <c r="AR238" s="18">
        <v>256713</v>
      </c>
      <c r="AS238" s="18">
        <v>2</v>
      </c>
    </row>
    <row r="239" spans="2:45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AN239" s="1" t="s">
        <v>10</v>
      </c>
      <c r="AO239" s="18">
        <v>66450</v>
      </c>
      <c r="AP239" s="18">
        <v>3</v>
      </c>
      <c r="AQ239" s="18" t="s">
        <v>10</v>
      </c>
      <c r="AR239" s="18">
        <v>66450</v>
      </c>
      <c r="AS239" s="18">
        <v>3</v>
      </c>
    </row>
    <row r="240" spans="2:45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AN240" s="1" t="s">
        <v>16</v>
      </c>
      <c r="AO240" s="18">
        <v>0.53327999999999998</v>
      </c>
      <c r="AP240" s="18">
        <v>4</v>
      </c>
      <c r="AQ240" s="18" t="s">
        <v>16</v>
      </c>
      <c r="AR240" s="18">
        <v>0.52035200000000004</v>
      </c>
      <c r="AS240" s="18">
        <v>4</v>
      </c>
    </row>
    <row r="241" spans="2:45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AN241" s="1" t="s">
        <v>17</v>
      </c>
      <c r="AO241" s="18">
        <v>0.17510400000000001</v>
      </c>
      <c r="AP241" s="18">
        <v>5</v>
      </c>
      <c r="AQ241" s="18" t="s">
        <v>17</v>
      </c>
      <c r="AR241" s="18">
        <v>0.17289599999999999</v>
      </c>
      <c r="AS241" s="18">
        <v>5</v>
      </c>
    </row>
    <row r="242" spans="2:45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AN242" s="1" t="s">
        <v>18</v>
      </c>
      <c r="AO242" s="18">
        <v>0.3</v>
      </c>
      <c r="AP242" s="18">
        <v>6</v>
      </c>
      <c r="AQ242" s="18" t="s">
        <v>18</v>
      </c>
      <c r="AR242" s="18">
        <v>0</v>
      </c>
      <c r="AS242" s="18">
        <v>6</v>
      </c>
    </row>
    <row r="243" spans="2:45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AN243" s="1" t="s">
        <v>19</v>
      </c>
      <c r="AO243" s="18">
        <v>0.21545600000000001</v>
      </c>
      <c r="AP243" s="18">
        <v>7</v>
      </c>
      <c r="AQ243" s="18" t="s">
        <v>19</v>
      </c>
      <c r="AR243" s="18">
        <v>0</v>
      </c>
      <c r="AS243" s="18">
        <v>7</v>
      </c>
    </row>
    <row r="244" spans="2:45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AN244" s="1" t="s">
        <v>20</v>
      </c>
      <c r="AO244" s="18">
        <v>1.67757</v>
      </c>
      <c r="AP244" s="18">
        <v>8</v>
      </c>
      <c r="AQ244" s="18" t="s">
        <v>20</v>
      </c>
      <c r="AR244" s="18">
        <v>0</v>
      </c>
      <c r="AS244" s="18">
        <v>8</v>
      </c>
    </row>
    <row r="245" spans="2:45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AN245" s="1" t="s">
        <v>21</v>
      </c>
      <c r="AO245" s="18">
        <v>2.3711000000000002</v>
      </c>
      <c r="AP245" s="18">
        <v>9</v>
      </c>
      <c r="AQ245" s="18" t="s">
        <v>21</v>
      </c>
      <c r="AR245" s="18">
        <v>2.2696299999999998</v>
      </c>
      <c r="AS245" s="18">
        <v>9</v>
      </c>
    </row>
    <row r="246" spans="2:45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AN246" s="1" t="s">
        <v>22</v>
      </c>
      <c r="AO246" s="18">
        <v>815.47299999999996</v>
      </c>
      <c r="AP246" s="18">
        <v>10</v>
      </c>
      <c r="AQ246" s="18" t="s">
        <v>22</v>
      </c>
      <c r="AR246" s="18">
        <v>856.12699999999995</v>
      </c>
      <c r="AS246" s="18">
        <v>10</v>
      </c>
    </row>
    <row r="247" spans="2:45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AN247" s="1" t="s">
        <v>23</v>
      </c>
      <c r="AO247" s="18">
        <v>75.921000000000006</v>
      </c>
      <c r="AP247" s="18">
        <v>11</v>
      </c>
      <c r="AQ247" s="18" t="s">
        <v>23</v>
      </c>
      <c r="AR247" s="18">
        <v>86.1584</v>
      </c>
      <c r="AS247" s="18">
        <v>11</v>
      </c>
    </row>
    <row r="248" spans="2:45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AN248" s="1" t="s">
        <v>24</v>
      </c>
      <c r="AO248" s="18">
        <v>0.418624</v>
      </c>
      <c r="AP248" s="18">
        <v>12</v>
      </c>
      <c r="AQ248" s="18" t="s">
        <v>24</v>
      </c>
      <c r="AR248" s="18">
        <v>0.42159999999999997</v>
      </c>
      <c r="AS248" s="18">
        <v>12</v>
      </c>
    </row>
    <row r="249" spans="2:45" x14ac:dyDescent="0.25">
      <c r="AP249" s="18">
        <v>13</v>
      </c>
      <c r="AS249" s="18">
        <v>13</v>
      </c>
    </row>
    <row r="250" spans="2:45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AN250" s="1" t="s">
        <v>15</v>
      </c>
      <c r="AO250" s="18">
        <v>0.91100000000000003</v>
      </c>
      <c r="AP250" s="18">
        <v>0</v>
      </c>
      <c r="AQ250" s="18" t="s">
        <v>15</v>
      </c>
      <c r="AR250" s="18">
        <v>0.95899999999999996</v>
      </c>
      <c r="AS250" s="18">
        <v>0</v>
      </c>
    </row>
    <row r="251" spans="2:45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AN251" s="1" t="s">
        <v>8</v>
      </c>
      <c r="AP251" s="18">
        <v>1</v>
      </c>
      <c r="AQ251" s="18" t="s">
        <v>8</v>
      </c>
      <c r="AS251" s="18">
        <v>1</v>
      </c>
    </row>
    <row r="252" spans="2:45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AN252" s="1" t="s">
        <v>9</v>
      </c>
      <c r="AO252" s="18">
        <v>256713</v>
      </c>
      <c r="AP252" s="18">
        <v>2</v>
      </c>
      <c r="AQ252" s="18" t="s">
        <v>9</v>
      </c>
      <c r="AR252" s="18">
        <v>256713</v>
      </c>
      <c r="AS252" s="18">
        <v>2</v>
      </c>
    </row>
    <row r="253" spans="2:45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AN253" s="1" t="s">
        <v>10</v>
      </c>
      <c r="AO253" s="18">
        <v>66450</v>
      </c>
      <c r="AP253" s="18">
        <v>3</v>
      </c>
      <c r="AQ253" s="18" t="s">
        <v>10</v>
      </c>
      <c r="AR253" s="18">
        <v>66450</v>
      </c>
      <c r="AS253" s="18">
        <v>3</v>
      </c>
    </row>
    <row r="254" spans="2:45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AN254" s="1" t="s">
        <v>16</v>
      </c>
      <c r="AO254" s="18">
        <v>0.51971199999999995</v>
      </c>
      <c r="AP254" s="18">
        <v>4</v>
      </c>
      <c r="AQ254" s="18" t="s">
        <v>16</v>
      </c>
      <c r="AR254" s="18">
        <v>0.53465600000000002</v>
      </c>
      <c r="AS254" s="18">
        <v>4</v>
      </c>
    </row>
    <row r="255" spans="2:45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AN255" s="1" t="s">
        <v>17</v>
      </c>
      <c r="AO255" s="18">
        <v>0.19046399999999999</v>
      </c>
      <c r="AP255" s="18">
        <v>5</v>
      </c>
      <c r="AQ255" s="18" t="s">
        <v>17</v>
      </c>
      <c r="AR255" s="18">
        <v>0.202016</v>
      </c>
      <c r="AS255" s="18">
        <v>5</v>
      </c>
    </row>
    <row r="256" spans="2:45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AN256" s="1" t="s">
        <v>18</v>
      </c>
      <c r="AO256" s="18">
        <v>0.25526399999999999</v>
      </c>
      <c r="AP256" s="18">
        <v>6</v>
      </c>
      <c r="AQ256" s="18" t="s">
        <v>18</v>
      </c>
      <c r="AR256" s="18">
        <v>0</v>
      </c>
      <c r="AS256" s="18">
        <v>6</v>
      </c>
    </row>
    <row r="257" spans="2:45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AN257" s="1" t="s">
        <v>19</v>
      </c>
      <c r="AO257" s="18">
        <v>0.34064</v>
      </c>
      <c r="AP257" s="18">
        <v>7</v>
      </c>
      <c r="AQ257" s="18" t="s">
        <v>19</v>
      </c>
      <c r="AR257" s="18">
        <v>0</v>
      </c>
      <c r="AS257" s="18">
        <v>7</v>
      </c>
    </row>
    <row r="258" spans="2:45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AN258" s="1" t="s">
        <v>20</v>
      </c>
      <c r="AO258" s="18">
        <v>1.7022699999999999</v>
      </c>
      <c r="AP258" s="18">
        <v>8</v>
      </c>
      <c r="AQ258" s="18" t="s">
        <v>20</v>
      </c>
      <c r="AR258" s="18">
        <v>0</v>
      </c>
      <c r="AS258" s="18">
        <v>8</v>
      </c>
    </row>
    <row r="259" spans="2:45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AN259" s="1" t="s">
        <v>21</v>
      </c>
      <c r="AO259" s="18">
        <v>2.3929900000000002</v>
      </c>
      <c r="AP259" s="18">
        <v>9</v>
      </c>
      <c r="AQ259" s="18" t="s">
        <v>21</v>
      </c>
      <c r="AR259" s="18">
        <v>2.2401900000000001</v>
      </c>
      <c r="AS259" s="18">
        <v>9</v>
      </c>
    </row>
    <row r="260" spans="2:45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AN260" s="1" t="s">
        <v>22</v>
      </c>
      <c r="AO260" s="18">
        <v>809.73299999999995</v>
      </c>
      <c r="AP260" s="18">
        <v>10</v>
      </c>
      <c r="AQ260" s="18" t="s">
        <v>22</v>
      </c>
      <c r="AR260" s="18">
        <v>856.154</v>
      </c>
      <c r="AS260" s="18">
        <v>10</v>
      </c>
    </row>
    <row r="261" spans="2:45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AN261" s="1" t="s">
        <v>23</v>
      </c>
      <c r="AO261" s="18">
        <v>75.682599999999994</v>
      </c>
      <c r="AP261" s="18">
        <v>11</v>
      </c>
      <c r="AQ261" s="18" t="s">
        <v>23</v>
      </c>
      <c r="AR261" s="18">
        <v>87.328999999999994</v>
      </c>
      <c r="AS261" s="18">
        <v>11</v>
      </c>
    </row>
    <row r="262" spans="2:45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AN262" s="1" t="s">
        <v>24</v>
      </c>
      <c r="AO262" s="18">
        <v>0.416352</v>
      </c>
      <c r="AP262" s="18">
        <v>12</v>
      </c>
      <c r="AQ262" s="18" t="s">
        <v>24</v>
      </c>
      <c r="AR262" s="18">
        <v>0.41814400000000002</v>
      </c>
      <c r="AS262" s="18">
        <v>12</v>
      </c>
    </row>
    <row r="263" spans="2:45" x14ac:dyDescent="0.25">
      <c r="AP263" s="18">
        <v>13</v>
      </c>
      <c r="AS263" s="18">
        <v>13</v>
      </c>
    </row>
    <row r="264" spans="2:45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AN264" s="1" t="s">
        <v>15</v>
      </c>
      <c r="AO264" s="18">
        <v>0.90500000000000003</v>
      </c>
      <c r="AP264" s="18">
        <v>0</v>
      </c>
      <c r="AQ264" s="18" t="s">
        <v>15</v>
      </c>
      <c r="AR264" s="18">
        <v>0.97399999999999998</v>
      </c>
      <c r="AS264" s="18">
        <v>0</v>
      </c>
    </row>
    <row r="265" spans="2:45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AN265" s="1" t="s">
        <v>8</v>
      </c>
      <c r="AP265" s="18">
        <v>1</v>
      </c>
      <c r="AQ265" s="18" t="s">
        <v>8</v>
      </c>
      <c r="AS265" s="18">
        <v>1</v>
      </c>
    </row>
    <row r="266" spans="2:45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AN266" s="1" t="s">
        <v>9</v>
      </c>
      <c r="AO266" s="18">
        <v>256713</v>
      </c>
      <c r="AP266" s="18">
        <v>2</v>
      </c>
      <c r="AQ266" s="18" t="s">
        <v>9</v>
      </c>
      <c r="AR266" s="18">
        <v>256713</v>
      </c>
      <c r="AS266" s="18">
        <v>2</v>
      </c>
    </row>
    <row r="267" spans="2:45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AN267" s="1" t="s">
        <v>10</v>
      </c>
      <c r="AO267" s="18">
        <v>66450</v>
      </c>
      <c r="AP267" s="18">
        <v>3</v>
      </c>
      <c r="AQ267" s="18" t="s">
        <v>10</v>
      </c>
      <c r="AR267" s="18">
        <v>66450</v>
      </c>
      <c r="AS267" s="18">
        <v>3</v>
      </c>
    </row>
    <row r="268" spans="2:45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AN268" s="1" t="s">
        <v>16</v>
      </c>
      <c r="AO268" s="18">
        <v>0.52326399999999995</v>
      </c>
      <c r="AP268" s="18">
        <v>4</v>
      </c>
      <c r="AQ268" s="18" t="s">
        <v>16</v>
      </c>
      <c r="AR268" s="18">
        <v>0.52582399999999996</v>
      </c>
      <c r="AS268" s="18">
        <v>4</v>
      </c>
    </row>
    <row r="269" spans="2:45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AN269" s="1" t="s">
        <v>17</v>
      </c>
      <c r="AO269" s="18">
        <v>0.17971200000000001</v>
      </c>
      <c r="AP269" s="18">
        <v>5</v>
      </c>
      <c r="AQ269" s="18" t="s">
        <v>17</v>
      </c>
      <c r="AR269" s="18">
        <v>0.18166399999999999</v>
      </c>
      <c r="AS269" s="18">
        <v>5</v>
      </c>
    </row>
    <row r="270" spans="2:45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AN270" s="1" t="s">
        <v>18</v>
      </c>
      <c r="AO270" s="18">
        <v>0.28665600000000002</v>
      </c>
      <c r="AP270" s="18">
        <v>6</v>
      </c>
      <c r="AQ270" s="18" t="s">
        <v>18</v>
      </c>
      <c r="AR270" s="18">
        <v>0</v>
      </c>
      <c r="AS270" s="18">
        <v>6</v>
      </c>
    </row>
    <row r="271" spans="2:45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AN271" s="1" t="s">
        <v>19</v>
      </c>
      <c r="AO271" s="18">
        <v>0.21507200000000001</v>
      </c>
      <c r="AP271" s="18">
        <v>7</v>
      </c>
      <c r="AQ271" s="18" t="s">
        <v>19</v>
      </c>
      <c r="AR271" s="18">
        <v>0</v>
      </c>
      <c r="AS271" s="18">
        <v>7</v>
      </c>
    </row>
    <row r="272" spans="2:45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AN272" s="1" t="s">
        <v>20</v>
      </c>
      <c r="AO272" s="18">
        <v>1.712</v>
      </c>
      <c r="AP272" s="18">
        <v>8</v>
      </c>
      <c r="AQ272" s="18" t="s">
        <v>20</v>
      </c>
      <c r="AR272" s="18">
        <v>0</v>
      </c>
      <c r="AS272" s="18">
        <v>8</v>
      </c>
    </row>
    <row r="273" spans="2:45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AN273" s="1" t="s">
        <v>21</v>
      </c>
      <c r="AO273" s="18">
        <v>2.3764500000000002</v>
      </c>
      <c r="AP273" s="18">
        <v>9</v>
      </c>
      <c r="AQ273" s="18" t="s">
        <v>21</v>
      </c>
      <c r="AR273" s="18">
        <v>2.25162</v>
      </c>
      <c r="AS273" s="18">
        <v>9</v>
      </c>
    </row>
    <row r="274" spans="2:45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AN274" s="1" t="s">
        <v>22</v>
      </c>
      <c r="AO274" s="18">
        <v>807.37099999999998</v>
      </c>
      <c r="AP274" s="18">
        <v>10</v>
      </c>
      <c r="AQ274" s="18" t="s">
        <v>22</v>
      </c>
      <c r="AR274" s="18">
        <v>857.72400000000005</v>
      </c>
      <c r="AS274" s="18">
        <v>10</v>
      </c>
    </row>
    <row r="275" spans="2:45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AN275" s="1" t="s">
        <v>23</v>
      </c>
      <c r="AO275" s="18">
        <v>75.107600000000005</v>
      </c>
      <c r="AP275" s="18">
        <v>11</v>
      </c>
      <c r="AQ275" s="18" t="s">
        <v>23</v>
      </c>
      <c r="AR275" s="18">
        <v>86.808099999999996</v>
      </c>
      <c r="AS275" s="18">
        <v>11</v>
      </c>
    </row>
    <row r="276" spans="2:45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AN276" s="1" t="s">
        <v>24</v>
      </c>
      <c r="AO276" s="18">
        <v>0.41750399999999999</v>
      </c>
      <c r="AP276" s="18">
        <v>12</v>
      </c>
      <c r="AQ276" s="18" t="s">
        <v>24</v>
      </c>
      <c r="AR276" s="18">
        <v>0.41711999999999999</v>
      </c>
      <c r="AS276" s="18">
        <v>12</v>
      </c>
    </row>
    <row r="277" spans="2:45" x14ac:dyDescent="0.25">
      <c r="AP277" s="18">
        <v>13</v>
      </c>
      <c r="AS277" s="18">
        <v>13</v>
      </c>
    </row>
    <row r="278" spans="2:45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AN278" s="1" t="s">
        <v>15</v>
      </c>
      <c r="AO278" s="18">
        <v>0.90100000000000002</v>
      </c>
      <c r="AP278" s="18">
        <v>0</v>
      </c>
      <c r="AQ278" s="18" t="s">
        <v>15</v>
      </c>
      <c r="AR278" s="18">
        <v>0.97499999999999998</v>
      </c>
      <c r="AS278" s="18">
        <v>0</v>
      </c>
    </row>
    <row r="279" spans="2:45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AN279" s="1" t="s">
        <v>8</v>
      </c>
      <c r="AP279" s="18">
        <v>1</v>
      </c>
      <c r="AQ279" s="18" t="s">
        <v>8</v>
      </c>
      <c r="AS279" s="18">
        <v>1</v>
      </c>
    </row>
    <row r="280" spans="2:45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AN280" s="1" t="s">
        <v>9</v>
      </c>
      <c r="AO280" s="18">
        <v>256713</v>
      </c>
      <c r="AP280" s="18">
        <v>2</v>
      </c>
      <c r="AQ280" s="18" t="s">
        <v>9</v>
      </c>
      <c r="AR280" s="18">
        <v>256713</v>
      </c>
      <c r="AS280" s="18">
        <v>2</v>
      </c>
    </row>
    <row r="281" spans="2:45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AN281" s="1" t="s">
        <v>10</v>
      </c>
      <c r="AO281" s="18">
        <v>66450</v>
      </c>
      <c r="AP281" s="18">
        <v>3</v>
      </c>
      <c r="AQ281" s="18" t="s">
        <v>10</v>
      </c>
      <c r="AR281" s="18">
        <v>66450</v>
      </c>
      <c r="AS281" s="18">
        <v>3</v>
      </c>
    </row>
    <row r="282" spans="2:45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AN282" s="1" t="s">
        <v>16</v>
      </c>
      <c r="AO282" s="18">
        <v>0.53871999999999998</v>
      </c>
      <c r="AP282" s="18">
        <v>4</v>
      </c>
      <c r="AQ282" s="18" t="s">
        <v>16</v>
      </c>
      <c r="AR282" s="18">
        <v>0.52310400000000001</v>
      </c>
      <c r="AS282" s="18">
        <v>4</v>
      </c>
    </row>
    <row r="283" spans="2:45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AN283" s="1" t="s">
        <v>17</v>
      </c>
      <c r="AO283" s="18">
        <v>0.18470400000000001</v>
      </c>
      <c r="AP283" s="18">
        <v>5</v>
      </c>
      <c r="AQ283" s="18" t="s">
        <v>17</v>
      </c>
      <c r="AR283" s="18">
        <v>0.181504</v>
      </c>
      <c r="AS283" s="18">
        <v>5</v>
      </c>
    </row>
    <row r="284" spans="2:45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AN284" s="1" t="s">
        <v>18</v>
      </c>
      <c r="AO284" s="18">
        <v>0.28851199999999999</v>
      </c>
      <c r="AP284" s="18">
        <v>6</v>
      </c>
      <c r="AQ284" s="18" t="s">
        <v>18</v>
      </c>
      <c r="AR284" s="18">
        <v>0</v>
      </c>
      <c r="AS284" s="18">
        <v>6</v>
      </c>
    </row>
    <row r="285" spans="2:45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AN285" s="1" t="s">
        <v>19</v>
      </c>
      <c r="AO285" s="18">
        <v>0.20960000000000001</v>
      </c>
      <c r="AP285" s="18">
        <v>7</v>
      </c>
      <c r="AQ285" s="18" t="s">
        <v>19</v>
      </c>
      <c r="AR285" s="18">
        <v>0</v>
      </c>
      <c r="AS285" s="18">
        <v>7</v>
      </c>
    </row>
    <row r="286" spans="2:45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AN286" s="1" t="s">
        <v>20</v>
      </c>
      <c r="AO286" s="18">
        <v>1.6708799999999999</v>
      </c>
      <c r="AP286" s="18">
        <v>8</v>
      </c>
      <c r="AQ286" s="18" t="s">
        <v>20</v>
      </c>
      <c r="AR286" s="18">
        <v>0</v>
      </c>
      <c r="AS286" s="18">
        <v>8</v>
      </c>
    </row>
    <row r="287" spans="2:45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AN287" s="1" t="s">
        <v>21</v>
      </c>
      <c r="AO287" s="18">
        <v>2.3704000000000001</v>
      </c>
      <c r="AP287" s="18">
        <v>9</v>
      </c>
      <c r="AQ287" s="18" t="s">
        <v>21</v>
      </c>
      <c r="AR287" s="18">
        <v>2.1960600000000001</v>
      </c>
      <c r="AS287" s="18">
        <v>9</v>
      </c>
    </row>
    <row r="288" spans="2:45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AN288" s="1" t="s">
        <v>22</v>
      </c>
      <c r="AO288" s="18">
        <v>814.36500000000001</v>
      </c>
      <c r="AP288" s="18">
        <v>10</v>
      </c>
      <c r="AQ288" s="18" t="s">
        <v>22</v>
      </c>
      <c r="AR288" s="18">
        <v>854.06100000000004</v>
      </c>
      <c r="AS288" s="18">
        <v>10</v>
      </c>
    </row>
    <row r="289" spans="2:45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AN289" s="1" t="s">
        <v>23</v>
      </c>
      <c r="AO289" s="18">
        <v>75.717200000000005</v>
      </c>
      <c r="AP289" s="18">
        <v>11</v>
      </c>
      <c r="AQ289" s="18" t="s">
        <v>23</v>
      </c>
      <c r="AR289" s="18">
        <v>85.095500000000001</v>
      </c>
      <c r="AS289" s="18">
        <v>11</v>
      </c>
    </row>
    <row r="290" spans="2:45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AN290" s="1" t="s">
        <v>24</v>
      </c>
      <c r="AO290" s="18">
        <v>0.40748800000000002</v>
      </c>
      <c r="AP290" s="18">
        <v>12</v>
      </c>
      <c r="AQ290" s="18" t="s">
        <v>24</v>
      </c>
      <c r="AR290" s="18">
        <v>0.427232</v>
      </c>
      <c r="AS290" s="18">
        <v>12</v>
      </c>
    </row>
    <row r="291" spans="2:45" x14ac:dyDescent="0.25">
      <c r="AP291" s="18">
        <v>13</v>
      </c>
      <c r="AS291" s="18">
        <v>13</v>
      </c>
    </row>
    <row r="292" spans="2:45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AN292" s="1" t="s">
        <v>15</v>
      </c>
      <c r="AO292" s="18">
        <v>0.91</v>
      </c>
      <c r="AP292" s="18">
        <v>0</v>
      </c>
      <c r="AQ292" s="18" t="s">
        <v>15</v>
      </c>
      <c r="AR292" s="18">
        <v>0.95099999999999996</v>
      </c>
      <c r="AS292" s="18">
        <v>0</v>
      </c>
    </row>
    <row r="293" spans="2:45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AN293" s="1" t="s">
        <v>8</v>
      </c>
      <c r="AP293" s="18">
        <v>1</v>
      </c>
      <c r="AQ293" s="18" t="s">
        <v>8</v>
      </c>
      <c r="AS293" s="18">
        <v>1</v>
      </c>
    </row>
    <row r="294" spans="2:45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AN294" s="1" t="s">
        <v>9</v>
      </c>
      <c r="AO294" s="18">
        <v>256713</v>
      </c>
      <c r="AP294" s="18">
        <v>2</v>
      </c>
      <c r="AQ294" s="18" t="s">
        <v>9</v>
      </c>
      <c r="AR294" s="18">
        <v>256713</v>
      </c>
      <c r="AS294" s="18">
        <v>2</v>
      </c>
    </row>
    <row r="295" spans="2:45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AN295" s="1" t="s">
        <v>10</v>
      </c>
      <c r="AO295" s="18">
        <v>66450</v>
      </c>
      <c r="AP295" s="18">
        <v>3</v>
      </c>
      <c r="AQ295" s="18" t="s">
        <v>10</v>
      </c>
      <c r="AR295" s="18">
        <v>66450</v>
      </c>
      <c r="AS295" s="18">
        <v>3</v>
      </c>
    </row>
    <row r="296" spans="2:45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AN296" s="1" t="s">
        <v>16</v>
      </c>
      <c r="AO296" s="18">
        <v>0.5232</v>
      </c>
      <c r="AP296" s="18">
        <v>4</v>
      </c>
      <c r="AQ296" s="18" t="s">
        <v>16</v>
      </c>
      <c r="AR296" s="18">
        <v>0.51347200000000004</v>
      </c>
      <c r="AS296" s="18">
        <v>4</v>
      </c>
    </row>
    <row r="297" spans="2:45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AN297" s="1" t="s">
        <v>17</v>
      </c>
      <c r="AO297" s="18">
        <v>0.18057599999999999</v>
      </c>
      <c r="AP297" s="18">
        <v>5</v>
      </c>
      <c r="AQ297" s="18" t="s">
        <v>17</v>
      </c>
      <c r="AR297" s="18">
        <v>0.18438399999999999</v>
      </c>
      <c r="AS297" s="18">
        <v>5</v>
      </c>
    </row>
    <row r="298" spans="2:45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AN298" s="1" t="s">
        <v>18</v>
      </c>
      <c r="AO298" s="18">
        <v>0.31273600000000001</v>
      </c>
      <c r="AP298" s="18">
        <v>6</v>
      </c>
      <c r="AQ298" s="18" t="s">
        <v>18</v>
      </c>
      <c r="AR298" s="18">
        <v>0</v>
      </c>
      <c r="AS298" s="18">
        <v>6</v>
      </c>
    </row>
    <row r="299" spans="2:45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AN299" s="1" t="s">
        <v>19</v>
      </c>
      <c r="AO299" s="18">
        <v>0.210784</v>
      </c>
      <c r="AP299" s="18">
        <v>7</v>
      </c>
      <c r="AQ299" s="18" t="s">
        <v>19</v>
      </c>
      <c r="AR299" s="18">
        <v>0</v>
      </c>
      <c r="AS299" s="18">
        <v>7</v>
      </c>
    </row>
    <row r="300" spans="2:45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AN300" s="1" t="s">
        <v>20</v>
      </c>
      <c r="AO300" s="18">
        <v>1.70966</v>
      </c>
      <c r="AP300" s="18">
        <v>8</v>
      </c>
      <c r="AQ300" s="18" t="s">
        <v>20</v>
      </c>
      <c r="AR300" s="18">
        <v>0</v>
      </c>
      <c r="AS300" s="18">
        <v>8</v>
      </c>
    </row>
    <row r="301" spans="2:45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AN301" s="1" t="s">
        <v>21</v>
      </c>
      <c r="AO301" s="18">
        <v>2.3742100000000002</v>
      </c>
      <c r="AP301" s="18">
        <v>9</v>
      </c>
      <c r="AQ301" s="18" t="s">
        <v>21</v>
      </c>
      <c r="AR301" s="18">
        <v>2.25936</v>
      </c>
      <c r="AS301" s="18">
        <v>9</v>
      </c>
    </row>
    <row r="302" spans="2:45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AN302" s="1" t="s">
        <v>22</v>
      </c>
      <c r="AO302" s="18">
        <v>816.77599999999995</v>
      </c>
      <c r="AP302" s="18">
        <v>10</v>
      </c>
      <c r="AQ302" s="18" t="s">
        <v>22</v>
      </c>
      <c r="AR302" s="18">
        <v>857.31200000000001</v>
      </c>
      <c r="AS302" s="18">
        <v>10</v>
      </c>
    </row>
    <row r="303" spans="2:45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AN303" s="1" t="s">
        <v>23</v>
      </c>
      <c r="AO303" s="18">
        <v>77.348799999999997</v>
      </c>
      <c r="AP303" s="18">
        <v>11</v>
      </c>
      <c r="AQ303" s="18" t="s">
        <v>23</v>
      </c>
      <c r="AR303" s="18">
        <v>86.322500000000005</v>
      </c>
      <c r="AS303" s="18">
        <v>11</v>
      </c>
    </row>
    <row r="304" spans="2:45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AN304" s="1" t="s">
        <v>24</v>
      </c>
      <c r="AO304" s="18">
        <v>0.41743999999999998</v>
      </c>
      <c r="AP304" s="18">
        <v>12</v>
      </c>
      <c r="AQ304" s="18" t="s">
        <v>24</v>
      </c>
      <c r="AR304" s="18">
        <v>0.41395199999999999</v>
      </c>
      <c r="AS304" s="18">
        <v>12</v>
      </c>
    </row>
    <row r="305" spans="2:45" x14ac:dyDescent="0.25">
      <c r="AP305" s="18">
        <v>13</v>
      </c>
      <c r="AS305" s="18">
        <v>13</v>
      </c>
    </row>
    <row r="306" spans="2:45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AN306" s="1" t="s">
        <v>15</v>
      </c>
      <c r="AO306" s="18">
        <v>0.91600000000000004</v>
      </c>
      <c r="AP306" s="18">
        <v>0</v>
      </c>
      <c r="AQ306" s="18" t="s">
        <v>15</v>
      </c>
      <c r="AR306" s="18">
        <v>0.96499999999999997</v>
      </c>
      <c r="AS306" s="18">
        <v>0</v>
      </c>
    </row>
    <row r="307" spans="2:45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AN307" s="1" t="s">
        <v>8</v>
      </c>
      <c r="AP307" s="18">
        <v>1</v>
      </c>
      <c r="AQ307" s="18" t="s">
        <v>8</v>
      </c>
      <c r="AS307" s="18">
        <v>1</v>
      </c>
    </row>
    <row r="308" spans="2:45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AN308" s="1" t="s">
        <v>9</v>
      </c>
      <c r="AO308" s="18">
        <v>256713</v>
      </c>
      <c r="AP308" s="18">
        <v>2</v>
      </c>
      <c r="AQ308" s="18" t="s">
        <v>9</v>
      </c>
      <c r="AR308" s="18">
        <v>256713</v>
      </c>
      <c r="AS308" s="18">
        <v>2</v>
      </c>
    </row>
    <row r="309" spans="2:45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AN309" s="1" t="s">
        <v>10</v>
      </c>
      <c r="AO309" s="18">
        <v>66450</v>
      </c>
      <c r="AP309" s="18">
        <v>3</v>
      </c>
      <c r="AQ309" s="18" t="s">
        <v>10</v>
      </c>
      <c r="AR309" s="18">
        <v>66450</v>
      </c>
      <c r="AS309" s="18">
        <v>3</v>
      </c>
    </row>
    <row r="310" spans="2:45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AN310" s="1" t="s">
        <v>16</v>
      </c>
      <c r="AO310" s="18">
        <v>0.54400000000000004</v>
      </c>
      <c r="AP310" s="18">
        <v>4</v>
      </c>
      <c r="AQ310" s="18" t="s">
        <v>16</v>
      </c>
      <c r="AR310" s="18">
        <v>0.51251199999999997</v>
      </c>
      <c r="AS310" s="18">
        <v>4</v>
      </c>
    </row>
    <row r="311" spans="2:45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AN311" s="1" t="s">
        <v>17</v>
      </c>
      <c r="AO311" s="18">
        <v>0.23366400000000001</v>
      </c>
      <c r="AP311" s="18">
        <v>5</v>
      </c>
      <c r="AQ311" s="18" t="s">
        <v>17</v>
      </c>
      <c r="AR311" s="18">
        <v>0.19590399999999999</v>
      </c>
      <c r="AS311" s="18">
        <v>5</v>
      </c>
    </row>
    <row r="312" spans="2:45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AN312" s="1" t="s">
        <v>18</v>
      </c>
      <c r="AO312" s="18">
        <v>0.256768</v>
      </c>
      <c r="AP312" s="18">
        <v>6</v>
      </c>
      <c r="AQ312" s="18" t="s">
        <v>18</v>
      </c>
      <c r="AR312" s="18">
        <v>0</v>
      </c>
      <c r="AS312" s="18">
        <v>6</v>
      </c>
    </row>
    <row r="313" spans="2:45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AN313" s="1" t="s">
        <v>19</v>
      </c>
      <c r="AO313" s="18">
        <v>0.20966399999999999</v>
      </c>
      <c r="AP313" s="18">
        <v>7</v>
      </c>
      <c r="AQ313" s="18" t="s">
        <v>19</v>
      </c>
      <c r="AR313" s="18">
        <v>0</v>
      </c>
      <c r="AS313" s="18">
        <v>7</v>
      </c>
    </row>
    <row r="314" spans="2:45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AN314" s="1" t="s">
        <v>20</v>
      </c>
      <c r="AO314" s="18">
        <v>1.7092499999999999</v>
      </c>
      <c r="AP314" s="18">
        <v>8</v>
      </c>
      <c r="AQ314" s="18" t="s">
        <v>20</v>
      </c>
      <c r="AR314" s="18">
        <v>0</v>
      </c>
      <c r="AS314" s="18">
        <v>8</v>
      </c>
    </row>
    <row r="315" spans="2:45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AN315" s="1" t="s">
        <v>21</v>
      </c>
      <c r="AO315" s="18">
        <v>2.3823400000000001</v>
      </c>
      <c r="AP315" s="18">
        <v>9</v>
      </c>
      <c r="AQ315" s="18" t="s">
        <v>21</v>
      </c>
      <c r="AR315" s="18">
        <v>2.1794199999999999</v>
      </c>
      <c r="AS315" s="18">
        <v>9</v>
      </c>
    </row>
    <row r="316" spans="2:45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AN316" s="1" t="s">
        <v>22</v>
      </c>
      <c r="AO316" s="18">
        <v>807.14200000000005</v>
      </c>
      <c r="AP316" s="18">
        <v>10</v>
      </c>
      <c r="AQ316" s="18" t="s">
        <v>22</v>
      </c>
      <c r="AR316" s="18">
        <v>856.56100000000004</v>
      </c>
      <c r="AS316" s="18">
        <v>10</v>
      </c>
    </row>
    <row r="317" spans="2:45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AN317" s="1" t="s">
        <v>23</v>
      </c>
      <c r="AO317" s="18">
        <v>74.359800000000007</v>
      </c>
      <c r="AP317" s="18">
        <v>11</v>
      </c>
      <c r="AQ317" s="18" t="s">
        <v>23</v>
      </c>
      <c r="AR317" s="18">
        <v>85.895600000000002</v>
      </c>
      <c r="AS317" s="18">
        <v>11</v>
      </c>
    </row>
    <row r="318" spans="2:45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AN318" s="1" t="s">
        <v>24</v>
      </c>
      <c r="AO318" s="18">
        <v>0.42185600000000001</v>
      </c>
      <c r="AP318" s="18">
        <v>12</v>
      </c>
      <c r="AQ318" s="18" t="s">
        <v>24</v>
      </c>
      <c r="AR318" s="18">
        <v>0.41455999999999998</v>
      </c>
      <c r="AS318" s="18">
        <v>12</v>
      </c>
    </row>
    <row r="319" spans="2:45" x14ac:dyDescent="0.25">
      <c r="AP319" s="18">
        <v>13</v>
      </c>
      <c r="AS319" s="18">
        <v>13</v>
      </c>
    </row>
    <row r="320" spans="2:45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AN320" s="1" t="s">
        <v>15</v>
      </c>
      <c r="AO320" s="18">
        <v>0.89800000000000002</v>
      </c>
      <c r="AP320" s="18">
        <v>0</v>
      </c>
      <c r="AQ320" s="18" t="s">
        <v>15</v>
      </c>
      <c r="AR320" s="18">
        <v>0.96</v>
      </c>
      <c r="AS320" s="18">
        <v>0</v>
      </c>
    </row>
    <row r="321" spans="2:45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AN321" s="1" t="s">
        <v>8</v>
      </c>
      <c r="AP321" s="18">
        <v>1</v>
      </c>
      <c r="AQ321" s="18" t="s">
        <v>8</v>
      </c>
      <c r="AS321" s="18">
        <v>1</v>
      </c>
    </row>
    <row r="322" spans="2:45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AN322" s="1" t="s">
        <v>9</v>
      </c>
      <c r="AO322" s="18">
        <v>256713</v>
      </c>
      <c r="AP322" s="18">
        <v>2</v>
      </c>
      <c r="AQ322" s="18" t="s">
        <v>9</v>
      </c>
      <c r="AR322" s="18">
        <v>256713</v>
      </c>
      <c r="AS322" s="18">
        <v>2</v>
      </c>
    </row>
    <row r="323" spans="2:45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AN323" s="1" t="s">
        <v>10</v>
      </c>
      <c r="AO323" s="18">
        <v>66450</v>
      </c>
      <c r="AP323" s="18">
        <v>3</v>
      </c>
      <c r="AQ323" s="18" t="s">
        <v>10</v>
      </c>
      <c r="AR323" s="18">
        <v>66450</v>
      </c>
      <c r="AS323" s="18">
        <v>3</v>
      </c>
    </row>
    <row r="324" spans="2:45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AN324" s="1" t="s">
        <v>16</v>
      </c>
      <c r="AO324" s="18">
        <v>0.51388800000000001</v>
      </c>
      <c r="AP324" s="18">
        <v>4</v>
      </c>
      <c r="AQ324" s="18" t="s">
        <v>16</v>
      </c>
      <c r="AR324" s="18">
        <v>0.53833600000000004</v>
      </c>
      <c r="AS324" s="18">
        <v>4</v>
      </c>
    </row>
    <row r="325" spans="2:45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AN325" s="1" t="s">
        <v>17</v>
      </c>
      <c r="AO325" s="18">
        <v>0.18384</v>
      </c>
      <c r="AP325" s="18">
        <v>5</v>
      </c>
      <c r="AQ325" s="18" t="s">
        <v>17</v>
      </c>
      <c r="AR325" s="18">
        <v>0.18415999999999999</v>
      </c>
      <c r="AS325" s="18">
        <v>5</v>
      </c>
    </row>
    <row r="326" spans="2:45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AN326" s="1" t="s">
        <v>18</v>
      </c>
      <c r="AO326" s="18">
        <v>0.26368000000000003</v>
      </c>
      <c r="AP326" s="18">
        <v>6</v>
      </c>
      <c r="AQ326" s="18" t="s">
        <v>18</v>
      </c>
      <c r="AR326" s="18">
        <v>0</v>
      </c>
      <c r="AS326" s="18">
        <v>6</v>
      </c>
    </row>
    <row r="327" spans="2:45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AN327" s="1" t="s">
        <v>19</v>
      </c>
      <c r="AO327" s="18">
        <v>0.20003199999999999</v>
      </c>
      <c r="AP327" s="18">
        <v>7</v>
      </c>
      <c r="AQ327" s="18" t="s">
        <v>19</v>
      </c>
      <c r="AR327" s="18">
        <v>0</v>
      </c>
      <c r="AS327" s="18">
        <v>7</v>
      </c>
    </row>
    <row r="328" spans="2:45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AN328" s="1" t="s">
        <v>20</v>
      </c>
      <c r="AO328" s="18">
        <v>1.67805</v>
      </c>
      <c r="AP328" s="18">
        <v>8</v>
      </c>
      <c r="AQ328" s="18" t="s">
        <v>20</v>
      </c>
      <c r="AR328" s="18">
        <v>0</v>
      </c>
      <c r="AS328" s="18">
        <v>8</v>
      </c>
    </row>
    <row r="329" spans="2:45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AN329" s="1" t="s">
        <v>21</v>
      </c>
      <c r="AO329" s="18">
        <v>2.3770199999999999</v>
      </c>
      <c r="AP329" s="18">
        <v>9</v>
      </c>
      <c r="AQ329" s="18" t="s">
        <v>21</v>
      </c>
      <c r="AR329" s="18">
        <v>2.2174100000000001</v>
      </c>
      <c r="AS329" s="18">
        <v>9</v>
      </c>
    </row>
    <row r="330" spans="2:45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AN330" s="1" t="s">
        <v>22</v>
      </c>
      <c r="AO330" s="18">
        <v>808.923</v>
      </c>
      <c r="AP330" s="18">
        <v>10</v>
      </c>
      <c r="AQ330" s="18" t="s">
        <v>22</v>
      </c>
      <c r="AR330" s="18">
        <v>854.72799999999995</v>
      </c>
      <c r="AS330" s="18">
        <v>10</v>
      </c>
    </row>
    <row r="331" spans="2:45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AN331" s="1" t="s">
        <v>23</v>
      </c>
      <c r="AO331" s="18">
        <v>74.236400000000003</v>
      </c>
      <c r="AP331" s="18">
        <v>11</v>
      </c>
      <c r="AQ331" s="18" t="s">
        <v>23</v>
      </c>
      <c r="AR331" s="18">
        <v>85.877899999999997</v>
      </c>
      <c r="AS331" s="18">
        <v>11</v>
      </c>
    </row>
    <row r="332" spans="2:45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AN332" s="1" t="s">
        <v>24</v>
      </c>
      <c r="AO332" s="18">
        <v>0.41705599999999998</v>
      </c>
      <c r="AP332" s="18">
        <v>12</v>
      </c>
      <c r="AQ332" s="18" t="s">
        <v>24</v>
      </c>
      <c r="AR332" s="18">
        <v>0.41379199999999999</v>
      </c>
      <c r="AS332" s="18">
        <v>12</v>
      </c>
    </row>
    <row r="333" spans="2:45" x14ac:dyDescent="0.25">
      <c r="AP333" s="18">
        <v>13</v>
      </c>
      <c r="AS333" s="18">
        <v>13</v>
      </c>
    </row>
    <row r="334" spans="2:45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AN334" s="1" t="s">
        <v>15</v>
      </c>
      <c r="AO334" s="18">
        <v>0.89800000000000002</v>
      </c>
      <c r="AP334" s="18">
        <v>0</v>
      </c>
      <c r="AQ334" s="18" t="s">
        <v>15</v>
      </c>
      <c r="AR334" s="18">
        <v>0.96299999999999997</v>
      </c>
      <c r="AS334" s="18">
        <v>0</v>
      </c>
    </row>
    <row r="335" spans="2:45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AN335" s="1" t="s">
        <v>8</v>
      </c>
      <c r="AP335" s="18">
        <v>1</v>
      </c>
      <c r="AQ335" s="18" t="s">
        <v>8</v>
      </c>
      <c r="AS335" s="18">
        <v>1</v>
      </c>
    </row>
    <row r="336" spans="2:45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AN336" s="1" t="s">
        <v>9</v>
      </c>
      <c r="AO336" s="18">
        <v>256713</v>
      </c>
      <c r="AP336" s="18">
        <v>2</v>
      </c>
      <c r="AQ336" s="18" t="s">
        <v>9</v>
      </c>
      <c r="AR336" s="18">
        <v>256713</v>
      </c>
      <c r="AS336" s="18">
        <v>2</v>
      </c>
    </row>
    <row r="337" spans="2:45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AN337" s="1" t="s">
        <v>10</v>
      </c>
      <c r="AO337" s="18">
        <v>66450</v>
      </c>
      <c r="AP337" s="18">
        <v>3</v>
      </c>
      <c r="AQ337" s="18" t="s">
        <v>10</v>
      </c>
      <c r="AR337" s="18">
        <v>66450</v>
      </c>
      <c r="AS337" s="18">
        <v>3</v>
      </c>
    </row>
    <row r="338" spans="2:45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AN338" s="1" t="s">
        <v>16</v>
      </c>
      <c r="AO338" s="18">
        <v>0.51827199999999995</v>
      </c>
      <c r="AP338" s="18">
        <v>4</v>
      </c>
      <c r="AQ338" s="18" t="s">
        <v>16</v>
      </c>
      <c r="AR338" s="18">
        <v>0.514432</v>
      </c>
      <c r="AS338" s="18">
        <v>4</v>
      </c>
    </row>
    <row r="339" spans="2:45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AN339" s="1" t="s">
        <v>17</v>
      </c>
      <c r="AO339" s="18">
        <v>0.172288</v>
      </c>
      <c r="AP339" s="18">
        <v>5</v>
      </c>
      <c r="AQ339" s="18" t="s">
        <v>17</v>
      </c>
      <c r="AR339" s="18">
        <v>0.210368</v>
      </c>
      <c r="AS339" s="18">
        <v>5</v>
      </c>
    </row>
    <row r="340" spans="2:45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AN340" s="1" t="s">
        <v>18</v>
      </c>
      <c r="AO340" s="18">
        <v>0.26601599999999997</v>
      </c>
      <c r="AP340" s="18">
        <v>6</v>
      </c>
      <c r="AQ340" s="18" t="s">
        <v>18</v>
      </c>
      <c r="AR340" s="18">
        <v>0</v>
      </c>
      <c r="AS340" s="18">
        <v>6</v>
      </c>
    </row>
    <row r="341" spans="2:45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AN341" s="1" t="s">
        <v>19</v>
      </c>
      <c r="AO341" s="18">
        <v>0.30473600000000001</v>
      </c>
      <c r="AP341" s="18">
        <v>7</v>
      </c>
      <c r="AQ341" s="18" t="s">
        <v>19</v>
      </c>
      <c r="AR341" s="18">
        <v>0</v>
      </c>
      <c r="AS341" s="18">
        <v>7</v>
      </c>
    </row>
    <row r="342" spans="2:45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AN342" s="1" t="s">
        <v>20</v>
      </c>
      <c r="AO342" s="18">
        <v>1.74499</v>
      </c>
      <c r="AP342" s="18">
        <v>8</v>
      </c>
      <c r="AQ342" s="18" t="s">
        <v>20</v>
      </c>
      <c r="AR342" s="18">
        <v>0</v>
      </c>
      <c r="AS342" s="18">
        <v>8</v>
      </c>
    </row>
    <row r="343" spans="2:45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AN343" s="1" t="s">
        <v>21</v>
      </c>
      <c r="AO343" s="18">
        <v>2.38035</v>
      </c>
      <c r="AP343" s="18">
        <v>9</v>
      </c>
      <c r="AQ343" s="18" t="s">
        <v>21</v>
      </c>
      <c r="AR343" s="18">
        <v>2.3759399999999999</v>
      </c>
      <c r="AS343" s="18">
        <v>9</v>
      </c>
    </row>
    <row r="344" spans="2:45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AN344" s="1" t="s">
        <v>22</v>
      </c>
      <c r="AO344" s="18">
        <v>800.98</v>
      </c>
      <c r="AP344" s="18">
        <v>10</v>
      </c>
      <c r="AQ344" s="18" t="s">
        <v>22</v>
      </c>
      <c r="AR344" s="18">
        <v>857.60900000000004</v>
      </c>
      <c r="AS344" s="18">
        <v>10</v>
      </c>
    </row>
    <row r="345" spans="2:45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AN345" s="1" t="s">
        <v>23</v>
      </c>
      <c r="AO345" s="18">
        <v>73.086299999999994</v>
      </c>
      <c r="AP345" s="18">
        <v>11</v>
      </c>
      <c r="AQ345" s="18" t="s">
        <v>23</v>
      </c>
      <c r="AR345" s="18">
        <v>86.043199999999999</v>
      </c>
      <c r="AS345" s="18">
        <v>11</v>
      </c>
    </row>
    <row r="346" spans="2:45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AN346" s="1" t="s">
        <v>24</v>
      </c>
      <c r="AO346" s="18">
        <v>0.41904000000000002</v>
      </c>
      <c r="AP346" s="18">
        <v>12</v>
      </c>
      <c r="AQ346" s="18" t="s">
        <v>24</v>
      </c>
      <c r="AR346" s="18">
        <v>0.41852800000000001</v>
      </c>
      <c r="AS346" s="18">
        <v>12</v>
      </c>
    </row>
    <row r="347" spans="2:45" x14ac:dyDescent="0.25">
      <c r="AP347" s="18">
        <v>13</v>
      </c>
      <c r="AS347" s="18">
        <v>13</v>
      </c>
    </row>
    <row r="348" spans="2:45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AN348" s="1" t="s">
        <v>15</v>
      </c>
      <c r="AO348" s="18">
        <v>0.89</v>
      </c>
      <c r="AP348" s="18">
        <v>0</v>
      </c>
      <c r="AQ348" s="18" t="s">
        <v>15</v>
      </c>
      <c r="AR348" s="18">
        <v>0.95799999999999996</v>
      </c>
      <c r="AS348" s="18">
        <v>0</v>
      </c>
    </row>
    <row r="349" spans="2:45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AN349" s="1" t="s">
        <v>8</v>
      </c>
      <c r="AP349" s="18">
        <v>1</v>
      </c>
      <c r="AQ349" s="18" t="s">
        <v>8</v>
      </c>
      <c r="AS349" s="18">
        <v>1</v>
      </c>
    </row>
    <row r="350" spans="2:45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AN350" s="1" t="s">
        <v>9</v>
      </c>
      <c r="AO350" s="18">
        <v>256713</v>
      </c>
      <c r="AP350" s="18">
        <v>2</v>
      </c>
      <c r="AQ350" s="18" t="s">
        <v>9</v>
      </c>
      <c r="AR350" s="18">
        <v>256713</v>
      </c>
      <c r="AS350" s="18">
        <v>2</v>
      </c>
    </row>
    <row r="351" spans="2:45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AN351" s="1" t="s">
        <v>10</v>
      </c>
      <c r="AO351" s="18">
        <v>66450</v>
      </c>
      <c r="AP351" s="18">
        <v>3</v>
      </c>
      <c r="AQ351" s="18" t="s">
        <v>10</v>
      </c>
      <c r="AR351" s="18">
        <v>66450</v>
      </c>
      <c r="AS351" s="18">
        <v>3</v>
      </c>
    </row>
    <row r="352" spans="2:45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AN352" s="1" t="s">
        <v>16</v>
      </c>
      <c r="AO352" s="18">
        <v>0.52681599999999995</v>
      </c>
      <c r="AP352" s="18">
        <v>4</v>
      </c>
      <c r="AQ352" s="18" t="s">
        <v>16</v>
      </c>
      <c r="AR352" s="18">
        <v>0.51990400000000003</v>
      </c>
      <c r="AS352" s="18">
        <v>4</v>
      </c>
    </row>
    <row r="353" spans="2:45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AN353" s="1" t="s">
        <v>17</v>
      </c>
      <c r="AO353" s="18">
        <v>0.19414400000000001</v>
      </c>
      <c r="AP353" s="18">
        <v>5</v>
      </c>
      <c r="AQ353" s="18" t="s">
        <v>17</v>
      </c>
      <c r="AR353" s="18">
        <v>0.17680000000000001</v>
      </c>
      <c r="AS353" s="18">
        <v>5</v>
      </c>
    </row>
    <row r="354" spans="2:45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AN354" s="1" t="s">
        <v>18</v>
      </c>
      <c r="AO354" s="18">
        <v>0.27347199999999999</v>
      </c>
      <c r="AP354" s="18">
        <v>6</v>
      </c>
      <c r="AQ354" s="18" t="s">
        <v>18</v>
      </c>
      <c r="AR354" s="18">
        <v>0</v>
      </c>
      <c r="AS354" s="18">
        <v>6</v>
      </c>
    </row>
    <row r="355" spans="2:45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AN355" s="1" t="s">
        <v>19</v>
      </c>
      <c r="AO355" s="18">
        <v>0.21209600000000001</v>
      </c>
      <c r="AP355" s="18">
        <v>7</v>
      </c>
      <c r="AQ355" s="18" t="s">
        <v>19</v>
      </c>
      <c r="AR355" s="18">
        <v>0</v>
      </c>
      <c r="AS355" s="18">
        <v>7</v>
      </c>
    </row>
    <row r="356" spans="2:45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AN356" s="1" t="s">
        <v>20</v>
      </c>
      <c r="AO356" s="18">
        <v>1.7152000000000001</v>
      </c>
      <c r="AP356" s="18">
        <v>8</v>
      </c>
      <c r="AQ356" s="18" t="s">
        <v>20</v>
      </c>
      <c r="AR356" s="18">
        <v>0</v>
      </c>
      <c r="AS356" s="18">
        <v>8</v>
      </c>
    </row>
    <row r="357" spans="2:45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AN357" s="1" t="s">
        <v>21</v>
      </c>
      <c r="AO357" s="18">
        <v>2.3685399999999999</v>
      </c>
      <c r="AP357" s="18">
        <v>9</v>
      </c>
      <c r="AQ357" s="18" t="s">
        <v>21</v>
      </c>
      <c r="AR357" s="18">
        <v>2.1388199999999999</v>
      </c>
      <c r="AS357" s="18">
        <v>9</v>
      </c>
    </row>
    <row r="358" spans="2:45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AN358" s="1" t="s">
        <v>22</v>
      </c>
      <c r="AO358" s="18">
        <v>802.86900000000003</v>
      </c>
      <c r="AP358" s="18">
        <v>10</v>
      </c>
      <c r="AQ358" s="18" t="s">
        <v>22</v>
      </c>
      <c r="AR358" s="18">
        <v>855.19299999999998</v>
      </c>
      <c r="AS358" s="18">
        <v>10</v>
      </c>
    </row>
    <row r="359" spans="2:45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AN359" s="1" t="s">
        <v>23</v>
      </c>
      <c r="AO359" s="18">
        <v>73.374600000000001</v>
      </c>
      <c r="AP359" s="18">
        <v>11</v>
      </c>
      <c r="AQ359" s="18" t="s">
        <v>23</v>
      </c>
      <c r="AR359" s="18">
        <v>85.514099999999999</v>
      </c>
      <c r="AS359" s="18">
        <v>11</v>
      </c>
    </row>
    <row r="360" spans="2:45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AN360" s="1" t="s">
        <v>24</v>
      </c>
      <c r="AO360" s="18">
        <v>0.41356799999999999</v>
      </c>
      <c r="AP360" s="18">
        <v>12</v>
      </c>
      <c r="AQ360" s="18" t="s">
        <v>24</v>
      </c>
      <c r="AR360" s="18">
        <v>0.42316799999999999</v>
      </c>
      <c r="AS360" s="18">
        <v>12</v>
      </c>
    </row>
    <row r="361" spans="2:45" x14ac:dyDescent="0.25">
      <c r="AP361" s="18">
        <v>13</v>
      </c>
      <c r="AS361" s="18">
        <v>13</v>
      </c>
    </row>
    <row r="362" spans="2:45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AN362" s="1" t="s">
        <v>15</v>
      </c>
      <c r="AO362" s="18">
        <v>0.89300000000000002</v>
      </c>
      <c r="AP362" s="18">
        <v>0</v>
      </c>
      <c r="AQ362" s="18" t="s">
        <v>15</v>
      </c>
      <c r="AR362" s="18">
        <v>0.95399999999999996</v>
      </c>
      <c r="AS362" s="18">
        <v>0</v>
      </c>
    </row>
    <row r="363" spans="2:45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AN363" s="1" t="s">
        <v>8</v>
      </c>
      <c r="AP363" s="18">
        <v>1</v>
      </c>
      <c r="AQ363" s="18" t="s">
        <v>8</v>
      </c>
      <c r="AS363" s="18">
        <v>1</v>
      </c>
    </row>
    <row r="364" spans="2:45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AN364" s="1" t="s">
        <v>9</v>
      </c>
      <c r="AO364" s="18">
        <v>256713</v>
      </c>
      <c r="AP364" s="18">
        <v>2</v>
      </c>
      <c r="AQ364" s="18" t="s">
        <v>9</v>
      </c>
      <c r="AR364" s="18">
        <v>256713</v>
      </c>
      <c r="AS364" s="18">
        <v>2</v>
      </c>
    </row>
    <row r="365" spans="2:45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AN365" s="1" t="s">
        <v>10</v>
      </c>
      <c r="AO365" s="18">
        <v>66450</v>
      </c>
      <c r="AP365" s="18">
        <v>3</v>
      </c>
      <c r="AQ365" s="18" t="s">
        <v>10</v>
      </c>
      <c r="AR365" s="18">
        <v>66450</v>
      </c>
      <c r="AS365" s="18">
        <v>3</v>
      </c>
    </row>
    <row r="366" spans="2:45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AN366" s="1" t="s">
        <v>16</v>
      </c>
      <c r="AO366" s="18">
        <v>0.52249599999999996</v>
      </c>
      <c r="AP366" s="18">
        <v>4</v>
      </c>
      <c r="AQ366" s="18" t="s">
        <v>16</v>
      </c>
      <c r="AR366" s="18">
        <v>0.517536</v>
      </c>
      <c r="AS366" s="18">
        <v>4</v>
      </c>
    </row>
    <row r="367" spans="2:45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AN367" s="1" t="s">
        <v>17</v>
      </c>
      <c r="AO367" s="18">
        <v>0.214112</v>
      </c>
      <c r="AP367" s="18">
        <v>5</v>
      </c>
      <c r="AQ367" s="18" t="s">
        <v>17</v>
      </c>
      <c r="AR367" s="18">
        <v>0.17926400000000001</v>
      </c>
      <c r="AS367" s="18">
        <v>5</v>
      </c>
    </row>
    <row r="368" spans="2:45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AN368" s="1" t="s">
        <v>18</v>
      </c>
      <c r="AO368" s="18">
        <v>0.35887999999999998</v>
      </c>
      <c r="AP368" s="18">
        <v>6</v>
      </c>
      <c r="AQ368" s="18" t="s">
        <v>18</v>
      </c>
      <c r="AR368" s="18">
        <v>0</v>
      </c>
      <c r="AS368" s="18">
        <v>6</v>
      </c>
    </row>
    <row r="369" spans="2:45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AN369" s="1" t="s">
        <v>19</v>
      </c>
      <c r="AO369" s="18">
        <v>0.21135999999999999</v>
      </c>
      <c r="AP369" s="18">
        <v>7</v>
      </c>
      <c r="AQ369" s="18" t="s">
        <v>19</v>
      </c>
      <c r="AR369" s="18">
        <v>0</v>
      </c>
      <c r="AS369" s="18">
        <v>7</v>
      </c>
    </row>
    <row r="370" spans="2:45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AN370" s="1" t="s">
        <v>20</v>
      </c>
      <c r="AO370" s="18">
        <v>1.70634</v>
      </c>
      <c r="AP370" s="18">
        <v>8</v>
      </c>
      <c r="AQ370" s="18" t="s">
        <v>20</v>
      </c>
      <c r="AR370" s="18">
        <v>0</v>
      </c>
      <c r="AS370" s="18">
        <v>8</v>
      </c>
    </row>
    <row r="371" spans="2:45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AN371" s="1" t="s">
        <v>21</v>
      </c>
      <c r="AO371" s="18">
        <v>2.44163</v>
      </c>
      <c r="AP371" s="18">
        <v>9</v>
      </c>
      <c r="AQ371" s="18" t="s">
        <v>21</v>
      </c>
      <c r="AR371" s="18">
        <v>2.1890200000000002</v>
      </c>
      <c r="AS371" s="18">
        <v>9</v>
      </c>
    </row>
    <row r="372" spans="2:45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AN372" s="1" t="s">
        <v>22</v>
      </c>
      <c r="AO372" s="18">
        <v>800.11</v>
      </c>
      <c r="AP372" s="18">
        <v>10</v>
      </c>
      <c r="AQ372" s="18" t="s">
        <v>22</v>
      </c>
      <c r="AR372" s="18">
        <v>858.375</v>
      </c>
      <c r="AS372" s="18">
        <v>10</v>
      </c>
    </row>
    <row r="373" spans="2:45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AN373" s="1" t="s">
        <v>23</v>
      </c>
      <c r="AO373" s="18">
        <v>73.113500000000002</v>
      </c>
      <c r="AP373" s="18">
        <v>11</v>
      </c>
      <c r="AQ373" s="18" t="s">
        <v>23</v>
      </c>
      <c r="AR373" s="18">
        <v>87.306700000000006</v>
      </c>
      <c r="AS373" s="18">
        <v>11</v>
      </c>
    </row>
    <row r="374" spans="2:45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AN374" s="1" t="s">
        <v>24</v>
      </c>
      <c r="AO374" s="18">
        <v>0.413632</v>
      </c>
      <c r="AP374" s="18">
        <v>12</v>
      </c>
      <c r="AQ374" s="18" t="s">
        <v>24</v>
      </c>
      <c r="AR374" s="18">
        <v>0.40908800000000001</v>
      </c>
      <c r="AS374" s="18">
        <v>12</v>
      </c>
    </row>
    <row r="375" spans="2:45" x14ac:dyDescent="0.25">
      <c r="AP375" s="18">
        <v>13</v>
      </c>
      <c r="AS375" s="18">
        <v>13</v>
      </c>
    </row>
    <row r="376" spans="2:45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AN376" s="1" t="s">
        <v>15</v>
      </c>
      <c r="AO376" s="18">
        <v>0.88900000000000001</v>
      </c>
      <c r="AP376" s="18">
        <v>0</v>
      </c>
      <c r="AQ376" s="18" t="s">
        <v>15</v>
      </c>
      <c r="AR376" s="18">
        <v>0.95799999999999996</v>
      </c>
      <c r="AS376" s="18">
        <v>0</v>
      </c>
    </row>
    <row r="377" spans="2:45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AN377" s="1" t="s">
        <v>8</v>
      </c>
      <c r="AP377" s="18">
        <v>1</v>
      </c>
      <c r="AQ377" s="18" t="s">
        <v>8</v>
      </c>
      <c r="AS377" s="18">
        <v>1</v>
      </c>
    </row>
    <row r="378" spans="2:45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AN378" s="1" t="s">
        <v>9</v>
      </c>
      <c r="AO378" s="18">
        <v>256713</v>
      </c>
      <c r="AP378" s="18">
        <v>2</v>
      </c>
      <c r="AQ378" s="18" t="s">
        <v>9</v>
      </c>
      <c r="AR378" s="18">
        <v>256713</v>
      </c>
      <c r="AS378" s="18">
        <v>2</v>
      </c>
    </row>
    <row r="379" spans="2:45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AN379" s="1" t="s">
        <v>10</v>
      </c>
      <c r="AO379" s="18">
        <v>66450</v>
      </c>
      <c r="AP379" s="18">
        <v>3</v>
      </c>
      <c r="AQ379" s="18" t="s">
        <v>10</v>
      </c>
      <c r="AR379" s="18">
        <v>66450</v>
      </c>
      <c r="AS379" s="18">
        <v>3</v>
      </c>
    </row>
    <row r="380" spans="2:45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AN380" s="1" t="s">
        <v>16</v>
      </c>
      <c r="AO380" s="18">
        <v>0.52643200000000001</v>
      </c>
      <c r="AP380" s="18">
        <v>4</v>
      </c>
      <c r="AQ380" s="18" t="s">
        <v>16</v>
      </c>
      <c r="AR380" s="18">
        <v>0.52870399999999995</v>
      </c>
      <c r="AS380" s="18">
        <v>4</v>
      </c>
    </row>
    <row r="381" spans="2:45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AN381" s="1" t="s">
        <v>17</v>
      </c>
      <c r="AO381" s="18">
        <v>0.18582399999999999</v>
      </c>
      <c r="AP381" s="18">
        <v>5</v>
      </c>
      <c r="AQ381" s="18" t="s">
        <v>17</v>
      </c>
      <c r="AR381" s="18">
        <v>0.18393599999999999</v>
      </c>
      <c r="AS381" s="18">
        <v>5</v>
      </c>
    </row>
    <row r="382" spans="2:45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AN382" s="1" t="s">
        <v>18</v>
      </c>
      <c r="AO382" s="18">
        <v>0.25980799999999998</v>
      </c>
      <c r="AP382" s="18">
        <v>6</v>
      </c>
      <c r="AQ382" s="18" t="s">
        <v>18</v>
      </c>
      <c r="AR382" s="18">
        <v>0</v>
      </c>
      <c r="AS382" s="18">
        <v>6</v>
      </c>
    </row>
    <row r="383" spans="2:45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AN383" s="1" t="s">
        <v>19</v>
      </c>
      <c r="AO383" s="18">
        <v>0.21593599999999999</v>
      </c>
      <c r="AP383" s="18">
        <v>7</v>
      </c>
      <c r="AQ383" s="18" t="s">
        <v>19</v>
      </c>
      <c r="AR383" s="18">
        <v>0</v>
      </c>
      <c r="AS383" s="18">
        <v>7</v>
      </c>
    </row>
    <row r="384" spans="2:45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AN384" s="1" t="s">
        <v>20</v>
      </c>
      <c r="AO384" s="18">
        <v>1.72173</v>
      </c>
      <c r="AP384" s="18">
        <v>8</v>
      </c>
      <c r="AQ384" s="18" t="s">
        <v>20</v>
      </c>
      <c r="AR384" s="18">
        <v>0</v>
      </c>
      <c r="AS384" s="18">
        <v>8</v>
      </c>
    </row>
    <row r="385" spans="2:45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AN385" s="1" t="s">
        <v>21</v>
      </c>
      <c r="AO385" s="18">
        <v>2.38198</v>
      </c>
      <c r="AP385" s="18">
        <v>9</v>
      </c>
      <c r="AQ385" s="18" t="s">
        <v>21</v>
      </c>
      <c r="AR385" s="18">
        <v>2.1882600000000001</v>
      </c>
      <c r="AS385" s="18">
        <v>9</v>
      </c>
    </row>
    <row r="386" spans="2:45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AN386" s="1" t="s">
        <v>22</v>
      </c>
      <c r="AO386" s="18">
        <v>804.43499999999995</v>
      </c>
      <c r="AP386" s="18">
        <v>10</v>
      </c>
      <c r="AQ386" s="18" t="s">
        <v>22</v>
      </c>
      <c r="AR386" s="18">
        <v>854.97400000000005</v>
      </c>
      <c r="AS386" s="18">
        <v>10</v>
      </c>
    </row>
    <row r="387" spans="2:45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AN387" s="1" t="s">
        <v>23</v>
      </c>
      <c r="AO387" s="18">
        <v>73.621700000000004</v>
      </c>
      <c r="AP387" s="18">
        <v>11</v>
      </c>
      <c r="AQ387" s="18" t="s">
        <v>23</v>
      </c>
      <c r="AR387" s="18">
        <v>86.403999999999996</v>
      </c>
      <c r="AS387" s="18">
        <v>11</v>
      </c>
    </row>
    <row r="388" spans="2:45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AN388" s="1" t="s">
        <v>24</v>
      </c>
      <c r="AO388" s="18">
        <v>0.41699199999999997</v>
      </c>
      <c r="AP388" s="18">
        <v>12</v>
      </c>
      <c r="AQ388" s="18" t="s">
        <v>24</v>
      </c>
      <c r="AR388" s="18">
        <v>0.40627200000000002</v>
      </c>
      <c r="AS388" s="18">
        <v>12</v>
      </c>
    </row>
    <row r="389" spans="2:45" x14ac:dyDescent="0.25">
      <c r="AP389" s="18">
        <v>13</v>
      </c>
      <c r="AS389" s="18">
        <v>13</v>
      </c>
    </row>
    <row r="390" spans="2:45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AN390" s="1" t="s">
        <v>15</v>
      </c>
      <c r="AO390" s="18">
        <v>0.89600000000000002</v>
      </c>
      <c r="AP390" s="18">
        <v>0</v>
      </c>
      <c r="AQ390" s="18" t="s">
        <v>15</v>
      </c>
      <c r="AR390" s="18">
        <v>0.95899999999999996</v>
      </c>
      <c r="AS390" s="18">
        <v>0</v>
      </c>
    </row>
    <row r="391" spans="2:45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AN391" s="1" t="s">
        <v>8</v>
      </c>
      <c r="AP391" s="18">
        <v>1</v>
      </c>
      <c r="AQ391" s="18" t="s">
        <v>8</v>
      </c>
      <c r="AS391" s="18">
        <v>1</v>
      </c>
    </row>
    <row r="392" spans="2:45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AN392" s="1" t="s">
        <v>9</v>
      </c>
      <c r="AO392" s="18">
        <v>256713</v>
      </c>
      <c r="AP392" s="18">
        <v>2</v>
      </c>
      <c r="AQ392" s="18" t="s">
        <v>9</v>
      </c>
      <c r="AR392" s="18">
        <v>256713</v>
      </c>
      <c r="AS392" s="18">
        <v>2</v>
      </c>
    </row>
    <row r="393" spans="2:45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AN393" s="1" t="s">
        <v>10</v>
      </c>
      <c r="AO393" s="18">
        <v>66450</v>
      </c>
      <c r="AP393" s="18">
        <v>3</v>
      </c>
      <c r="AQ393" s="18" t="s">
        <v>10</v>
      </c>
      <c r="AR393" s="18">
        <v>66450</v>
      </c>
      <c r="AS393" s="18">
        <v>3</v>
      </c>
    </row>
    <row r="394" spans="2:45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AN394" s="1" t="s">
        <v>16</v>
      </c>
      <c r="AO394" s="18">
        <v>0.528864</v>
      </c>
      <c r="AP394" s="18">
        <v>4</v>
      </c>
      <c r="AQ394" s="18" t="s">
        <v>16</v>
      </c>
      <c r="AR394" s="18">
        <v>0.51568000000000003</v>
      </c>
      <c r="AS394" s="18">
        <v>4</v>
      </c>
    </row>
    <row r="395" spans="2:45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AN395" s="1" t="s">
        <v>17</v>
      </c>
      <c r="AO395" s="18">
        <v>0.18384</v>
      </c>
      <c r="AP395" s="18">
        <v>5</v>
      </c>
      <c r="AQ395" s="18" t="s">
        <v>17</v>
      </c>
      <c r="AR395" s="18">
        <v>0.18313599999999999</v>
      </c>
      <c r="AS395" s="18">
        <v>5</v>
      </c>
    </row>
    <row r="396" spans="2:45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AN396" s="1" t="s">
        <v>18</v>
      </c>
      <c r="AO396" s="18">
        <v>0.25740800000000003</v>
      </c>
      <c r="AP396" s="18">
        <v>6</v>
      </c>
      <c r="AQ396" s="18" t="s">
        <v>18</v>
      </c>
      <c r="AR396" s="18">
        <v>0</v>
      </c>
      <c r="AS396" s="18">
        <v>6</v>
      </c>
    </row>
    <row r="397" spans="2:45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AN397" s="1" t="s">
        <v>19</v>
      </c>
      <c r="AO397" s="18">
        <v>0.21440000000000001</v>
      </c>
      <c r="AP397" s="18">
        <v>7</v>
      </c>
      <c r="AQ397" s="18" t="s">
        <v>19</v>
      </c>
      <c r="AR397" s="18">
        <v>0</v>
      </c>
      <c r="AS397" s="18">
        <v>7</v>
      </c>
    </row>
    <row r="398" spans="2:45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AN398" s="1" t="s">
        <v>20</v>
      </c>
      <c r="AO398" s="18">
        <v>1.69974</v>
      </c>
      <c r="AP398" s="18">
        <v>8</v>
      </c>
      <c r="AQ398" s="18" t="s">
        <v>20</v>
      </c>
      <c r="AR398" s="18">
        <v>0</v>
      </c>
      <c r="AS398" s="18">
        <v>8</v>
      </c>
    </row>
    <row r="399" spans="2:45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AN399" s="1" t="s">
        <v>21</v>
      </c>
      <c r="AO399" s="18">
        <v>2.3376999999999999</v>
      </c>
      <c r="AP399" s="18">
        <v>9</v>
      </c>
      <c r="AQ399" s="18" t="s">
        <v>21</v>
      </c>
      <c r="AR399" s="18">
        <v>2.2285400000000002</v>
      </c>
      <c r="AS399" s="18">
        <v>9</v>
      </c>
    </row>
    <row r="400" spans="2:45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AN400" s="1" t="s">
        <v>22</v>
      </c>
      <c r="AO400" s="18">
        <v>818.82299999999998</v>
      </c>
      <c r="AP400" s="18">
        <v>10</v>
      </c>
      <c r="AQ400" s="18" t="s">
        <v>22</v>
      </c>
      <c r="AR400" s="18">
        <v>854.28099999999995</v>
      </c>
      <c r="AS400" s="18">
        <v>10</v>
      </c>
    </row>
    <row r="401" spans="2:45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AN401" s="1" t="s">
        <v>23</v>
      </c>
      <c r="AO401" s="18">
        <v>75.980699999999999</v>
      </c>
      <c r="AP401" s="18">
        <v>11</v>
      </c>
      <c r="AQ401" s="18" t="s">
        <v>23</v>
      </c>
      <c r="AR401" s="18">
        <v>87.790099999999995</v>
      </c>
      <c r="AS401" s="18">
        <v>11</v>
      </c>
    </row>
    <row r="402" spans="2:45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AN402" s="1" t="s">
        <v>24</v>
      </c>
      <c r="AO402" s="18">
        <v>0.41484799999999999</v>
      </c>
      <c r="AP402" s="18">
        <v>12</v>
      </c>
      <c r="AQ402" s="18" t="s">
        <v>24</v>
      </c>
      <c r="AR402" s="18">
        <v>0.41619200000000001</v>
      </c>
      <c r="AS402" s="18">
        <v>12</v>
      </c>
    </row>
    <row r="403" spans="2:45" x14ac:dyDescent="0.25">
      <c r="AP403" s="18">
        <v>13</v>
      </c>
      <c r="AS403" s="18">
        <v>13</v>
      </c>
    </row>
    <row r="404" spans="2:45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AN404" s="1" t="s">
        <v>15</v>
      </c>
      <c r="AO404" s="18">
        <v>0.92500000000000004</v>
      </c>
      <c r="AP404" s="18">
        <v>0</v>
      </c>
      <c r="AQ404" s="18" t="s">
        <v>15</v>
      </c>
      <c r="AR404" s="18">
        <v>0.95799999999999996</v>
      </c>
      <c r="AS404" s="18">
        <v>0</v>
      </c>
    </row>
    <row r="405" spans="2:45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AN405" s="1" t="s">
        <v>8</v>
      </c>
      <c r="AP405" s="18">
        <v>1</v>
      </c>
      <c r="AQ405" s="18" t="s">
        <v>8</v>
      </c>
      <c r="AS405" s="18">
        <v>1</v>
      </c>
    </row>
    <row r="406" spans="2:45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AN406" s="1" t="s">
        <v>9</v>
      </c>
      <c r="AO406" s="18">
        <v>256713</v>
      </c>
      <c r="AP406" s="18">
        <v>2</v>
      </c>
      <c r="AQ406" s="18" t="s">
        <v>9</v>
      </c>
      <c r="AR406" s="18">
        <v>256713</v>
      </c>
      <c r="AS406" s="18">
        <v>2</v>
      </c>
    </row>
    <row r="407" spans="2:45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AN407" s="1" t="s">
        <v>10</v>
      </c>
      <c r="AO407" s="18">
        <v>66450</v>
      </c>
      <c r="AP407" s="18">
        <v>3</v>
      </c>
      <c r="AQ407" s="18" t="s">
        <v>10</v>
      </c>
      <c r="AR407" s="18">
        <v>66450</v>
      </c>
      <c r="AS407" s="18">
        <v>3</v>
      </c>
    </row>
    <row r="408" spans="2:45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AN408" s="1" t="s">
        <v>16</v>
      </c>
      <c r="AO408" s="18">
        <v>0.52073599999999998</v>
      </c>
      <c r="AP408" s="18">
        <v>4</v>
      </c>
      <c r="AQ408" s="18" t="s">
        <v>16</v>
      </c>
      <c r="AR408" s="18">
        <v>0.517984</v>
      </c>
      <c r="AS408" s="18">
        <v>4</v>
      </c>
    </row>
    <row r="409" spans="2:45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AN409" s="1" t="s">
        <v>17</v>
      </c>
      <c r="AO409" s="18">
        <v>0.17763200000000001</v>
      </c>
      <c r="AP409" s="18">
        <v>5</v>
      </c>
      <c r="AQ409" s="18" t="s">
        <v>17</v>
      </c>
      <c r="AR409" s="18">
        <v>0.20758399999999999</v>
      </c>
      <c r="AS409" s="18">
        <v>5</v>
      </c>
    </row>
    <row r="410" spans="2:45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AN410" s="1" t="s">
        <v>18</v>
      </c>
      <c r="AO410" s="18">
        <v>0.27123199999999997</v>
      </c>
      <c r="AP410" s="18">
        <v>6</v>
      </c>
      <c r="AQ410" s="18" t="s">
        <v>18</v>
      </c>
      <c r="AR410" s="18">
        <v>0</v>
      </c>
      <c r="AS410" s="18">
        <v>6</v>
      </c>
    </row>
    <row r="411" spans="2:45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AN411" s="1" t="s">
        <v>19</v>
      </c>
      <c r="AO411" s="18">
        <v>0.21132799999999999</v>
      </c>
      <c r="AP411" s="18">
        <v>7</v>
      </c>
      <c r="AQ411" s="18" t="s">
        <v>19</v>
      </c>
      <c r="AR411" s="18">
        <v>0</v>
      </c>
      <c r="AS411" s="18">
        <v>7</v>
      </c>
    </row>
    <row r="412" spans="2:45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AN412" s="1" t="s">
        <v>20</v>
      </c>
      <c r="AO412" s="18">
        <v>1.69018</v>
      </c>
      <c r="AP412" s="18">
        <v>8</v>
      </c>
      <c r="AQ412" s="18" t="s">
        <v>20</v>
      </c>
      <c r="AR412" s="18">
        <v>0</v>
      </c>
      <c r="AS412" s="18">
        <v>8</v>
      </c>
    </row>
    <row r="413" spans="2:45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AN413" s="1" t="s">
        <v>21</v>
      </c>
      <c r="AO413" s="18">
        <v>2.4573800000000001</v>
      </c>
      <c r="AP413" s="18">
        <v>9</v>
      </c>
      <c r="AQ413" s="18" t="s">
        <v>21</v>
      </c>
      <c r="AR413" s="18">
        <v>2.1827800000000002</v>
      </c>
      <c r="AS413" s="18">
        <v>9</v>
      </c>
    </row>
    <row r="414" spans="2:45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AN414" s="1" t="s">
        <v>22</v>
      </c>
      <c r="AO414" s="18">
        <v>810.41300000000001</v>
      </c>
      <c r="AP414" s="18">
        <v>10</v>
      </c>
      <c r="AQ414" s="18" t="s">
        <v>22</v>
      </c>
      <c r="AR414" s="18">
        <v>857.65</v>
      </c>
      <c r="AS414" s="18">
        <v>10</v>
      </c>
    </row>
    <row r="415" spans="2:45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AN415" s="1" t="s">
        <v>23</v>
      </c>
      <c r="AO415" s="18">
        <v>75.572900000000004</v>
      </c>
      <c r="AP415" s="18">
        <v>11</v>
      </c>
      <c r="AQ415" s="18" t="s">
        <v>23</v>
      </c>
      <c r="AR415" s="18">
        <v>86.612200000000001</v>
      </c>
      <c r="AS415" s="18">
        <v>11</v>
      </c>
    </row>
    <row r="416" spans="2:45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AN416" s="1" t="s">
        <v>24</v>
      </c>
      <c r="AO416" s="18">
        <v>0.425568</v>
      </c>
      <c r="AP416" s="18">
        <v>12</v>
      </c>
      <c r="AQ416" s="18" t="s">
        <v>24</v>
      </c>
      <c r="AR416" s="18">
        <v>0.410304</v>
      </c>
      <c r="AS416" s="18">
        <v>12</v>
      </c>
    </row>
    <row r="417" spans="2:45" x14ac:dyDescent="0.25">
      <c r="AP417" s="18">
        <v>13</v>
      </c>
      <c r="AS417" s="18">
        <v>13</v>
      </c>
    </row>
    <row r="418" spans="2:45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AN418" s="1" t="s">
        <v>15</v>
      </c>
      <c r="AO418" s="18">
        <v>0.90600000000000003</v>
      </c>
      <c r="AP418" s="18">
        <v>0</v>
      </c>
      <c r="AQ418" s="18" t="s">
        <v>15</v>
      </c>
      <c r="AR418" s="18">
        <v>0.997</v>
      </c>
      <c r="AS418" s="18">
        <v>0</v>
      </c>
    </row>
    <row r="419" spans="2:45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AN419" s="1" t="s">
        <v>8</v>
      </c>
      <c r="AP419" s="18">
        <v>1</v>
      </c>
      <c r="AQ419" s="18" t="s">
        <v>8</v>
      </c>
      <c r="AS419" s="18">
        <v>1</v>
      </c>
    </row>
    <row r="420" spans="2:45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AN420" s="1" t="s">
        <v>9</v>
      </c>
      <c r="AO420" s="18">
        <v>256713</v>
      </c>
      <c r="AP420" s="18">
        <v>2</v>
      </c>
      <c r="AQ420" s="18" t="s">
        <v>9</v>
      </c>
      <c r="AR420" s="18">
        <v>256713</v>
      </c>
      <c r="AS420" s="18">
        <v>2</v>
      </c>
    </row>
    <row r="421" spans="2:45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AN421" s="1" t="s">
        <v>10</v>
      </c>
      <c r="AO421" s="18">
        <v>66450</v>
      </c>
      <c r="AP421" s="18">
        <v>3</v>
      </c>
      <c r="AQ421" s="18" t="s">
        <v>10</v>
      </c>
      <c r="AR421" s="18">
        <v>66450</v>
      </c>
      <c r="AS421" s="18">
        <v>3</v>
      </c>
    </row>
    <row r="422" spans="2:45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AN422" s="1" t="s">
        <v>16</v>
      </c>
      <c r="AO422" s="18">
        <v>0.52035200000000004</v>
      </c>
      <c r="AP422" s="18">
        <v>4</v>
      </c>
      <c r="AQ422" s="18" t="s">
        <v>16</v>
      </c>
      <c r="AR422" s="18">
        <v>0.51126400000000005</v>
      </c>
      <c r="AS422" s="18">
        <v>4</v>
      </c>
    </row>
    <row r="423" spans="2:45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AN423" s="1" t="s">
        <v>17</v>
      </c>
      <c r="AO423" s="18">
        <v>0.19728000000000001</v>
      </c>
      <c r="AP423" s="18">
        <v>5</v>
      </c>
      <c r="AQ423" s="18" t="s">
        <v>17</v>
      </c>
      <c r="AR423" s="18">
        <v>0.179424</v>
      </c>
      <c r="AS423" s="18">
        <v>5</v>
      </c>
    </row>
    <row r="424" spans="2:45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AN424" s="1" t="s">
        <v>18</v>
      </c>
      <c r="AO424" s="18">
        <v>0.26566400000000001</v>
      </c>
      <c r="AP424" s="18">
        <v>6</v>
      </c>
      <c r="AQ424" s="18" t="s">
        <v>18</v>
      </c>
      <c r="AR424" s="18">
        <v>0</v>
      </c>
      <c r="AS424" s="18">
        <v>6</v>
      </c>
    </row>
    <row r="425" spans="2:45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AN425" s="1" t="s">
        <v>19</v>
      </c>
      <c r="AO425" s="18">
        <v>0.20777599999999999</v>
      </c>
      <c r="AP425" s="18">
        <v>7</v>
      </c>
      <c r="AQ425" s="18" t="s">
        <v>19</v>
      </c>
      <c r="AR425" s="18">
        <v>0</v>
      </c>
      <c r="AS425" s="18">
        <v>7</v>
      </c>
    </row>
    <row r="426" spans="2:45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AN426" s="1" t="s">
        <v>20</v>
      </c>
      <c r="AO426" s="18">
        <v>1.69357</v>
      </c>
      <c r="AP426" s="18">
        <v>8</v>
      </c>
      <c r="AQ426" s="18" t="s">
        <v>20</v>
      </c>
      <c r="AR426" s="18">
        <v>0</v>
      </c>
      <c r="AS426" s="18">
        <v>8</v>
      </c>
    </row>
    <row r="427" spans="2:45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AN427" s="1" t="s">
        <v>21</v>
      </c>
      <c r="AO427" s="18">
        <v>2.3109799999999998</v>
      </c>
      <c r="AP427" s="18">
        <v>9</v>
      </c>
      <c r="AQ427" s="18" t="s">
        <v>21</v>
      </c>
      <c r="AR427" s="18">
        <v>2.1532200000000001</v>
      </c>
      <c r="AS427" s="18">
        <v>9</v>
      </c>
    </row>
    <row r="428" spans="2:45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AN428" s="1" t="s">
        <v>22</v>
      </c>
      <c r="AO428" s="18">
        <v>811.19500000000005</v>
      </c>
      <c r="AP428" s="18">
        <v>10</v>
      </c>
      <c r="AQ428" s="18" t="s">
        <v>22</v>
      </c>
      <c r="AR428" s="18">
        <v>854.80399999999997</v>
      </c>
      <c r="AS428" s="18">
        <v>10</v>
      </c>
    </row>
    <row r="429" spans="2:45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AN429" s="1" t="s">
        <v>23</v>
      </c>
      <c r="AO429" s="18">
        <v>76.278800000000004</v>
      </c>
      <c r="AP429" s="18">
        <v>11</v>
      </c>
      <c r="AQ429" s="18" t="s">
        <v>23</v>
      </c>
      <c r="AR429" s="18">
        <v>86.6143</v>
      </c>
      <c r="AS429" s="18">
        <v>11</v>
      </c>
    </row>
    <row r="430" spans="2:45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AN430" s="1" t="s">
        <v>24</v>
      </c>
      <c r="AO430" s="18">
        <v>0.40950399999999998</v>
      </c>
      <c r="AP430" s="18">
        <v>12</v>
      </c>
      <c r="AQ430" s="18" t="s">
        <v>24</v>
      </c>
      <c r="AR430" s="18">
        <v>0.41974400000000001</v>
      </c>
      <c r="AS430" s="18">
        <v>12</v>
      </c>
    </row>
    <row r="431" spans="2:45" x14ac:dyDescent="0.25">
      <c r="AP431" s="18">
        <v>13</v>
      </c>
      <c r="AS431" s="18">
        <v>13</v>
      </c>
    </row>
    <row r="432" spans="2:45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AN432" s="1" t="s">
        <v>15</v>
      </c>
      <c r="AO432" s="18">
        <v>0.91400000000000003</v>
      </c>
      <c r="AP432" s="18">
        <v>0</v>
      </c>
      <c r="AQ432" s="18" t="s">
        <v>15</v>
      </c>
      <c r="AR432" s="18">
        <v>0.95699999999999996</v>
      </c>
      <c r="AS432" s="18">
        <v>0</v>
      </c>
    </row>
    <row r="433" spans="2:45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AN433" s="1" t="s">
        <v>8</v>
      </c>
      <c r="AP433" s="18">
        <v>1</v>
      </c>
      <c r="AQ433" s="18" t="s">
        <v>8</v>
      </c>
      <c r="AS433" s="18">
        <v>1</v>
      </c>
    </row>
    <row r="434" spans="2:45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AN434" s="1" t="s">
        <v>9</v>
      </c>
      <c r="AO434" s="18">
        <v>256713</v>
      </c>
      <c r="AP434" s="18">
        <v>2</v>
      </c>
      <c r="AQ434" s="18" t="s">
        <v>9</v>
      </c>
      <c r="AR434" s="18">
        <v>256713</v>
      </c>
      <c r="AS434" s="18">
        <v>2</v>
      </c>
    </row>
    <row r="435" spans="2:45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AN435" s="1" t="s">
        <v>10</v>
      </c>
      <c r="AO435" s="18">
        <v>66450</v>
      </c>
      <c r="AP435" s="18">
        <v>3</v>
      </c>
      <c r="AQ435" s="18" t="s">
        <v>10</v>
      </c>
      <c r="AR435" s="18">
        <v>66450</v>
      </c>
      <c r="AS435" s="18">
        <v>3</v>
      </c>
    </row>
    <row r="436" spans="2:45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AN436" s="1" t="s">
        <v>16</v>
      </c>
      <c r="AO436" s="18">
        <v>0.52396799999999999</v>
      </c>
      <c r="AP436" s="18">
        <v>4</v>
      </c>
      <c r="AQ436" s="18" t="s">
        <v>16</v>
      </c>
      <c r="AR436" s="18">
        <v>0.51004799999999995</v>
      </c>
      <c r="AS436" s="18">
        <v>4</v>
      </c>
    </row>
    <row r="437" spans="2:45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AN437" s="1" t="s">
        <v>17</v>
      </c>
      <c r="AO437" s="18">
        <v>0.180256</v>
      </c>
      <c r="AP437" s="18">
        <v>5</v>
      </c>
      <c r="AQ437" s="18" t="s">
        <v>17</v>
      </c>
      <c r="AR437" s="18">
        <v>0.2064</v>
      </c>
      <c r="AS437" s="18">
        <v>5</v>
      </c>
    </row>
    <row r="438" spans="2:45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AN438" s="1" t="s">
        <v>18</v>
      </c>
      <c r="AO438" s="18">
        <v>0.263872</v>
      </c>
      <c r="AP438" s="18">
        <v>6</v>
      </c>
      <c r="AQ438" s="18" t="s">
        <v>18</v>
      </c>
      <c r="AR438" s="18">
        <v>0</v>
      </c>
      <c r="AS438" s="18">
        <v>6</v>
      </c>
    </row>
    <row r="439" spans="2:45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AN439" s="1" t="s">
        <v>19</v>
      </c>
      <c r="AO439" s="18">
        <v>0.213536</v>
      </c>
      <c r="AP439" s="18">
        <v>7</v>
      </c>
      <c r="AQ439" s="18" t="s">
        <v>19</v>
      </c>
      <c r="AR439" s="18">
        <v>0</v>
      </c>
      <c r="AS439" s="18">
        <v>7</v>
      </c>
    </row>
    <row r="440" spans="2:45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AN440" s="1" t="s">
        <v>20</v>
      </c>
      <c r="AO440" s="18">
        <v>1.7584</v>
      </c>
      <c r="AP440" s="18">
        <v>8</v>
      </c>
      <c r="AQ440" s="18" t="s">
        <v>20</v>
      </c>
      <c r="AR440" s="18">
        <v>0</v>
      </c>
      <c r="AS440" s="18">
        <v>8</v>
      </c>
    </row>
    <row r="441" spans="2:45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AN441" s="1" t="s">
        <v>21</v>
      </c>
      <c r="AO441" s="18">
        <v>2.3129599999999999</v>
      </c>
      <c r="AP441" s="18">
        <v>9</v>
      </c>
      <c r="AQ441" s="18" t="s">
        <v>21</v>
      </c>
      <c r="AR441" s="18">
        <v>2.3056299999999998</v>
      </c>
      <c r="AS441" s="18">
        <v>9</v>
      </c>
    </row>
    <row r="442" spans="2:45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AN442" s="1" t="s">
        <v>22</v>
      </c>
      <c r="AO442" s="18">
        <v>806.56799999999998</v>
      </c>
      <c r="AP442" s="18">
        <v>10</v>
      </c>
      <c r="AQ442" s="18" t="s">
        <v>22</v>
      </c>
      <c r="AR442" s="18">
        <v>855.71500000000003</v>
      </c>
      <c r="AS442" s="18">
        <v>10</v>
      </c>
    </row>
    <row r="443" spans="2:45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AN443" s="1" t="s">
        <v>23</v>
      </c>
      <c r="AO443" s="18">
        <v>73.787400000000005</v>
      </c>
      <c r="AP443" s="18">
        <v>11</v>
      </c>
      <c r="AQ443" s="18" t="s">
        <v>23</v>
      </c>
      <c r="AR443" s="18">
        <v>86.608699999999999</v>
      </c>
      <c r="AS443" s="18">
        <v>11</v>
      </c>
    </row>
    <row r="444" spans="2:45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AN444" s="1" t="s">
        <v>24</v>
      </c>
      <c r="AO444" s="18">
        <v>0.42368</v>
      </c>
      <c r="AP444" s="18">
        <v>12</v>
      </c>
      <c r="AQ444" s="18" t="s">
        <v>24</v>
      </c>
      <c r="AR444" s="18">
        <v>0.42041600000000001</v>
      </c>
      <c r="AS444" s="18">
        <v>12</v>
      </c>
    </row>
    <row r="445" spans="2:45" x14ac:dyDescent="0.25">
      <c r="AP445" s="18">
        <v>13</v>
      </c>
      <c r="AS445" s="18">
        <v>13</v>
      </c>
    </row>
    <row r="446" spans="2:45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AN446" s="1" t="s">
        <v>15</v>
      </c>
      <c r="AO446" s="18">
        <v>0.89600000000000002</v>
      </c>
      <c r="AP446" s="18">
        <v>0</v>
      </c>
      <c r="AQ446" s="18" t="s">
        <v>15</v>
      </c>
      <c r="AR446" s="18">
        <v>0.96299999999999997</v>
      </c>
      <c r="AS446" s="18">
        <v>0</v>
      </c>
    </row>
    <row r="447" spans="2:45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AN447" s="1" t="s">
        <v>8</v>
      </c>
      <c r="AP447" s="18">
        <v>1</v>
      </c>
      <c r="AQ447" s="18" t="s">
        <v>8</v>
      </c>
      <c r="AS447" s="18">
        <v>1</v>
      </c>
    </row>
    <row r="448" spans="2:45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AN448" s="1" t="s">
        <v>9</v>
      </c>
      <c r="AO448" s="18">
        <v>256713</v>
      </c>
      <c r="AP448" s="18">
        <v>2</v>
      </c>
      <c r="AQ448" s="18" t="s">
        <v>9</v>
      </c>
      <c r="AR448" s="18">
        <v>256713</v>
      </c>
      <c r="AS448" s="18">
        <v>2</v>
      </c>
    </row>
    <row r="449" spans="2:45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AN449" s="1" t="s">
        <v>10</v>
      </c>
      <c r="AO449" s="18">
        <v>66450</v>
      </c>
      <c r="AP449" s="18">
        <v>3</v>
      </c>
      <c r="AQ449" s="18" t="s">
        <v>10</v>
      </c>
      <c r="AR449" s="18">
        <v>66450</v>
      </c>
      <c r="AS449" s="18">
        <v>3</v>
      </c>
    </row>
    <row r="450" spans="2:45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AN450" s="1" t="s">
        <v>16</v>
      </c>
      <c r="AO450" s="18">
        <v>0.51033600000000001</v>
      </c>
      <c r="AP450" s="18">
        <v>4</v>
      </c>
      <c r="AQ450" s="18" t="s">
        <v>16</v>
      </c>
      <c r="AR450" s="18">
        <v>0.51907199999999998</v>
      </c>
      <c r="AS450" s="18">
        <v>4</v>
      </c>
    </row>
    <row r="451" spans="2:45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AN451" s="1" t="s">
        <v>17</v>
      </c>
      <c r="AO451" s="18">
        <v>0.18160000000000001</v>
      </c>
      <c r="AP451" s="18">
        <v>5</v>
      </c>
      <c r="AQ451" s="18" t="s">
        <v>17</v>
      </c>
      <c r="AR451" s="18">
        <v>0.187584</v>
      </c>
      <c r="AS451" s="18">
        <v>5</v>
      </c>
    </row>
    <row r="452" spans="2:45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AN452" s="1" t="s">
        <v>18</v>
      </c>
      <c r="AO452" s="18">
        <v>0.25696000000000002</v>
      </c>
      <c r="AP452" s="18">
        <v>6</v>
      </c>
      <c r="AQ452" s="18" t="s">
        <v>18</v>
      </c>
      <c r="AR452" s="18">
        <v>0</v>
      </c>
      <c r="AS452" s="18">
        <v>6</v>
      </c>
    </row>
    <row r="453" spans="2:45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AN453" s="1" t="s">
        <v>19</v>
      </c>
      <c r="AO453" s="18">
        <v>0.21299199999999999</v>
      </c>
      <c r="AP453" s="18">
        <v>7</v>
      </c>
      <c r="AQ453" s="18" t="s">
        <v>19</v>
      </c>
      <c r="AR453" s="18">
        <v>0</v>
      </c>
      <c r="AS453" s="18">
        <v>7</v>
      </c>
    </row>
    <row r="454" spans="2:45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AN454" s="1" t="s">
        <v>20</v>
      </c>
      <c r="AO454" s="18">
        <v>1.6865000000000001</v>
      </c>
      <c r="AP454" s="18">
        <v>8</v>
      </c>
      <c r="AQ454" s="18" t="s">
        <v>20</v>
      </c>
      <c r="AR454" s="18">
        <v>0</v>
      </c>
      <c r="AS454" s="18">
        <v>8</v>
      </c>
    </row>
    <row r="455" spans="2:45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AN455" s="1" t="s">
        <v>21</v>
      </c>
      <c r="AO455" s="18">
        <v>2.4659200000000001</v>
      </c>
      <c r="AP455" s="18">
        <v>9</v>
      </c>
      <c r="AQ455" s="18" t="s">
        <v>21</v>
      </c>
      <c r="AR455" s="18">
        <v>2.18438</v>
      </c>
      <c r="AS455" s="18">
        <v>9</v>
      </c>
    </row>
    <row r="456" spans="2:45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AN456" s="1" t="s">
        <v>22</v>
      </c>
      <c r="AO456" s="18">
        <v>805.36300000000006</v>
      </c>
      <c r="AP456" s="18">
        <v>10</v>
      </c>
      <c r="AQ456" s="18" t="s">
        <v>22</v>
      </c>
      <c r="AR456" s="18">
        <v>853.12099999999998</v>
      </c>
      <c r="AS456" s="18">
        <v>10</v>
      </c>
    </row>
    <row r="457" spans="2:45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AN457" s="1" t="s">
        <v>23</v>
      </c>
      <c r="AO457" s="18">
        <v>74.965699999999998</v>
      </c>
      <c r="AP457" s="18">
        <v>11</v>
      </c>
      <c r="AQ457" s="18" t="s">
        <v>23</v>
      </c>
      <c r="AR457" s="18">
        <v>84.522199999999998</v>
      </c>
      <c r="AS457" s="18">
        <v>11</v>
      </c>
    </row>
    <row r="458" spans="2:45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AN458" s="1" t="s">
        <v>24</v>
      </c>
      <c r="AO458" s="18">
        <v>0.426624</v>
      </c>
      <c r="AP458" s="18">
        <v>12</v>
      </c>
      <c r="AQ458" s="18" t="s">
        <v>24</v>
      </c>
      <c r="AR458" s="18">
        <v>0.41913600000000001</v>
      </c>
      <c r="AS458" s="18">
        <v>12</v>
      </c>
    </row>
    <row r="459" spans="2:45" x14ac:dyDescent="0.25">
      <c r="AP459" s="18">
        <v>13</v>
      </c>
      <c r="AS459" s="18">
        <v>13</v>
      </c>
    </row>
    <row r="460" spans="2:45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AN460" s="1" t="s">
        <v>15</v>
      </c>
      <c r="AO460" s="18">
        <v>0.89800000000000002</v>
      </c>
      <c r="AP460" s="18">
        <v>0</v>
      </c>
      <c r="AQ460" s="18" t="s">
        <v>15</v>
      </c>
      <c r="AR460" s="18">
        <v>0.95</v>
      </c>
      <c r="AS460" s="18">
        <v>0</v>
      </c>
    </row>
    <row r="461" spans="2:45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AN461" s="1" t="s">
        <v>8</v>
      </c>
      <c r="AP461" s="18">
        <v>1</v>
      </c>
      <c r="AQ461" s="18" t="s">
        <v>8</v>
      </c>
      <c r="AS461" s="18">
        <v>1</v>
      </c>
    </row>
    <row r="462" spans="2:45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AN462" s="1" t="s">
        <v>9</v>
      </c>
      <c r="AO462" s="18">
        <v>256713</v>
      </c>
      <c r="AP462" s="18">
        <v>2</v>
      </c>
      <c r="AQ462" s="18" t="s">
        <v>9</v>
      </c>
      <c r="AR462" s="18">
        <v>256713</v>
      </c>
      <c r="AS462" s="18">
        <v>2</v>
      </c>
    </row>
    <row r="463" spans="2:45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AN463" s="1" t="s">
        <v>10</v>
      </c>
      <c r="AO463" s="18">
        <v>66450</v>
      </c>
      <c r="AP463" s="18">
        <v>3</v>
      </c>
      <c r="AQ463" s="18" t="s">
        <v>10</v>
      </c>
      <c r="AR463" s="18">
        <v>66450</v>
      </c>
      <c r="AS463" s="18">
        <v>3</v>
      </c>
    </row>
    <row r="464" spans="2:45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AN464" s="1" t="s">
        <v>16</v>
      </c>
      <c r="AO464" s="18">
        <v>0.521984</v>
      </c>
      <c r="AP464" s="18">
        <v>4</v>
      </c>
      <c r="AQ464" s="18" t="s">
        <v>16</v>
      </c>
      <c r="AR464" s="18">
        <v>0.50656000000000001</v>
      </c>
      <c r="AS464" s="18">
        <v>4</v>
      </c>
    </row>
    <row r="465" spans="2:45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AN465" s="1" t="s">
        <v>17</v>
      </c>
      <c r="AO465" s="18">
        <v>0.16972799999999999</v>
      </c>
      <c r="AP465" s="18">
        <v>5</v>
      </c>
      <c r="AQ465" s="18" t="s">
        <v>17</v>
      </c>
      <c r="AR465" s="18">
        <v>0.171712</v>
      </c>
      <c r="AS465" s="18">
        <v>5</v>
      </c>
    </row>
    <row r="466" spans="2:45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AN466" s="1" t="s">
        <v>18</v>
      </c>
      <c r="AO466" s="18">
        <v>0.25958399999999998</v>
      </c>
      <c r="AP466" s="18">
        <v>6</v>
      </c>
      <c r="AQ466" s="18" t="s">
        <v>18</v>
      </c>
      <c r="AR466" s="18">
        <v>0</v>
      </c>
      <c r="AS466" s="18">
        <v>6</v>
      </c>
    </row>
    <row r="467" spans="2:45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AN467" s="1" t="s">
        <v>19</v>
      </c>
      <c r="AO467" s="18">
        <v>0.20943999999999999</v>
      </c>
      <c r="AP467" s="18">
        <v>7</v>
      </c>
      <c r="AQ467" s="18" t="s">
        <v>19</v>
      </c>
      <c r="AR467" s="18">
        <v>0</v>
      </c>
      <c r="AS467" s="18">
        <v>7</v>
      </c>
    </row>
    <row r="468" spans="2:45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AN468" s="1" t="s">
        <v>20</v>
      </c>
      <c r="AO468" s="18">
        <v>1.6912</v>
      </c>
      <c r="AP468" s="18">
        <v>8</v>
      </c>
      <c r="AQ468" s="18" t="s">
        <v>20</v>
      </c>
      <c r="AR468" s="18">
        <v>0</v>
      </c>
      <c r="AS468" s="18">
        <v>8</v>
      </c>
    </row>
    <row r="469" spans="2:45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AN469" s="1" t="s">
        <v>21</v>
      </c>
      <c r="AO469" s="18">
        <v>2.4192300000000002</v>
      </c>
      <c r="AP469" s="18">
        <v>9</v>
      </c>
      <c r="AQ469" s="18" t="s">
        <v>21</v>
      </c>
      <c r="AR469" s="18">
        <v>2.12982</v>
      </c>
      <c r="AS469" s="18">
        <v>9</v>
      </c>
    </row>
    <row r="470" spans="2:45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AN470" s="1" t="s">
        <v>22</v>
      </c>
      <c r="AO470" s="18">
        <v>810.42</v>
      </c>
      <c r="AP470" s="18">
        <v>10</v>
      </c>
      <c r="AQ470" s="18" t="s">
        <v>22</v>
      </c>
      <c r="AR470" s="18">
        <v>851.51199999999994</v>
      </c>
      <c r="AS470" s="18">
        <v>10</v>
      </c>
    </row>
    <row r="471" spans="2:45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AN471" s="1" t="s">
        <v>23</v>
      </c>
      <c r="AO471" s="18">
        <v>75.563199999999995</v>
      </c>
      <c r="AP471" s="18">
        <v>11</v>
      </c>
      <c r="AQ471" s="18" t="s">
        <v>23</v>
      </c>
      <c r="AR471" s="18">
        <v>83.820700000000002</v>
      </c>
      <c r="AS471" s="18">
        <v>11</v>
      </c>
    </row>
    <row r="472" spans="2:45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AN472" s="1" t="s">
        <v>24</v>
      </c>
      <c r="AO472" s="18">
        <v>0.42316799999999999</v>
      </c>
      <c r="AP472" s="18">
        <v>12</v>
      </c>
      <c r="AQ472" s="18" t="s">
        <v>24</v>
      </c>
      <c r="AR472" s="18">
        <v>0.41721599999999998</v>
      </c>
      <c r="AS472" s="18">
        <v>12</v>
      </c>
    </row>
    <row r="473" spans="2:45" x14ac:dyDescent="0.25">
      <c r="AP473" s="18">
        <v>13</v>
      </c>
      <c r="AS473" s="18">
        <v>13</v>
      </c>
    </row>
    <row r="474" spans="2:45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AN474" s="1" t="s">
        <v>15</v>
      </c>
      <c r="AO474" s="18">
        <v>0.90700000000000003</v>
      </c>
      <c r="AP474" s="18">
        <v>0</v>
      </c>
      <c r="AQ474" s="18" t="s">
        <v>15</v>
      </c>
      <c r="AR474" s="18">
        <v>0.94799999999999995</v>
      </c>
      <c r="AS474" s="18">
        <v>0</v>
      </c>
    </row>
    <row r="475" spans="2:45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AN475" s="1" t="s">
        <v>8</v>
      </c>
      <c r="AP475" s="18">
        <v>1</v>
      </c>
      <c r="AQ475" s="18" t="s">
        <v>8</v>
      </c>
      <c r="AS475" s="18">
        <v>1</v>
      </c>
    </row>
    <row r="476" spans="2:45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AN476" s="1" t="s">
        <v>9</v>
      </c>
      <c r="AO476" s="18">
        <v>256713</v>
      </c>
      <c r="AP476" s="18">
        <v>2</v>
      </c>
      <c r="AQ476" s="18" t="s">
        <v>9</v>
      </c>
      <c r="AR476" s="18">
        <v>256713</v>
      </c>
      <c r="AS476" s="18">
        <v>2</v>
      </c>
    </row>
    <row r="477" spans="2:45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AN477" s="1" t="s">
        <v>10</v>
      </c>
      <c r="AO477" s="18">
        <v>66450</v>
      </c>
      <c r="AP477" s="18">
        <v>3</v>
      </c>
      <c r="AQ477" s="18" t="s">
        <v>10</v>
      </c>
      <c r="AR477" s="18">
        <v>66450</v>
      </c>
      <c r="AS477" s="18">
        <v>3</v>
      </c>
    </row>
    <row r="478" spans="2:45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AN478" s="1" t="s">
        <v>16</v>
      </c>
      <c r="AO478" s="18">
        <v>0.51635200000000003</v>
      </c>
      <c r="AP478" s="18">
        <v>4</v>
      </c>
      <c r="AQ478" s="18" t="s">
        <v>16</v>
      </c>
      <c r="AR478" s="18">
        <v>0.51836800000000005</v>
      </c>
      <c r="AS478" s="18">
        <v>4</v>
      </c>
    </row>
    <row r="479" spans="2:45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AN479" s="1" t="s">
        <v>17</v>
      </c>
      <c r="AO479" s="18">
        <v>0.18156800000000001</v>
      </c>
      <c r="AP479" s="18">
        <v>5</v>
      </c>
      <c r="AQ479" s="18" t="s">
        <v>17</v>
      </c>
      <c r="AR479" s="18">
        <v>0.18224000000000001</v>
      </c>
      <c r="AS479" s="18">
        <v>5</v>
      </c>
    </row>
    <row r="480" spans="2:45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AN480" s="1" t="s">
        <v>18</v>
      </c>
      <c r="AO480" s="18">
        <v>0.34288000000000002</v>
      </c>
      <c r="AP480" s="18">
        <v>6</v>
      </c>
      <c r="AQ480" s="18" t="s">
        <v>18</v>
      </c>
      <c r="AR480" s="18">
        <v>0</v>
      </c>
      <c r="AS480" s="18">
        <v>6</v>
      </c>
    </row>
    <row r="481" spans="2:45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AN481" s="1" t="s">
        <v>19</v>
      </c>
      <c r="AO481" s="18">
        <v>0.204928</v>
      </c>
      <c r="AP481" s="18">
        <v>7</v>
      </c>
      <c r="AQ481" s="18" t="s">
        <v>19</v>
      </c>
      <c r="AR481" s="18">
        <v>0</v>
      </c>
      <c r="AS481" s="18">
        <v>7</v>
      </c>
    </row>
    <row r="482" spans="2:45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AN482" s="1" t="s">
        <v>20</v>
      </c>
      <c r="AO482" s="18">
        <v>1.69946</v>
      </c>
      <c r="AP482" s="18">
        <v>8</v>
      </c>
      <c r="AQ482" s="18" t="s">
        <v>20</v>
      </c>
      <c r="AR482" s="18">
        <v>0</v>
      </c>
      <c r="AS482" s="18">
        <v>8</v>
      </c>
    </row>
    <row r="483" spans="2:45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AN483" s="1" t="s">
        <v>21</v>
      </c>
      <c r="AO483" s="18">
        <v>2.3766099999999999</v>
      </c>
      <c r="AP483" s="18">
        <v>9</v>
      </c>
      <c r="AQ483" s="18" t="s">
        <v>21</v>
      </c>
      <c r="AR483" s="18">
        <v>2.1364200000000002</v>
      </c>
      <c r="AS483" s="18">
        <v>9</v>
      </c>
    </row>
    <row r="484" spans="2:45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AN484" s="1" t="s">
        <v>22</v>
      </c>
      <c r="AO484" s="18">
        <v>811.72699999999998</v>
      </c>
      <c r="AP484" s="18">
        <v>10</v>
      </c>
      <c r="AQ484" s="18" t="s">
        <v>22</v>
      </c>
      <c r="AR484" s="18">
        <v>851.46699999999998</v>
      </c>
      <c r="AS484" s="18">
        <v>10</v>
      </c>
    </row>
    <row r="485" spans="2:45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AN485" s="1" t="s">
        <v>23</v>
      </c>
      <c r="AO485" s="18">
        <v>78.742500000000007</v>
      </c>
      <c r="AP485" s="18">
        <v>11</v>
      </c>
      <c r="AQ485" s="18" t="s">
        <v>23</v>
      </c>
      <c r="AR485" s="18">
        <v>83.504300000000001</v>
      </c>
      <c r="AS485" s="18">
        <v>11</v>
      </c>
    </row>
    <row r="486" spans="2:45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AN486" s="1" t="s">
        <v>24</v>
      </c>
      <c r="AO486" s="18">
        <v>0.419296</v>
      </c>
      <c r="AP486" s="18">
        <v>12</v>
      </c>
      <c r="AQ486" s="18" t="s">
        <v>24</v>
      </c>
      <c r="AR486" s="18">
        <v>0.41315200000000002</v>
      </c>
      <c r="AS486" s="18">
        <v>12</v>
      </c>
    </row>
    <row r="487" spans="2:45" x14ac:dyDescent="0.25">
      <c r="AP487" s="18">
        <v>13</v>
      </c>
      <c r="AS487" s="18">
        <v>13</v>
      </c>
    </row>
    <row r="488" spans="2:45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AN488" s="1" t="s">
        <v>15</v>
      </c>
      <c r="AO488" s="18">
        <v>0.91</v>
      </c>
      <c r="AP488" s="18">
        <v>0</v>
      </c>
      <c r="AQ488" s="18" t="s">
        <v>15</v>
      </c>
      <c r="AR488" s="18">
        <v>0.94799999999999995</v>
      </c>
      <c r="AS488" s="18">
        <v>0</v>
      </c>
    </row>
    <row r="489" spans="2:45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AN489" s="1" t="s">
        <v>8</v>
      </c>
      <c r="AP489" s="18">
        <v>1</v>
      </c>
      <c r="AQ489" s="18" t="s">
        <v>8</v>
      </c>
      <c r="AS489" s="18">
        <v>1</v>
      </c>
    </row>
    <row r="490" spans="2:45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AN490" s="1" t="s">
        <v>9</v>
      </c>
      <c r="AO490" s="18">
        <v>256713</v>
      </c>
      <c r="AP490" s="18">
        <v>2</v>
      </c>
      <c r="AQ490" s="18" t="s">
        <v>9</v>
      </c>
      <c r="AR490" s="18">
        <v>256713</v>
      </c>
      <c r="AS490" s="18">
        <v>2</v>
      </c>
    </row>
    <row r="491" spans="2:45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AN491" s="1" t="s">
        <v>10</v>
      </c>
      <c r="AO491" s="18">
        <v>66450</v>
      </c>
      <c r="AP491" s="18">
        <v>3</v>
      </c>
      <c r="AQ491" s="18" t="s">
        <v>10</v>
      </c>
      <c r="AR491" s="18">
        <v>66450</v>
      </c>
      <c r="AS491" s="18">
        <v>3</v>
      </c>
    </row>
    <row r="492" spans="2:45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AN492" s="1" t="s">
        <v>16</v>
      </c>
      <c r="AO492" s="18">
        <v>0.51513600000000004</v>
      </c>
      <c r="AP492" s="18">
        <v>4</v>
      </c>
      <c r="AQ492" s="18" t="s">
        <v>16</v>
      </c>
      <c r="AR492" s="18">
        <v>0.53100800000000004</v>
      </c>
      <c r="AS492" s="18">
        <v>4</v>
      </c>
    </row>
    <row r="493" spans="2:45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AN493" s="1" t="s">
        <v>17</v>
      </c>
      <c r="AO493" s="18">
        <v>0.192192</v>
      </c>
      <c r="AP493" s="18">
        <v>5</v>
      </c>
      <c r="AQ493" s="18" t="s">
        <v>17</v>
      </c>
      <c r="AR493" s="18">
        <v>0.193024</v>
      </c>
      <c r="AS493" s="18">
        <v>5</v>
      </c>
    </row>
    <row r="494" spans="2:45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AN494" s="1" t="s">
        <v>18</v>
      </c>
      <c r="AO494" s="18">
        <v>0.25679999999999997</v>
      </c>
      <c r="AP494" s="18">
        <v>6</v>
      </c>
      <c r="AQ494" s="18" t="s">
        <v>18</v>
      </c>
      <c r="AR494" s="18">
        <v>0</v>
      </c>
      <c r="AS494" s="18">
        <v>6</v>
      </c>
    </row>
    <row r="495" spans="2:45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AN495" s="1" t="s">
        <v>19</v>
      </c>
      <c r="AO495" s="18">
        <v>0.21296000000000001</v>
      </c>
      <c r="AP495" s="18">
        <v>7</v>
      </c>
      <c r="AQ495" s="18" t="s">
        <v>19</v>
      </c>
      <c r="AR495" s="18">
        <v>0</v>
      </c>
      <c r="AS495" s="18">
        <v>7</v>
      </c>
    </row>
    <row r="496" spans="2:45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AN496" s="1" t="s">
        <v>20</v>
      </c>
      <c r="AO496" s="18">
        <v>1.7143699999999999</v>
      </c>
      <c r="AP496" s="18">
        <v>8</v>
      </c>
      <c r="AQ496" s="18" t="s">
        <v>20</v>
      </c>
      <c r="AR496" s="18">
        <v>0</v>
      </c>
      <c r="AS496" s="18">
        <v>8</v>
      </c>
    </row>
    <row r="497" spans="2:45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AN497" s="1" t="s">
        <v>21</v>
      </c>
      <c r="AO497" s="18">
        <v>2.4674900000000002</v>
      </c>
      <c r="AP497" s="18">
        <v>9</v>
      </c>
      <c r="AQ497" s="18" t="s">
        <v>21</v>
      </c>
      <c r="AR497" s="18">
        <v>2.2126999999999999</v>
      </c>
      <c r="AS497" s="18">
        <v>9</v>
      </c>
    </row>
    <row r="498" spans="2:45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AN498" s="1" t="s">
        <v>22</v>
      </c>
      <c r="AO498" s="18">
        <v>803.29100000000005</v>
      </c>
      <c r="AP498" s="18">
        <v>10</v>
      </c>
      <c r="AQ498" s="18" t="s">
        <v>22</v>
      </c>
      <c r="AR498" s="18">
        <v>850.78</v>
      </c>
      <c r="AS498" s="18">
        <v>10</v>
      </c>
    </row>
    <row r="499" spans="2:45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AN499" s="1" t="s">
        <v>23</v>
      </c>
      <c r="AO499" s="18">
        <v>73.364900000000006</v>
      </c>
      <c r="AP499" s="18">
        <v>11</v>
      </c>
      <c r="AQ499" s="18" t="s">
        <v>23</v>
      </c>
      <c r="AR499" s="18">
        <v>83.852000000000004</v>
      </c>
      <c r="AS499" s="18">
        <v>11</v>
      </c>
    </row>
    <row r="500" spans="2:45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AN500" s="1" t="s">
        <v>24</v>
      </c>
      <c r="AO500" s="18">
        <v>0.42188799999999999</v>
      </c>
      <c r="AP500" s="18">
        <v>12</v>
      </c>
      <c r="AQ500" s="18" t="s">
        <v>24</v>
      </c>
      <c r="AR500" s="18">
        <v>0.40953600000000001</v>
      </c>
      <c r="AS500" s="18">
        <v>12</v>
      </c>
    </row>
    <row r="501" spans="2:45" x14ac:dyDescent="0.25">
      <c r="AP501" s="18">
        <v>13</v>
      </c>
      <c r="AS501" s="18">
        <v>13</v>
      </c>
    </row>
    <row r="502" spans="2:45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AN502" s="1" t="s">
        <v>15</v>
      </c>
      <c r="AO502" s="18">
        <v>0.89100000000000001</v>
      </c>
      <c r="AP502" s="18">
        <v>0</v>
      </c>
      <c r="AQ502" s="18" t="s">
        <v>15</v>
      </c>
      <c r="AR502" s="18">
        <v>0.94899999999999995</v>
      </c>
      <c r="AS502" s="18">
        <v>0</v>
      </c>
    </row>
    <row r="503" spans="2:45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AN503" s="1" t="s">
        <v>8</v>
      </c>
      <c r="AP503" s="18">
        <v>1</v>
      </c>
      <c r="AQ503" s="18" t="s">
        <v>8</v>
      </c>
      <c r="AS503" s="18">
        <v>1</v>
      </c>
    </row>
    <row r="504" spans="2:45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AN504" s="1" t="s">
        <v>9</v>
      </c>
      <c r="AO504" s="18">
        <v>256713</v>
      </c>
      <c r="AP504" s="18">
        <v>2</v>
      </c>
      <c r="AQ504" s="18" t="s">
        <v>9</v>
      </c>
      <c r="AR504" s="18">
        <v>256713</v>
      </c>
      <c r="AS504" s="18">
        <v>2</v>
      </c>
    </row>
    <row r="505" spans="2:45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AN505" s="1" t="s">
        <v>10</v>
      </c>
      <c r="AO505" s="18">
        <v>66450</v>
      </c>
      <c r="AP505" s="18">
        <v>3</v>
      </c>
      <c r="AQ505" s="18" t="s">
        <v>10</v>
      </c>
      <c r="AR505" s="18">
        <v>66450</v>
      </c>
      <c r="AS505" s="18">
        <v>3</v>
      </c>
    </row>
    <row r="506" spans="2:45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AN506" s="1" t="s">
        <v>16</v>
      </c>
      <c r="AO506" s="18">
        <v>0.52278400000000003</v>
      </c>
      <c r="AP506" s="18">
        <v>4</v>
      </c>
      <c r="AQ506" s="18" t="s">
        <v>16</v>
      </c>
      <c r="AR506" s="18">
        <v>0.52102400000000004</v>
      </c>
      <c r="AS506" s="18">
        <v>4</v>
      </c>
    </row>
    <row r="507" spans="2:45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AN507" s="1" t="s">
        <v>17</v>
      </c>
      <c r="AO507" s="18">
        <v>0.17142399999999999</v>
      </c>
      <c r="AP507" s="18">
        <v>5</v>
      </c>
      <c r="AQ507" s="18" t="s">
        <v>17</v>
      </c>
      <c r="AR507" s="18">
        <v>0.19139200000000001</v>
      </c>
      <c r="AS507" s="18">
        <v>5</v>
      </c>
    </row>
    <row r="508" spans="2:45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AN508" s="1" t="s">
        <v>18</v>
      </c>
      <c r="AO508" s="18">
        <v>0.25923200000000002</v>
      </c>
      <c r="AP508" s="18">
        <v>6</v>
      </c>
      <c r="AQ508" s="18" t="s">
        <v>18</v>
      </c>
      <c r="AR508" s="18">
        <v>0</v>
      </c>
      <c r="AS508" s="18">
        <v>6</v>
      </c>
    </row>
    <row r="509" spans="2:45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AN509" s="1" t="s">
        <v>19</v>
      </c>
      <c r="AO509" s="18">
        <v>0.212672</v>
      </c>
      <c r="AP509" s="18">
        <v>7</v>
      </c>
      <c r="AQ509" s="18" t="s">
        <v>19</v>
      </c>
      <c r="AR509" s="18">
        <v>0</v>
      </c>
      <c r="AS509" s="18">
        <v>7</v>
      </c>
    </row>
    <row r="510" spans="2:45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AN510" s="1" t="s">
        <v>20</v>
      </c>
      <c r="AO510" s="18">
        <v>1.6825600000000001</v>
      </c>
      <c r="AP510" s="18">
        <v>8</v>
      </c>
      <c r="AQ510" s="18" t="s">
        <v>20</v>
      </c>
      <c r="AR510" s="18">
        <v>0</v>
      </c>
      <c r="AS510" s="18">
        <v>8</v>
      </c>
    </row>
    <row r="511" spans="2:45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AN511" s="1" t="s">
        <v>21</v>
      </c>
      <c r="AO511" s="18">
        <v>2.3292199999999998</v>
      </c>
      <c r="AP511" s="18">
        <v>9</v>
      </c>
      <c r="AQ511" s="18" t="s">
        <v>21</v>
      </c>
      <c r="AR511" s="18">
        <v>2.13686</v>
      </c>
      <c r="AS511" s="18">
        <v>9</v>
      </c>
    </row>
    <row r="512" spans="2:45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AN512" s="1" t="s">
        <v>22</v>
      </c>
      <c r="AO512" s="18">
        <v>806.88800000000003</v>
      </c>
      <c r="AP512" s="18">
        <v>10</v>
      </c>
      <c r="AQ512" s="18" t="s">
        <v>22</v>
      </c>
      <c r="AR512" s="18">
        <v>853.29300000000001</v>
      </c>
      <c r="AS512" s="18">
        <v>10</v>
      </c>
    </row>
    <row r="513" spans="2:45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AN513" s="1" t="s">
        <v>23</v>
      </c>
      <c r="AO513" s="18">
        <v>75.450900000000004</v>
      </c>
      <c r="AP513" s="18">
        <v>11</v>
      </c>
      <c r="AQ513" s="18" t="s">
        <v>23</v>
      </c>
      <c r="AR513" s="18">
        <v>87.824200000000005</v>
      </c>
      <c r="AS513" s="18">
        <v>11</v>
      </c>
    </row>
    <row r="514" spans="2:45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AN514" s="1" t="s">
        <v>24</v>
      </c>
      <c r="AO514" s="18">
        <v>0.40940799999999999</v>
      </c>
      <c r="AP514" s="18">
        <v>12</v>
      </c>
      <c r="AQ514" s="18" t="s">
        <v>24</v>
      </c>
      <c r="AR514" s="18">
        <v>0.451872</v>
      </c>
      <c r="AS514" s="18">
        <v>12</v>
      </c>
    </row>
    <row r="515" spans="2:45" x14ac:dyDescent="0.25">
      <c r="AP515" s="18">
        <v>13</v>
      </c>
      <c r="AS515" s="18">
        <v>13</v>
      </c>
    </row>
    <row r="516" spans="2:45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AN516" s="1" t="s">
        <v>15</v>
      </c>
      <c r="AO516" s="18">
        <v>0.93600000000000005</v>
      </c>
      <c r="AP516" s="18">
        <v>0</v>
      </c>
      <c r="AQ516" s="18" t="s">
        <v>15</v>
      </c>
      <c r="AR516" s="18">
        <v>0.95899999999999996</v>
      </c>
      <c r="AS516" s="18">
        <v>0</v>
      </c>
    </row>
    <row r="517" spans="2:45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AN517" s="1" t="s">
        <v>8</v>
      </c>
      <c r="AP517" s="18">
        <v>1</v>
      </c>
      <c r="AQ517" s="18" t="s">
        <v>8</v>
      </c>
      <c r="AS517" s="18">
        <v>1</v>
      </c>
    </row>
    <row r="518" spans="2:45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AN518" s="1" t="s">
        <v>9</v>
      </c>
      <c r="AO518" s="18">
        <v>256713</v>
      </c>
      <c r="AP518" s="18">
        <v>2</v>
      </c>
      <c r="AQ518" s="18" t="s">
        <v>9</v>
      </c>
      <c r="AR518" s="18">
        <v>256713</v>
      </c>
      <c r="AS518" s="18">
        <v>2</v>
      </c>
    </row>
    <row r="519" spans="2:45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AN519" s="1" t="s">
        <v>10</v>
      </c>
      <c r="AO519" s="18">
        <v>66450</v>
      </c>
      <c r="AP519" s="18">
        <v>3</v>
      </c>
      <c r="AQ519" s="18" t="s">
        <v>10</v>
      </c>
      <c r="AR519" s="18">
        <v>66450</v>
      </c>
      <c r="AS519" s="18">
        <v>3</v>
      </c>
    </row>
    <row r="520" spans="2:45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AN520" s="1" t="s">
        <v>16</v>
      </c>
      <c r="AO520" s="18">
        <v>0.51747200000000004</v>
      </c>
      <c r="AP520" s="18">
        <v>4</v>
      </c>
      <c r="AQ520" s="18" t="s">
        <v>16</v>
      </c>
      <c r="AR520" s="18">
        <v>0.52095999999999998</v>
      </c>
      <c r="AS520" s="18">
        <v>4</v>
      </c>
    </row>
    <row r="521" spans="2:45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AN521" s="1" t="s">
        <v>17</v>
      </c>
      <c r="AO521" s="18">
        <v>0.196128</v>
      </c>
      <c r="AP521" s="18">
        <v>5</v>
      </c>
      <c r="AQ521" s="18" t="s">
        <v>17</v>
      </c>
      <c r="AR521" s="18">
        <v>0.23472000000000001</v>
      </c>
      <c r="AS521" s="18">
        <v>5</v>
      </c>
    </row>
    <row r="522" spans="2:45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AN522" s="1" t="s">
        <v>18</v>
      </c>
      <c r="AO522" s="18">
        <v>0.31235200000000002</v>
      </c>
      <c r="AP522" s="18">
        <v>6</v>
      </c>
      <c r="AQ522" s="18" t="s">
        <v>18</v>
      </c>
      <c r="AR522" s="18">
        <v>0</v>
      </c>
      <c r="AS522" s="18">
        <v>6</v>
      </c>
    </row>
    <row r="523" spans="2:45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AN523" s="1" t="s">
        <v>19</v>
      </c>
      <c r="AO523" s="18">
        <v>0.21471999999999999</v>
      </c>
      <c r="AP523" s="18">
        <v>7</v>
      </c>
      <c r="AQ523" s="18" t="s">
        <v>19</v>
      </c>
      <c r="AR523" s="18">
        <v>0</v>
      </c>
      <c r="AS523" s="18">
        <v>7</v>
      </c>
    </row>
    <row r="524" spans="2:45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AN524" s="1" t="s">
        <v>20</v>
      </c>
      <c r="AO524" s="18">
        <v>1.6841600000000001</v>
      </c>
      <c r="AP524" s="18">
        <v>8</v>
      </c>
      <c r="AQ524" s="18" t="s">
        <v>20</v>
      </c>
      <c r="AR524" s="18">
        <v>0</v>
      </c>
      <c r="AS524" s="18">
        <v>8</v>
      </c>
    </row>
    <row r="525" spans="2:45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AN525" s="1" t="s">
        <v>21</v>
      </c>
      <c r="AO525" s="18">
        <v>2.3648600000000002</v>
      </c>
      <c r="AP525" s="18">
        <v>9</v>
      </c>
      <c r="AQ525" s="18" t="s">
        <v>21</v>
      </c>
      <c r="AR525" s="18">
        <v>2.3621400000000001</v>
      </c>
      <c r="AS525" s="18">
        <v>9</v>
      </c>
    </row>
    <row r="526" spans="2:45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AN526" s="1" t="s">
        <v>22</v>
      </c>
      <c r="AO526" s="18">
        <v>808.73099999999999</v>
      </c>
      <c r="AP526" s="18">
        <v>10</v>
      </c>
      <c r="AQ526" s="18" t="s">
        <v>22</v>
      </c>
      <c r="AR526" s="18">
        <v>853.33900000000006</v>
      </c>
      <c r="AS526" s="18">
        <v>10</v>
      </c>
    </row>
    <row r="527" spans="2:45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AN527" s="1" t="s">
        <v>23</v>
      </c>
      <c r="AO527" s="18">
        <v>75.967500000000001</v>
      </c>
      <c r="AP527" s="18">
        <v>11</v>
      </c>
      <c r="AQ527" s="18" t="s">
        <v>23</v>
      </c>
      <c r="AR527" s="18">
        <v>85.580200000000005</v>
      </c>
      <c r="AS527" s="18">
        <v>11</v>
      </c>
    </row>
    <row r="528" spans="2:45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AN528" s="1" t="s">
        <v>24</v>
      </c>
      <c r="AO528" s="18">
        <v>0.42099199999999998</v>
      </c>
      <c r="AP528" s="18">
        <v>12</v>
      </c>
      <c r="AQ528" s="18" t="s">
        <v>24</v>
      </c>
      <c r="AR528" s="18">
        <v>0.41536000000000001</v>
      </c>
      <c r="AS528" s="18">
        <v>12</v>
      </c>
    </row>
    <row r="529" spans="2:45" x14ac:dyDescent="0.25">
      <c r="AP529" s="18">
        <v>13</v>
      </c>
      <c r="AS529" s="18">
        <v>13</v>
      </c>
    </row>
    <row r="530" spans="2:45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AN530" s="1" t="s">
        <v>15</v>
      </c>
      <c r="AO530" s="18">
        <v>0.90200000000000002</v>
      </c>
      <c r="AP530" s="18">
        <v>0</v>
      </c>
      <c r="AQ530" s="18" t="s">
        <v>15</v>
      </c>
      <c r="AR530" s="18">
        <v>0.95299999999999996</v>
      </c>
      <c r="AS530" s="18">
        <v>0</v>
      </c>
    </row>
    <row r="531" spans="2:45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AN531" s="1" t="s">
        <v>8</v>
      </c>
      <c r="AP531" s="18">
        <v>1</v>
      </c>
      <c r="AQ531" s="18" t="s">
        <v>8</v>
      </c>
      <c r="AS531" s="18">
        <v>1</v>
      </c>
    </row>
    <row r="532" spans="2:45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AN532" s="1" t="s">
        <v>9</v>
      </c>
      <c r="AO532" s="18">
        <v>256713</v>
      </c>
      <c r="AP532" s="18">
        <v>2</v>
      </c>
      <c r="AQ532" s="18" t="s">
        <v>9</v>
      </c>
      <c r="AR532" s="18">
        <v>256713</v>
      </c>
      <c r="AS532" s="18">
        <v>2</v>
      </c>
    </row>
    <row r="533" spans="2:45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AN533" s="1" t="s">
        <v>10</v>
      </c>
      <c r="AO533" s="18">
        <v>66450</v>
      </c>
      <c r="AP533" s="18">
        <v>3</v>
      </c>
      <c r="AQ533" s="18" t="s">
        <v>10</v>
      </c>
      <c r="AR533" s="18">
        <v>66450</v>
      </c>
      <c r="AS533" s="18">
        <v>3</v>
      </c>
    </row>
    <row r="534" spans="2:45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AN534" s="1" t="s">
        <v>16</v>
      </c>
      <c r="AO534" s="18">
        <v>0.52368000000000003</v>
      </c>
      <c r="AP534" s="18">
        <v>4</v>
      </c>
      <c r="AQ534" s="18" t="s">
        <v>16</v>
      </c>
      <c r="AR534" s="18">
        <v>0.52617599999999998</v>
      </c>
      <c r="AS534" s="18">
        <v>4</v>
      </c>
    </row>
    <row r="535" spans="2:45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AN535" s="1" t="s">
        <v>17</v>
      </c>
      <c r="AO535" s="18">
        <v>0.178816</v>
      </c>
      <c r="AP535" s="18">
        <v>5</v>
      </c>
      <c r="AQ535" s="18" t="s">
        <v>17</v>
      </c>
      <c r="AR535" s="18">
        <v>0.19020799999999999</v>
      </c>
      <c r="AS535" s="18">
        <v>5</v>
      </c>
    </row>
    <row r="536" spans="2:45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AN536" s="1" t="s">
        <v>18</v>
      </c>
      <c r="AO536" s="18">
        <v>0.26083200000000001</v>
      </c>
      <c r="AP536" s="18">
        <v>6</v>
      </c>
      <c r="AQ536" s="18" t="s">
        <v>18</v>
      </c>
      <c r="AR536" s="18">
        <v>0</v>
      </c>
      <c r="AS536" s="18">
        <v>6</v>
      </c>
    </row>
    <row r="537" spans="2:45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AN537" s="1" t="s">
        <v>19</v>
      </c>
      <c r="AO537" s="18">
        <v>0.209536</v>
      </c>
      <c r="AP537" s="18">
        <v>7</v>
      </c>
      <c r="AQ537" s="18" t="s">
        <v>19</v>
      </c>
      <c r="AR537" s="18">
        <v>0</v>
      </c>
      <c r="AS537" s="18">
        <v>7</v>
      </c>
    </row>
    <row r="538" spans="2:45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AN538" s="1" t="s">
        <v>20</v>
      </c>
      <c r="AO538" s="18">
        <v>1.68746</v>
      </c>
      <c r="AP538" s="18">
        <v>8</v>
      </c>
      <c r="AQ538" s="18" t="s">
        <v>20</v>
      </c>
      <c r="AR538" s="18">
        <v>0</v>
      </c>
      <c r="AS538" s="18">
        <v>8</v>
      </c>
    </row>
    <row r="539" spans="2:45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AN539" s="1" t="s">
        <v>21</v>
      </c>
      <c r="AO539" s="18">
        <v>2.3649300000000002</v>
      </c>
      <c r="AP539" s="18">
        <v>9</v>
      </c>
      <c r="AQ539" s="18" t="s">
        <v>21</v>
      </c>
      <c r="AR539" s="18">
        <v>2.14934</v>
      </c>
      <c r="AS539" s="18">
        <v>9</v>
      </c>
    </row>
    <row r="540" spans="2:45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AN540" s="1" t="s">
        <v>22</v>
      </c>
      <c r="AO540" s="18">
        <v>806.83799999999997</v>
      </c>
      <c r="AP540" s="18">
        <v>10</v>
      </c>
      <c r="AQ540" s="18" t="s">
        <v>22</v>
      </c>
      <c r="AR540" s="18">
        <v>852.154</v>
      </c>
      <c r="AS540" s="18">
        <v>10</v>
      </c>
    </row>
    <row r="541" spans="2:45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AN541" s="1" t="s">
        <v>23</v>
      </c>
      <c r="AO541" s="18">
        <v>73.3232</v>
      </c>
      <c r="AP541" s="18">
        <v>11</v>
      </c>
      <c r="AQ541" s="18" t="s">
        <v>23</v>
      </c>
      <c r="AR541" s="18">
        <v>85.314300000000003</v>
      </c>
      <c r="AS541" s="18">
        <v>11</v>
      </c>
    </row>
    <row r="542" spans="2:45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AN542" s="1" t="s">
        <v>24</v>
      </c>
      <c r="AO542" s="18">
        <v>0.40883199999999997</v>
      </c>
      <c r="AP542" s="18">
        <v>12</v>
      </c>
      <c r="AQ542" s="18" t="s">
        <v>24</v>
      </c>
      <c r="AR542" s="18">
        <v>0.42172799999999999</v>
      </c>
      <c r="AS542" s="18">
        <v>12</v>
      </c>
    </row>
    <row r="543" spans="2:45" x14ac:dyDescent="0.25">
      <c r="AP543" s="18">
        <v>13</v>
      </c>
      <c r="AS543" s="18">
        <v>13</v>
      </c>
    </row>
    <row r="544" spans="2:45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AN544" s="1" t="s">
        <v>15</v>
      </c>
      <c r="AO544" s="18">
        <v>0.89600000000000002</v>
      </c>
      <c r="AP544" s="18">
        <v>0</v>
      </c>
      <c r="AQ544" s="18" t="s">
        <v>15</v>
      </c>
      <c r="AR544" s="18">
        <v>0.95599999999999996</v>
      </c>
      <c r="AS544" s="18">
        <v>0</v>
      </c>
    </row>
    <row r="545" spans="2:45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AN545" s="1" t="s">
        <v>8</v>
      </c>
      <c r="AP545" s="18">
        <v>1</v>
      </c>
      <c r="AQ545" s="18" t="s">
        <v>8</v>
      </c>
      <c r="AS545" s="18">
        <v>1</v>
      </c>
    </row>
    <row r="546" spans="2:45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AN546" s="1" t="s">
        <v>9</v>
      </c>
      <c r="AO546" s="18">
        <v>256713</v>
      </c>
      <c r="AP546" s="18">
        <v>2</v>
      </c>
      <c r="AQ546" s="18" t="s">
        <v>9</v>
      </c>
      <c r="AR546" s="18">
        <v>256713</v>
      </c>
      <c r="AS546" s="18">
        <v>2</v>
      </c>
    </row>
    <row r="547" spans="2:45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AN547" s="1" t="s">
        <v>10</v>
      </c>
      <c r="AO547" s="18">
        <v>66450</v>
      </c>
      <c r="AP547" s="18">
        <v>3</v>
      </c>
      <c r="AQ547" s="18" t="s">
        <v>10</v>
      </c>
      <c r="AR547" s="18">
        <v>66450</v>
      </c>
      <c r="AS547" s="18">
        <v>3</v>
      </c>
    </row>
    <row r="548" spans="2:45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AN548" s="1" t="s">
        <v>16</v>
      </c>
      <c r="AO548" s="18">
        <v>0.52976000000000001</v>
      </c>
      <c r="AP548" s="18">
        <v>4</v>
      </c>
      <c r="AQ548" s="18" t="s">
        <v>16</v>
      </c>
      <c r="AR548" s="18">
        <v>0.52668800000000005</v>
      </c>
      <c r="AS548" s="18">
        <v>4</v>
      </c>
    </row>
    <row r="549" spans="2:45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AN549" s="1" t="s">
        <v>17</v>
      </c>
      <c r="AO549" s="18">
        <v>0.18809600000000001</v>
      </c>
      <c r="AP549" s="18">
        <v>5</v>
      </c>
      <c r="AQ549" s="18" t="s">
        <v>17</v>
      </c>
      <c r="AR549" s="18">
        <v>0.17993600000000001</v>
      </c>
      <c r="AS549" s="18">
        <v>5</v>
      </c>
    </row>
    <row r="550" spans="2:45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AN550" s="1" t="s">
        <v>18</v>
      </c>
      <c r="AO550" s="18">
        <v>0.26905600000000002</v>
      </c>
      <c r="AP550" s="18">
        <v>6</v>
      </c>
      <c r="AQ550" s="18" t="s">
        <v>18</v>
      </c>
      <c r="AR550" s="18">
        <v>0</v>
      </c>
      <c r="AS550" s="18">
        <v>6</v>
      </c>
    </row>
    <row r="551" spans="2:45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AN551" s="1" t="s">
        <v>19</v>
      </c>
      <c r="AO551" s="18">
        <v>0.211648</v>
      </c>
      <c r="AP551" s="18">
        <v>7</v>
      </c>
      <c r="AQ551" s="18" t="s">
        <v>19</v>
      </c>
      <c r="AR551" s="18">
        <v>0</v>
      </c>
      <c r="AS551" s="18">
        <v>7</v>
      </c>
    </row>
    <row r="552" spans="2:45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AN552" s="1" t="s">
        <v>20</v>
      </c>
      <c r="AO552" s="18">
        <v>1.6812800000000001</v>
      </c>
      <c r="AP552" s="18">
        <v>8</v>
      </c>
      <c r="AQ552" s="18" t="s">
        <v>20</v>
      </c>
      <c r="AR552" s="18">
        <v>0</v>
      </c>
      <c r="AS552" s="18">
        <v>8</v>
      </c>
    </row>
    <row r="553" spans="2:45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AN553" s="1" t="s">
        <v>21</v>
      </c>
      <c r="AO553" s="18">
        <v>2.3661099999999999</v>
      </c>
      <c r="AP553" s="18">
        <v>9</v>
      </c>
      <c r="AQ553" s="18" t="s">
        <v>21</v>
      </c>
      <c r="AR553" s="18">
        <v>2.14602</v>
      </c>
      <c r="AS553" s="18">
        <v>9</v>
      </c>
    </row>
    <row r="554" spans="2:45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AN554" s="1" t="s">
        <v>22</v>
      </c>
      <c r="AO554" s="18">
        <v>804.63199999999995</v>
      </c>
      <c r="AP554" s="18">
        <v>10</v>
      </c>
      <c r="AQ554" s="18" t="s">
        <v>22</v>
      </c>
      <c r="AR554" s="18">
        <v>851.68700000000001</v>
      </c>
      <c r="AS554" s="18">
        <v>10</v>
      </c>
    </row>
    <row r="555" spans="2:45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AN555" s="1" t="s">
        <v>23</v>
      </c>
      <c r="AO555" s="18">
        <v>73.738100000000003</v>
      </c>
      <c r="AP555" s="18">
        <v>11</v>
      </c>
      <c r="AQ555" s="18" t="s">
        <v>23</v>
      </c>
      <c r="AR555" s="18">
        <v>83.984899999999996</v>
      </c>
      <c r="AS555" s="18">
        <v>11</v>
      </c>
    </row>
    <row r="556" spans="2:45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AN556" s="1" t="s">
        <v>24</v>
      </c>
      <c r="AO556" s="18">
        <v>0.42153600000000002</v>
      </c>
      <c r="AP556" s="18">
        <v>12</v>
      </c>
      <c r="AQ556" s="18" t="s">
        <v>24</v>
      </c>
      <c r="AR556" s="18">
        <v>0.40915200000000002</v>
      </c>
      <c r="AS556" s="18">
        <v>12</v>
      </c>
    </row>
    <row r="557" spans="2:45" x14ac:dyDescent="0.25">
      <c r="AP557" s="18">
        <v>13</v>
      </c>
      <c r="AS557" s="18">
        <v>13</v>
      </c>
    </row>
    <row r="558" spans="2:45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AN558" s="1" t="s">
        <v>15</v>
      </c>
      <c r="AO558" s="18">
        <v>0.89500000000000002</v>
      </c>
      <c r="AP558" s="18">
        <v>0</v>
      </c>
      <c r="AQ558" s="18" t="s">
        <v>15</v>
      </c>
      <c r="AR558" s="18">
        <v>0.94799999999999995</v>
      </c>
      <c r="AS558" s="18">
        <v>0</v>
      </c>
    </row>
    <row r="559" spans="2:45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AN559" s="1" t="s">
        <v>8</v>
      </c>
      <c r="AP559" s="18">
        <v>1</v>
      </c>
      <c r="AQ559" s="18" t="s">
        <v>8</v>
      </c>
      <c r="AS559" s="18">
        <v>1</v>
      </c>
    </row>
    <row r="560" spans="2:45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AN560" s="1" t="s">
        <v>9</v>
      </c>
      <c r="AO560" s="18">
        <v>256713</v>
      </c>
      <c r="AP560" s="18">
        <v>2</v>
      </c>
      <c r="AQ560" s="18" t="s">
        <v>9</v>
      </c>
      <c r="AR560" s="18">
        <v>256713</v>
      </c>
      <c r="AS560" s="18">
        <v>2</v>
      </c>
    </row>
    <row r="561" spans="2:45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AN561" s="1" t="s">
        <v>10</v>
      </c>
      <c r="AO561" s="18">
        <v>66450</v>
      </c>
      <c r="AP561" s="18">
        <v>3</v>
      </c>
      <c r="AQ561" s="18" t="s">
        <v>10</v>
      </c>
      <c r="AR561" s="18">
        <v>66450</v>
      </c>
      <c r="AS561" s="18">
        <v>3</v>
      </c>
    </row>
    <row r="562" spans="2:45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AN562" s="1" t="s">
        <v>16</v>
      </c>
      <c r="AO562" s="18">
        <v>0.52022400000000002</v>
      </c>
      <c r="AP562" s="18">
        <v>4</v>
      </c>
      <c r="AQ562" s="18" t="s">
        <v>16</v>
      </c>
      <c r="AR562" s="18">
        <v>0.52723200000000003</v>
      </c>
      <c r="AS562" s="18">
        <v>4</v>
      </c>
    </row>
    <row r="563" spans="2:45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AN563" s="1" t="s">
        <v>17</v>
      </c>
      <c r="AO563" s="18">
        <v>0.181088</v>
      </c>
      <c r="AP563" s="18">
        <v>5</v>
      </c>
      <c r="AQ563" s="18" t="s">
        <v>17</v>
      </c>
      <c r="AR563" s="18">
        <v>0.18543999999999999</v>
      </c>
      <c r="AS563" s="18">
        <v>5</v>
      </c>
    </row>
    <row r="564" spans="2:45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AN564" s="1" t="s">
        <v>18</v>
      </c>
      <c r="AO564" s="18">
        <v>0.25731199999999999</v>
      </c>
      <c r="AP564" s="18">
        <v>6</v>
      </c>
      <c r="AQ564" s="18" t="s">
        <v>18</v>
      </c>
      <c r="AR564" s="18">
        <v>0</v>
      </c>
      <c r="AS564" s="18">
        <v>6</v>
      </c>
    </row>
    <row r="565" spans="2:45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AN565" s="1" t="s">
        <v>19</v>
      </c>
      <c r="AO565" s="18">
        <v>0.20988799999999999</v>
      </c>
      <c r="AP565" s="18">
        <v>7</v>
      </c>
      <c r="AQ565" s="18" t="s">
        <v>19</v>
      </c>
      <c r="AR565" s="18">
        <v>0</v>
      </c>
      <c r="AS565" s="18">
        <v>7</v>
      </c>
    </row>
    <row r="566" spans="2:45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AN566" s="1" t="s">
        <v>20</v>
      </c>
      <c r="AO566" s="18">
        <v>1.6979200000000001</v>
      </c>
      <c r="AP566" s="18">
        <v>8</v>
      </c>
      <c r="AQ566" s="18" t="s">
        <v>20</v>
      </c>
      <c r="AR566" s="18">
        <v>0</v>
      </c>
      <c r="AS566" s="18">
        <v>8</v>
      </c>
    </row>
    <row r="567" spans="2:45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AN567" s="1" t="s">
        <v>21</v>
      </c>
      <c r="AO567" s="18">
        <v>2.3882599999999998</v>
      </c>
      <c r="AP567" s="18">
        <v>9</v>
      </c>
      <c r="AQ567" s="18" t="s">
        <v>21</v>
      </c>
      <c r="AR567" s="18">
        <v>2.1376300000000001</v>
      </c>
      <c r="AS567" s="18">
        <v>9</v>
      </c>
    </row>
    <row r="568" spans="2:45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AN568" s="1" t="s">
        <v>22</v>
      </c>
      <c r="AO568" s="18">
        <v>803.33500000000004</v>
      </c>
      <c r="AP568" s="18">
        <v>10</v>
      </c>
      <c r="AQ568" s="18" t="s">
        <v>22</v>
      </c>
      <c r="AR568" s="18">
        <v>852.62699999999995</v>
      </c>
      <c r="AS568" s="18">
        <v>10</v>
      </c>
    </row>
    <row r="569" spans="2:45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AN569" s="1" t="s">
        <v>23</v>
      </c>
      <c r="AO569" s="18">
        <v>74.641300000000001</v>
      </c>
      <c r="AP569" s="18">
        <v>11</v>
      </c>
      <c r="AQ569" s="18" t="s">
        <v>23</v>
      </c>
      <c r="AR569" s="18">
        <v>83.425299999999993</v>
      </c>
      <c r="AS569" s="18">
        <v>11</v>
      </c>
    </row>
    <row r="570" spans="2:45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AN570" s="1" t="s">
        <v>24</v>
      </c>
      <c r="AO570" s="18">
        <v>0.41152</v>
      </c>
      <c r="AP570" s="18">
        <v>12</v>
      </c>
      <c r="AQ570" s="18" t="s">
        <v>24</v>
      </c>
      <c r="AR570" s="18">
        <v>0.41222399999999998</v>
      </c>
      <c r="AS570" s="18">
        <v>12</v>
      </c>
    </row>
    <row r="571" spans="2:45" x14ac:dyDescent="0.25">
      <c r="AP571" s="18">
        <v>13</v>
      </c>
      <c r="AS571" s="18">
        <v>13</v>
      </c>
    </row>
    <row r="572" spans="2:45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AN572" s="1" t="s">
        <v>15</v>
      </c>
      <c r="AO572" s="18">
        <v>0.89300000000000002</v>
      </c>
      <c r="AP572" s="18">
        <v>0</v>
      </c>
      <c r="AQ572" s="18" t="s">
        <v>15</v>
      </c>
      <c r="AR572" s="18">
        <v>0.95</v>
      </c>
      <c r="AS572" s="18">
        <v>0</v>
      </c>
    </row>
    <row r="573" spans="2:45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AN573" s="1" t="s">
        <v>8</v>
      </c>
      <c r="AP573" s="18">
        <v>1</v>
      </c>
      <c r="AQ573" s="18" t="s">
        <v>8</v>
      </c>
      <c r="AS573" s="18">
        <v>1</v>
      </c>
    </row>
    <row r="574" spans="2:45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AN574" s="1" t="s">
        <v>9</v>
      </c>
      <c r="AO574" s="18">
        <v>256713</v>
      </c>
      <c r="AP574" s="18">
        <v>2</v>
      </c>
      <c r="AQ574" s="18" t="s">
        <v>9</v>
      </c>
      <c r="AR574" s="18">
        <v>256713</v>
      </c>
      <c r="AS574" s="18">
        <v>2</v>
      </c>
    </row>
    <row r="575" spans="2:45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AN575" s="1" t="s">
        <v>10</v>
      </c>
      <c r="AO575" s="18">
        <v>66450</v>
      </c>
      <c r="AP575" s="18">
        <v>3</v>
      </c>
      <c r="AQ575" s="18" t="s">
        <v>10</v>
      </c>
      <c r="AR575" s="18">
        <v>66450</v>
      </c>
      <c r="AS575" s="18">
        <v>3</v>
      </c>
    </row>
    <row r="576" spans="2:45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AN576" s="1" t="s">
        <v>16</v>
      </c>
      <c r="AO576" s="18">
        <v>0.517984</v>
      </c>
      <c r="AP576" s="18">
        <v>4</v>
      </c>
      <c r="AQ576" s="18" t="s">
        <v>16</v>
      </c>
      <c r="AR576" s="18">
        <v>0.52502400000000005</v>
      </c>
      <c r="AS576" s="18">
        <v>4</v>
      </c>
    </row>
    <row r="577" spans="2:45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AN577" s="1" t="s">
        <v>17</v>
      </c>
      <c r="AO577" s="18">
        <v>0.21648000000000001</v>
      </c>
      <c r="AP577" s="18">
        <v>5</v>
      </c>
      <c r="AQ577" s="18" t="s">
        <v>17</v>
      </c>
      <c r="AR577" s="18">
        <v>0.18556800000000001</v>
      </c>
      <c r="AS577" s="18">
        <v>5</v>
      </c>
    </row>
    <row r="578" spans="2:45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AN578" s="1" t="s">
        <v>18</v>
      </c>
      <c r="AO578" s="18">
        <v>0.28748800000000002</v>
      </c>
      <c r="AP578" s="18">
        <v>6</v>
      </c>
      <c r="AQ578" s="18" t="s">
        <v>18</v>
      </c>
      <c r="AR578" s="18">
        <v>0</v>
      </c>
      <c r="AS578" s="18">
        <v>6</v>
      </c>
    </row>
    <row r="579" spans="2:45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AN579" s="1" t="s">
        <v>19</v>
      </c>
      <c r="AO579" s="18">
        <v>0.21523200000000001</v>
      </c>
      <c r="AP579" s="18">
        <v>7</v>
      </c>
      <c r="AQ579" s="18" t="s">
        <v>19</v>
      </c>
      <c r="AR579" s="18">
        <v>0</v>
      </c>
      <c r="AS579" s="18">
        <v>7</v>
      </c>
    </row>
    <row r="580" spans="2:45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AN580" s="1" t="s">
        <v>20</v>
      </c>
      <c r="AO580" s="18">
        <v>1.6933800000000001</v>
      </c>
      <c r="AP580" s="18">
        <v>8</v>
      </c>
      <c r="AQ580" s="18" t="s">
        <v>20</v>
      </c>
      <c r="AR580" s="18">
        <v>0</v>
      </c>
      <c r="AS580" s="18">
        <v>8</v>
      </c>
    </row>
    <row r="581" spans="2:45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AN581" s="1" t="s">
        <v>21</v>
      </c>
      <c r="AO581" s="18">
        <v>2.4622999999999999</v>
      </c>
      <c r="AP581" s="18">
        <v>9</v>
      </c>
      <c r="AQ581" s="18" t="s">
        <v>21</v>
      </c>
      <c r="AR581" s="18">
        <v>2.1931799999999999</v>
      </c>
      <c r="AS581" s="18">
        <v>9</v>
      </c>
    </row>
    <row r="582" spans="2:45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AN582" s="1" t="s">
        <v>22</v>
      </c>
      <c r="AO582" s="18">
        <v>811.12599999999998</v>
      </c>
      <c r="AP582" s="18">
        <v>10</v>
      </c>
      <c r="AQ582" s="18" t="s">
        <v>22</v>
      </c>
      <c r="AR582" s="18">
        <v>854.68700000000001</v>
      </c>
      <c r="AS582" s="18">
        <v>10</v>
      </c>
    </row>
    <row r="583" spans="2:45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AN583" s="1" t="s">
        <v>23</v>
      </c>
      <c r="AO583" s="18">
        <v>74.113100000000003</v>
      </c>
      <c r="AP583" s="18">
        <v>11</v>
      </c>
      <c r="AQ583" s="18" t="s">
        <v>23</v>
      </c>
      <c r="AR583" s="18">
        <v>87.322900000000004</v>
      </c>
      <c r="AS583" s="18">
        <v>11</v>
      </c>
    </row>
    <row r="584" spans="2:45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AN584" s="1" t="s">
        <v>24</v>
      </c>
      <c r="AO584" s="18">
        <v>0.41286400000000001</v>
      </c>
      <c r="AP584" s="18">
        <v>12</v>
      </c>
      <c r="AQ584" s="18" t="s">
        <v>24</v>
      </c>
      <c r="AR584" s="18">
        <v>0.41369600000000001</v>
      </c>
      <c r="AS584" s="18">
        <v>12</v>
      </c>
    </row>
    <row r="585" spans="2:45" x14ac:dyDescent="0.25">
      <c r="AP585" s="18">
        <v>13</v>
      </c>
      <c r="AS585" s="18">
        <v>13</v>
      </c>
    </row>
    <row r="586" spans="2:45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AN586" s="1" t="s">
        <v>15</v>
      </c>
      <c r="AO586" s="18">
        <v>0.90200000000000002</v>
      </c>
      <c r="AP586" s="18">
        <v>0</v>
      </c>
      <c r="AQ586" s="18" t="s">
        <v>15</v>
      </c>
      <c r="AR586" s="18">
        <v>0.95899999999999996</v>
      </c>
      <c r="AS586" s="18">
        <v>0</v>
      </c>
    </row>
    <row r="587" spans="2:45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AN587" s="1" t="s">
        <v>8</v>
      </c>
      <c r="AP587" s="18">
        <v>1</v>
      </c>
      <c r="AQ587" s="18" t="s">
        <v>8</v>
      </c>
      <c r="AS587" s="18">
        <v>1</v>
      </c>
    </row>
    <row r="588" spans="2:45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AN588" s="1" t="s">
        <v>9</v>
      </c>
      <c r="AO588" s="18">
        <v>256713</v>
      </c>
      <c r="AP588" s="18">
        <v>2</v>
      </c>
      <c r="AQ588" s="18" t="s">
        <v>9</v>
      </c>
      <c r="AR588" s="18">
        <v>256713</v>
      </c>
      <c r="AS588" s="18">
        <v>2</v>
      </c>
    </row>
    <row r="589" spans="2:45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AN589" s="1" t="s">
        <v>10</v>
      </c>
      <c r="AO589" s="18">
        <v>66450</v>
      </c>
      <c r="AP589" s="18">
        <v>3</v>
      </c>
      <c r="AQ589" s="18" t="s">
        <v>10</v>
      </c>
      <c r="AR589" s="18">
        <v>66450</v>
      </c>
      <c r="AS589" s="18">
        <v>3</v>
      </c>
    </row>
    <row r="590" spans="2:45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AN590" s="1" t="s">
        <v>16</v>
      </c>
      <c r="AO590" s="18">
        <v>0.51600000000000001</v>
      </c>
      <c r="AP590" s="18">
        <v>4</v>
      </c>
      <c r="AQ590" s="18" t="s">
        <v>16</v>
      </c>
      <c r="AR590" s="18">
        <v>0.53340799999999999</v>
      </c>
      <c r="AS590" s="18">
        <v>4</v>
      </c>
    </row>
    <row r="591" spans="2:45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AN591" s="1" t="s">
        <v>17</v>
      </c>
      <c r="AO591" s="18">
        <v>0.19347200000000001</v>
      </c>
      <c r="AP591" s="18">
        <v>5</v>
      </c>
      <c r="AQ591" s="18" t="s">
        <v>17</v>
      </c>
      <c r="AR591" s="18">
        <v>0.19747200000000001</v>
      </c>
      <c r="AS591" s="18">
        <v>5</v>
      </c>
    </row>
    <row r="592" spans="2:45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AN592" s="1" t="s">
        <v>18</v>
      </c>
      <c r="AO592" s="18">
        <v>0.25734400000000002</v>
      </c>
      <c r="AP592" s="18">
        <v>6</v>
      </c>
      <c r="AQ592" s="18" t="s">
        <v>18</v>
      </c>
      <c r="AR592" s="18">
        <v>0</v>
      </c>
      <c r="AS592" s="18">
        <v>6</v>
      </c>
    </row>
    <row r="593" spans="2:45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AN593" s="1" t="s">
        <v>19</v>
      </c>
      <c r="AO593" s="18">
        <v>0.21148800000000001</v>
      </c>
      <c r="AP593" s="18">
        <v>7</v>
      </c>
      <c r="AQ593" s="18" t="s">
        <v>19</v>
      </c>
      <c r="AR593" s="18">
        <v>0</v>
      </c>
      <c r="AS593" s="18">
        <v>7</v>
      </c>
    </row>
    <row r="594" spans="2:45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AN594" s="1" t="s">
        <v>20</v>
      </c>
      <c r="AO594" s="18">
        <v>1.68147</v>
      </c>
      <c r="AP594" s="18">
        <v>8</v>
      </c>
      <c r="AQ594" s="18" t="s">
        <v>20</v>
      </c>
      <c r="AR594" s="18">
        <v>0</v>
      </c>
      <c r="AS594" s="18">
        <v>8</v>
      </c>
    </row>
    <row r="595" spans="2:45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AN595" s="1" t="s">
        <v>21</v>
      </c>
      <c r="AO595" s="18">
        <v>2.3524799999999999</v>
      </c>
      <c r="AP595" s="18">
        <v>9</v>
      </c>
      <c r="AQ595" s="18" t="s">
        <v>21</v>
      </c>
      <c r="AR595" s="18">
        <v>2.1605400000000001</v>
      </c>
      <c r="AS595" s="18">
        <v>9</v>
      </c>
    </row>
    <row r="596" spans="2:45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AN596" s="1" t="s">
        <v>22</v>
      </c>
      <c r="AO596" s="18">
        <v>804.31500000000005</v>
      </c>
      <c r="AP596" s="18">
        <v>10</v>
      </c>
      <c r="AQ596" s="18" t="s">
        <v>22</v>
      </c>
      <c r="AR596" s="18">
        <v>853.86400000000003</v>
      </c>
      <c r="AS596" s="18">
        <v>10</v>
      </c>
    </row>
    <row r="597" spans="2:45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AN597" s="1" t="s">
        <v>23</v>
      </c>
      <c r="AO597" s="18">
        <v>74.031700000000001</v>
      </c>
      <c r="AP597" s="18">
        <v>11</v>
      </c>
      <c r="AQ597" s="18" t="s">
        <v>23</v>
      </c>
      <c r="AR597" s="18">
        <v>87.600700000000003</v>
      </c>
      <c r="AS597" s="18">
        <v>11</v>
      </c>
    </row>
    <row r="598" spans="2:45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AN598" s="1" t="s">
        <v>24</v>
      </c>
      <c r="AO598" s="18">
        <v>0.41203200000000001</v>
      </c>
      <c r="AP598" s="18">
        <v>12</v>
      </c>
      <c r="AQ598" s="18" t="s">
        <v>24</v>
      </c>
      <c r="AR598" s="18">
        <v>0.41788799999999998</v>
      </c>
      <c r="AS598" s="18">
        <v>12</v>
      </c>
    </row>
    <row r="599" spans="2:45" x14ac:dyDescent="0.25">
      <c r="AP599" s="18">
        <v>13</v>
      </c>
      <c r="AS599" s="18">
        <v>13</v>
      </c>
    </row>
    <row r="600" spans="2:45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AN600" s="1" t="s">
        <v>15</v>
      </c>
      <c r="AO600" s="18">
        <v>0.89400000000000002</v>
      </c>
      <c r="AP600" s="18">
        <v>0</v>
      </c>
      <c r="AQ600" s="18" t="s">
        <v>15</v>
      </c>
      <c r="AR600" s="18">
        <v>0.95699999999999996</v>
      </c>
      <c r="AS600" s="18">
        <v>0</v>
      </c>
    </row>
    <row r="601" spans="2:45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AN601" s="1" t="s">
        <v>8</v>
      </c>
      <c r="AP601" s="18">
        <v>1</v>
      </c>
      <c r="AQ601" s="18" t="s">
        <v>8</v>
      </c>
      <c r="AS601" s="18">
        <v>1</v>
      </c>
    </row>
    <row r="602" spans="2:45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AN602" s="1" t="s">
        <v>9</v>
      </c>
      <c r="AO602" s="18">
        <v>256713</v>
      </c>
      <c r="AP602" s="18">
        <v>2</v>
      </c>
      <c r="AQ602" s="18" t="s">
        <v>9</v>
      </c>
      <c r="AR602" s="18">
        <v>256713</v>
      </c>
      <c r="AS602" s="18">
        <v>2</v>
      </c>
    </row>
    <row r="603" spans="2:45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AN603" s="1" t="s">
        <v>10</v>
      </c>
      <c r="AO603" s="18">
        <v>66450</v>
      </c>
      <c r="AP603" s="18">
        <v>3</v>
      </c>
      <c r="AQ603" s="18" t="s">
        <v>10</v>
      </c>
      <c r="AR603" s="18">
        <v>66450</v>
      </c>
      <c r="AS603" s="18">
        <v>3</v>
      </c>
    </row>
    <row r="604" spans="2:45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AN604" s="1" t="s">
        <v>16</v>
      </c>
      <c r="AO604" s="18">
        <v>0.51833600000000002</v>
      </c>
      <c r="AP604" s="18">
        <v>4</v>
      </c>
      <c r="AQ604" s="18" t="s">
        <v>16</v>
      </c>
      <c r="AR604" s="18">
        <v>0.51529599999999998</v>
      </c>
      <c r="AS604" s="18">
        <v>4</v>
      </c>
    </row>
    <row r="605" spans="2:45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AN605" s="1" t="s">
        <v>17</v>
      </c>
      <c r="AO605" s="18">
        <v>0.183584</v>
      </c>
      <c r="AP605" s="18">
        <v>5</v>
      </c>
      <c r="AQ605" s="18" t="s">
        <v>17</v>
      </c>
      <c r="AR605" s="18">
        <v>0.17132800000000001</v>
      </c>
      <c r="AS605" s="18">
        <v>5</v>
      </c>
    </row>
    <row r="606" spans="2:45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AN606" s="1" t="s">
        <v>18</v>
      </c>
      <c r="AO606" s="18">
        <v>0.319552</v>
      </c>
      <c r="AP606" s="18">
        <v>6</v>
      </c>
      <c r="AQ606" s="18" t="s">
        <v>18</v>
      </c>
      <c r="AR606" s="18">
        <v>0</v>
      </c>
      <c r="AS606" s="18">
        <v>6</v>
      </c>
    </row>
    <row r="607" spans="2:45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AN607" s="1" t="s">
        <v>19</v>
      </c>
      <c r="AO607" s="18">
        <v>0.21379200000000001</v>
      </c>
      <c r="AP607" s="18">
        <v>7</v>
      </c>
      <c r="AQ607" s="18" t="s">
        <v>19</v>
      </c>
      <c r="AR607" s="18">
        <v>0</v>
      </c>
      <c r="AS607" s="18">
        <v>7</v>
      </c>
    </row>
    <row r="608" spans="2:45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AN608" s="1" t="s">
        <v>20</v>
      </c>
      <c r="AO608" s="18">
        <v>1.6919999999999999</v>
      </c>
      <c r="AP608" s="18">
        <v>8</v>
      </c>
      <c r="AQ608" s="18" t="s">
        <v>20</v>
      </c>
      <c r="AR608" s="18">
        <v>0</v>
      </c>
      <c r="AS608" s="18">
        <v>8</v>
      </c>
    </row>
    <row r="609" spans="2:45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AN609" s="1" t="s">
        <v>21</v>
      </c>
      <c r="AO609" s="18">
        <v>2.3652799999999998</v>
      </c>
      <c r="AP609" s="18">
        <v>9</v>
      </c>
      <c r="AQ609" s="18" t="s">
        <v>21</v>
      </c>
      <c r="AR609" s="18">
        <v>2.1418200000000001</v>
      </c>
      <c r="AS609" s="18">
        <v>9</v>
      </c>
    </row>
    <row r="610" spans="2:45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AN610" s="1" t="s">
        <v>22</v>
      </c>
      <c r="AO610" s="18">
        <v>806.29399999999998</v>
      </c>
      <c r="AP610" s="18">
        <v>10</v>
      </c>
      <c r="AQ610" s="18" t="s">
        <v>22</v>
      </c>
      <c r="AR610" s="18">
        <v>852.42399999999998</v>
      </c>
      <c r="AS610" s="18">
        <v>10</v>
      </c>
    </row>
    <row r="611" spans="2:45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AN611" s="1" t="s">
        <v>23</v>
      </c>
      <c r="AO611" s="18">
        <v>74.111800000000002</v>
      </c>
      <c r="AP611" s="18">
        <v>11</v>
      </c>
      <c r="AQ611" s="18" t="s">
        <v>23</v>
      </c>
      <c r="AR611" s="18">
        <v>84.433300000000003</v>
      </c>
      <c r="AS611" s="18">
        <v>11</v>
      </c>
    </row>
    <row r="612" spans="2:45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AN612" s="1" t="s">
        <v>24</v>
      </c>
      <c r="AO612" s="18">
        <v>0.41648000000000002</v>
      </c>
      <c r="AP612" s="18">
        <v>12</v>
      </c>
      <c r="AQ612" s="18" t="s">
        <v>24</v>
      </c>
      <c r="AR612" s="18">
        <v>0.41987200000000002</v>
      </c>
      <c r="AS612" s="18">
        <v>12</v>
      </c>
    </row>
    <row r="613" spans="2:45" x14ac:dyDescent="0.25">
      <c r="AP613" s="18">
        <v>13</v>
      </c>
      <c r="AS613" s="18">
        <v>13</v>
      </c>
    </row>
    <row r="614" spans="2:45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AN614" s="1" t="s">
        <v>15</v>
      </c>
      <c r="AO614" s="18">
        <v>0.89600000000000002</v>
      </c>
      <c r="AP614" s="18">
        <v>0</v>
      </c>
      <c r="AQ614" s="18" t="s">
        <v>15</v>
      </c>
      <c r="AR614" s="18">
        <v>0.95</v>
      </c>
      <c r="AS614" s="18">
        <v>0</v>
      </c>
    </row>
    <row r="615" spans="2:45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AN615" s="1" t="s">
        <v>8</v>
      </c>
      <c r="AP615" s="18">
        <v>1</v>
      </c>
      <c r="AQ615" s="18" t="s">
        <v>8</v>
      </c>
      <c r="AS615" s="18">
        <v>1</v>
      </c>
    </row>
    <row r="616" spans="2:45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AN616" s="1" t="s">
        <v>9</v>
      </c>
      <c r="AO616" s="18">
        <v>256713</v>
      </c>
      <c r="AP616" s="18">
        <v>2</v>
      </c>
      <c r="AQ616" s="18" t="s">
        <v>9</v>
      </c>
      <c r="AR616" s="18">
        <v>256713</v>
      </c>
      <c r="AS616" s="18">
        <v>2</v>
      </c>
    </row>
    <row r="617" spans="2:45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AN617" s="1" t="s">
        <v>10</v>
      </c>
      <c r="AO617" s="18">
        <v>66450</v>
      </c>
      <c r="AP617" s="18">
        <v>3</v>
      </c>
      <c r="AQ617" s="18" t="s">
        <v>10</v>
      </c>
      <c r="AR617" s="18">
        <v>66450</v>
      </c>
      <c r="AS617" s="18">
        <v>3</v>
      </c>
    </row>
    <row r="618" spans="2:45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AN618" s="1" t="s">
        <v>16</v>
      </c>
      <c r="AO618" s="18">
        <v>0.52303999999999995</v>
      </c>
      <c r="AP618" s="18">
        <v>4</v>
      </c>
      <c r="AQ618" s="18" t="s">
        <v>16</v>
      </c>
      <c r="AR618" s="18">
        <v>0.50742399999999999</v>
      </c>
      <c r="AS618" s="18">
        <v>4</v>
      </c>
    </row>
    <row r="619" spans="2:45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AN619" s="1" t="s">
        <v>17</v>
      </c>
      <c r="AO619" s="18">
        <v>0.17712</v>
      </c>
      <c r="AP619" s="18">
        <v>5</v>
      </c>
      <c r="AQ619" s="18" t="s">
        <v>17</v>
      </c>
      <c r="AR619" s="18">
        <v>0.187808</v>
      </c>
      <c r="AS619" s="18">
        <v>5</v>
      </c>
    </row>
    <row r="620" spans="2:45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AN620" s="1" t="s">
        <v>18</v>
      </c>
      <c r="AO620" s="18">
        <v>0.29971199999999998</v>
      </c>
      <c r="AP620" s="18">
        <v>6</v>
      </c>
      <c r="AQ620" s="18" t="s">
        <v>18</v>
      </c>
      <c r="AR620" s="18">
        <v>0</v>
      </c>
      <c r="AS620" s="18">
        <v>6</v>
      </c>
    </row>
    <row r="621" spans="2:45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AN621" s="1" t="s">
        <v>19</v>
      </c>
      <c r="AO621" s="18">
        <v>0.20089599999999999</v>
      </c>
      <c r="AP621" s="18">
        <v>7</v>
      </c>
      <c r="AQ621" s="18" t="s">
        <v>19</v>
      </c>
      <c r="AR621" s="18">
        <v>0</v>
      </c>
      <c r="AS621" s="18">
        <v>7</v>
      </c>
    </row>
    <row r="622" spans="2:45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AN622" s="1" t="s">
        <v>20</v>
      </c>
      <c r="AO622" s="18">
        <v>1.6868799999999999</v>
      </c>
      <c r="AP622" s="18">
        <v>8</v>
      </c>
      <c r="AQ622" s="18" t="s">
        <v>20</v>
      </c>
      <c r="AR622" s="18">
        <v>0</v>
      </c>
      <c r="AS622" s="18">
        <v>8</v>
      </c>
    </row>
    <row r="623" spans="2:45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AN623" s="1" t="s">
        <v>21</v>
      </c>
      <c r="AO623" s="18">
        <v>2.35866</v>
      </c>
      <c r="AP623" s="18">
        <v>9</v>
      </c>
      <c r="AQ623" s="18" t="s">
        <v>21</v>
      </c>
      <c r="AR623" s="18">
        <v>2.1381100000000002</v>
      </c>
      <c r="AS623" s="18">
        <v>9</v>
      </c>
    </row>
    <row r="624" spans="2:45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AN624" s="1" t="s">
        <v>22</v>
      </c>
      <c r="AO624" s="18">
        <v>805.48500000000001</v>
      </c>
      <c r="AP624" s="18">
        <v>10</v>
      </c>
      <c r="AQ624" s="18" t="s">
        <v>22</v>
      </c>
      <c r="AR624" s="18">
        <v>852.06799999999998</v>
      </c>
      <c r="AS624" s="18">
        <v>10</v>
      </c>
    </row>
    <row r="625" spans="2:45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AN625" s="1" t="s">
        <v>23</v>
      </c>
      <c r="AO625" s="18">
        <v>74.092200000000005</v>
      </c>
      <c r="AP625" s="18">
        <v>11</v>
      </c>
      <c r="AQ625" s="18" t="s">
        <v>23</v>
      </c>
      <c r="AR625" s="18">
        <v>84.265100000000004</v>
      </c>
      <c r="AS625" s="18">
        <v>11</v>
      </c>
    </row>
    <row r="626" spans="2:45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AN626" s="1" t="s">
        <v>24</v>
      </c>
      <c r="AO626" s="18">
        <v>0.41958400000000001</v>
      </c>
      <c r="AP626" s="18">
        <v>12</v>
      </c>
      <c r="AQ626" s="18" t="s">
        <v>24</v>
      </c>
      <c r="AR626" s="18">
        <v>0.42166399999999998</v>
      </c>
      <c r="AS626" s="18">
        <v>12</v>
      </c>
    </row>
    <row r="627" spans="2:45" x14ac:dyDescent="0.25">
      <c r="AP627" s="18">
        <v>13</v>
      </c>
      <c r="AS627" s="18">
        <v>13</v>
      </c>
    </row>
    <row r="628" spans="2:45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AN628" s="1" t="s">
        <v>15</v>
      </c>
      <c r="AO628" s="18">
        <v>0.89800000000000002</v>
      </c>
      <c r="AP628" s="18">
        <v>0</v>
      </c>
      <c r="AQ628" s="18" t="s">
        <v>15</v>
      </c>
      <c r="AR628" s="18">
        <v>0.95</v>
      </c>
      <c r="AS628" s="18">
        <v>0</v>
      </c>
    </row>
    <row r="629" spans="2:45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AN629" s="1" t="s">
        <v>8</v>
      </c>
      <c r="AP629" s="18">
        <v>1</v>
      </c>
      <c r="AQ629" s="18" t="s">
        <v>8</v>
      </c>
      <c r="AS629" s="18">
        <v>1</v>
      </c>
    </row>
    <row r="630" spans="2:45" x14ac:dyDescent="0.25">
      <c r="B630" s="25"/>
      <c r="C630" s="25"/>
      <c r="D630" s="25"/>
      <c r="E630" s="25"/>
      <c r="F630" s="25"/>
      <c r="G630" s="25"/>
      <c r="H630" s="25"/>
      <c r="I630" s="25"/>
      <c r="J630" s="25"/>
      <c r="AN630" s="1" t="s">
        <v>9</v>
      </c>
      <c r="AO630" s="18">
        <v>256713</v>
      </c>
      <c r="AP630" s="18">
        <v>2</v>
      </c>
      <c r="AQ630" s="18" t="s">
        <v>9</v>
      </c>
      <c r="AR630" s="18">
        <v>256713</v>
      </c>
      <c r="AS630" s="18">
        <v>2</v>
      </c>
    </row>
    <row r="631" spans="2:45" x14ac:dyDescent="0.25">
      <c r="B631" s="25"/>
      <c r="C631" s="25"/>
      <c r="D631" s="25"/>
      <c r="E631" s="25"/>
      <c r="F631" s="25"/>
      <c r="G631" s="25"/>
      <c r="H631" s="25"/>
      <c r="I631" s="25"/>
      <c r="J631" s="25"/>
      <c r="AN631" s="1" t="s">
        <v>10</v>
      </c>
      <c r="AO631" s="18">
        <v>66450</v>
      </c>
      <c r="AP631" s="18">
        <v>3</v>
      </c>
      <c r="AQ631" s="18" t="s">
        <v>10</v>
      </c>
      <c r="AR631" s="18">
        <v>66450</v>
      </c>
      <c r="AS631" s="18">
        <v>3</v>
      </c>
    </row>
    <row r="632" spans="2:45" x14ac:dyDescent="0.25">
      <c r="B632" s="25"/>
      <c r="C632" s="25"/>
      <c r="D632" s="25"/>
      <c r="E632" s="25"/>
      <c r="F632" s="25"/>
      <c r="G632" s="25"/>
      <c r="H632" s="25"/>
      <c r="I632" s="25"/>
      <c r="J632" s="25"/>
      <c r="AN632" s="1" t="s">
        <v>16</v>
      </c>
      <c r="AO632" s="18">
        <v>0.52864</v>
      </c>
      <c r="AP632" s="18">
        <v>4</v>
      </c>
      <c r="AQ632" s="18" t="s">
        <v>16</v>
      </c>
      <c r="AR632" s="18">
        <v>0.52127999999999997</v>
      </c>
      <c r="AS632" s="18">
        <v>4</v>
      </c>
    </row>
    <row r="633" spans="2:45" x14ac:dyDescent="0.25">
      <c r="B633" s="25"/>
      <c r="C633" s="25"/>
      <c r="D633" s="25"/>
      <c r="E633" s="25"/>
      <c r="F633" s="25"/>
      <c r="G633" s="25"/>
      <c r="H633" s="25"/>
      <c r="I633" s="25"/>
      <c r="J633" s="25"/>
      <c r="AN633" s="1" t="s">
        <v>17</v>
      </c>
      <c r="AO633" s="18">
        <v>0.214368</v>
      </c>
      <c r="AP633" s="18">
        <v>5</v>
      </c>
      <c r="AQ633" s="18" t="s">
        <v>17</v>
      </c>
      <c r="AR633" s="18">
        <v>0.183392</v>
      </c>
      <c r="AS633" s="18">
        <v>5</v>
      </c>
    </row>
    <row r="634" spans="2:45" x14ac:dyDescent="0.25">
      <c r="B634" s="25"/>
      <c r="C634" s="25"/>
      <c r="D634" s="25"/>
      <c r="E634" s="25"/>
      <c r="F634" s="25"/>
      <c r="G634" s="25"/>
      <c r="H634" s="25"/>
      <c r="I634" s="25"/>
      <c r="J634" s="25"/>
      <c r="AN634" s="1" t="s">
        <v>18</v>
      </c>
      <c r="AO634" s="18">
        <v>0.35520000000000002</v>
      </c>
      <c r="AP634" s="18">
        <v>6</v>
      </c>
      <c r="AQ634" s="18" t="s">
        <v>18</v>
      </c>
      <c r="AR634" s="18">
        <v>0</v>
      </c>
      <c r="AS634" s="18">
        <v>6</v>
      </c>
    </row>
    <row r="635" spans="2:45" x14ac:dyDescent="0.25">
      <c r="B635" s="25"/>
      <c r="C635" s="25"/>
      <c r="D635" s="25"/>
      <c r="E635" s="25"/>
      <c r="F635" s="25"/>
      <c r="G635" s="25"/>
      <c r="H635" s="25"/>
      <c r="I635" s="25"/>
      <c r="J635" s="25"/>
      <c r="AN635" s="1" t="s">
        <v>19</v>
      </c>
      <c r="AO635" s="18">
        <v>0.21574399999999999</v>
      </c>
      <c r="AP635" s="18">
        <v>7</v>
      </c>
      <c r="AQ635" s="18" t="s">
        <v>19</v>
      </c>
      <c r="AR635" s="18">
        <v>0</v>
      </c>
      <c r="AS635" s="18">
        <v>7</v>
      </c>
    </row>
    <row r="636" spans="2:45" x14ac:dyDescent="0.25">
      <c r="B636" s="25"/>
      <c r="C636" s="25"/>
      <c r="D636" s="25"/>
      <c r="E636" s="25"/>
      <c r="F636" s="25"/>
      <c r="G636" s="25"/>
      <c r="H636" s="25"/>
      <c r="I636" s="25"/>
      <c r="J636" s="25"/>
      <c r="AN636" s="1" t="s">
        <v>20</v>
      </c>
      <c r="AO636" s="18">
        <v>1.6840299999999999</v>
      </c>
      <c r="AP636" s="18">
        <v>8</v>
      </c>
      <c r="AQ636" s="18" t="s">
        <v>20</v>
      </c>
      <c r="AR636" s="18">
        <v>0</v>
      </c>
      <c r="AS636" s="18">
        <v>8</v>
      </c>
    </row>
    <row r="637" spans="2:45" x14ac:dyDescent="0.25">
      <c r="B637" s="25"/>
      <c r="C637" s="25"/>
      <c r="D637" s="25"/>
      <c r="E637" s="25"/>
      <c r="F637" s="25"/>
      <c r="G637" s="25"/>
      <c r="H637" s="25"/>
      <c r="I637" s="25"/>
      <c r="J637" s="25"/>
      <c r="AN637" s="1" t="s">
        <v>21</v>
      </c>
      <c r="AO637" s="18">
        <v>2.3660199999999998</v>
      </c>
      <c r="AP637" s="18">
        <v>9</v>
      </c>
      <c r="AQ637" s="18" t="s">
        <v>21</v>
      </c>
      <c r="AR637" s="18">
        <v>2.1489600000000002</v>
      </c>
      <c r="AS637" s="18">
        <v>9</v>
      </c>
    </row>
    <row r="638" spans="2:45" x14ac:dyDescent="0.25">
      <c r="B638" s="25"/>
      <c r="C638" s="25"/>
      <c r="D638" s="25"/>
      <c r="E638" s="25"/>
      <c r="F638" s="25"/>
      <c r="G638" s="25"/>
      <c r="H638" s="25"/>
      <c r="I638" s="25"/>
      <c r="J638" s="25"/>
      <c r="AN638" s="1" t="s">
        <v>22</v>
      </c>
      <c r="AO638" s="18">
        <v>808.31</v>
      </c>
      <c r="AP638" s="18">
        <v>10</v>
      </c>
      <c r="AQ638" s="18" t="s">
        <v>22</v>
      </c>
      <c r="AR638" s="18">
        <v>851.69200000000001</v>
      </c>
      <c r="AS638" s="18">
        <v>10</v>
      </c>
    </row>
    <row r="639" spans="2:45" x14ac:dyDescent="0.25">
      <c r="B639" s="25"/>
      <c r="C639" s="25"/>
      <c r="D639" s="25"/>
      <c r="E639" s="25"/>
      <c r="F639" s="25"/>
      <c r="G639" s="25"/>
      <c r="H639" s="25"/>
      <c r="I639" s="25"/>
      <c r="J639" s="25"/>
      <c r="AN639" s="1" t="s">
        <v>23</v>
      </c>
      <c r="AO639" s="18">
        <v>75.633700000000005</v>
      </c>
      <c r="AP639" s="18">
        <v>11</v>
      </c>
      <c r="AQ639" s="18" t="s">
        <v>23</v>
      </c>
      <c r="AR639" s="18">
        <v>83.648600000000002</v>
      </c>
      <c r="AS639" s="18">
        <v>11</v>
      </c>
    </row>
    <row r="640" spans="2:45" x14ac:dyDescent="0.25">
      <c r="B640" s="25"/>
      <c r="C640" s="25"/>
      <c r="D640" s="25"/>
      <c r="E640" s="25"/>
      <c r="F640" s="25"/>
      <c r="G640" s="25"/>
      <c r="H640" s="25"/>
      <c r="I640" s="25"/>
      <c r="J640" s="25"/>
      <c r="AN640" s="1" t="s">
        <v>24</v>
      </c>
      <c r="AO640" s="18">
        <v>0.41727999999999998</v>
      </c>
      <c r="AP640" s="18">
        <v>12</v>
      </c>
      <c r="AQ640" s="18" t="s">
        <v>24</v>
      </c>
      <c r="AR640" s="18">
        <v>0.41996800000000001</v>
      </c>
      <c r="AS640" s="18">
        <v>12</v>
      </c>
    </row>
    <row r="641" spans="2:45" x14ac:dyDescent="0.25">
      <c r="AP641" s="18">
        <v>13</v>
      </c>
      <c r="AS641" s="18">
        <v>13</v>
      </c>
    </row>
    <row r="642" spans="2:45" x14ac:dyDescent="0.25">
      <c r="B642" s="25"/>
      <c r="C642" s="25"/>
      <c r="D642" s="25"/>
      <c r="E642" s="25"/>
      <c r="F642" s="25"/>
      <c r="G642" s="25"/>
      <c r="H642" s="25"/>
      <c r="I642" s="25"/>
      <c r="J642" s="25"/>
      <c r="AN642" s="1" t="s">
        <v>15</v>
      </c>
      <c r="AO642" s="18">
        <v>0.90400000000000003</v>
      </c>
      <c r="AP642" s="18">
        <v>0</v>
      </c>
      <c r="AQ642" s="18" t="s">
        <v>15</v>
      </c>
      <c r="AR642" s="18">
        <v>0.94699999999999995</v>
      </c>
      <c r="AS642" s="18">
        <v>0</v>
      </c>
    </row>
    <row r="643" spans="2:45" x14ac:dyDescent="0.25">
      <c r="B643" s="25"/>
      <c r="C643" s="25"/>
      <c r="D643" s="25"/>
      <c r="E643" s="25"/>
      <c r="F643" s="25"/>
      <c r="G643" s="25"/>
      <c r="H643" s="25"/>
      <c r="I643" s="25"/>
      <c r="J643" s="25"/>
      <c r="AN643" s="1" t="s">
        <v>8</v>
      </c>
      <c r="AP643" s="18">
        <v>1</v>
      </c>
      <c r="AQ643" s="18" t="s">
        <v>8</v>
      </c>
      <c r="AS643" s="18">
        <v>1</v>
      </c>
    </row>
    <row r="644" spans="2:45" x14ac:dyDescent="0.25">
      <c r="B644" s="25"/>
      <c r="C644" s="25"/>
      <c r="D644" s="25"/>
      <c r="E644" s="25"/>
      <c r="F644" s="25"/>
      <c r="G644" s="25"/>
      <c r="H644" s="25"/>
      <c r="I644" s="25"/>
      <c r="J644" s="25"/>
      <c r="AN644" s="1" t="s">
        <v>9</v>
      </c>
      <c r="AO644" s="18">
        <v>256713</v>
      </c>
      <c r="AP644" s="18">
        <v>2</v>
      </c>
      <c r="AQ644" s="18" t="s">
        <v>9</v>
      </c>
      <c r="AR644" s="18">
        <v>256713</v>
      </c>
      <c r="AS644" s="18">
        <v>2</v>
      </c>
    </row>
    <row r="645" spans="2:45" x14ac:dyDescent="0.25">
      <c r="B645" s="25"/>
      <c r="C645" s="25"/>
      <c r="D645" s="25"/>
      <c r="E645" s="25"/>
      <c r="F645" s="25"/>
      <c r="G645" s="25"/>
      <c r="H645" s="25"/>
      <c r="I645" s="25"/>
      <c r="J645" s="25"/>
      <c r="AN645" s="1" t="s">
        <v>10</v>
      </c>
      <c r="AO645" s="18">
        <v>66450</v>
      </c>
      <c r="AP645" s="18">
        <v>3</v>
      </c>
      <c r="AQ645" s="18" t="s">
        <v>10</v>
      </c>
      <c r="AR645" s="18">
        <v>66450</v>
      </c>
      <c r="AS645" s="18">
        <v>3</v>
      </c>
    </row>
    <row r="646" spans="2:45" x14ac:dyDescent="0.25">
      <c r="B646" s="25"/>
      <c r="C646" s="25"/>
      <c r="D646" s="25"/>
      <c r="E646" s="25"/>
      <c r="F646" s="25"/>
      <c r="G646" s="25"/>
      <c r="H646" s="25"/>
      <c r="I646" s="25"/>
      <c r="J646" s="25"/>
      <c r="AN646" s="1" t="s">
        <v>16</v>
      </c>
      <c r="AO646" s="18">
        <v>0.52611200000000002</v>
      </c>
      <c r="AP646" s="18">
        <v>4</v>
      </c>
      <c r="AQ646" s="18" t="s">
        <v>16</v>
      </c>
      <c r="AR646" s="18">
        <v>0.51916799999999996</v>
      </c>
      <c r="AS646" s="18">
        <v>4</v>
      </c>
    </row>
    <row r="647" spans="2:45" x14ac:dyDescent="0.25">
      <c r="B647" s="25"/>
      <c r="C647" s="25"/>
      <c r="D647" s="25"/>
      <c r="E647" s="25"/>
      <c r="F647" s="25"/>
      <c r="G647" s="25"/>
      <c r="H647" s="25"/>
      <c r="I647" s="25"/>
      <c r="J647" s="25"/>
      <c r="AN647" s="1" t="s">
        <v>17</v>
      </c>
      <c r="AO647" s="18">
        <v>0.20396800000000001</v>
      </c>
      <c r="AP647" s="18">
        <v>5</v>
      </c>
      <c r="AQ647" s="18" t="s">
        <v>17</v>
      </c>
      <c r="AR647" s="18">
        <v>0.205952</v>
      </c>
      <c r="AS647" s="18">
        <v>5</v>
      </c>
    </row>
    <row r="648" spans="2:45" x14ac:dyDescent="0.25">
      <c r="B648" s="25"/>
      <c r="C648" s="25"/>
      <c r="D648" s="25"/>
      <c r="E648" s="25"/>
      <c r="F648" s="25"/>
      <c r="G648" s="25"/>
      <c r="H648" s="25"/>
      <c r="I648" s="25"/>
      <c r="J648" s="25"/>
      <c r="AN648" s="1" t="s">
        <v>18</v>
      </c>
      <c r="AO648" s="18">
        <v>0.286688</v>
      </c>
      <c r="AP648" s="18">
        <v>6</v>
      </c>
      <c r="AQ648" s="18" t="s">
        <v>18</v>
      </c>
      <c r="AR648" s="18">
        <v>0</v>
      </c>
      <c r="AS648" s="18">
        <v>6</v>
      </c>
    </row>
    <row r="649" spans="2:45" x14ac:dyDescent="0.25">
      <c r="B649" s="25"/>
      <c r="C649" s="25"/>
      <c r="D649" s="25"/>
      <c r="E649" s="25"/>
      <c r="F649" s="25"/>
      <c r="G649" s="25"/>
      <c r="H649" s="25"/>
      <c r="I649" s="25"/>
      <c r="J649" s="25"/>
      <c r="AN649" s="1" t="s">
        <v>19</v>
      </c>
      <c r="AO649" s="18">
        <v>0.205344</v>
      </c>
      <c r="AP649" s="18">
        <v>7</v>
      </c>
      <c r="AQ649" s="18" t="s">
        <v>19</v>
      </c>
      <c r="AR649" s="18">
        <v>0</v>
      </c>
      <c r="AS649" s="18">
        <v>7</v>
      </c>
    </row>
    <row r="650" spans="2:45" x14ac:dyDescent="0.25">
      <c r="B650" s="25"/>
      <c r="C650" s="25"/>
      <c r="D650" s="25"/>
      <c r="E650" s="25"/>
      <c r="F650" s="25"/>
      <c r="G650" s="25"/>
      <c r="H650" s="25"/>
      <c r="I650" s="25"/>
      <c r="J650" s="25"/>
      <c r="AN650" s="1" t="s">
        <v>20</v>
      </c>
      <c r="AO650" s="18">
        <v>1.6800299999999999</v>
      </c>
      <c r="AP650" s="18">
        <v>8</v>
      </c>
      <c r="AQ650" s="18" t="s">
        <v>20</v>
      </c>
      <c r="AR650" s="18">
        <v>0</v>
      </c>
      <c r="AS650" s="18">
        <v>8</v>
      </c>
    </row>
    <row r="651" spans="2:45" x14ac:dyDescent="0.25">
      <c r="B651" s="25"/>
      <c r="C651" s="25"/>
      <c r="D651" s="25"/>
      <c r="E651" s="25"/>
      <c r="F651" s="25"/>
      <c r="G651" s="25"/>
      <c r="H651" s="25"/>
      <c r="I651" s="25"/>
      <c r="J651" s="25"/>
      <c r="AN651" s="1" t="s">
        <v>21</v>
      </c>
      <c r="AO651" s="18">
        <v>2.3635799999999998</v>
      </c>
      <c r="AP651" s="18">
        <v>9</v>
      </c>
      <c r="AQ651" s="18" t="s">
        <v>21</v>
      </c>
      <c r="AR651" s="18">
        <v>2.1599699999999999</v>
      </c>
      <c r="AS651" s="18">
        <v>9</v>
      </c>
    </row>
    <row r="652" spans="2:45" x14ac:dyDescent="0.25">
      <c r="B652" s="25"/>
      <c r="C652" s="25"/>
      <c r="D652" s="25"/>
      <c r="E652" s="25"/>
      <c r="F652" s="25"/>
      <c r="G652" s="25"/>
      <c r="H652" s="25"/>
      <c r="I652" s="25"/>
      <c r="J652" s="25"/>
      <c r="AN652" s="1" t="s">
        <v>22</v>
      </c>
      <c r="AO652" s="18">
        <v>808.13099999999997</v>
      </c>
      <c r="AP652" s="18">
        <v>10</v>
      </c>
      <c r="AQ652" s="18" t="s">
        <v>22</v>
      </c>
      <c r="AR652" s="18">
        <v>850.12</v>
      </c>
      <c r="AS652" s="18">
        <v>10</v>
      </c>
    </row>
    <row r="653" spans="2:45" x14ac:dyDescent="0.25">
      <c r="B653" s="25"/>
      <c r="C653" s="25"/>
      <c r="D653" s="25"/>
      <c r="E653" s="25"/>
      <c r="F653" s="25"/>
      <c r="G653" s="25"/>
      <c r="H653" s="25"/>
      <c r="I653" s="25"/>
      <c r="J653" s="25"/>
      <c r="AN653" s="1" t="s">
        <v>23</v>
      </c>
      <c r="AO653" s="18">
        <v>76.260999999999996</v>
      </c>
      <c r="AP653" s="18">
        <v>11</v>
      </c>
      <c r="AQ653" s="18" t="s">
        <v>23</v>
      </c>
      <c r="AR653" s="18">
        <v>84.270700000000005</v>
      </c>
      <c r="AS653" s="18">
        <v>11</v>
      </c>
    </row>
    <row r="654" spans="2:45" x14ac:dyDescent="0.25">
      <c r="B654" s="25"/>
      <c r="C654" s="25"/>
      <c r="D654" s="25"/>
      <c r="E654" s="25"/>
      <c r="F654" s="25"/>
      <c r="G654" s="25"/>
      <c r="H654" s="25"/>
      <c r="I654" s="25"/>
      <c r="J654" s="25"/>
      <c r="AN654" s="1" t="s">
        <v>24</v>
      </c>
      <c r="AO654" s="18">
        <v>0.42310399999999998</v>
      </c>
      <c r="AP654" s="18">
        <v>12</v>
      </c>
      <c r="AQ654" s="18" t="s">
        <v>24</v>
      </c>
      <c r="AR654" s="18">
        <v>0.420128</v>
      </c>
      <c r="AS654" s="18">
        <v>12</v>
      </c>
    </row>
    <row r="655" spans="2:45" x14ac:dyDescent="0.25">
      <c r="AP655" s="18">
        <v>13</v>
      </c>
      <c r="AS655" s="18">
        <v>13</v>
      </c>
    </row>
    <row r="656" spans="2:45" x14ac:dyDescent="0.25">
      <c r="B656" s="25"/>
      <c r="C656" s="25"/>
      <c r="D656" s="25"/>
      <c r="E656" s="25"/>
      <c r="F656" s="25"/>
      <c r="G656" s="25"/>
      <c r="H656" s="25"/>
      <c r="I656" s="25"/>
      <c r="J656" s="25"/>
      <c r="AN656" s="1" t="s">
        <v>15</v>
      </c>
      <c r="AO656" s="18">
        <v>0.9</v>
      </c>
      <c r="AP656" s="18">
        <v>0</v>
      </c>
      <c r="AQ656" s="18" t="s">
        <v>15</v>
      </c>
      <c r="AR656" s="18">
        <v>0.94699999999999995</v>
      </c>
      <c r="AS656" s="18">
        <v>0</v>
      </c>
    </row>
    <row r="657" spans="2:45" x14ac:dyDescent="0.25">
      <c r="B657" s="25"/>
      <c r="C657" s="25"/>
      <c r="D657" s="25"/>
      <c r="E657" s="25"/>
      <c r="F657" s="25"/>
      <c r="G657" s="25"/>
      <c r="H657" s="25"/>
      <c r="I657" s="25"/>
      <c r="J657" s="25"/>
      <c r="AN657" s="1" t="s">
        <v>8</v>
      </c>
      <c r="AP657" s="18">
        <v>1</v>
      </c>
      <c r="AQ657" s="18" t="s">
        <v>8</v>
      </c>
      <c r="AS657" s="18">
        <v>1</v>
      </c>
    </row>
    <row r="658" spans="2:45" x14ac:dyDescent="0.25">
      <c r="B658" s="25"/>
      <c r="C658" s="25"/>
      <c r="D658" s="25"/>
      <c r="E658" s="25"/>
      <c r="F658" s="25"/>
      <c r="G658" s="25"/>
      <c r="H658" s="25"/>
      <c r="I658" s="25"/>
      <c r="J658" s="25"/>
      <c r="AN658" s="1" t="s">
        <v>9</v>
      </c>
      <c r="AO658" s="18">
        <v>256713</v>
      </c>
      <c r="AP658" s="18">
        <v>2</v>
      </c>
      <c r="AQ658" s="18" t="s">
        <v>9</v>
      </c>
      <c r="AR658" s="18">
        <v>256713</v>
      </c>
      <c r="AS658" s="18">
        <v>2</v>
      </c>
    </row>
    <row r="659" spans="2:45" x14ac:dyDescent="0.25">
      <c r="B659" s="25"/>
      <c r="C659" s="25"/>
      <c r="D659" s="25"/>
      <c r="E659" s="25"/>
      <c r="F659" s="25"/>
      <c r="G659" s="25"/>
      <c r="H659" s="25"/>
      <c r="I659" s="25"/>
      <c r="J659" s="25"/>
      <c r="AN659" s="1" t="s">
        <v>10</v>
      </c>
      <c r="AO659" s="18">
        <v>66450</v>
      </c>
      <c r="AP659" s="18">
        <v>3</v>
      </c>
      <c r="AQ659" s="18" t="s">
        <v>10</v>
      </c>
      <c r="AR659" s="18">
        <v>66450</v>
      </c>
      <c r="AS659" s="18">
        <v>3</v>
      </c>
    </row>
    <row r="660" spans="2:45" x14ac:dyDescent="0.25">
      <c r="B660" s="25"/>
      <c r="C660" s="25"/>
      <c r="D660" s="25"/>
      <c r="E660" s="25"/>
      <c r="F660" s="25"/>
      <c r="G660" s="25"/>
      <c r="H660" s="25"/>
      <c r="I660" s="25"/>
      <c r="J660" s="25"/>
      <c r="AN660" s="1" t="s">
        <v>16</v>
      </c>
      <c r="AO660" s="18">
        <v>0.528864</v>
      </c>
      <c r="AP660" s="18">
        <v>4</v>
      </c>
      <c r="AQ660" s="18" t="s">
        <v>16</v>
      </c>
      <c r="AR660" s="18">
        <v>0.51350399999999996</v>
      </c>
      <c r="AS660" s="18">
        <v>4</v>
      </c>
    </row>
    <row r="661" spans="2:45" x14ac:dyDescent="0.25">
      <c r="B661" s="25"/>
      <c r="C661" s="25"/>
      <c r="D661" s="25"/>
      <c r="E661" s="25"/>
      <c r="F661" s="25"/>
      <c r="G661" s="25"/>
      <c r="H661" s="25"/>
      <c r="I661" s="25"/>
      <c r="J661" s="25"/>
      <c r="AN661" s="1" t="s">
        <v>17</v>
      </c>
      <c r="AO661" s="18">
        <v>0.17036799999999999</v>
      </c>
      <c r="AP661" s="18">
        <v>5</v>
      </c>
      <c r="AQ661" s="18" t="s">
        <v>17</v>
      </c>
      <c r="AR661" s="18">
        <v>0.180896</v>
      </c>
      <c r="AS661" s="18">
        <v>5</v>
      </c>
    </row>
    <row r="662" spans="2:45" x14ac:dyDescent="0.25">
      <c r="B662" s="25"/>
      <c r="C662" s="25"/>
      <c r="D662" s="25"/>
      <c r="E662" s="25"/>
      <c r="F662" s="25"/>
      <c r="G662" s="25"/>
      <c r="H662" s="25"/>
      <c r="I662" s="25"/>
      <c r="J662" s="25"/>
      <c r="AN662" s="1" t="s">
        <v>18</v>
      </c>
      <c r="AO662" s="18">
        <v>0.25078400000000001</v>
      </c>
      <c r="AP662" s="18">
        <v>6</v>
      </c>
      <c r="AQ662" s="18" t="s">
        <v>18</v>
      </c>
      <c r="AR662" s="18">
        <v>0</v>
      </c>
      <c r="AS662" s="18">
        <v>6</v>
      </c>
    </row>
    <row r="663" spans="2:45" x14ac:dyDescent="0.25">
      <c r="B663" s="25"/>
      <c r="C663" s="25"/>
      <c r="D663" s="25"/>
      <c r="E663" s="25"/>
      <c r="F663" s="25"/>
      <c r="G663" s="25"/>
      <c r="H663" s="25"/>
      <c r="I663" s="25"/>
      <c r="J663" s="25"/>
      <c r="AN663" s="1" t="s">
        <v>19</v>
      </c>
      <c r="AO663" s="18">
        <v>0.206016</v>
      </c>
      <c r="AP663" s="18">
        <v>7</v>
      </c>
      <c r="AQ663" s="18" t="s">
        <v>19</v>
      </c>
      <c r="AR663" s="18">
        <v>0</v>
      </c>
      <c r="AS663" s="18">
        <v>7</v>
      </c>
    </row>
    <row r="664" spans="2:45" x14ac:dyDescent="0.25">
      <c r="B664" s="25"/>
      <c r="C664" s="25"/>
      <c r="D664" s="25"/>
      <c r="E664" s="25"/>
      <c r="F664" s="25"/>
      <c r="G664" s="25"/>
      <c r="H664" s="25"/>
      <c r="I664" s="25"/>
      <c r="J664" s="25"/>
      <c r="AN664" s="1" t="s">
        <v>20</v>
      </c>
      <c r="AO664" s="18">
        <v>1.70394</v>
      </c>
      <c r="AP664" s="18">
        <v>8</v>
      </c>
      <c r="AQ664" s="18" t="s">
        <v>20</v>
      </c>
      <c r="AR664" s="18">
        <v>0</v>
      </c>
      <c r="AS664" s="18">
        <v>8</v>
      </c>
    </row>
    <row r="665" spans="2:45" x14ac:dyDescent="0.25">
      <c r="B665" s="25"/>
      <c r="C665" s="25"/>
      <c r="D665" s="25"/>
      <c r="E665" s="25"/>
      <c r="F665" s="25"/>
      <c r="G665" s="25"/>
      <c r="H665" s="25"/>
      <c r="I665" s="25"/>
      <c r="J665" s="25"/>
      <c r="AN665" s="1" t="s">
        <v>21</v>
      </c>
      <c r="AO665" s="18">
        <v>2.36307</v>
      </c>
      <c r="AP665" s="18">
        <v>9</v>
      </c>
      <c r="AQ665" s="18" t="s">
        <v>21</v>
      </c>
      <c r="AR665" s="18">
        <v>2.1417299999999999</v>
      </c>
      <c r="AS665" s="18">
        <v>9</v>
      </c>
    </row>
    <row r="666" spans="2:45" x14ac:dyDescent="0.25">
      <c r="B666" s="25"/>
      <c r="C666" s="25"/>
      <c r="D666" s="25"/>
      <c r="E666" s="25"/>
      <c r="F666" s="25"/>
      <c r="G666" s="25"/>
      <c r="H666" s="25"/>
      <c r="I666" s="25"/>
      <c r="J666" s="25"/>
      <c r="AN666" s="1" t="s">
        <v>22</v>
      </c>
      <c r="AO666" s="18">
        <v>806.44399999999996</v>
      </c>
      <c r="AP666" s="18">
        <v>10</v>
      </c>
      <c r="AQ666" s="18" t="s">
        <v>22</v>
      </c>
      <c r="AR666" s="18">
        <v>850.81100000000004</v>
      </c>
      <c r="AS666" s="18">
        <v>10</v>
      </c>
    </row>
    <row r="667" spans="2:45" x14ac:dyDescent="0.25">
      <c r="B667" s="25"/>
      <c r="C667" s="25"/>
      <c r="D667" s="25"/>
      <c r="E667" s="25"/>
      <c r="F667" s="25"/>
      <c r="G667" s="25"/>
      <c r="H667" s="25"/>
      <c r="I667" s="25"/>
      <c r="J667" s="25"/>
      <c r="AN667" s="1" t="s">
        <v>23</v>
      </c>
      <c r="AO667" s="18">
        <v>73.733599999999996</v>
      </c>
      <c r="AP667" s="18">
        <v>11</v>
      </c>
      <c r="AQ667" s="18" t="s">
        <v>23</v>
      </c>
      <c r="AR667" s="18">
        <v>83.889300000000006</v>
      </c>
      <c r="AS667" s="18">
        <v>11</v>
      </c>
    </row>
    <row r="668" spans="2:45" x14ac:dyDescent="0.25">
      <c r="B668" s="25"/>
      <c r="C668" s="25"/>
      <c r="D668" s="25"/>
      <c r="E668" s="25"/>
      <c r="F668" s="25"/>
      <c r="G668" s="25"/>
      <c r="H668" s="25"/>
      <c r="I668" s="25"/>
      <c r="J668" s="25"/>
      <c r="AN668" s="1" t="s">
        <v>24</v>
      </c>
      <c r="AO668" s="18">
        <v>0.40627200000000002</v>
      </c>
      <c r="AP668" s="18">
        <v>12</v>
      </c>
      <c r="AQ668" s="18" t="s">
        <v>24</v>
      </c>
      <c r="AR668" s="18">
        <v>0.41641600000000001</v>
      </c>
      <c r="AS668" s="18">
        <v>12</v>
      </c>
    </row>
    <row r="669" spans="2:45" x14ac:dyDescent="0.25">
      <c r="AP669" s="18">
        <v>13</v>
      </c>
      <c r="AS669" s="18">
        <v>13</v>
      </c>
    </row>
    <row r="670" spans="2:45" x14ac:dyDescent="0.25">
      <c r="B670" s="25"/>
      <c r="C670" s="25"/>
      <c r="D670" s="25"/>
      <c r="E670" s="25"/>
      <c r="F670" s="25"/>
      <c r="G670" s="25"/>
      <c r="H670" s="25"/>
      <c r="I670" s="25"/>
      <c r="J670" s="25"/>
      <c r="AN670" s="1" t="s">
        <v>15</v>
      </c>
      <c r="AO670" s="18">
        <v>0.89700000000000002</v>
      </c>
      <c r="AP670" s="18">
        <v>0</v>
      </c>
      <c r="AQ670" s="18" t="s">
        <v>15</v>
      </c>
      <c r="AR670" s="18">
        <v>0.95</v>
      </c>
      <c r="AS670" s="18">
        <v>0</v>
      </c>
    </row>
    <row r="671" spans="2:45" x14ac:dyDescent="0.25">
      <c r="B671" s="25"/>
      <c r="C671" s="25"/>
      <c r="D671" s="25"/>
      <c r="E671" s="25"/>
      <c r="F671" s="25"/>
      <c r="G671" s="25"/>
      <c r="H671" s="25"/>
      <c r="I671" s="25"/>
      <c r="J671" s="25"/>
      <c r="AN671" s="1" t="s">
        <v>8</v>
      </c>
      <c r="AP671" s="18">
        <v>1</v>
      </c>
      <c r="AQ671" s="18" t="s">
        <v>8</v>
      </c>
      <c r="AS671" s="18">
        <v>1</v>
      </c>
    </row>
    <row r="672" spans="2:45" x14ac:dyDescent="0.25">
      <c r="B672" s="25"/>
      <c r="C672" s="25"/>
      <c r="D672" s="25"/>
      <c r="E672" s="25"/>
      <c r="F672" s="25"/>
      <c r="G672" s="25"/>
      <c r="H672" s="25"/>
      <c r="I672" s="25"/>
      <c r="J672" s="25"/>
      <c r="AN672" s="1" t="s">
        <v>9</v>
      </c>
      <c r="AO672" s="18">
        <v>256713</v>
      </c>
      <c r="AP672" s="18">
        <v>2</v>
      </c>
      <c r="AQ672" s="18" t="s">
        <v>9</v>
      </c>
      <c r="AR672" s="18">
        <v>256713</v>
      </c>
      <c r="AS672" s="18">
        <v>2</v>
      </c>
    </row>
    <row r="673" spans="2:45" x14ac:dyDescent="0.25">
      <c r="B673" s="25"/>
      <c r="C673" s="25"/>
      <c r="D673" s="25"/>
      <c r="E673" s="25"/>
      <c r="F673" s="25"/>
      <c r="G673" s="25"/>
      <c r="H673" s="25"/>
      <c r="I673" s="25"/>
      <c r="J673" s="25"/>
      <c r="AN673" s="1" t="s">
        <v>10</v>
      </c>
      <c r="AO673" s="18">
        <v>66450</v>
      </c>
      <c r="AP673" s="18">
        <v>3</v>
      </c>
      <c r="AQ673" s="18" t="s">
        <v>10</v>
      </c>
      <c r="AR673" s="18">
        <v>66450</v>
      </c>
      <c r="AS673" s="18">
        <v>3</v>
      </c>
    </row>
    <row r="674" spans="2:45" x14ac:dyDescent="0.25">
      <c r="B674" s="25"/>
      <c r="C674" s="25"/>
      <c r="D674" s="25"/>
      <c r="E674" s="25"/>
      <c r="F674" s="25"/>
      <c r="G674" s="25"/>
      <c r="H674" s="25"/>
      <c r="I674" s="25"/>
      <c r="J674" s="25"/>
      <c r="AN674" s="1" t="s">
        <v>16</v>
      </c>
      <c r="AO674" s="18">
        <v>0.52432000000000001</v>
      </c>
      <c r="AP674" s="18">
        <v>4</v>
      </c>
      <c r="AQ674" s="18" t="s">
        <v>16</v>
      </c>
      <c r="AR674" s="18">
        <v>0.52278400000000003</v>
      </c>
      <c r="AS674" s="18">
        <v>4</v>
      </c>
    </row>
    <row r="675" spans="2:45" x14ac:dyDescent="0.25">
      <c r="B675" s="25"/>
      <c r="C675" s="25"/>
      <c r="D675" s="25"/>
      <c r="E675" s="25"/>
      <c r="F675" s="25"/>
      <c r="G675" s="25"/>
      <c r="H675" s="25"/>
      <c r="I675" s="25"/>
      <c r="J675" s="25"/>
      <c r="AN675" s="1" t="s">
        <v>17</v>
      </c>
      <c r="AO675" s="18">
        <v>0.213696</v>
      </c>
      <c r="AP675" s="18">
        <v>5</v>
      </c>
      <c r="AQ675" s="18" t="s">
        <v>17</v>
      </c>
      <c r="AR675" s="18">
        <v>0.18915199999999999</v>
      </c>
      <c r="AS675" s="18">
        <v>5</v>
      </c>
    </row>
    <row r="676" spans="2:45" x14ac:dyDescent="0.25">
      <c r="B676" s="25"/>
      <c r="C676" s="25"/>
      <c r="D676" s="25"/>
      <c r="E676" s="25"/>
      <c r="F676" s="25"/>
      <c r="G676" s="25"/>
      <c r="H676" s="25"/>
      <c r="I676" s="25"/>
      <c r="J676" s="25"/>
      <c r="AN676" s="1" t="s">
        <v>18</v>
      </c>
      <c r="AO676" s="18">
        <v>0.28655999999999998</v>
      </c>
      <c r="AP676" s="18">
        <v>6</v>
      </c>
      <c r="AQ676" s="18" t="s">
        <v>18</v>
      </c>
      <c r="AR676" s="18">
        <v>0</v>
      </c>
      <c r="AS676" s="18">
        <v>6</v>
      </c>
    </row>
    <row r="677" spans="2:45" x14ac:dyDescent="0.25">
      <c r="B677" s="25"/>
      <c r="C677" s="25"/>
      <c r="D677" s="25"/>
      <c r="E677" s="25"/>
      <c r="F677" s="25"/>
      <c r="G677" s="25"/>
      <c r="H677" s="25"/>
      <c r="I677" s="25"/>
      <c r="J677" s="25"/>
      <c r="AN677" s="1" t="s">
        <v>19</v>
      </c>
      <c r="AO677" s="18">
        <v>0.20940800000000001</v>
      </c>
      <c r="AP677" s="18">
        <v>7</v>
      </c>
      <c r="AQ677" s="18" t="s">
        <v>19</v>
      </c>
      <c r="AR677" s="18">
        <v>0</v>
      </c>
      <c r="AS677" s="18">
        <v>7</v>
      </c>
    </row>
    <row r="678" spans="2:45" x14ac:dyDescent="0.25">
      <c r="B678" s="25"/>
      <c r="C678" s="25"/>
      <c r="D678" s="25"/>
      <c r="E678" s="25"/>
      <c r="F678" s="25"/>
      <c r="G678" s="25"/>
      <c r="H678" s="25"/>
      <c r="I678" s="25"/>
      <c r="J678" s="25"/>
      <c r="AN678" s="1" t="s">
        <v>20</v>
      </c>
      <c r="AO678" s="18">
        <v>1.7028799999999999</v>
      </c>
      <c r="AP678" s="18">
        <v>8</v>
      </c>
      <c r="AQ678" s="18" t="s">
        <v>20</v>
      </c>
      <c r="AR678" s="18">
        <v>0</v>
      </c>
      <c r="AS678" s="18">
        <v>8</v>
      </c>
    </row>
    <row r="679" spans="2:45" x14ac:dyDescent="0.25">
      <c r="B679" s="25"/>
      <c r="C679" s="25"/>
      <c r="D679" s="25"/>
      <c r="E679" s="25"/>
      <c r="F679" s="25"/>
      <c r="G679" s="25"/>
      <c r="H679" s="25"/>
      <c r="I679" s="25"/>
      <c r="J679" s="25"/>
      <c r="AN679" s="1" t="s">
        <v>21</v>
      </c>
      <c r="AO679" s="18">
        <v>2.4400300000000001</v>
      </c>
      <c r="AP679" s="18">
        <v>9</v>
      </c>
      <c r="AQ679" s="18" t="s">
        <v>21</v>
      </c>
      <c r="AR679" s="18">
        <v>2.1425900000000002</v>
      </c>
      <c r="AS679" s="18">
        <v>9</v>
      </c>
    </row>
    <row r="680" spans="2:45" x14ac:dyDescent="0.25">
      <c r="B680" s="25"/>
      <c r="C680" s="25"/>
      <c r="D680" s="25"/>
      <c r="E680" s="25"/>
      <c r="F680" s="25"/>
      <c r="G680" s="25"/>
      <c r="H680" s="25"/>
      <c r="I680" s="25"/>
      <c r="J680" s="25"/>
      <c r="AN680" s="1" t="s">
        <v>22</v>
      </c>
      <c r="AO680" s="18">
        <v>807.57399999999996</v>
      </c>
      <c r="AP680" s="18">
        <v>10</v>
      </c>
      <c r="AQ680" s="18" t="s">
        <v>22</v>
      </c>
      <c r="AR680" s="18">
        <v>854.55200000000002</v>
      </c>
      <c r="AS680" s="18">
        <v>10</v>
      </c>
    </row>
    <row r="681" spans="2:45" x14ac:dyDescent="0.25">
      <c r="B681" s="25"/>
      <c r="C681" s="25"/>
      <c r="D681" s="25"/>
      <c r="E681" s="25"/>
      <c r="F681" s="25"/>
      <c r="G681" s="25"/>
      <c r="H681" s="25"/>
      <c r="I681" s="25"/>
      <c r="J681" s="25"/>
      <c r="AN681" s="1" t="s">
        <v>23</v>
      </c>
      <c r="AO681" s="18">
        <v>75.797700000000006</v>
      </c>
      <c r="AP681" s="18">
        <v>11</v>
      </c>
      <c r="AQ681" s="18" t="s">
        <v>23</v>
      </c>
      <c r="AR681" s="18">
        <v>86.455600000000004</v>
      </c>
      <c r="AS681" s="18">
        <v>11</v>
      </c>
    </row>
    <row r="682" spans="2:45" x14ac:dyDescent="0.25">
      <c r="B682" s="25"/>
      <c r="C682" s="25"/>
      <c r="D682" s="25"/>
      <c r="E682" s="25"/>
      <c r="F682" s="25"/>
      <c r="G682" s="25"/>
      <c r="H682" s="25"/>
      <c r="I682" s="25"/>
      <c r="J682" s="25"/>
      <c r="AN682" s="1" t="s">
        <v>24</v>
      </c>
      <c r="AO682" s="18">
        <v>0.41244799999999998</v>
      </c>
      <c r="AP682" s="18">
        <v>12</v>
      </c>
      <c r="AQ682" s="18" t="s">
        <v>24</v>
      </c>
      <c r="AR682" s="18">
        <v>0.419072</v>
      </c>
      <c r="AS682" s="18">
        <v>12</v>
      </c>
    </row>
    <row r="683" spans="2:45" x14ac:dyDescent="0.25">
      <c r="AP683" s="18">
        <v>13</v>
      </c>
      <c r="AS683" s="18">
        <v>13</v>
      </c>
    </row>
    <row r="684" spans="2:45" x14ac:dyDescent="0.25">
      <c r="B684" s="25"/>
      <c r="C684" s="25"/>
      <c r="D684" s="25"/>
      <c r="E684" s="25"/>
      <c r="F684" s="25"/>
      <c r="G684" s="25"/>
      <c r="H684" s="25"/>
      <c r="I684" s="25"/>
      <c r="J684" s="25"/>
      <c r="AN684" s="1" t="s">
        <v>15</v>
      </c>
      <c r="AO684" s="18">
        <v>0.90100000000000002</v>
      </c>
      <c r="AP684" s="18">
        <v>0</v>
      </c>
      <c r="AQ684" s="18" t="s">
        <v>15</v>
      </c>
      <c r="AR684" s="18">
        <v>0.95599999999999996</v>
      </c>
      <c r="AS684" s="18">
        <v>0</v>
      </c>
    </row>
    <row r="685" spans="2:45" x14ac:dyDescent="0.25">
      <c r="B685" s="25"/>
      <c r="C685" s="25"/>
      <c r="D685" s="25"/>
      <c r="E685" s="25"/>
      <c r="F685" s="25"/>
      <c r="G685" s="25"/>
      <c r="H685" s="25"/>
      <c r="I685" s="25"/>
      <c r="J685" s="25"/>
      <c r="AN685" s="1" t="s">
        <v>8</v>
      </c>
      <c r="AP685" s="18">
        <v>1</v>
      </c>
      <c r="AQ685" s="18" t="s">
        <v>8</v>
      </c>
      <c r="AS685" s="18">
        <v>1</v>
      </c>
    </row>
    <row r="686" spans="2:45" x14ac:dyDescent="0.25">
      <c r="B686" s="25"/>
      <c r="C686" s="25"/>
      <c r="D686" s="25"/>
      <c r="E686" s="25"/>
      <c r="F686" s="25"/>
      <c r="G686" s="25"/>
      <c r="H686" s="25"/>
      <c r="I686" s="25"/>
      <c r="J686" s="25"/>
      <c r="AN686" s="1" t="s">
        <v>9</v>
      </c>
      <c r="AO686" s="18">
        <v>256713</v>
      </c>
      <c r="AP686" s="18">
        <v>2</v>
      </c>
      <c r="AQ686" s="18" t="s">
        <v>9</v>
      </c>
      <c r="AR686" s="18">
        <v>256713</v>
      </c>
      <c r="AS686" s="18">
        <v>2</v>
      </c>
    </row>
    <row r="687" spans="2:45" x14ac:dyDescent="0.25">
      <c r="B687" s="25"/>
      <c r="C687" s="25"/>
      <c r="D687" s="25"/>
      <c r="E687" s="25"/>
      <c r="F687" s="25"/>
      <c r="G687" s="25"/>
      <c r="H687" s="25"/>
      <c r="I687" s="25"/>
      <c r="J687" s="25"/>
      <c r="AN687" s="1" t="s">
        <v>10</v>
      </c>
      <c r="AO687" s="18">
        <v>66450</v>
      </c>
      <c r="AP687" s="18">
        <v>3</v>
      </c>
      <c r="AQ687" s="18" t="s">
        <v>10</v>
      </c>
      <c r="AR687" s="18">
        <v>66450</v>
      </c>
      <c r="AS687" s="18">
        <v>3</v>
      </c>
    </row>
    <row r="688" spans="2:45" x14ac:dyDescent="0.25">
      <c r="B688" s="25"/>
      <c r="C688" s="25"/>
      <c r="D688" s="25"/>
      <c r="E688" s="25"/>
      <c r="F688" s="25"/>
      <c r="G688" s="25"/>
      <c r="H688" s="25"/>
      <c r="I688" s="25"/>
      <c r="J688" s="25"/>
      <c r="AN688" s="1" t="s">
        <v>16</v>
      </c>
      <c r="AO688" s="18">
        <v>0.51583999999999997</v>
      </c>
      <c r="AP688" s="18">
        <v>4</v>
      </c>
      <c r="AQ688" s="18" t="s">
        <v>16</v>
      </c>
      <c r="AR688" s="18">
        <v>0.51228799999999997</v>
      </c>
      <c r="AS688" s="18">
        <v>4</v>
      </c>
    </row>
    <row r="689" spans="2:45" x14ac:dyDescent="0.25">
      <c r="B689" s="25"/>
      <c r="C689" s="25"/>
      <c r="D689" s="25"/>
      <c r="E689" s="25"/>
      <c r="F689" s="25"/>
      <c r="G689" s="25"/>
      <c r="H689" s="25"/>
      <c r="I689" s="25"/>
      <c r="J689" s="25"/>
      <c r="AN689" s="1" t="s">
        <v>17</v>
      </c>
      <c r="AO689" s="18">
        <v>0.17955199999999999</v>
      </c>
      <c r="AP689" s="18">
        <v>5</v>
      </c>
      <c r="AQ689" s="18" t="s">
        <v>17</v>
      </c>
      <c r="AR689" s="18">
        <v>0.17302400000000001</v>
      </c>
      <c r="AS689" s="18">
        <v>5</v>
      </c>
    </row>
    <row r="690" spans="2:45" x14ac:dyDescent="0.25">
      <c r="B690" s="25"/>
      <c r="C690" s="25"/>
      <c r="D690" s="25"/>
      <c r="E690" s="25"/>
      <c r="F690" s="25"/>
      <c r="G690" s="25"/>
      <c r="H690" s="25"/>
      <c r="I690" s="25"/>
      <c r="J690" s="25"/>
      <c r="AN690" s="1" t="s">
        <v>18</v>
      </c>
      <c r="AO690" s="18">
        <v>0.28867199999999998</v>
      </c>
      <c r="AP690" s="18">
        <v>6</v>
      </c>
      <c r="AQ690" s="18" t="s">
        <v>18</v>
      </c>
      <c r="AR690" s="18">
        <v>0</v>
      </c>
      <c r="AS690" s="18">
        <v>6</v>
      </c>
    </row>
    <row r="691" spans="2:45" x14ac:dyDescent="0.25">
      <c r="B691" s="25"/>
      <c r="C691" s="25"/>
      <c r="D691" s="25"/>
      <c r="E691" s="25"/>
      <c r="F691" s="25"/>
      <c r="G691" s="25"/>
      <c r="H691" s="25"/>
      <c r="I691" s="25"/>
      <c r="J691" s="25"/>
      <c r="AN691" s="1" t="s">
        <v>19</v>
      </c>
      <c r="AO691" s="18">
        <v>0.21116799999999999</v>
      </c>
      <c r="AP691" s="18">
        <v>7</v>
      </c>
      <c r="AQ691" s="18" t="s">
        <v>19</v>
      </c>
      <c r="AR691" s="18">
        <v>0</v>
      </c>
      <c r="AS691" s="18">
        <v>7</v>
      </c>
    </row>
    <row r="692" spans="2:45" x14ac:dyDescent="0.25">
      <c r="B692" s="25"/>
      <c r="C692" s="25"/>
      <c r="D692" s="25"/>
      <c r="E692" s="25"/>
      <c r="F692" s="25"/>
      <c r="G692" s="25"/>
      <c r="H692" s="25"/>
      <c r="I692" s="25"/>
      <c r="J692" s="25"/>
      <c r="AN692" s="1" t="s">
        <v>20</v>
      </c>
      <c r="AO692" s="18">
        <v>1.6875800000000001</v>
      </c>
      <c r="AP692" s="18">
        <v>8</v>
      </c>
      <c r="AQ692" s="18" t="s">
        <v>20</v>
      </c>
      <c r="AR692" s="18">
        <v>0</v>
      </c>
      <c r="AS692" s="18">
        <v>8</v>
      </c>
    </row>
    <row r="693" spans="2:45" x14ac:dyDescent="0.25">
      <c r="B693" s="25"/>
      <c r="C693" s="25"/>
      <c r="D693" s="25"/>
      <c r="E693" s="25"/>
      <c r="F693" s="25"/>
      <c r="G693" s="25"/>
      <c r="H693" s="25"/>
      <c r="I693" s="25"/>
      <c r="J693" s="25"/>
      <c r="AN693" s="1" t="s">
        <v>21</v>
      </c>
      <c r="AO693" s="18">
        <v>2.3698899999999998</v>
      </c>
      <c r="AP693" s="18">
        <v>9</v>
      </c>
      <c r="AQ693" s="18" t="s">
        <v>21</v>
      </c>
      <c r="AR693" s="18">
        <v>2.1359400000000002</v>
      </c>
      <c r="AS693" s="18">
        <v>9</v>
      </c>
    </row>
    <row r="694" spans="2:45" x14ac:dyDescent="0.25">
      <c r="B694" s="25"/>
      <c r="C694" s="25"/>
      <c r="D694" s="25"/>
      <c r="E694" s="25"/>
      <c r="F694" s="25"/>
      <c r="G694" s="25"/>
      <c r="H694" s="25"/>
      <c r="I694" s="25"/>
      <c r="J694" s="25"/>
      <c r="AN694" s="1" t="s">
        <v>22</v>
      </c>
      <c r="AO694" s="18">
        <v>806.14400000000001</v>
      </c>
      <c r="AP694" s="18">
        <v>10</v>
      </c>
      <c r="AQ694" s="18" t="s">
        <v>22</v>
      </c>
      <c r="AR694" s="18">
        <v>851.53300000000002</v>
      </c>
      <c r="AS694" s="18">
        <v>10</v>
      </c>
    </row>
    <row r="695" spans="2:45" x14ac:dyDescent="0.25">
      <c r="B695" s="25"/>
      <c r="C695" s="25"/>
      <c r="D695" s="25"/>
      <c r="E695" s="25"/>
      <c r="F695" s="25"/>
      <c r="G695" s="25"/>
      <c r="H695" s="25"/>
      <c r="I695" s="25"/>
      <c r="J695" s="25"/>
      <c r="AN695" s="1" t="s">
        <v>23</v>
      </c>
      <c r="AO695" s="18">
        <v>74.551500000000004</v>
      </c>
      <c r="AP695" s="18">
        <v>11</v>
      </c>
      <c r="AQ695" s="18" t="s">
        <v>23</v>
      </c>
      <c r="AR695" s="18">
        <v>84.474199999999996</v>
      </c>
      <c r="AS695" s="18">
        <v>11</v>
      </c>
    </row>
    <row r="696" spans="2:45" x14ac:dyDescent="0.25">
      <c r="B696" s="25"/>
      <c r="C696" s="25"/>
      <c r="D696" s="25"/>
      <c r="E696" s="25"/>
      <c r="F696" s="25"/>
      <c r="G696" s="25"/>
      <c r="H696" s="25"/>
      <c r="I696" s="25"/>
      <c r="J696" s="25"/>
      <c r="AN696" s="1" t="s">
        <v>24</v>
      </c>
      <c r="AO696" s="18">
        <v>0.42067199999999999</v>
      </c>
      <c r="AP696" s="18">
        <v>12</v>
      </c>
      <c r="AQ696" s="18" t="s">
        <v>24</v>
      </c>
      <c r="AR696" s="18">
        <v>0.41411199999999998</v>
      </c>
      <c r="AS696" s="18">
        <v>12</v>
      </c>
    </row>
    <row r="697" spans="2:45" x14ac:dyDescent="0.25">
      <c r="AP697" s="18">
        <v>13</v>
      </c>
      <c r="AS697" s="18">
        <v>13</v>
      </c>
    </row>
    <row r="698" spans="2:45" x14ac:dyDescent="0.25">
      <c r="B698" s="25"/>
      <c r="C698" s="25"/>
      <c r="D698" s="25"/>
      <c r="E698" s="25"/>
      <c r="F698" s="25"/>
      <c r="G698" s="25"/>
      <c r="H698" s="25"/>
      <c r="I698" s="25"/>
      <c r="J698" s="25"/>
      <c r="AN698" s="1" t="s">
        <v>15</v>
      </c>
      <c r="AO698" s="18">
        <v>0.89800000000000002</v>
      </c>
      <c r="AP698" s="18">
        <v>0</v>
      </c>
      <c r="AQ698" s="18" t="s">
        <v>15</v>
      </c>
      <c r="AR698" s="18">
        <v>0.95</v>
      </c>
      <c r="AS698" s="18">
        <v>0</v>
      </c>
    </row>
    <row r="699" spans="2:45" x14ac:dyDescent="0.25">
      <c r="B699" s="25"/>
      <c r="C699" s="25"/>
      <c r="D699" s="25"/>
      <c r="E699" s="25"/>
      <c r="F699" s="25"/>
      <c r="G699" s="25"/>
      <c r="H699" s="25"/>
      <c r="I699" s="25"/>
      <c r="J699" s="25"/>
      <c r="AN699" s="1" t="s">
        <v>8</v>
      </c>
      <c r="AP699" s="18">
        <v>1</v>
      </c>
      <c r="AQ699" s="18" t="s">
        <v>8</v>
      </c>
      <c r="AS699" s="18">
        <v>1</v>
      </c>
    </row>
    <row r="700" spans="2:45" x14ac:dyDescent="0.25">
      <c r="B700" s="25"/>
      <c r="C700" s="25"/>
      <c r="D700" s="25"/>
      <c r="E700" s="25"/>
      <c r="F700" s="25"/>
      <c r="G700" s="25"/>
      <c r="H700" s="25"/>
      <c r="I700" s="25"/>
      <c r="J700" s="25"/>
      <c r="AN700" s="1" t="s">
        <v>9</v>
      </c>
      <c r="AO700" s="18">
        <v>256713</v>
      </c>
      <c r="AP700" s="18">
        <v>2</v>
      </c>
      <c r="AQ700" s="18" t="s">
        <v>9</v>
      </c>
      <c r="AR700" s="18">
        <v>256713</v>
      </c>
      <c r="AS700" s="18">
        <v>2</v>
      </c>
    </row>
    <row r="701" spans="2:45" x14ac:dyDescent="0.25">
      <c r="B701" s="25"/>
      <c r="C701" s="25"/>
      <c r="D701" s="25"/>
      <c r="E701" s="25"/>
      <c r="F701" s="25"/>
      <c r="G701" s="25"/>
      <c r="H701" s="25"/>
      <c r="I701" s="25"/>
      <c r="J701" s="25"/>
      <c r="AN701" s="1" t="s">
        <v>10</v>
      </c>
      <c r="AO701" s="18">
        <v>66450</v>
      </c>
      <c r="AP701" s="18">
        <v>3</v>
      </c>
      <c r="AQ701" s="18" t="s">
        <v>10</v>
      </c>
      <c r="AR701" s="18">
        <v>66450</v>
      </c>
      <c r="AS701" s="18">
        <v>3</v>
      </c>
    </row>
    <row r="702" spans="2:45" x14ac:dyDescent="0.25">
      <c r="B702" s="25"/>
      <c r="C702" s="25"/>
      <c r="D702" s="25"/>
      <c r="E702" s="25"/>
      <c r="F702" s="25"/>
      <c r="G702" s="25"/>
      <c r="H702" s="25"/>
      <c r="I702" s="25"/>
      <c r="J702" s="25"/>
      <c r="AN702" s="1" t="s">
        <v>16</v>
      </c>
      <c r="AO702" s="18">
        <v>0.53107199999999999</v>
      </c>
      <c r="AP702" s="18">
        <v>4</v>
      </c>
      <c r="AQ702" s="18" t="s">
        <v>16</v>
      </c>
      <c r="AR702" s="18">
        <v>0.50892800000000005</v>
      </c>
      <c r="AS702" s="18">
        <v>4</v>
      </c>
    </row>
    <row r="703" spans="2:45" x14ac:dyDescent="0.25">
      <c r="B703" s="25"/>
      <c r="C703" s="25"/>
      <c r="D703" s="25"/>
      <c r="E703" s="25"/>
      <c r="F703" s="25"/>
      <c r="G703" s="25"/>
      <c r="H703" s="25"/>
      <c r="I703" s="25"/>
      <c r="J703" s="25"/>
      <c r="AN703" s="1" t="s">
        <v>17</v>
      </c>
      <c r="AO703" s="18">
        <v>0.17804800000000001</v>
      </c>
      <c r="AP703" s="18">
        <v>5</v>
      </c>
      <c r="AQ703" s="18" t="s">
        <v>17</v>
      </c>
      <c r="AR703" s="18">
        <v>0.19107199999999999</v>
      </c>
      <c r="AS703" s="18">
        <v>5</v>
      </c>
    </row>
    <row r="704" spans="2:45" x14ac:dyDescent="0.25">
      <c r="B704" s="25"/>
      <c r="C704" s="25"/>
      <c r="D704" s="25"/>
      <c r="E704" s="25"/>
      <c r="F704" s="25"/>
      <c r="G704" s="25"/>
      <c r="H704" s="25"/>
      <c r="I704" s="25"/>
      <c r="J704" s="25"/>
      <c r="AN704" s="1" t="s">
        <v>18</v>
      </c>
      <c r="AO704" s="18">
        <v>0.2792</v>
      </c>
      <c r="AP704" s="18">
        <v>6</v>
      </c>
      <c r="AQ704" s="18" t="s">
        <v>18</v>
      </c>
      <c r="AR704" s="18">
        <v>0</v>
      </c>
      <c r="AS704" s="18">
        <v>6</v>
      </c>
    </row>
    <row r="705" spans="2:45" x14ac:dyDescent="0.25">
      <c r="B705" s="25"/>
      <c r="C705" s="25"/>
      <c r="D705" s="25"/>
      <c r="E705" s="25"/>
      <c r="F705" s="25"/>
      <c r="G705" s="25"/>
      <c r="H705" s="25"/>
      <c r="I705" s="25"/>
      <c r="J705" s="25"/>
      <c r="AN705" s="1" t="s">
        <v>19</v>
      </c>
      <c r="AO705" s="18">
        <v>0.20822399999999999</v>
      </c>
      <c r="AP705" s="18">
        <v>7</v>
      </c>
      <c r="AQ705" s="18" t="s">
        <v>19</v>
      </c>
      <c r="AR705" s="18">
        <v>0</v>
      </c>
      <c r="AS705" s="18">
        <v>7</v>
      </c>
    </row>
    <row r="706" spans="2:45" x14ac:dyDescent="0.25">
      <c r="B706" s="25"/>
      <c r="C706" s="25"/>
      <c r="D706" s="25"/>
      <c r="E706" s="25"/>
      <c r="F706" s="25"/>
      <c r="G706" s="25"/>
      <c r="H706" s="25"/>
      <c r="I706" s="25"/>
      <c r="J706" s="25"/>
      <c r="AN706" s="1" t="s">
        <v>20</v>
      </c>
      <c r="AO706" s="18">
        <v>1.6927399999999999</v>
      </c>
      <c r="AP706" s="18">
        <v>8</v>
      </c>
      <c r="AQ706" s="18" t="s">
        <v>20</v>
      </c>
      <c r="AR706" s="18">
        <v>0</v>
      </c>
      <c r="AS706" s="18">
        <v>8</v>
      </c>
    </row>
    <row r="707" spans="2:45" x14ac:dyDescent="0.25">
      <c r="B707" s="25"/>
      <c r="C707" s="25"/>
      <c r="D707" s="25"/>
      <c r="E707" s="25"/>
      <c r="F707" s="25"/>
      <c r="G707" s="25"/>
      <c r="H707" s="25"/>
      <c r="I707" s="25"/>
      <c r="J707" s="25"/>
      <c r="AN707" s="1" t="s">
        <v>21</v>
      </c>
      <c r="AO707" s="18">
        <v>2.3742399999999999</v>
      </c>
      <c r="AP707" s="18">
        <v>9</v>
      </c>
      <c r="AQ707" s="18" t="s">
        <v>21</v>
      </c>
      <c r="AR707" s="18">
        <v>2.1680000000000001</v>
      </c>
      <c r="AS707" s="18">
        <v>9</v>
      </c>
    </row>
    <row r="708" spans="2:45" x14ac:dyDescent="0.25">
      <c r="B708" s="25"/>
      <c r="C708" s="25"/>
      <c r="D708" s="25"/>
      <c r="E708" s="25"/>
      <c r="F708" s="25"/>
      <c r="G708" s="25"/>
      <c r="H708" s="25"/>
      <c r="I708" s="25"/>
      <c r="J708" s="25"/>
      <c r="AN708" s="1" t="s">
        <v>22</v>
      </c>
      <c r="AO708" s="18">
        <v>811.84</v>
      </c>
      <c r="AP708" s="18">
        <v>10</v>
      </c>
      <c r="AQ708" s="18" t="s">
        <v>22</v>
      </c>
      <c r="AR708" s="18">
        <v>849.95299999999997</v>
      </c>
      <c r="AS708" s="18">
        <v>10</v>
      </c>
    </row>
    <row r="709" spans="2:45" x14ac:dyDescent="0.25">
      <c r="B709" s="25"/>
      <c r="C709" s="25"/>
      <c r="D709" s="25"/>
      <c r="E709" s="25"/>
      <c r="F709" s="25"/>
      <c r="G709" s="25"/>
      <c r="H709" s="25"/>
      <c r="I709" s="25"/>
      <c r="J709" s="25"/>
      <c r="AN709" s="1" t="s">
        <v>23</v>
      </c>
      <c r="AO709" s="18">
        <v>75.797399999999996</v>
      </c>
      <c r="AP709" s="18">
        <v>11</v>
      </c>
      <c r="AQ709" s="18" t="s">
        <v>23</v>
      </c>
      <c r="AR709" s="18">
        <v>83.174300000000002</v>
      </c>
      <c r="AS709" s="18">
        <v>11</v>
      </c>
    </row>
    <row r="710" spans="2:45" x14ac:dyDescent="0.25">
      <c r="B710" s="25"/>
      <c r="C710" s="25"/>
      <c r="D710" s="25"/>
      <c r="E710" s="25"/>
      <c r="F710" s="25"/>
      <c r="G710" s="25"/>
      <c r="H710" s="25"/>
      <c r="I710" s="25"/>
      <c r="J710" s="25"/>
      <c r="AN710" s="1" t="s">
        <v>24</v>
      </c>
      <c r="AO710" s="18">
        <v>0.41798400000000002</v>
      </c>
      <c r="AP710" s="18">
        <v>12</v>
      </c>
      <c r="AQ710" s="18" t="s">
        <v>24</v>
      </c>
      <c r="AR710" s="18">
        <v>0.41756799999999999</v>
      </c>
      <c r="AS710" s="18">
        <v>12</v>
      </c>
    </row>
    <row r="711" spans="2:45" x14ac:dyDescent="0.25">
      <c r="AP711" s="18">
        <v>13</v>
      </c>
      <c r="AS711" s="18">
        <v>13</v>
      </c>
    </row>
    <row r="712" spans="2:45" x14ac:dyDescent="0.25">
      <c r="B712" s="25"/>
      <c r="C712" s="25"/>
      <c r="D712" s="25"/>
      <c r="E712" s="25"/>
      <c r="F712" s="25"/>
      <c r="G712" s="25"/>
      <c r="H712" s="25"/>
      <c r="I712" s="25"/>
      <c r="J712" s="25"/>
      <c r="AN712" s="1" t="s">
        <v>15</v>
      </c>
      <c r="AO712" s="18">
        <v>0.90800000000000003</v>
      </c>
      <c r="AP712" s="18">
        <v>0</v>
      </c>
      <c r="AQ712" s="18" t="s">
        <v>15</v>
      </c>
      <c r="AR712" s="18">
        <v>0.94599999999999995</v>
      </c>
      <c r="AS712" s="18">
        <v>0</v>
      </c>
    </row>
    <row r="713" spans="2:45" x14ac:dyDescent="0.25">
      <c r="B713" s="25"/>
      <c r="C713" s="25"/>
      <c r="D713" s="25"/>
      <c r="E713" s="25"/>
      <c r="F713" s="25"/>
      <c r="G713" s="25"/>
      <c r="H713" s="25"/>
      <c r="I713" s="25"/>
      <c r="J713" s="25"/>
      <c r="AN713" s="1" t="s">
        <v>8</v>
      </c>
      <c r="AP713" s="18">
        <v>1</v>
      </c>
      <c r="AQ713" s="18" t="s">
        <v>8</v>
      </c>
      <c r="AS713" s="18">
        <v>1</v>
      </c>
    </row>
    <row r="714" spans="2:45" x14ac:dyDescent="0.25">
      <c r="B714" s="25"/>
      <c r="C714" s="25"/>
      <c r="D714" s="25"/>
      <c r="E714" s="25"/>
      <c r="F714" s="25"/>
      <c r="G714" s="25"/>
      <c r="H714" s="25"/>
      <c r="I714" s="25"/>
      <c r="J714" s="25"/>
      <c r="AN714" s="1" t="s">
        <v>9</v>
      </c>
      <c r="AO714" s="18">
        <v>256713</v>
      </c>
      <c r="AP714" s="18">
        <v>2</v>
      </c>
      <c r="AQ714" s="18" t="s">
        <v>9</v>
      </c>
      <c r="AR714" s="18">
        <v>256713</v>
      </c>
      <c r="AS714" s="18">
        <v>2</v>
      </c>
    </row>
    <row r="715" spans="2:45" x14ac:dyDescent="0.25">
      <c r="B715" s="25"/>
      <c r="C715" s="25"/>
      <c r="D715" s="25"/>
      <c r="E715" s="25"/>
      <c r="F715" s="25"/>
      <c r="G715" s="25"/>
      <c r="H715" s="25"/>
      <c r="I715" s="25"/>
      <c r="J715" s="25"/>
      <c r="AN715" s="1" t="s">
        <v>10</v>
      </c>
      <c r="AO715" s="18">
        <v>66450</v>
      </c>
      <c r="AP715" s="18">
        <v>3</v>
      </c>
      <c r="AQ715" s="18" t="s">
        <v>10</v>
      </c>
      <c r="AR715" s="18">
        <v>66450</v>
      </c>
      <c r="AS715" s="18">
        <v>3</v>
      </c>
    </row>
    <row r="716" spans="2:45" x14ac:dyDescent="0.25">
      <c r="B716" s="25"/>
      <c r="C716" s="25"/>
      <c r="D716" s="25"/>
      <c r="E716" s="25"/>
      <c r="F716" s="25"/>
      <c r="G716" s="25"/>
      <c r="H716" s="25"/>
      <c r="I716" s="25"/>
      <c r="J716" s="25"/>
      <c r="AN716" s="1" t="s">
        <v>16</v>
      </c>
      <c r="AO716" s="18">
        <v>0.52172799999999997</v>
      </c>
      <c r="AP716" s="18">
        <v>4</v>
      </c>
      <c r="AQ716" s="18" t="s">
        <v>16</v>
      </c>
      <c r="AR716" s="18">
        <v>0.51308799999999999</v>
      </c>
      <c r="AS716" s="18">
        <v>4</v>
      </c>
    </row>
    <row r="717" spans="2:45" x14ac:dyDescent="0.25">
      <c r="B717" s="25"/>
      <c r="C717" s="25"/>
      <c r="D717" s="25"/>
      <c r="E717" s="25"/>
      <c r="F717" s="25"/>
      <c r="G717" s="25"/>
      <c r="H717" s="25"/>
      <c r="I717" s="25"/>
      <c r="J717" s="25"/>
      <c r="AN717" s="1" t="s">
        <v>17</v>
      </c>
      <c r="AO717" s="18">
        <v>0.187136</v>
      </c>
      <c r="AP717" s="18">
        <v>5</v>
      </c>
      <c r="AQ717" s="18" t="s">
        <v>17</v>
      </c>
      <c r="AR717" s="18">
        <v>0.19248000000000001</v>
      </c>
      <c r="AS717" s="18">
        <v>5</v>
      </c>
    </row>
    <row r="718" spans="2:45" x14ac:dyDescent="0.25">
      <c r="B718" s="25"/>
      <c r="C718" s="25"/>
      <c r="D718" s="25"/>
      <c r="E718" s="25"/>
      <c r="F718" s="25"/>
      <c r="G718" s="25"/>
      <c r="H718" s="25"/>
      <c r="I718" s="25"/>
      <c r="J718" s="25"/>
      <c r="AN718" s="1" t="s">
        <v>18</v>
      </c>
      <c r="AO718" s="18">
        <v>0.79606399999999999</v>
      </c>
      <c r="AP718" s="18">
        <v>6</v>
      </c>
      <c r="AQ718" s="18" t="s">
        <v>18</v>
      </c>
      <c r="AR718" s="18">
        <v>0</v>
      </c>
      <c r="AS718" s="18">
        <v>6</v>
      </c>
    </row>
    <row r="719" spans="2:45" x14ac:dyDescent="0.25">
      <c r="B719" s="25"/>
      <c r="C719" s="25"/>
      <c r="D719" s="25"/>
      <c r="E719" s="25"/>
      <c r="F719" s="25"/>
      <c r="G719" s="25"/>
      <c r="H719" s="25"/>
      <c r="I719" s="25"/>
      <c r="J719" s="25"/>
      <c r="AN719" s="1" t="s">
        <v>19</v>
      </c>
      <c r="AO719" s="18">
        <v>0.21324799999999999</v>
      </c>
      <c r="AP719" s="18">
        <v>7</v>
      </c>
      <c r="AQ719" s="18" t="s">
        <v>19</v>
      </c>
      <c r="AR719" s="18">
        <v>0</v>
      </c>
      <c r="AS719" s="18">
        <v>7</v>
      </c>
    </row>
    <row r="720" spans="2:45" x14ac:dyDescent="0.25">
      <c r="B720" s="25"/>
      <c r="C720" s="25"/>
      <c r="D720" s="25"/>
      <c r="E720" s="25"/>
      <c r="F720" s="25"/>
      <c r="G720" s="25"/>
      <c r="H720" s="25"/>
      <c r="I720" s="25"/>
      <c r="J720" s="25"/>
      <c r="AN720" s="1" t="s">
        <v>20</v>
      </c>
      <c r="AO720" s="18">
        <v>1.70522</v>
      </c>
      <c r="AP720" s="18">
        <v>8</v>
      </c>
      <c r="AQ720" s="18" t="s">
        <v>20</v>
      </c>
      <c r="AR720" s="18">
        <v>0</v>
      </c>
      <c r="AS720" s="18">
        <v>8</v>
      </c>
    </row>
    <row r="721" spans="2:45" x14ac:dyDescent="0.25">
      <c r="B721" s="25"/>
      <c r="C721" s="25"/>
      <c r="D721" s="25"/>
      <c r="E721" s="25"/>
      <c r="F721" s="25"/>
      <c r="G721" s="25"/>
      <c r="H721" s="25"/>
      <c r="I721" s="25"/>
      <c r="J721" s="25"/>
      <c r="AN721" s="1" t="s">
        <v>21</v>
      </c>
      <c r="AO721" s="18">
        <v>2.3847399999999999</v>
      </c>
      <c r="AP721" s="18">
        <v>9</v>
      </c>
      <c r="AQ721" s="18" t="s">
        <v>21</v>
      </c>
      <c r="AR721" s="18">
        <v>2.1877399999999998</v>
      </c>
      <c r="AS721" s="18">
        <v>9</v>
      </c>
    </row>
    <row r="722" spans="2:45" x14ac:dyDescent="0.25">
      <c r="B722" s="25"/>
      <c r="C722" s="25"/>
      <c r="D722" s="25"/>
      <c r="E722" s="25"/>
      <c r="F722" s="25"/>
      <c r="G722" s="25"/>
      <c r="H722" s="25"/>
      <c r="I722" s="25"/>
      <c r="J722" s="25"/>
      <c r="AN722" s="1" t="s">
        <v>22</v>
      </c>
      <c r="AO722" s="18">
        <v>812.96</v>
      </c>
      <c r="AP722" s="18">
        <v>10</v>
      </c>
      <c r="AQ722" s="18" t="s">
        <v>22</v>
      </c>
      <c r="AR722" s="18">
        <v>849.76700000000005</v>
      </c>
      <c r="AS722" s="18">
        <v>10</v>
      </c>
    </row>
    <row r="723" spans="2:45" x14ac:dyDescent="0.25">
      <c r="B723" s="25"/>
      <c r="C723" s="25"/>
      <c r="D723" s="25"/>
      <c r="E723" s="25"/>
      <c r="F723" s="25"/>
      <c r="G723" s="25"/>
      <c r="H723" s="25"/>
      <c r="I723" s="25"/>
      <c r="J723" s="25"/>
      <c r="AN723" s="1" t="s">
        <v>23</v>
      </c>
      <c r="AO723" s="18">
        <v>77.389799999999994</v>
      </c>
      <c r="AP723" s="18">
        <v>11</v>
      </c>
      <c r="AQ723" s="18" t="s">
        <v>23</v>
      </c>
      <c r="AR723" s="18">
        <v>83.255099999999999</v>
      </c>
      <c r="AS723" s="18">
        <v>11</v>
      </c>
    </row>
    <row r="724" spans="2:45" x14ac:dyDescent="0.25">
      <c r="B724" s="25"/>
      <c r="C724" s="25"/>
      <c r="D724" s="25"/>
      <c r="E724" s="25"/>
      <c r="F724" s="25"/>
      <c r="G724" s="25"/>
      <c r="H724" s="25"/>
      <c r="I724" s="25"/>
      <c r="J724" s="25"/>
      <c r="AN724" s="1" t="s">
        <v>24</v>
      </c>
      <c r="AO724" s="18">
        <v>0.418624</v>
      </c>
      <c r="AP724" s="18">
        <v>12</v>
      </c>
      <c r="AQ724" s="18" t="s">
        <v>24</v>
      </c>
      <c r="AR724" s="18">
        <v>0.41424</v>
      </c>
      <c r="AS724" s="18">
        <v>12</v>
      </c>
    </row>
    <row r="725" spans="2:45" x14ac:dyDescent="0.25">
      <c r="AP725" s="18">
        <v>13</v>
      </c>
      <c r="AS725" s="18">
        <v>13</v>
      </c>
    </row>
    <row r="726" spans="2:45" x14ac:dyDescent="0.25">
      <c r="B726" s="25"/>
      <c r="C726" s="25"/>
      <c r="D726" s="25"/>
      <c r="E726" s="25"/>
      <c r="F726" s="25"/>
      <c r="G726" s="25"/>
      <c r="H726" s="25"/>
      <c r="I726" s="25"/>
      <c r="J726" s="25"/>
      <c r="AN726" s="1" t="s">
        <v>15</v>
      </c>
      <c r="AO726" s="18">
        <v>0.91100000000000003</v>
      </c>
      <c r="AP726" s="18">
        <v>0</v>
      </c>
      <c r="AQ726" s="18" t="s">
        <v>15</v>
      </c>
      <c r="AR726" s="18">
        <v>0.94499999999999995</v>
      </c>
      <c r="AS726" s="18">
        <v>0</v>
      </c>
    </row>
    <row r="727" spans="2:45" x14ac:dyDescent="0.25">
      <c r="B727" s="25"/>
      <c r="C727" s="25"/>
      <c r="D727" s="25"/>
      <c r="E727" s="25"/>
      <c r="F727" s="25"/>
      <c r="G727" s="25"/>
      <c r="H727" s="25"/>
      <c r="I727" s="25"/>
      <c r="J727" s="25"/>
      <c r="AN727" s="1" t="s">
        <v>8</v>
      </c>
      <c r="AP727" s="18">
        <v>1</v>
      </c>
      <c r="AQ727" s="18" t="s">
        <v>8</v>
      </c>
      <c r="AS727" s="18">
        <v>1</v>
      </c>
    </row>
    <row r="728" spans="2:45" x14ac:dyDescent="0.25">
      <c r="B728" s="25"/>
      <c r="C728" s="25"/>
      <c r="D728" s="25"/>
      <c r="E728" s="25"/>
      <c r="F728" s="25"/>
      <c r="G728" s="25"/>
      <c r="H728" s="25"/>
      <c r="I728" s="25"/>
      <c r="J728" s="25"/>
      <c r="AN728" s="1" t="s">
        <v>9</v>
      </c>
      <c r="AO728" s="18">
        <v>256713</v>
      </c>
      <c r="AP728" s="18">
        <v>2</v>
      </c>
      <c r="AQ728" s="18" t="s">
        <v>9</v>
      </c>
      <c r="AR728" s="18">
        <v>256713</v>
      </c>
      <c r="AS728" s="18">
        <v>2</v>
      </c>
    </row>
    <row r="729" spans="2:45" x14ac:dyDescent="0.25">
      <c r="B729" s="25"/>
      <c r="C729" s="25"/>
      <c r="D729" s="25"/>
      <c r="E729" s="25"/>
      <c r="F729" s="25"/>
      <c r="G729" s="25"/>
      <c r="H729" s="25"/>
      <c r="I729" s="25"/>
      <c r="J729" s="25"/>
      <c r="AN729" s="1" t="s">
        <v>10</v>
      </c>
      <c r="AO729" s="18">
        <v>66450</v>
      </c>
      <c r="AP729" s="18">
        <v>3</v>
      </c>
      <c r="AQ729" s="18" t="s">
        <v>10</v>
      </c>
      <c r="AR729" s="18">
        <v>66450</v>
      </c>
      <c r="AS729" s="18">
        <v>3</v>
      </c>
    </row>
    <row r="730" spans="2:45" x14ac:dyDescent="0.25">
      <c r="B730" s="25"/>
      <c r="C730" s="25"/>
      <c r="D730" s="25"/>
      <c r="E730" s="25"/>
      <c r="F730" s="25"/>
      <c r="G730" s="25"/>
      <c r="H730" s="25"/>
      <c r="I730" s="25"/>
      <c r="J730" s="25"/>
      <c r="AN730" s="1" t="s">
        <v>16</v>
      </c>
      <c r="AO730" s="18">
        <v>0.52447999999999995</v>
      </c>
      <c r="AP730" s="18">
        <v>4</v>
      </c>
      <c r="AQ730" s="18" t="s">
        <v>16</v>
      </c>
      <c r="AR730" s="18">
        <v>0.52275199999999999</v>
      </c>
      <c r="AS730" s="18">
        <v>4</v>
      </c>
    </row>
    <row r="731" spans="2:45" x14ac:dyDescent="0.25">
      <c r="B731" s="25"/>
      <c r="C731" s="25"/>
      <c r="D731" s="25"/>
      <c r="E731" s="25"/>
      <c r="F731" s="25"/>
      <c r="G731" s="25"/>
      <c r="H731" s="25"/>
      <c r="I731" s="25"/>
      <c r="J731" s="25"/>
      <c r="AN731" s="1" t="s">
        <v>17</v>
      </c>
      <c r="AO731" s="18">
        <v>0.351072</v>
      </c>
      <c r="AP731" s="18">
        <v>5</v>
      </c>
      <c r="AQ731" s="18" t="s">
        <v>17</v>
      </c>
      <c r="AR731" s="18">
        <v>0.19497600000000001</v>
      </c>
      <c r="AS731" s="18">
        <v>5</v>
      </c>
    </row>
    <row r="732" spans="2:45" x14ac:dyDescent="0.25">
      <c r="B732" s="25"/>
      <c r="C732" s="25"/>
      <c r="D732" s="25"/>
      <c r="E732" s="25"/>
      <c r="F732" s="25"/>
      <c r="G732" s="25"/>
      <c r="H732" s="25"/>
      <c r="I732" s="25"/>
      <c r="J732" s="25"/>
      <c r="AN732" s="1" t="s">
        <v>18</v>
      </c>
      <c r="AO732" s="18">
        <v>0.30185600000000001</v>
      </c>
      <c r="AP732" s="18">
        <v>6</v>
      </c>
      <c r="AQ732" s="18" t="s">
        <v>18</v>
      </c>
      <c r="AR732" s="18">
        <v>0</v>
      </c>
      <c r="AS732" s="18">
        <v>6</v>
      </c>
    </row>
    <row r="733" spans="2:45" x14ac:dyDescent="0.25">
      <c r="B733" s="25"/>
      <c r="C733" s="25"/>
      <c r="D733" s="25"/>
      <c r="E733" s="25"/>
      <c r="F733" s="25"/>
      <c r="G733" s="25"/>
      <c r="H733" s="25"/>
      <c r="I733" s="25"/>
      <c r="J733" s="25"/>
      <c r="AN733" s="1" t="s">
        <v>19</v>
      </c>
      <c r="AO733" s="18">
        <v>0.21379200000000001</v>
      </c>
      <c r="AP733" s="18">
        <v>7</v>
      </c>
      <c r="AQ733" s="18" t="s">
        <v>19</v>
      </c>
      <c r="AR733" s="18">
        <v>0</v>
      </c>
      <c r="AS733" s="18">
        <v>7</v>
      </c>
    </row>
    <row r="734" spans="2:45" x14ac:dyDescent="0.25">
      <c r="B734" s="25"/>
      <c r="C734" s="25"/>
      <c r="D734" s="25"/>
      <c r="E734" s="25"/>
      <c r="F734" s="25"/>
      <c r="G734" s="25"/>
      <c r="H734" s="25"/>
      <c r="I734" s="25"/>
      <c r="J734" s="25"/>
      <c r="AN734" s="1" t="s">
        <v>20</v>
      </c>
      <c r="AO734" s="18">
        <v>1.6783399999999999</v>
      </c>
      <c r="AP734" s="18">
        <v>8</v>
      </c>
      <c r="AQ734" s="18" t="s">
        <v>20</v>
      </c>
      <c r="AR734" s="18">
        <v>0</v>
      </c>
      <c r="AS734" s="18">
        <v>8</v>
      </c>
    </row>
    <row r="735" spans="2:45" x14ac:dyDescent="0.25">
      <c r="B735" s="25"/>
      <c r="C735" s="25"/>
      <c r="D735" s="25"/>
      <c r="E735" s="25"/>
      <c r="F735" s="25"/>
      <c r="G735" s="25"/>
      <c r="H735" s="25"/>
      <c r="I735" s="25"/>
      <c r="J735" s="25"/>
      <c r="AN735" s="1" t="s">
        <v>21</v>
      </c>
      <c r="AO735" s="18">
        <v>2.3765399999999999</v>
      </c>
      <c r="AP735" s="18">
        <v>9</v>
      </c>
      <c r="AQ735" s="18" t="s">
        <v>21</v>
      </c>
      <c r="AR735" s="18">
        <v>2.1423399999999999</v>
      </c>
      <c r="AS735" s="18">
        <v>9</v>
      </c>
    </row>
    <row r="736" spans="2:45" x14ac:dyDescent="0.25">
      <c r="B736" s="25"/>
      <c r="C736" s="25"/>
      <c r="D736" s="25"/>
      <c r="E736" s="25"/>
      <c r="F736" s="25"/>
      <c r="G736" s="25"/>
      <c r="H736" s="25"/>
      <c r="I736" s="25"/>
      <c r="J736" s="25"/>
      <c r="AN736" s="1" t="s">
        <v>22</v>
      </c>
      <c r="AO736" s="18">
        <v>810.13199999999995</v>
      </c>
      <c r="AP736" s="18">
        <v>10</v>
      </c>
      <c r="AQ736" s="18" t="s">
        <v>22</v>
      </c>
      <c r="AR736" s="18">
        <v>850.19799999999998</v>
      </c>
      <c r="AS736" s="18">
        <v>10</v>
      </c>
    </row>
    <row r="737" spans="2:45" x14ac:dyDescent="0.25">
      <c r="B737" s="25"/>
      <c r="C737" s="25"/>
      <c r="D737" s="25"/>
      <c r="E737" s="25"/>
      <c r="F737" s="25"/>
      <c r="G737" s="25"/>
      <c r="H737" s="25"/>
      <c r="I737" s="25"/>
      <c r="J737" s="25"/>
      <c r="AN737" s="1" t="s">
        <v>23</v>
      </c>
      <c r="AO737" s="18">
        <v>76.242599999999996</v>
      </c>
      <c r="AP737" s="18">
        <v>11</v>
      </c>
      <c r="AQ737" s="18" t="s">
        <v>23</v>
      </c>
      <c r="AR737" s="18">
        <v>83.485799999999998</v>
      </c>
      <c r="AS737" s="18">
        <v>11</v>
      </c>
    </row>
    <row r="738" spans="2:45" x14ac:dyDescent="0.25">
      <c r="B738" s="25"/>
      <c r="C738" s="25"/>
      <c r="D738" s="25"/>
      <c r="E738" s="25"/>
      <c r="F738" s="25"/>
      <c r="G738" s="25"/>
      <c r="H738" s="25"/>
      <c r="I738" s="25"/>
      <c r="J738" s="25"/>
      <c r="AN738" s="1" t="s">
        <v>24</v>
      </c>
      <c r="AO738" s="18">
        <v>0.43519999999999998</v>
      </c>
      <c r="AP738" s="18">
        <v>12</v>
      </c>
      <c r="AQ738" s="18" t="s">
        <v>24</v>
      </c>
      <c r="AR738" s="18">
        <v>0.412192</v>
      </c>
      <c r="AS738" s="18">
        <v>12</v>
      </c>
    </row>
    <row r="739" spans="2:45" x14ac:dyDescent="0.25">
      <c r="AP739" s="18">
        <v>13</v>
      </c>
      <c r="AS739" s="18">
        <v>13</v>
      </c>
    </row>
    <row r="740" spans="2:45" x14ac:dyDescent="0.25">
      <c r="B740" s="25"/>
      <c r="C740" s="25"/>
      <c r="D740" s="25"/>
      <c r="E740" s="25"/>
      <c r="F740" s="25"/>
      <c r="G740" s="25"/>
      <c r="H740" s="25"/>
      <c r="I740" s="25"/>
      <c r="J740" s="25"/>
      <c r="AN740" s="1" t="s">
        <v>15</v>
      </c>
      <c r="AO740" s="18">
        <v>0.90500000000000003</v>
      </c>
      <c r="AP740" s="18">
        <v>0</v>
      </c>
      <c r="AQ740" s="18" t="s">
        <v>15</v>
      </c>
      <c r="AR740" s="18">
        <v>0.94799999999999995</v>
      </c>
      <c r="AS740" s="18">
        <v>0</v>
      </c>
    </row>
    <row r="741" spans="2:45" x14ac:dyDescent="0.25">
      <c r="B741" s="25"/>
      <c r="C741" s="25"/>
      <c r="D741" s="25"/>
      <c r="E741" s="25"/>
      <c r="F741" s="25"/>
      <c r="G741" s="25"/>
      <c r="H741" s="25"/>
      <c r="I741" s="25"/>
      <c r="J741" s="25"/>
      <c r="AN741" s="1" t="s">
        <v>8</v>
      </c>
      <c r="AP741" s="18">
        <v>1</v>
      </c>
      <c r="AQ741" s="18" t="s">
        <v>8</v>
      </c>
      <c r="AS741" s="18">
        <v>1</v>
      </c>
    </row>
    <row r="742" spans="2:45" x14ac:dyDescent="0.25">
      <c r="B742" s="25"/>
      <c r="C742" s="25"/>
      <c r="D742" s="25"/>
      <c r="E742" s="25"/>
      <c r="F742" s="25"/>
      <c r="G742" s="25"/>
      <c r="H742" s="25"/>
      <c r="I742" s="25"/>
      <c r="J742" s="25"/>
      <c r="AN742" s="1" t="s">
        <v>9</v>
      </c>
      <c r="AO742" s="18">
        <v>256713</v>
      </c>
      <c r="AP742" s="18">
        <v>2</v>
      </c>
      <c r="AQ742" s="18" t="s">
        <v>9</v>
      </c>
      <c r="AR742" s="18">
        <v>256713</v>
      </c>
      <c r="AS742" s="18">
        <v>2</v>
      </c>
    </row>
    <row r="743" spans="2:45" x14ac:dyDescent="0.25">
      <c r="B743" s="25"/>
      <c r="C743" s="25"/>
      <c r="D743" s="25"/>
      <c r="E743" s="25"/>
      <c r="F743" s="25"/>
      <c r="G743" s="25"/>
      <c r="H743" s="25"/>
      <c r="I743" s="25"/>
      <c r="J743" s="25"/>
      <c r="AN743" s="1" t="s">
        <v>10</v>
      </c>
      <c r="AO743" s="18">
        <v>66450</v>
      </c>
      <c r="AP743" s="18">
        <v>3</v>
      </c>
      <c r="AQ743" s="18" t="s">
        <v>10</v>
      </c>
      <c r="AR743" s="18">
        <v>66450</v>
      </c>
      <c r="AS743" s="18">
        <v>3</v>
      </c>
    </row>
    <row r="744" spans="2:45" x14ac:dyDescent="0.25">
      <c r="B744" s="25"/>
      <c r="C744" s="25"/>
      <c r="D744" s="25"/>
      <c r="E744" s="25"/>
      <c r="F744" s="25"/>
      <c r="G744" s="25"/>
      <c r="H744" s="25"/>
      <c r="I744" s="25"/>
      <c r="J744" s="25"/>
      <c r="AN744" s="1" t="s">
        <v>16</v>
      </c>
      <c r="AO744" s="18">
        <v>0.50931199999999999</v>
      </c>
      <c r="AP744" s="18">
        <v>4</v>
      </c>
      <c r="AQ744" s="18" t="s">
        <v>16</v>
      </c>
      <c r="AR744" s="18">
        <v>0.51407999999999998</v>
      </c>
      <c r="AS744" s="18">
        <v>4</v>
      </c>
    </row>
    <row r="745" spans="2:45" x14ac:dyDescent="0.25">
      <c r="B745" s="25"/>
      <c r="C745" s="25"/>
      <c r="D745" s="25"/>
      <c r="E745" s="25"/>
      <c r="F745" s="25"/>
      <c r="G745" s="25"/>
      <c r="H745" s="25"/>
      <c r="I745" s="25"/>
      <c r="J745" s="25"/>
      <c r="AN745" s="1" t="s">
        <v>17</v>
      </c>
      <c r="AO745" s="18">
        <v>0.17865600000000001</v>
      </c>
      <c r="AP745" s="18">
        <v>5</v>
      </c>
      <c r="AQ745" s="18" t="s">
        <v>17</v>
      </c>
      <c r="AR745" s="18">
        <v>0.20339199999999999</v>
      </c>
      <c r="AS745" s="18">
        <v>5</v>
      </c>
    </row>
    <row r="746" spans="2:45" x14ac:dyDescent="0.25">
      <c r="B746" s="25"/>
      <c r="C746" s="25"/>
      <c r="D746" s="25"/>
      <c r="E746" s="25"/>
      <c r="F746" s="25"/>
      <c r="G746" s="25"/>
      <c r="H746" s="25"/>
      <c r="I746" s="25"/>
      <c r="J746" s="25"/>
      <c r="AN746" s="1" t="s">
        <v>18</v>
      </c>
      <c r="AO746" s="18">
        <v>0.29785600000000001</v>
      </c>
      <c r="AP746" s="18">
        <v>6</v>
      </c>
      <c r="AQ746" s="18" t="s">
        <v>18</v>
      </c>
      <c r="AR746" s="18">
        <v>0</v>
      </c>
      <c r="AS746" s="18">
        <v>6</v>
      </c>
    </row>
    <row r="747" spans="2:45" x14ac:dyDescent="0.25">
      <c r="B747" s="25"/>
      <c r="C747" s="25"/>
      <c r="D747" s="25"/>
      <c r="E747" s="25"/>
      <c r="F747" s="25"/>
      <c r="G747" s="25"/>
      <c r="H747" s="25"/>
      <c r="I747" s="25"/>
      <c r="J747" s="25"/>
      <c r="AN747" s="1" t="s">
        <v>19</v>
      </c>
      <c r="AO747" s="18">
        <v>0.21116799999999999</v>
      </c>
      <c r="AP747" s="18">
        <v>7</v>
      </c>
      <c r="AQ747" s="18" t="s">
        <v>19</v>
      </c>
      <c r="AR747" s="18">
        <v>0</v>
      </c>
      <c r="AS747" s="18">
        <v>7</v>
      </c>
    </row>
    <row r="748" spans="2:45" x14ac:dyDescent="0.25">
      <c r="B748" s="25"/>
      <c r="C748" s="25"/>
      <c r="D748" s="25"/>
      <c r="E748" s="25"/>
      <c r="F748" s="25"/>
      <c r="G748" s="25"/>
      <c r="H748" s="25"/>
      <c r="I748" s="25"/>
      <c r="J748" s="25"/>
      <c r="AN748" s="1" t="s">
        <v>20</v>
      </c>
      <c r="AO748" s="18">
        <v>1.7164200000000001</v>
      </c>
      <c r="AP748" s="18">
        <v>8</v>
      </c>
      <c r="AQ748" s="18" t="s">
        <v>20</v>
      </c>
      <c r="AR748" s="18">
        <v>0</v>
      </c>
      <c r="AS748" s="18">
        <v>8</v>
      </c>
    </row>
    <row r="749" spans="2:45" x14ac:dyDescent="0.25">
      <c r="B749" s="25"/>
      <c r="C749" s="25"/>
      <c r="D749" s="25"/>
      <c r="E749" s="25"/>
      <c r="F749" s="25"/>
      <c r="G749" s="25"/>
      <c r="H749" s="25"/>
      <c r="I749" s="25"/>
      <c r="J749" s="25"/>
      <c r="AN749" s="1" t="s">
        <v>21</v>
      </c>
      <c r="AO749" s="18">
        <v>2.3762599999999998</v>
      </c>
      <c r="AP749" s="18">
        <v>9</v>
      </c>
      <c r="AQ749" s="18" t="s">
        <v>21</v>
      </c>
      <c r="AR749" s="18">
        <v>2.2010900000000002</v>
      </c>
      <c r="AS749" s="18">
        <v>9</v>
      </c>
    </row>
    <row r="750" spans="2:45" x14ac:dyDescent="0.25">
      <c r="B750" s="25"/>
      <c r="C750" s="25"/>
      <c r="D750" s="25"/>
      <c r="E750" s="25"/>
      <c r="F750" s="25"/>
      <c r="G750" s="25"/>
      <c r="H750" s="25"/>
      <c r="I750" s="25"/>
      <c r="J750" s="25"/>
      <c r="AN750" s="1" t="s">
        <v>22</v>
      </c>
      <c r="AO750" s="18">
        <v>803.51400000000001</v>
      </c>
      <c r="AP750" s="18">
        <v>10</v>
      </c>
      <c r="AQ750" s="18" t="s">
        <v>22</v>
      </c>
      <c r="AR750" s="18">
        <v>850.17399999999998</v>
      </c>
      <c r="AS750" s="18">
        <v>10</v>
      </c>
    </row>
    <row r="751" spans="2:45" x14ac:dyDescent="0.25">
      <c r="B751" s="25"/>
      <c r="C751" s="25"/>
      <c r="D751" s="25"/>
      <c r="E751" s="25"/>
      <c r="F751" s="25"/>
      <c r="G751" s="25"/>
      <c r="H751" s="25"/>
      <c r="I751" s="25"/>
      <c r="J751" s="25"/>
      <c r="AN751" s="1" t="s">
        <v>23</v>
      </c>
      <c r="AO751" s="18">
        <v>73.681100000000001</v>
      </c>
      <c r="AP751" s="18">
        <v>11</v>
      </c>
      <c r="AQ751" s="18" t="s">
        <v>23</v>
      </c>
      <c r="AR751" s="18">
        <v>83.996099999999998</v>
      </c>
      <c r="AS751" s="18">
        <v>11</v>
      </c>
    </row>
    <row r="752" spans="2:45" x14ac:dyDescent="0.25">
      <c r="B752" s="25"/>
      <c r="C752" s="25"/>
      <c r="D752" s="25"/>
      <c r="E752" s="25"/>
      <c r="F752" s="25"/>
      <c r="G752" s="25"/>
      <c r="H752" s="25"/>
      <c r="I752" s="25"/>
      <c r="J752" s="25"/>
      <c r="AN752" s="1" t="s">
        <v>24</v>
      </c>
      <c r="AO752" s="18">
        <v>0.41084799999999999</v>
      </c>
      <c r="AP752" s="18">
        <v>12</v>
      </c>
      <c r="AQ752" s="18" t="s">
        <v>24</v>
      </c>
      <c r="AR752" s="18">
        <v>0.41603200000000001</v>
      </c>
      <c r="AS752" s="18">
        <v>12</v>
      </c>
    </row>
    <row r="753" spans="2:45" x14ac:dyDescent="0.25">
      <c r="AP753" s="18">
        <v>13</v>
      </c>
      <c r="AS753" s="18">
        <v>13</v>
      </c>
    </row>
    <row r="754" spans="2:45" x14ac:dyDescent="0.25">
      <c r="B754" s="25"/>
      <c r="C754" s="25"/>
      <c r="D754" s="25"/>
      <c r="E754" s="25"/>
      <c r="F754" s="25"/>
      <c r="G754" s="25"/>
      <c r="H754" s="25"/>
      <c r="I754" s="25"/>
      <c r="J754" s="25"/>
      <c r="AN754" s="1" t="s">
        <v>15</v>
      </c>
      <c r="AO754" s="18">
        <v>0.89400000000000002</v>
      </c>
      <c r="AP754" s="18">
        <v>0</v>
      </c>
      <c r="AQ754" s="18" t="s">
        <v>15</v>
      </c>
      <c r="AR754" s="18">
        <v>0.95099999999999996</v>
      </c>
      <c r="AS754" s="18">
        <v>0</v>
      </c>
    </row>
    <row r="755" spans="2:45" x14ac:dyDescent="0.25">
      <c r="B755" s="25"/>
      <c r="C755" s="25"/>
      <c r="D755" s="25"/>
      <c r="E755" s="25"/>
      <c r="F755" s="25"/>
      <c r="G755" s="25"/>
      <c r="H755" s="25"/>
      <c r="I755" s="25"/>
      <c r="J755" s="25"/>
      <c r="AN755" s="1" t="s">
        <v>8</v>
      </c>
      <c r="AP755" s="18">
        <v>1</v>
      </c>
      <c r="AQ755" s="18" t="s">
        <v>8</v>
      </c>
      <c r="AS755" s="18">
        <v>1</v>
      </c>
    </row>
    <row r="756" spans="2:45" x14ac:dyDescent="0.25">
      <c r="B756" s="25"/>
      <c r="C756" s="25"/>
      <c r="D756" s="25"/>
      <c r="E756" s="25"/>
      <c r="F756" s="25"/>
      <c r="G756" s="25"/>
      <c r="H756" s="25"/>
      <c r="I756" s="25"/>
      <c r="J756" s="25"/>
      <c r="AN756" s="1" t="s">
        <v>9</v>
      </c>
      <c r="AO756" s="18">
        <v>256713</v>
      </c>
      <c r="AP756" s="18">
        <v>2</v>
      </c>
      <c r="AQ756" s="18" t="s">
        <v>9</v>
      </c>
      <c r="AR756" s="18">
        <v>256713</v>
      </c>
      <c r="AS756" s="18">
        <v>2</v>
      </c>
    </row>
    <row r="757" spans="2:45" x14ac:dyDescent="0.25">
      <c r="B757" s="25"/>
      <c r="C757" s="25"/>
      <c r="D757" s="25"/>
      <c r="E757" s="25"/>
      <c r="F757" s="25"/>
      <c r="G757" s="25"/>
      <c r="H757" s="25"/>
      <c r="I757" s="25"/>
      <c r="J757" s="25"/>
      <c r="AN757" s="1" t="s">
        <v>10</v>
      </c>
      <c r="AO757" s="18">
        <v>66450</v>
      </c>
      <c r="AP757" s="18">
        <v>3</v>
      </c>
      <c r="AQ757" s="18" t="s">
        <v>10</v>
      </c>
      <c r="AR757" s="18">
        <v>66450</v>
      </c>
      <c r="AS757" s="18">
        <v>3</v>
      </c>
    </row>
    <row r="758" spans="2:45" x14ac:dyDescent="0.25">
      <c r="B758" s="25"/>
      <c r="C758" s="25"/>
      <c r="D758" s="25"/>
      <c r="E758" s="25"/>
      <c r="F758" s="25"/>
      <c r="G758" s="25"/>
      <c r="H758" s="25"/>
      <c r="I758" s="25"/>
      <c r="J758" s="25"/>
      <c r="AN758" s="1" t="s">
        <v>16</v>
      </c>
      <c r="AO758" s="18">
        <v>0.52147200000000005</v>
      </c>
      <c r="AP758" s="18">
        <v>4</v>
      </c>
      <c r="AQ758" s="18" t="s">
        <v>16</v>
      </c>
      <c r="AR758" s="18">
        <v>0.51862399999999997</v>
      </c>
      <c r="AS758" s="18">
        <v>4</v>
      </c>
    </row>
    <row r="759" spans="2:45" x14ac:dyDescent="0.25">
      <c r="B759" s="25"/>
      <c r="C759" s="25"/>
      <c r="D759" s="25"/>
      <c r="E759" s="25"/>
      <c r="F759" s="25"/>
      <c r="G759" s="25"/>
      <c r="H759" s="25"/>
      <c r="I759" s="25"/>
      <c r="J759" s="25"/>
      <c r="AN759" s="1" t="s">
        <v>17</v>
      </c>
      <c r="AO759" s="18">
        <v>0.18579200000000001</v>
      </c>
      <c r="AP759" s="18">
        <v>5</v>
      </c>
      <c r="AQ759" s="18" t="s">
        <v>17</v>
      </c>
      <c r="AR759" s="18">
        <v>0.17849599999999999</v>
      </c>
      <c r="AS759" s="18">
        <v>5</v>
      </c>
    </row>
    <row r="760" spans="2:45" x14ac:dyDescent="0.25">
      <c r="B760" s="25"/>
      <c r="C760" s="25"/>
      <c r="D760" s="25"/>
      <c r="E760" s="25"/>
      <c r="F760" s="25"/>
      <c r="G760" s="25"/>
      <c r="H760" s="25"/>
      <c r="I760" s="25"/>
      <c r="J760" s="25"/>
      <c r="AN760" s="1" t="s">
        <v>18</v>
      </c>
      <c r="AO760" s="18">
        <v>0.26211200000000001</v>
      </c>
      <c r="AP760" s="18">
        <v>6</v>
      </c>
      <c r="AQ760" s="18" t="s">
        <v>18</v>
      </c>
      <c r="AR760" s="18">
        <v>0</v>
      </c>
      <c r="AS760" s="18">
        <v>6</v>
      </c>
    </row>
    <row r="761" spans="2:45" x14ac:dyDescent="0.25">
      <c r="B761" s="25"/>
      <c r="C761" s="25"/>
      <c r="D761" s="25"/>
      <c r="E761" s="25"/>
      <c r="F761" s="25"/>
      <c r="G761" s="25"/>
      <c r="H761" s="25"/>
      <c r="I761" s="25"/>
      <c r="J761" s="25"/>
      <c r="AN761" s="1" t="s">
        <v>19</v>
      </c>
      <c r="AO761" s="18">
        <v>0.21184</v>
      </c>
      <c r="AP761" s="18">
        <v>7</v>
      </c>
      <c r="AQ761" s="18" t="s">
        <v>19</v>
      </c>
      <c r="AR761" s="18">
        <v>0</v>
      </c>
      <c r="AS761" s="18">
        <v>7</v>
      </c>
    </row>
    <row r="762" spans="2:45" x14ac:dyDescent="0.25">
      <c r="B762" s="25"/>
      <c r="C762" s="25"/>
      <c r="D762" s="25"/>
      <c r="E762" s="25"/>
      <c r="F762" s="25"/>
      <c r="G762" s="25"/>
      <c r="H762" s="25"/>
      <c r="I762" s="25"/>
      <c r="J762" s="25"/>
      <c r="AN762" s="1" t="s">
        <v>20</v>
      </c>
      <c r="AO762" s="18">
        <v>1.69232</v>
      </c>
      <c r="AP762" s="18">
        <v>8</v>
      </c>
      <c r="AQ762" s="18" t="s">
        <v>20</v>
      </c>
      <c r="AR762" s="18">
        <v>0</v>
      </c>
      <c r="AS762" s="18">
        <v>8</v>
      </c>
    </row>
    <row r="763" spans="2:45" x14ac:dyDescent="0.25">
      <c r="B763" s="25"/>
      <c r="C763" s="25"/>
      <c r="D763" s="25"/>
      <c r="E763" s="25"/>
      <c r="F763" s="25"/>
      <c r="G763" s="25"/>
      <c r="H763" s="25"/>
      <c r="I763" s="25"/>
      <c r="J763" s="25"/>
      <c r="AN763" s="1" t="s">
        <v>21</v>
      </c>
      <c r="AO763" s="18">
        <v>2.3044500000000001</v>
      </c>
      <c r="AP763" s="18">
        <v>9</v>
      </c>
      <c r="AQ763" s="18" t="s">
        <v>21</v>
      </c>
      <c r="AR763" s="18">
        <v>2.1444800000000002</v>
      </c>
      <c r="AS763" s="18">
        <v>9</v>
      </c>
    </row>
    <row r="764" spans="2:45" x14ac:dyDescent="0.25">
      <c r="B764" s="25"/>
      <c r="C764" s="25"/>
      <c r="D764" s="25"/>
      <c r="E764" s="25"/>
      <c r="F764" s="25"/>
      <c r="G764" s="25"/>
      <c r="H764" s="25"/>
      <c r="I764" s="25"/>
      <c r="J764" s="25"/>
      <c r="AN764" s="1" t="s">
        <v>22</v>
      </c>
      <c r="AO764" s="18">
        <v>812.60299999999995</v>
      </c>
      <c r="AP764" s="18">
        <v>10</v>
      </c>
      <c r="AQ764" s="18" t="s">
        <v>22</v>
      </c>
      <c r="AR764" s="18">
        <v>851.01400000000001</v>
      </c>
      <c r="AS764" s="18">
        <v>10</v>
      </c>
    </row>
    <row r="765" spans="2:45" x14ac:dyDescent="0.25">
      <c r="B765" s="25"/>
      <c r="C765" s="25"/>
      <c r="D765" s="25"/>
      <c r="E765" s="25"/>
      <c r="F765" s="25"/>
      <c r="G765" s="25"/>
      <c r="H765" s="25"/>
      <c r="I765" s="25"/>
      <c r="J765" s="25"/>
      <c r="AN765" s="1" t="s">
        <v>23</v>
      </c>
      <c r="AO765" s="18">
        <v>74.493499999999997</v>
      </c>
      <c r="AP765" s="18">
        <v>11</v>
      </c>
      <c r="AQ765" s="18" t="s">
        <v>23</v>
      </c>
      <c r="AR765" s="18">
        <v>83.804299999999998</v>
      </c>
      <c r="AS765" s="18">
        <v>11</v>
      </c>
    </row>
    <row r="766" spans="2:45" x14ac:dyDescent="0.25">
      <c r="B766" s="25"/>
      <c r="C766" s="25"/>
      <c r="D766" s="25"/>
      <c r="E766" s="25"/>
      <c r="F766" s="25"/>
      <c r="G766" s="25"/>
      <c r="H766" s="25"/>
      <c r="I766" s="25"/>
      <c r="J766" s="25"/>
      <c r="AN766" s="1" t="s">
        <v>24</v>
      </c>
      <c r="AO766" s="18">
        <v>0.42131200000000002</v>
      </c>
      <c r="AP766" s="18">
        <v>12</v>
      </c>
      <c r="AQ766" s="18" t="s">
        <v>24</v>
      </c>
      <c r="AR766" s="18">
        <v>0.420736</v>
      </c>
      <c r="AS766" s="18">
        <v>12</v>
      </c>
    </row>
    <row r="767" spans="2:45" x14ac:dyDescent="0.25">
      <c r="AP767" s="18">
        <v>13</v>
      </c>
      <c r="AS767" s="18">
        <v>13</v>
      </c>
    </row>
    <row r="768" spans="2:45" x14ac:dyDescent="0.25">
      <c r="B768" s="25"/>
      <c r="C768" s="25"/>
      <c r="D768" s="25"/>
      <c r="E768" s="25"/>
      <c r="F768" s="25"/>
      <c r="G768" s="25"/>
      <c r="H768" s="25"/>
      <c r="I768" s="25"/>
      <c r="J768" s="25"/>
      <c r="AN768" s="1" t="s">
        <v>15</v>
      </c>
      <c r="AO768" s="18">
        <v>0.90300000000000002</v>
      </c>
      <c r="AP768" s="18">
        <v>0</v>
      </c>
      <c r="AQ768" s="18" t="s">
        <v>15</v>
      </c>
      <c r="AR768" s="18">
        <v>0.94899999999999995</v>
      </c>
      <c r="AS768" s="18">
        <v>0</v>
      </c>
    </row>
    <row r="769" spans="2:45" x14ac:dyDescent="0.25">
      <c r="B769" s="25"/>
      <c r="C769" s="25"/>
      <c r="D769" s="25"/>
      <c r="E769" s="25"/>
      <c r="F769" s="25"/>
      <c r="G769" s="25"/>
      <c r="H769" s="25"/>
      <c r="I769" s="25"/>
      <c r="J769" s="25"/>
      <c r="AN769" s="1" t="s">
        <v>8</v>
      </c>
      <c r="AP769" s="18">
        <v>1</v>
      </c>
      <c r="AQ769" s="18" t="s">
        <v>8</v>
      </c>
      <c r="AS769" s="18">
        <v>1</v>
      </c>
    </row>
    <row r="770" spans="2:45" x14ac:dyDescent="0.25">
      <c r="B770" s="25"/>
      <c r="C770" s="25"/>
      <c r="D770" s="25"/>
      <c r="E770" s="25"/>
      <c r="F770" s="25"/>
      <c r="G770" s="25"/>
      <c r="H770" s="25"/>
      <c r="I770" s="25"/>
      <c r="J770" s="25"/>
      <c r="AN770" s="1" t="s">
        <v>9</v>
      </c>
      <c r="AO770" s="18">
        <v>256713</v>
      </c>
      <c r="AP770" s="18">
        <v>2</v>
      </c>
      <c r="AQ770" s="18" t="s">
        <v>9</v>
      </c>
      <c r="AR770" s="18">
        <v>256713</v>
      </c>
      <c r="AS770" s="18">
        <v>2</v>
      </c>
    </row>
    <row r="771" spans="2:45" x14ac:dyDescent="0.25">
      <c r="B771" s="25"/>
      <c r="C771" s="25"/>
      <c r="D771" s="25"/>
      <c r="E771" s="25"/>
      <c r="F771" s="25"/>
      <c r="G771" s="25"/>
      <c r="H771" s="25"/>
      <c r="I771" s="25"/>
      <c r="J771" s="25"/>
      <c r="AN771" s="1" t="s">
        <v>10</v>
      </c>
      <c r="AO771" s="18">
        <v>66450</v>
      </c>
      <c r="AP771" s="18">
        <v>3</v>
      </c>
      <c r="AQ771" s="18" t="s">
        <v>10</v>
      </c>
      <c r="AR771" s="18">
        <v>66450</v>
      </c>
      <c r="AS771" s="18">
        <v>3</v>
      </c>
    </row>
    <row r="772" spans="2:45" x14ac:dyDescent="0.25">
      <c r="B772" s="25"/>
      <c r="C772" s="25"/>
      <c r="D772" s="25"/>
      <c r="E772" s="25"/>
      <c r="F772" s="25"/>
      <c r="G772" s="25"/>
      <c r="H772" s="25"/>
      <c r="I772" s="25"/>
      <c r="J772" s="25"/>
      <c r="AN772" s="1" t="s">
        <v>16</v>
      </c>
      <c r="AO772" s="18">
        <v>0.51948799999999995</v>
      </c>
      <c r="AP772" s="18">
        <v>4</v>
      </c>
      <c r="AQ772" s="18" t="s">
        <v>16</v>
      </c>
      <c r="AR772" s="18">
        <v>0.52028799999999997</v>
      </c>
      <c r="AS772" s="18">
        <v>4</v>
      </c>
    </row>
    <row r="773" spans="2:45" x14ac:dyDescent="0.25">
      <c r="B773" s="25"/>
      <c r="C773" s="25"/>
      <c r="D773" s="25"/>
      <c r="E773" s="25"/>
      <c r="F773" s="25"/>
      <c r="G773" s="25"/>
      <c r="H773" s="25"/>
      <c r="I773" s="25"/>
      <c r="J773" s="25"/>
      <c r="AN773" s="1" t="s">
        <v>17</v>
      </c>
      <c r="AO773" s="18">
        <v>0.182176</v>
      </c>
      <c r="AP773" s="18">
        <v>5</v>
      </c>
      <c r="AQ773" s="18" t="s">
        <v>17</v>
      </c>
      <c r="AR773" s="18">
        <v>0.192576</v>
      </c>
      <c r="AS773" s="18">
        <v>5</v>
      </c>
    </row>
    <row r="774" spans="2:45" x14ac:dyDescent="0.25">
      <c r="B774" s="25"/>
      <c r="C774" s="25"/>
      <c r="D774" s="25"/>
      <c r="E774" s="25"/>
      <c r="F774" s="25"/>
      <c r="G774" s="25"/>
      <c r="H774" s="25"/>
      <c r="I774" s="25"/>
      <c r="J774" s="25"/>
      <c r="AN774" s="1" t="s">
        <v>18</v>
      </c>
      <c r="AO774" s="18">
        <v>0.30601600000000001</v>
      </c>
      <c r="AP774" s="18">
        <v>6</v>
      </c>
      <c r="AQ774" s="18" t="s">
        <v>18</v>
      </c>
      <c r="AR774" s="18">
        <v>0</v>
      </c>
      <c r="AS774" s="18">
        <v>6</v>
      </c>
    </row>
    <row r="775" spans="2:45" x14ac:dyDescent="0.25">
      <c r="B775" s="25"/>
      <c r="C775" s="25"/>
      <c r="D775" s="25"/>
      <c r="E775" s="25"/>
      <c r="F775" s="25"/>
      <c r="G775" s="25"/>
      <c r="H775" s="25"/>
      <c r="I775" s="25"/>
      <c r="J775" s="25"/>
      <c r="AN775" s="1" t="s">
        <v>19</v>
      </c>
      <c r="AO775" s="18">
        <v>0.21568000000000001</v>
      </c>
      <c r="AP775" s="18">
        <v>7</v>
      </c>
      <c r="AQ775" s="18" t="s">
        <v>19</v>
      </c>
      <c r="AR775" s="18">
        <v>0</v>
      </c>
      <c r="AS775" s="18">
        <v>7</v>
      </c>
    </row>
    <row r="776" spans="2:45" x14ac:dyDescent="0.25">
      <c r="B776" s="25"/>
      <c r="C776" s="25"/>
      <c r="D776" s="25"/>
      <c r="E776" s="25"/>
      <c r="F776" s="25"/>
      <c r="G776" s="25"/>
      <c r="H776" s="25"/>
      <c r="I776" s="25"/>
      <c r="J776" s="25"/>
      <c r="AN776" s="1" t="s">
        <v>20</v>
      </c>
      <c r="AO776" s="18">
        <v>1.6864600000000001</v>
      </c>
      <c r="AP776" s="18">
        <v>8</v>
      </c>
      <c r="AQ776" s="18" t="s">
        <v>20</v>
      </c>
      <c r="AR776" s="18">
        <v>0</v>
      </c>
      <c r="AS776" s="18">
        <v>8</v>
      </c>
    </row>
    <row r="777" spans="2:45" x14ac:dyDescent="0.25">
      <c r="B777" s="25"/>
      <c r="C777" s="25"/>
      <c r="D777" s="25"/>
      <c r="E777" s="25"/>
      <c r="F777" s="25"/>
      <c r="G777" s="25"/>
      <c r="H777" s="25"/>
      <c r="I777" s="25"/>
      <c r="J777" s="25"/>
      <c r="AN777" s="1" t="s">
        <v>21</v>
      </c>
      <c r="AO777" s="18">
        <v>2.36374</v>
      </c>
      <c r="AP777" s="18">
        <v>9</v>
      </c>
      <c r="AQ777" s="18" t="s">
        <v>21</v>
      </c>
      <c r="AR777" s="18">
        <v>2.14438</v>
      </c>
      <c r="AS777" s="18">
        <v>9</v>
      </c>
    </row>
    <row r="778" spans="2:45" x14ac:dyDescent="0.25">
      <c r="B778" s="25"/>
      <c r="C778" s="25"/>
      <c r="D778" s="25"/>
      <c r="E778" s="25"/>
      <c r="F778" s="25"/>
      <c r="G778" s="25"/>
      <c r="H778" s="25"/>
      <c r="I778" s="25"/>
      <c r="J778" s="25"/>
      <c r="AN778" s="1" t="s">
        <v>22</v>
      </c>
      <c r="AO778" s="18">
        <v>813.55499999999995</v>
      </c>
      <c r="AP778" s="18">
        <v>10</v>
      </c>
      <c r="AQ778" s="18" t="s">
        <v>22</v>
      </c>
      <c r="AR778" s="18">
        <v>850.745</v>
      </c>
      <c r="AS778" s="18">
        <v>10</v>
      </c>
    </row>
    <row r="779" spans="2:45" x14ac:dyDescent="0.25">
      <c r="B779" s="25"/>
      <c r="C779" s="25"/>
      <c r="D779" s="25"/>
      <c r="E779" s="25"/>
      <c r="F779" s="25"/>
      <c r="G779" s="25"/>
      <c r="H779" s="25"/>
      <c r="I779" s="25"/>
      <c r="J779" s="25"/>
      <c r="AN779" s="1" t="s">
        <v>23</v>
      </c>
      <c r="AO779" s="18">
        <v>76.149699999999996</v>
      </c>
      <c r="AP779" s="18">
        <v>11</v>
      </c>
      <c r="AQ779" s="18" t="s">
        <v>23</v>
      </c>
      <c r="AR779" s="18">
        <v>83.893900000000002</v>
      </c>
      <c r="AS779" s="18">
        <v>11</v>
      </c>
    </row>
    <row r="780" spans="2:45" x14ac:dyDescent="0.25">
      <c r="B780" s="25"/>
      <c r="C780" s="25"/>
      <c r="D780" s="25"/>
      <c r="E780" s="25"/>
      <c r="F780" s="25"/>
      <c r="G780" s="25"/>
      <c r="H780" s="25"/>
      <c r="I780" s="25"/>
      <c r="J780" s="25"/>
      <c r="AN780" s="1" t="s">
        <v>24</v>
      </c>
      <c r="AO780" s="18">
        <v>0.42771199999999998</v>
      </c>
      <c r="AP780" s="18">
        <v>12</v>
      </c>
      <c r="AQ780" s="18" t="s">
        <v>24</v>
      </c>
      <c r="AR780" s="18">
        <v>0.415904</v>
      </c>
      <c r="AS780" s="18">
        <v>12</v>
      </c>
    </row>
    <row r="781" spans="2:45" x14ac:dyDescent="0.25">
      <c r="AP781" s="18">
        <v>13</v>
      </c>
      <c r="AS781" s="18">
        <v>13</v>
      </c>
    </row>
    <row r="782" spans="2:45" x14ac:dyDescent="0.25">
      <c r="B782" s="25"/>
      <c r="C782" s="25"/>
      <c r="D782" s="25"/>
      <c r="E782" s="25"/>
      <c r="F782" s="25"/>
      <c r="G782" s="25"/>
      <c r="H782" s="25"/>
      <c r="I782" s="25"/>
      <c r="J782" s="25"/>
      <c r="AN782" s="1" t="s">
        <v>15</v>
      </c>
      <c r="AO782" s="18">
        <v>0.91200000000000003</v>
      </c>
      <c r="AP782" s="18">
        <v>0</v>
      </c>
      <c r="AQ782" s="18" t="s">
        <v>15</v>
      </c>
      <c r="AR782" s="18">
        <v>0.95</v>
      </c>
      <c r="AS782" s="18">
        <v>0</v>
      </c>
    </row>
    <row r="783" spans="2:45" x14ac:dyDescent="0.25">
      <c r="B783" s="25"/>
      <c r="C783" s="25"/>
      <c r="D783" s="25"/>
      <c r="E783" s="25"/>
      <c r="F783" s="25"/>
      <c r="G783" s="25"/>
      <c r="H783" s="25"/>
      <c r="I783" s="25"/>
      <c r="J783" s="25"/>
      <c r="AN783" s="1" t="s">
        <v>8</v>
      </c>
      <c r="AP783" s="18">
        <v>1</v>
      </c>
      <c r="AQ783" s="18" t="s">
        <v>8</v>
      </c>
      <c r="AS783" s="18">
        <v>1</v>
      </c>
    </row>
    <row r="784" spans="2:45" x14ac:dyDescent="0.25">
      <c r="B784" s="25"/>
      <c r="C784" s="25"/>
      <c r="D784" s="25"/>
      <c r="E784" s="25"/>
      <c r="F784" s="25"/>
      <c r="G784" s="25"/>
      <c r="H784" s="25"/>
      <c r="I784" s="25"/>
      <c r="J784" s="25"/>
      <c r="AN784" s="1" t="s">
        <v>9</v>
      </c>
      <c r="AO784" s="18">
        <v>256713</v>
      </c>
      <c r="AP784" s="18">
        <v>2</v>
      </c>
      <c r="AQ784" s="18" t="s">
        <v>9</v>
      </c>
      <c r="AR784" s="18">
        <v>256713</v>
      </c>
      <c r="AS784" s="18">
        <v>2</v>
      </c>
    </row>
    <row r="785" spans="2:45" x14ac:dyDescent="0.25">
      <c r="B785" s="25"/>
      <c r="C785" s="25"/>
      <c r="D785" s="25"/>
      <c r="E785" s="25"/>
      <c r="F785" s="25"/>
      <c r="G785" s="25"/>
      <c r="H785" s="25"/>
      <c r="I785" s="25"/>
      <c r="J785" s="25"/>
      <c r="AN785" s="1" t="s">
        <v>10</v>
      </c>
      <c r="AO785" s="18">
        <v>66450</v>
      </c>
      <c r="AP785" s="18">
        <v>3</v>
      </c>
      <c r="AQ785" s="18" t="s">
        <v>10</v>
      </c>
      <c r="AR785" s="18">
        <v>66450</v>
      </c>
      <c r="AS785" s="18">
        <v>3</v>
      </c>
    </row>
    <row r="786" spans="2:45" x14ac:dyDescent="0.25">
      <c r="B786" s="25"/>
      <c r="C786" s="25"/>
      <c r="D786" s="25"/>
      <c r="E786" s="25"/>
      <c r="F786" s="25"/>
      <c r="G786" s="25"/>
      <c r="H786" s="25"/>
      <c r="I786" s="25"/>
      <c r="J786" s="25"/>
      <c r="AN786" s="1" t="s">
        <v>16</v>
      </c>
      <c r="AO786" s="18">
        <v>0.52758400000000005</v>
      </c>
      <c r="AP786" s="18">
        <v>4</v>
      </c>
      <c r="AQ786" s="18" t="s">
        <v>16</v>
      </c>
      <c r="AR786" s="18">
        <v>0.53456000000000004</v>
      </c>
      <c r="AS786" s="18">
        <v>4</v>
      </c>
    </row>
    <row r="787" spans="2:45" x14ac:dyDescent="0.25">
      <c r="B787" s="25"/>
      <c r="C787" s="25"/>
      <c r="D787" s="25"/>
      <c r="E787" s="25"/>
      <c r="F787" s="25"/>
      <c r="G787" s="25"/>
      <c r="H787" s="25"/>
      <c r="I787" s="25"/>
      <c r="J787" s="25"/>
      <c r="AN787" s="1" t="s">
        <v>17</v>
      </c>
      <c r="AO787" s="18">
        <v>0.175232</v>
      </c>
      <c r="AP787" s="18">
        <v>5</v>
      </c>
      <c r="AQ787" s="18" t="s">
        <v>17</v>
      </c>
      <c r="AR787" s="18">
        <v>0.17027200000000001</v>
      </c>
      <c r="AS787" s="18">
        <v>5</v>
      </c>
    </row>
    <row r="788" spans="2:45" x14ac:dyDescent="0.25">
      <c r="B788" s="25"/>
      <c r="C788" s="25"/>
      <c r="D788" s="25"/>
      <c r="E788" s="25"/>
      <c r="F788" s="25"/>
      <c r="G788" s="25"/>
      <c r="H788" s="25"/>
      <c r="I788" s="25"/>
      <c r="J788" s="25"/>
      <c r="AN788" s="1" t="s">
        <v>18</v>
      </c>
      <c r="AO788" s="18">
        <v>0.25900800000000002</v>
      </c>
      <c r="AP788" s="18">
        <v>6</v>
      </c>
      <c r="AQ788" s="18" t="s">
        <v>18</v>
      </c>
      <c r="AR788" s="18">
        <v>0</v>
      </c>
      <c r="AS788" s="18">
        <v>6</v>
      </c>
    </row>
    <row r="789" spans="2:45" x14ac:dyDescent="0.25">
      <c r="B789" s="25"/>
      <c r="C789" s="25"/>
      <c r="D789" s="25"/>
      <c r="E789" s="25"/>
      <c r="F789" s="25"/>
      <c r="G789" s="25"/>
      <c r="H789" s="25"/>
      <c r="I789" s="25"/>
      <c r="J789" s="25"/>
      <c r="AN789" s="1" t="s">
        <v>19</v>
      </c>
      <c r="AO789" s="18">
        <v>0.20857600000000001</v>
      </c>
      <c r="AP789" s="18">
        <v>7</v>
      </c>
      <c r="AQ789" s="18" t="s">
        <v>19</v>
      </c>
      <c r="AR789" s="18">
        <v>0</v>
      </c>
      <c r="AS789" s="18">
        <v>7</v>
      </c>
    </row>
    <row r="790" spans="2:45" x14ac:dyDescent="0.25">
      <c r="B790" s="25"/>
      <c r="C790" s="25"/>
      <c r="D790" s="25"/>
      <c r="E790" s="25"/>
      <c r="F790" s="25"/>
      <c r="G790" s="25"/>
      <c r="H790" s="25"/>
      <c r="I790" s="25"/>
      <c r="J790" s="25"/>
      <c r="AN790" s="1" t="s">
        <v>20</v>
      </c>
      <c r="AO790" s="18">
        <v>1.6927399999999999</v>
      </c>
      <c r="AP790" s="18">
        <v>8</v>
      </c>
      <c r="AQ790" s="18" t="s">
        <v>20</v>
      </c>
      <c r="AR790" s="18">
        <v>0</v>
      </c>
      <c r="AS790" s="18">
        <v>8</v>
      </c>
    </row>
    <row r="791" spans="2:45" x14ac:dyDescent="0.25">
      <c r="B791" s="25"/>
      <c r="C791" s="25"/>
      <c r="D791" s="25"/>
      <c r="E791" s="25"/>
      <c r="F791" s="25"/>
      <c r="G791" s="25"/>
      <c r="H791" s="25"/>
      <c r="I791" s="25"/>
      <c r="J791" s="25"/>
      <c r="AN791" s="1" t="s">
        <v>21</v>
      </c>
      <c r="AO791" s="18">
        <v>2.3599399999999999</v>
      </c>
      <c r="AP791" s="18">
        <v>9</v>
      </c>
      <c r="AQ791" s="18" t="s">
        <v>21</v>
      </c>
      <c r="AR791" s="18">
        <v>2.1444800000000002</v>
      </c>
      <c r="AS791" s="18">
        <v>9</v>
      </c>
    </row>
    <row r="792" spans="2:45" x14ac:dyDescent="0.25">
      <c r="B792" s="25"/>
      <c r="C792" s="25"/>
      <c r="D792" s="25"/>
      <c r="E792" s="25"/>
      <c r="F792" s="25"/>
      <c r="G792" s="25"/>
      <c r="H792" s="25"/>
      <c r="I792" s="25"/>
      <c r="J792" s="25"/>
      <c r="AN792" s="1" t="s">
        <v>22</v>
      </c>
      <c r="AO792" s="18">
        <v>812.15700000000004</v>
      </c>
      <c r="AP792" s="18">
        <v>10</v>
      </c>
      <c r="AQ792" s="18" t="s">
        <v>22</v>
      </c>
      <c r="AR792" s="18">
        <v>850.91899999999998</v>
      </c>
      <c r="AS792" s="18">
        <v>10</v>
      </c>
    </row>
    <row r="793" spans="2:45" x14ac:dyDescent="0.25">
      <c r="B793" s="25"/>
      <c r="C793" s="25"/>
      <c r="D793" s="25"/>
      <c r="E793" s="25"/>
      <c r="F793" s="25"/>
      <c r="G793" s="25"/>
      <c r="H793" s="25"/>
      <c r="I793" s="25"/>
      <c r="J793" s="25"/>
      <c r="AN793" s="1" t="s">
        <v>23</v>
      </c>
      <c r="AO793" s="18">
        <v>76.260499999999993</v>
      </c>
      <c r="AP793" s="18">
        <v>11</v>
      </c>
      <c r="AQ793" s="18" t="s">
        <v>23</v>
      </c>
      <c r="AR793" s="18">
        <v>83.875900000000001</v>
      </c>
      <c r="AS793" s="18">
        <v>11</v>
      </c>
    </row>
    <row r="794" spans="2:45" x14ac:dyDescent="0.25">
      <c r="B794" s="25"/>
      <c r="C794" s="25"/>
      <c r="D794" s="25"/>
      <c r="E794" s="25"/>
      <c r="F794" s="25"/>
      <c r="G794" s="25"/>
      <c r="H794" s="25"/>
      <c r="I794" s="25"/>
      <c r="J794" s="25"/>
      <c r="AN794" s="1" t="s">
        <v>24</v>
      </c>
      <c r="AO794" s="18">
        <v>0.41264000000000001</v>
      </c>
      <c r="AP794" s="18">
        <v>12</v>
      </c>
      <c r="AQ794" s="18" t="s">
        <v>24</v>
      </c>
      <c r="AR794" s="18">
        <v>0.41455999999999998</v>
      </c>
      <c r="AS794" s="18">
        <v>12</v>
      </c>
    </row>
    <row r="795" spans="2:45" x14ac:dyDescent="0.25">
      <c r="AP795" s="18">
        <v>13</v>
      </c>
      <c r="AS795" s="18">
        <v>13</v>
      </c>
    </row>
    <row r="796" spans="2:45" x14ac:dyDescent="0.25">
      <c r="B796" s="25"/>
      <c r="C796" s="25"/>
      <c r="D796" s="25"/>
      <c r="E796" s="25"/>
      <c r="F796" s="25"/>
      <c r="G796" s="25"/>
      <c r="H796" s="25"/>
      <c r="I796" s="25"/>
      <c r="J796" s="25"/>
      <c r="AN796" s="1" t="s">
        <v>15</v>
      </c>
      <c r="AO796" s="18">
        <v>0.90600000000000003</v>
      </c>
      <c r="AP796" s="18">
        <v>0</v>
      </c>
      <c r="AQ796" s="18" t="s">
        <v>15</v>
      </c>
      <c r="AR796" s="18">
        <v>0.94899999999999995</v>
      </c>
      <c r="AS796" s="18">
        <v>0</v>
      </c>
    </row>
    <row r="797" spans="2:45" x14ac:dyDescent="0.25">
      <c r="B797" s="25"/>
      <c r="C797" s="25"/>
      <c r="D797" s="25"/>
      <c r="E797" s="25"/>
      <c r="F797" s="25"/>
      <c r="G797" s="25"/>
      <c r="H797" s="25"/>
      <c r="I797" s="25"/>
      <c r="J797" s="25"/>
      <c r="AN797" s="1" t="s">
        <v>8</v>
      </c>
      <c r="AP797" s="18">
        <v>1</v>
      </c>
      <c r="AQ797" s="18" t="s">
        <v>8</v>
      </c>
      <c r="AS797" s="18">
        <v>1</v>
      </c>
    </row>
    <row r="798" spans="2:45" x14ac:dyDescent="0.25">
      <c r="B798" s="25"/>
      <c r="C798" s="25"/>
      <c r="D798" s="25"/>
      <c r="E798" s="25"/>
      <c r="F798" s="25"/>
      <c r="G798" s="25"/>
      <c r="H798" s="25"/>
      <c r="I798" s="25"/>
      <c r="J798" s="25"/>
      <c r="AN798" s="1" t="s">
        <v>9</v>
      </c>
      <c r="AO798" s="18">
        <v>256713</v>
      </c>
      <c r="AP798" s="18">
        <v>2</v>
      </c>
      <c r="AQ798" s="18" t="s">
        <v>9</v>
      </c>
      <c r="AR798" s="18">
        <v>256713</v>
      </c>
      <c r="AS798" s="18">
        <v>2</v>
      </c>
    </row>
    <row r="799" spans="2:45" x14ac:dyDescent="0.25">
      <c r="B799" s="25"/>
      <c r="C799" s="25"/>
      <c r="D799" s="25"/>
      <c r="E799" s="25"/>
      <c r="F799" s="25"/>
      <c r="G799" s="25"/>
      <c r="H799" s="25"/>
      <c r="I799" s="25"/>
      <c r="J799" s="25"/>
      <c r="AN799" s="1" t="s">
        <v>10</v>
      </c>
      <c r="AO799" s="18">
        <v>66450</v>
      </c>
      <c r="AP799" s="18">
        <v>3</v>
      </c>
      <c r="AQ799" s="18" t="s">
        <v>10</v>
      </c>
      <c r="AR799" s="18">
        <v>66450</v>
      </c>
      <c r="AS799" s="18">
        <v>3</v>
      </c>
    </row>
    <row r="800" spans="2:45" x14ac:dyDescent="0.25">
      <c r="B800" s="25"/>
      <c r="C800" s="25"/>
      <c r="D800" s="25"/>
      <c r="E800" s="25"/>
      <c r="F800" s="25"/>
      <c r="G800" s="25"/>
      <c r="H800" s="25"/>
      <c r="I800" s="25"/>
      <c r="J800" s="25"/>
      <c r="AN800" s="1" t="s">
        <v>16</v>
      </c>
      <c r="AO800" s="18">
        <v>0.527424</v>
      </c>
      <c r="AP800" s="18">
        <v>4</v>
      </c>
      <c r="AQ800" s="18" t="s">
        <v>16</v>
      </c>
      <c r="AR800" s="18">
        <v>0.51568000000000003</v>
      </c>
      <c r="AS800" s="18">
        <v>4</v>
      </c>
    </row>
    <row r="801" spans="2:45" x14ac:dyDescent="0.25">
      <c r="B801" s="25"/>
      <c r="C801" s="25"/>
      <c r="D801" s="25"/>
      <c r="E801" s="25"/>
      <c r="F801" s="25"/>
      <c r="G801" s="25"/>
      <c r="H801" s="25"/>
      <c r="I801" s="25"/>
      <c r="J801" s="25"/>
      <c r="AN801" s="1" t="s">
        <v>17</v>
      </c>
      <c r="AO801" s="18">
        <v>0.20255999999999999</v>
      </c>
      <c r="AP801" s="18">
        <v>5</v>
      </c>
      <c r="AQ801" s="18" t="s">
        <v>17</v>
      </c>
      <c r="AR801" s="18">
        <v>0.184416</v>
      </c>
      <c r="AS801" s="18">
        <v>5</v>
      </c>
    </row>
    <row r="802" spans="2:45" x14ac:dyDescent="0.25">
      <c r="B802" s="25"/>
      <c r="C802" s="25"/>
      <c r="D802" s="25"/>
      <c r="E802" s="25"/>
      <c r="F802" s="25"/>
      <c r="G802" s="25"/>
      <c r="H802" s="25"/>
      <c r="I802" s="25"/>
      <c r="J802" s="25"/>
      <c r="AN802" s="1" t="s">
        <v>18</v>
      </c>
      <c r="AO802" s="18">
        <v>0.48009600000000002</v>
      </c>
      <c r="AP802" s="18">
        <v>6</v>
      </c>
      <c r="AQ802" s="18" t="s">
        <v>18</v>
      </c>
      <c r="AR802" s="18">
        <v>0</v>
      </c>
      <c r="AS802" s="18">
        <v>6</v>
      </c>
    </row>
    <row r="803" spans="2:45" x14ac:dyDescent="0.25">
      <c r="B803" s="25"/>
      <c r="C803" s="25"/>
      <c r="D803" s="25"/>
      <c r="E803" s="25"/>
      <c r="F803" s="25"/>
      <c r="G803" s="25"/>
      <c r="H803" s="25"/>
      <c r="I803" s="25"/>
      <c r="J803" s="25"/>
      <c r="AN803" s="1" t="s">
        <v>19</v>
      </c>
      <c r="AO803" s="18">
        <v>0.449376</v>
      </c>
      <c r="AP803" s="18">
        <v>7</v>
      </c>
      <c r="AQ803" s="18" t="s">
        <v>19</v>
      </c>
      <c r="AR803" s="18">
        <v>0</v>
      </c>
      <c r="AS803" s="18">
        <v>7</v>
      </c>
    </row>
    <row r="804" spans="2:45" x14ac:dyDescent="0.25">
      <c r="B804" s="25"/>
      <c r="C804" s="25"/>
      <c r="D804" s="25"/>
      <c r="E804" s="25"/>
      <c r="F804" s="25"/>
      <c r="G804" s="25"/>
      <c r="H804" s="25"/>
      <c r="I804" s="25"/>
      <c r="J804" s="25"/>
      <c r="AN804" s="1" t="s">
        <v>20</v>
      </c>
      <c r="AO804" s="18">
        <v>1.70634</v>
      </c>
      <c r="AP804" s="18">
        <v>8</v>
      </c>
      <c r="AQ804" s="18" t="s">
        <v>20</v>
      </c>
      <c r="AR804" s="18">
        <v>0</v>
      </c>
      <c r="AS804" s="18">
        <v>8</v>
      </c>
    </row>
    <row r="805" spans="2:45" x14ac:dyDescent="0.25">
      <c r="B805" s="25"/>
      <c r="C805" s="25"/>
      <c r="D805" s="25"/>
      <c r="E805" s="25"/>
      <c r="F805" s="25"/>
      <c r="G805" s="25"/>
      <c r="H805" s="25"/>
      <c r="I805" s="25"/>
      <c r="J805" s="25"/>
      <c r="AN805" s="1" t="s">
        <v>21</v>
      </c>
      <c r="AO805" s="18">
        <v>2.3862100000000002</v>
      </c>
      <c r="AP805" s="18">
        <v>9</v>
      </c>
      <c r="AQ805" s="18" t="s">
        <v>21</v>
      </c>
      <c r="AR805" s="18">
        <v>2.1893799999999999</v>
      </c>
      <c r="AS805" s="18">
        <v>9</v>
      </c>
    </row>
    <row r="806" spans="2:45" x14ac:dyDescent="0.25">
      <c r="B806" s="25"/>
      <c r="C806" s="25"/>
      <c r="D806" s="25"/>
      <c r="E806" s="25"/>
      <c r="F806" s="25"/>
      <c r="G806" s="25"/>
      <c r="H806" s="25"/>
      <c r="I806" s="25"/>
      <c r="J806" s="25"/>
      <c r="AN806" s="1" t="s">
        <v>22</v>
      </c>
      <c r="AO806" s="18">
        <v>814.17399999999998</v>
      </c>
      <c r="AP806" s="18">
        <v>10</v>
      </c>
      <c r="AQ806" s="18" t="s">
        <v>22</v>
      </c>
      <c r="AR806" s="18">
        <v>850.70399999999995</v>
      </c>
      <c r="AS806" s="18">
        <v>10</v>
      </c>
    </row>
    <row r="807" spans="2:45" x14ac:dyDescent="0.25">
      <c r="B807" s="25"/>
      <c r="C807" s="25"/>
      <c r="D807" s="25"/>
      <c r="E807" s="25"/>
      <c r="F807" s="25"/>
      <c r="G807" s="25"/>
      <c r="H807" s="25"/>
      <c r="I807" s="25"/>
      <c r="J807" s="25"/>
      <c r="AN807" s="1" t="s">
        <v>23</v>
      </c>
      <c r="AO807" s="18">
        <v>76.927499999999995</v>
      </c>
      <c r="AP807" s="18">
        <v>11</v>
      </c>
      <c r="AQ807" s="18" t="s">
        <v>23</v>
      </c>
      <c r="AR807" s="18">
        <v>84.144400000000005</v>
      </c>
      <c r="AS807" s="18">
        <v>11</v>
      </c>
    </row>
    <row r="808" spans="2:45" x14ac:dyDescent="0.25">
      <c r="B808" s="25"/>
      <c r="C808" s="25"/>
      <c r="D808" s="25"/>
      <c r="E808" s="25"/>
      <c r="F808" s="25"/>
      <c r="G808" s="25"/>
      <c r="H808" s="25"/>
      <c r="I808" s="25"/>
      <c r="J808" s="25"/>
      <c r="AN808" s="1" t="s">
        <v>24</v>
      </c>
      <c r="AO808" s="18">
        <v>0.42259200000000002</v>
      </c>
      <c r="AP808" s="18">
        <v>12</v>
      </c>
      <c r="AQ808" s="18" t="s">
        <v>24</v>
      </c>
      <c r="AR808" s="18">
        <v>0.41689599999999999</v>
      </c>
      <c r="AS808" s="18">
        <v>12</v>
      </c>
    </row>
    <row r="809" spans="2:45" x14ac:dyDescent="0.25">
      <c r="AP809" s="18">
        <v>13</v>
      </c>
      <c r="AS809" s="18">
        <v>13</v>
      </c>
    </row>
    <row r="810" spans="2:45" x14ac:dyDescent="0.25">
      <c r="B810" s="25"/>
      <c r="C810" s="25"/>
      <c r="D810" s="25"/>
      <c r="E810" s="25"/>
      <c r="F810" s="25"/>
      <c r="G810" s="25"/>
      <c r="H810" s="25"/>
      <c r="I810" s="25"/>
      <c r="J810" s="25"/>
      <c r="AN810" s="1" t="s">
        <v>15</v>
      </c>
      <c r="AO810" s="18">
        <v>0.91100000000000003</v>
      </c>
      <c r="AP810" s="18">
        <v>0</v>
      </c>
      <c r="AQ810" s="18" t="s">
        <v>15</v>
      </c>
      <c r="AR810" s="18">
        <v>0.95099999999999996</v>
      </c>
      <c r="AS810" s="18">
        <v>0</v>
      </c>
    </row>
    <row r="811" spans="2:45" x14ac:dyDescent="0.25">
      <c r="B811" s="25"/>
      <c r="C811" s="25"/>
      <c r="D811" s="25"/>
      <c r="E811" s="25"/>
      <c r="F811" s="25"/>
      <c r="G811" s="25"/>
      <c r="H811" s="25"/>
      <c r="I811" s="25"/>
      <c r="J811" s="25"/>
      <c r="AN811" s="1" t="s">
        <v>8</v>
      </c>
      <c r="AP811" s="18">
        <v>1</v>
      </c>
      <c r="AQ811" s="18" t="s">
        <v>8</v>
      </c>
      <c r="AS811" s="18">
        <v>1</v>
      </c>
    </row>
    <row r="812" spans="2:45" x14ac:dyDescent="0.25">
      <c r="B812" s="25"/>
      <c r="C812" s="25"/>
      <c r="D812" s="25"/>
      <c r="E812" s="25"/>
      <c r="F812" s="25"/>
      <c r="G812" s="25"/>
      <c r="H812" s="25"/>
      <c r="I812" s="25"/>
      <c r="J812" s="25"/>
      <c r="AN812" s="1" t="s">
        <v>9</v>
      </c>
      <c r="AO812" s="18">
        <v>256713</v>
      </c>
      <c r="AP812" s="18">
        <v>2</v>
      </c>
      <c r="AQ812" s="18" t="s">
        <v>9</v>
      </c>
      <c r="AR812" s="18">
        <v>256713</v>
      </c>
      <c r="AS812" s="18">
        <v>2</v>
      </c>
    </row>
    <row r="813" spans="2:45" x14ac:dyDescent="0.25">
      <c r="B813" s="25"/>
      <c r="C813" s="25"/>
      <c r="D813" s="25"/>
      <c r="E813" s="25"/>
      <c r="F813" s="25"/>
      <c r="G813" s="25"/>
      <c r="H813" s="25"/>
      <c r="I813" s="25"/>
      <c r="J813" s="25"/>
      <c r="AN813" s="1" t="s">
        <v>10</v>
      </c>
      <c r="AO813" s="18">
        <v>66450</v>
      </c>
      <c r="AP813" s="18">
        <v>3</v>
      </c>
      <c r="AQ813" s="18" t="s">
        <v>10</v>
      </c>
      <c r="AR813" s="18">
        <v>66450</v>
      </c>
      <c r="AS813" s="18">
        <v>3</v>
      </c>
    </row>
    <row r="814" spans="2:45" x14ac:dyDescent="0.25">
      <c r="B814" s="25"/>
      <c r="C814" s="25"/>
      <c r="D814" s="25"/>
      <c r="E814" s="25"/>
      <c r="F814" s="25"/>
      <c r="G814" s="25"/>
      <c r="H814" s="25"/>
      <c r="I814" s="25"/>
      <c r="J814" s="25"/>
      <c r="AN814" s="1" t="s">
        <v>16</v>
      </c>
      <c r="AO814" s="18">
        <v>0.52063999999999999</v>
      </c>
      <c r="AP814" s="18">
        <v>4</v>
      </c>
      <c r="AQ814" s="18" t="s">
        <v>16</v>
      </c>
      <c r="AR814" s="18">
        <v>0.52464</v>
      </c>
      <c r="AS814" s="18">
        <v>4</v>
      </c>
    </row>
    <row r="815" spans="2:45" x14ac:dyDescent="0.25">
      <c r="B815" s="25"/>
      <c r="C815" s="25"/>
      <c r="D815" s="25"/>
      <c r="E815" s="25"/>
      <c r="F815" s="25"/>
      <c r="G815" s="25"/>
      <c r="H815" s="25"/>
      <c r="I815" s="25"/>
      <c r="J815" s="25"/>
      <c r="AN815" s="1" t="s">
        <v>17</v>
      </c>
      <c r="AO815" s="18">
        <v>0.177504</v>
      </c>
      <c r="AP815" s="18">
        <v>5</v>
      </c>
      <c r="AQ815" s="18" t="s">
        <v>17</v>
      </c>
      <c r="AR815" s="18">
        <v>0.178976</v>
      </c>
      <c r="AS815" s="18">
        <v>5</v>
      </c>
    </row>
    <row r="816" spans="2:45" x14ac:dyDescent="0.25">
      <c r="B816" s="25"/>
      <c r="C816" s="25"/>
      <c r="D816" s="25"/>
      <c r="E816" s="25"/>
      <c r="F816" s="25"/>
      <c r="G816" s="25"/>
      <c r="H816" s="25"/>
      <c r="I816" s="25"/>
      <c r="J816" s="25"/>
      <c r="AN816" s="1" t="s">
        <v>18</v>
      </c>
      <c r="AO816" s="18">
        <v>0.26307199999999997</v>
      </c>
      <c r="AP816" s="18">
        <v>6</v>
      </c>
      <c r="AQ816" s="18" t="s">
        <v>18</v>
      </c>
      <c r="AR816" s="18">
        <v>0</v>
      </c>
      <c r="AS816" s="18">
        <v>6</v>
      </c>
    </row>
    <row r="817" spans="2:45" x14ac:dyDescent="0.25">
      <c r="B817" s="25"/>
      <c r="C817" s="25"/>
      <c r="D817" s="25"/>
      <c r="E817" s="25"/>
      <c r="F817" s="25"/>
      <c r="G817" s="25"/>
      <c r="H817" s="25"/>
      <c r="I817" s="25"/>
      <c r="J817" s="25"/>
      <c r="AN817" s="1" t="s">
        <v>19</v>
      </c>
      <c r="AO817" s="18">
        <v>0.214336</v>
      </c>
      <c r="AP817" s="18">
        <v>7</v>
      </c>
      <c r="AQ817" s="18" t="s">
        <v>19</v>
      </c>
      <c r="AR817" s="18">
        <v>0</v>
      </c>
      <c r="AS817" s="18">
        <v>7</v>
      </c>
    </row>
    <row r="818" spans="2:45" x14ac:dyDescent="0.25">
      <c r="B818" s="25"/>
      <c r="C818" s="25"/>
      <c r="D818" s="25"/>
      <c r="E818" s="25"/>
      <c r="F818" s="25"/>
      <c r="G818" s="25"/>
      <c r="H818" s="25"/>
      <c r="I818" s="25"/>
      <c r="J818" s="25"/>
      <c r="AN818" s="1" t="s">
        <v>20</v>
      </c>
      <c r="AO818" s="18">
        <v>1.6817899999999999</v>
      </c>
      <c r="AP818" s="18">
        <v>8</v>
      </c>
      <c r="AQ818" s="18" t="s">
        <v>20</v>
      </c>
      <c r="AR818" s="18">
        <v>0</v>
      </c>
      <c r="AS818" s="18">
        <v>8</v>
      </c>
    </row>
    <row r="819" spans="2:45" x14ac:dyDescent="0.25">
      <c r="B819" s="25"/>
      <c r="C819" s="25"/>
      <c r="D819" s="25"/>
      <c r="E819" s="25"/>
      <c r="F819" s="25"/>
      <c r="G819" s="25"/>
      <c r="H819" s="25"/>
      <c r="I819" s="25"/>
      <c r="J819" s="25"/>
      <c r="AN819" s="1" t="s">
        <v>21</v>
      </c>
      <c r="AO819" s="18">
        <v>2.36896</v>
      </c>
      <c r="AP819" s="18">
        <v>9</v>
      </c>
      <c r="AQ819" s="18" t="s">
        <v>21</v>
      </c>
      <c r="AR819" s="18">
        <v>2.2011799999999999</v>
      </c>
      <c r="AS819" s="18">
        <v>9</v>
      </c>
    </row>
    <row r="820" spans="2:45" x14ac:dyDescent="0.25">
      <c r="B820" s="25"/>
      <c r="C820" s="25"/>
      <c r="D820" s="25"/>
      <c r="E820" s="25"/>
      <c r="F820" s="25"/>
      <c r="G820" s="25"/>
      <c r="H820" s="25"/>
      <c r="I820" s="25"/>
      <c r="J820" s="25"/>
      <c r="AN820" s="1" t="s">
        <v>22</v>
      </c>
      <c r="AO820" s="18">
        <v>812.90099999999995</v>
      </c>
      <c r="AP820" s="18">
        <v>10</v>
      </c>
      <c r="AQ820" s="18" t="s">
        <v>22</v>
      </c>
      <c r="AR820" s="18">
        <v>851.36</v>
      </c>
      <c r="AS820" s="18">
        <v>10</v>
      </c>
    </row>
    <row r="821" spans="2:45" x14ac:dyDescent="0.25">
      <c r="B821" s="25"/>
      <c r="C821" s="25"/>
      <c r="D821" s="25"/>
      <c r="E821" s="25"/>
      <c r="F821" s="25"/>
      <c r="G821" s="25"/>
      <c r="H821" s="25"/>
      <c r="I821" s="25"/>
      <c r="J821" s="25"/>
      <c r="AN821" s="1" t="s">
        <v>23</v>
      </c>
      <c r="AO821" s="18">
        <v>75.250500000000002</v>
      </c>
      <c r="AP821" s="18">
        <v>11</v>
      </c>
      <c r="AQ821" s="18" t="s">
        <v>23</v>
      </c>
      <c r="AR821" s="18">
        <v>83.666700000000006</v>
      </c>
      <c r="AS821" s="18">
        <v>11</v>
      </c>
    </row>
    <row r="822" spans="2:45" x14ac:dyDescent="0.25">
      <c r="B822" s="25"/>
      <c r="C822" s="25"/>
      <c r="D822" s="25"/>
      <c r="E822" s="25"/>
      <c r="F822" s="25"/>
      <c r="G822" s="25"/>
      <c r="H822" s="25"/>
      <c r="I822" s="25"/>
      <c r="J822" s="25"/>
      <c r="AN822" s="1" t="s">
        <v>24</v>
      </c>
      <c r="AO822" s="18">
        <v>0.41100799999999998</v>
      </c>
      <c r="AP822" s="18">
        <v>12</v>
      </c>
      <c r="AQ822" s="18" t="s">
        <v>24</v>
      </c>
      <c r="AR822" s="18">
        <v>0.41932799999999998</v>
      </c>
      <c r="AS822" s="18">
        <v>12</v>
      </c>
    </row>
    <row r="823" spans="2:45" x14ac:dyDescent="0.25">
      <c r="AP823" s="18">
        <v>13</v>
      </c>
      <c r="AS823" s="18">
        <v>13</v>
      </c>
    </row>
    <row r="824" spans="2:45" x14ac:dyDescent="0.25">
      <c r="B824" s="25"/>
      <c r="C824" s="25"/>
      <c r="D824" s="25"/>
      <c r="E824" s="25"/>
      <c r="F824" s="25"/>
      <c r="G824" s="25"/>
      <c r="H824" s="25"/>
      <c r="I824" s="25"/>
      <c r="J824" s="25"/>
      <c r="AN824" s="1" t="s">
        <v>15</v>
      </c>
      <c r="AO824" s="18">
        <v>0.90300000000000002</v>
      </c>
      <c r="AP824" s="18">
        <v>0</v>
      </c>
      <c r="AQ824" s="18" t="s">
        <v>15</v>
      </c>
      <c r="AR824" s="18">
        <v>0.94899999999999995</v>
      </c>
      <c r="AS824" s="18">
        <v>0</v>
      </c>
    </row>
    <row r="825" spans="2:45" x14ac:dyDescent="0.25">
      <c r="B825" s="25"/>
      <c r="C825" s="25"/>
      <c r="D825" s="25"/>
      <c r="E825" s="25"/>
      <c r="F825" s="25"/>
      <c r="G825" s="25"/>
      <c r="H825" s="25"/>
      <c r="I825" s="25"/>
      <c r="J825" s="25"/>
      <c r="AN825" s="1" t="s">
        <v>8</v>
      </c>
      <c r="AP825" s="18">
        <v>1</v>
      </c>
      <c r="AQ825" s="18" t="s">
        <v>8</v>
      </c>
      <c r="AS825" s="18">
        <v>1</v>
      </c>
    </row>
    <row r="826" spans="2:45" x14ac:dyDescent="0.25">
      <c r="B826" s="25"/>
      <c r="C826" s="25"/>
      <c r="D826" s="25"/>
      <c r="E826" s="25"/>
      <c r="F826" s="25"/>
      <c r="G826" s="25"/>
      <c r="H826" s="25"/>
      <c r="I826" s="25"/>
      <c r="J826" s="25"/>
      <c r="AN826" s="1" t="s">
        <v>9</v>
      </c>
      <c r="AO826" s="18">
        <v>256713</v>
      </c>
      <c r="AP826" s="18">
        <v>2</v>
      </c>
      <c r="AQ826" s="18" t="s">
        <v>9</v>
      </c>
      <c r="AR826" s="18">
        <v>256713</v>
      </c>
      <c r="AS826" s="18">
        <v>2</v>
      </c>
    </row>
    <row r="827" spans="2:45" x14ac:dyDescent="0.25">
      <c r="B827" s="25"/>
      <c r="C827" s="25"/>
      <c r="D827" s="25"/>
      <c r="E827" s="25"/>
      <c r="F827" s="25"/>
      <c r="G827" s="25"/>
      <c r="H827" s="25"/>
      <c r="I827" s="25"/>
      <c r="J827" s="25"/>
      <c r="AN827" s="1" t="s">
        <v>10</v>
      </c>
      <c r="AO827" s="18">
        <v>66450</v>
      </c>
      <c r="AP827" s="18">
        <v>3</v>
      </c>
      <c r="AQ827" s="18" t="s">
        <v>10</v>
      </c>
      <c r="AR827" s="18">
        <v>66450</v>
      </c>
      <c r="AS827" s="18">
        <v>3</v>
      </c>
    </row>
    <row r="828" spans="2:45" x14ac:dyDescent="0.25">
      <c r="B828" s="25"/>
      <c r="C828" s="25"/>
      <c r="D828" s="25"/>
      <c r="E828" s="25"/>
      <c r="F828" s="25"/>
      <c r="G828" s="25"/>
      <c r="H828" s="25"/>
      <c r="I828" s="25"/>
      <c r="J828" s="25"/>
      <c r="AN828" s="1" t="s">
        <v>16</v>
      </c>
      <c r="AO828" s="18">
        <v>0.51312000000000002</v>
      </c>
      <c r="AP828" s="18">
        <v>4</v>
      </c>
      <c r="AQ828" s="18" t="s">
        <v>16</v>
      </c>
      <c r="AR828" s="18">
        <v>0.53276800000000002</v>
      </c>
      <c r="AS828" s="18">
        <v>4</v>
      </c>
    </row>
    <row r="829" spans="2:45" x14ac:dyDescent="0.25">
      <c r="B829" s="25"/>
      <c r="C829" s="25"/>
      <c r="D829" s="25"/>
      <c r="E829" s="25"/>
      <c r="F829" s="25"/>
      <c r="G829" s="25"/>
      <c r="H829" s="25"/>
      <c r="I829" s="25"/>
      <c r="J829" s="25"/>
      <c r="AN829" s="1" t="s">
        <v>17</v>
      </c>
      <c r="AO829" s="18">
        <v>0.21692800000000001</v>
      </c>
      <c r="AP829" s="18">
        <v>5</v>
      </c>
      <c r="AQ829" s="18" t="s">
        <v>17</v>
      </c>
      <c r="AR829" s="18">
        <v>0.19631999999999999</v>
      </c>
      <c r="AS829" s="18">
        <v>5</v>
      </c>
    </row>
    <row r="830" spans="2:45" x14ac:dyDescent="0.25">
      <c r="B830" s="25"/>
      <c r="C830" s="25"/>
      <c r="D830" s="25"/>
      <c r="E830" s="25"/>
      <c r="F830" s="25"/>
      <c r="G830" s="25"/>
      <c r="H830" s="25"/>
      <c r="I830" s="25"/>
      <c r="J830" s="25"/>
      <c r="AN830" s="1" t="s">
        <v>18</v>
      </c>
      <c r="AO830" s="18">
        <v>0.28278399999999998</v>
      </c>
      <c r="AP830" s="18">
        <v>6</v>
      </c>
      <c r="AQ830" s="18" t="s">
        <v>18</v>
      </c>
      <c r="AR830" s="18">
        <v>0</v>
      </c>
      <c r="AS830" s="18">
        <v>6</v>
      </c>
    </row>
    <row r="831" spans="2:45" x14ac:dyDescent="0.25">
      <c r="B831" s="25"/>
      <c r="C831" s="25"/>
      <c r="D831" s="25"/>
      <c r="E831" s="25"/>
      <c r="F831" s="25"/>
      <c r="G831" s="25"/>
      <c r="H831" s="25"/>
      <c r="I831" s="25"/>
      <c r="J831" s="25"/>
      <c r="AN831" s="1" t="s">
        <v>19</v>
      </c>
      <c r="AO831" s="18">
        <v>0.2104</v>
      </c>
      <c r="AP831" s="18">
        <v>7</v>
      </c>
      <c r="AQ831" s="18" t="s">
        <v>19</v>
      </c>
      <c r="AR831" s="18">
        <v>0</v>
      </c>
      <c r="AS831" s="18">
        <v>7</v>
      </c>
    </row>
    <row r="832" spans="2:45" x14ac:dyDescent="0.25">
      <c r="B832" s="25"/>
      <c r="C832" s="25"/>
      <c r="D832" s="25"/>
      <c r="E832" s="25"/>
      <c r="F832" s="25"/>
      <c r="G832" s="25"/>
      <c r="H832" s="25"/>
      <c r="I832" s="25"/>
      <c r="J832" s="25"/>
      <c r="AN832" s="1" t="s">
        <v>20</v>
      </c>
      <c r="AO832" s="18">
        <v>1.73498</v>
      </c>
      <c r="AP832" s="18">
        <v>8</v>
      </c>
      <c r="AQ832" s="18" t="s">
        <v>20</v>
      </c>
      <c r="AR832" s="18">
        <v>0</v>
      </c>
      <c r="AS832" s="18">
        <v>8</v>
      </c>
    </row>
    <row r="833" spans="2:45" x14ac:dyDescent="0.25">
      <c r="B833" s="25"/>
      <c r="C833" s="25"/>
      <c r="D833" s="25"/>
      <c r="E833" s="25"/>
      <c r="F833" s="25"/>
      <c r="G833" s="25"/>
      <c r="H833" s="25"/>
      <c r="I833" s="25"/>
      <c r="J833" s="25"/>
      <c r="AN833" s="1" t="s">
        <v>21</v>
      </c>
      <c r="AO833" s="18">
        <v>2.37222</v>
      </c>
      <c r="AP833" s="18">
        <v>9</v>
      </c>
      <c r="AQ833" s="18" t="s">
        <v>21</v>
      </c>
      <c r="AR833" s="18">
        <v>2.1342400000000001</v>
      </c>
      <c r="AS833" s="18">
        <v>9</v>
      </c>
    </row>
    <row r="834" spans="2:45" x14ac:dyDescent="0.25">
      <c r="B834" s="25"/>
      <c r="C834" s="25"/>
      <c r="D834" s="25"/>
      <c r="E834" s="25"/>
      <c r="F834" s="25"/>
      <c r="G834" s="25"/>
      <c r="H834" s="25"/>
      <c r="I834" s="25"/>
      <c r="J834" s="25"/>
      <c r="AN834" s="1" t="s">
        <v>22</v>
      </c>
      <c r="AO834" s="18">
        <v>810.23699999999997</v>
      </c>
      <c r="AP834" s="18">
        <v>10</v>
      </c>
      <c r="AQ834" s="18" t="s">
        <v>22</v>
      </c>
      <c r="AR834" s="18">
        <v>850.23500000000001</v>
      </c>
      <c r="AS834" s="18">
        <v>10</v>
      </c>
    </row>
    <row r="835" spans="2:45" x14ac:dyDescent="0.25">
      <c r="B835" s="25"/>
      <c r="C835" s="25"/>
      <c r="D835" s="25"/>
      <c r="E835" s="25"/>
      <c r="F835" s="25"/>
      <c r="G835" s="25"/>
      <c r="H835" s="25"/>
      <c r="I835" s="25"/>
      <c r="J835" s="25"/>
      <c r="AN835" s="1" t="s">
        <v>23</v>
      </c>
      <c r="AO835" s="18">
        <v>73.585400000000007</v>
      </c>
      <c r="AP835" s="18">
        <v>11</v>
      </c>
      <c r="AQ835" s="18" t="s">
        <v>23</v>
      </c>
      <c r="AR835" s="18">
        <v>84.366</v>
      </c>
      <c r="AS835" s="18">
        <v>11</v>
      </c>
    </row>
    <row r="836" spans="2:45" x14ac:dyDescent="0.25">
      <c r="B836" s="25"/>
      <c r="C836" s="25"/>
      <c r="D836" s="25"/>
      <c r="E836" s="25"/>
      <c r="F836" s="25"/>
      <c r="G836" s="25"/>
      <c r="H836" s="25"/>
      <c r="I836" s="25"/>
      <c r="J836" s="25"/>
      <c r="AN836" s="1" t="s">
        <v>24</v>
      </c>
      <c r="AO836" s="18">
        <v>0.41644799999999998</v>
      </c>
      <c r="AP836" s="18">
        <v>12</v>
      </c>
      <c r="AQ836" s="18" t="s">
        <v>24</v>
      </c>
      <c r="AR836" s="18">
        <v>0.41952</v>
      </c>
      <c r="AS836" s="18">
        <v>12</v>
      </c>
    </row>
    <row r="837" spans="2:45" x14ac:dyDescent="0.25">
      <c r="AP837" s="18">
        <v>13</v>
      </c>
      <c r="AS837" s="18">
        <v>13</v>
      </c>
    </row>
    <row r="838" spans="2:45" x14ac:dyDescent="0.25">
      <c r="B838" s="25"/>
      <c r="C838" s="25"/>
      <c r="D838" s="25"/>
      <c r="E838" s="25"/>
      <c r="F838" s="25"/>
      <c r="G838" s="25"/>
      <c r="H838" s="25"/>
      <c r="I838" s="25"/>
      <c r="J838" s="25"/>
    </row>
    <row r="839" spans="2:45" x14ac:dyDescent="0.25">
      <c r="B839" s="25"/>
      <c r="C839" s="25"/>
      <c r="D839" s="25"/>
      <c r="E839" s="25"/>
      <c r="F839" s="25"/>
      <c r="G839" s="25"/>
      <c r="H839" s="25"/>
      <c r="I839" s="25"/>
      <c r="J839" s="25"/>
    </row>
    <row r="840" spans="2:45" x14ac:dyDescent="0.25">
      <c r="B840" s="25"/>
      <c r="C840" s="25"/>
      <c r="D840" s="25"/>
      <c r="E840" s="25"/>
      <c r="F840" s="25"/>
      <c r="G840" s="25"/>
      <c r="H840" s="25"/>
      <c r="I840" s="25"/>
      <c r="J840" s="25"/>
    </row>
    <row r="841" spans="2:45" x14ac:dyDescent="0.25">
      <c r="B841" s="25"/>
      <c r="C841" s="25"/>
      <c r="D841" s="25"/>
      <c r="E841" s="25"/>
      <c r="F841" s="25"/>
      <c r="G841" s="25"/>
      <c r="H841" s="25"/>
      <c r="I841" s="25"/>
      <c r="J841" s="25"/>
    </row>
    <row r="842" spans="2:45" x14ac:dyDescent="0.25">
      <c r="B842" s="25"/>
      <c r="C842" s="25"/>
      <c r="D842" s="25"/>
      <c r="E842" s="25"/>
      <c r="F842" s="25"/>
      <c r="G842" s="25"/>
      <c r="H842" s="25"/>
      <c r="I842" s="25"/>
      <c r="J842" s="25"/>
    </row>
    <row r="843" spans="2:45" x14ac:dyDescent="0.25">
      <c r="B843" s="25"/>
      <c r="C843" s="25"/>
      <c r="D843" s="25"/>
      <c r="E843" s="25"/>
      <c r="F843" s="25"/>
      <c r="G843" s="25"/>
      <c r="H843" s="25"/>
      <c r="I843" s="25"/>
      <c r="J843" s="25"/>
    </row>
    <row r="844" spans="2:45" x14ac:dyDescent="0.25">
      <c r="B844" s="25"/>
      <c r="C844" s="25"/>
      <c r="D844" s="25"/>
      <c r="E844" s="25"/>
      <c r="F844" s="25"/>
      <c r="G844" s="25"/>
      <c r="H844" s="25"/>
      <c r="I844" s="25"/>
      <c r="J844" s="25"/>
    </row>
    <row r="845" spans="2:45" x14ac:dyDescent="0.25">
      <c r="B845" s="25"/>
      <c r="C845" s="25"/>
      <c r="D845" s="25"/>
      <c r="E845" s="25"/>
      <c r="F845" s="25"/>
      <c r="G845" s="25"/>
      <c r="H845" s="25"/>
      <c r="I845" s="25"/>
      <c r="J845" s="25"/>
    </row>
    <row r="846" spans="2:45" x14ac:dyDescent="0.25">
      <c r="B846" s="25"/>
      <c r="C846" s="25"/>
      <c r="D846" s="25"/>
      <c r="E846" s="25"/>
      <c r="F846" s="25"/>
      <c r="G846" s="25"/>
      <c r="H846" s="25"/>
      <c r="I846" s="25"/>
      <c r="J846" s="25"/>
    </row>
    <row r="847" spans="2:45" x14ac:dyDescent="0.25">
      <c r="B847" s="25"/>
      <c r="C847" s="25"/>
      <c r="D847" s="25"/>
      <c r="E847" s="25"/>
      <c r="F847" s="25"/>
      <c r="G847" s="25"/>
      <c r="H847" s="25"/>
      <c r="I847" s="25"/>
      <c r="J847" s="25"/>
    </row>
    <row r="848" spans="2:45" x14ac:dyDescent="0.25">
      <c r="B848" s="25"/>
      <c r="C848" s="25"/>
      <c r="D848" s="25"/>
      <c r="E848" s="25"/>
      <c r="F848" s="25"/>
      <c r="G848" s="25"/>
      <c r="H848" s="25"/>
      <c r="I848" s="25"/>
      <c r="J848" s="25"/>
    </row>
    <row r="849" spans="2:10" x14ac:dyDescent="0.25">
      <c r="B849" s="25"/>
      <c r="C849" s="25"/>
      <c r="D849" s="25"/>
      <c r="E849" s="25"/>
      <c r="F849" s="25"/>
      <c r="G849" s="25"/>
      <c r="H849" s="25"/>
      <c r="I849" s="25"/>
      <c r="J849" s="25"/>
    </row>
    <row r="850" spans="2:10" x14ac:dyDescent="0.25">
      <c r="B850" s="25"/>
      <c r="C850" s="25"/>
      <c r="D850" s="25"/>
      <c r="E850" s="25"/>
      <c r="F850" s="25"/>
      <c r="G850" s="25"/>
      <c r="H850" s="25"/>
      <c r="I850" s="25"/>
      <c r="J850" s="25"/>
    </row>
    <row r="852" spans="2:10" x14ac:dyDescent="0.25">
      <c r="B852" s="25"/>
      <c r="C852" s="25"/>
      <c r="D852" s="25"/>
      <c r="E852" s="25"/>
      <c r="F852" s="25"/>
      <c r="G852" s="25"/>
      <c r="H852" s="25"/>
      <c r="I852" s="25"/>
      <c r="J852" s="25"/>
    </row>
    <row r="853" spans="2:10" x14ac:dyDescent="0.25">
      <c r="B853" s="25"/>
      <c r="C853" s="25"/>
      <c r="D853" s="25"/>
      <c r="E853" s="25"/>
      <c r="F853" s="25"/>
      <c r="G853" s="25"/>
      <c r="H853" s="25"/>
      <c r="I853" s="25"/>
      <c r="J853" s="25"/>
    </row>
    <row r="854" spans="2:10" x14ac:dyDescent="0.25">
      <c r="B854" s="25"/>
      <c r="C854" s="25"/>
      <c r="D854" s="25"/>
      <c r="E854" s="25"/>
      <c r="F854" s="25"/>
      <c r="G854" s="25"/>
      <c r="H854" s="25"/>
      <c r="I854" s="25"/>
      <c r="J854" s="25"/>
    </row>
    <row r="855" spans="2:10" x14ac:dyDescent="0.25">
      <c r="B855" s="25"/>
      <c r="C855" s="25"/>
      <c r="D855" s="25"/>
      <c r="E855" s="25"/>
      <c r="F855" s="25"/>
      <c r="G855" s="25"/>
      <c r="H855" s="25"/>
      <c r="I855" s="25"/>
      <c r="J855" s="25"/>
    </row>
    <row r="856" spans="2:10" x14ac:dyDescent="0.25">
      <c r="B856" s="25"/>
      <c r="C856" s="25"/>
      <c r="D856" s="25"/>
      <c r="E856" s="25"/>
      <c r="F856" s="25"/>
      <c r="G856" s="25"/>
      <c r="H856" s="25"/>
      <c r="I856" s="25"/>
      <c r="J856" s="25"/>
    </row>
    <row r="857" spans="2:10" x14ac:dyDescent="0.25">
      <c r="B857" s="25"/>
      <c r="C857" s="25"/>
      <c r="D857" s="25"/>
      <c r="E857" s="25"/>
      <c r="F857" s="25"/>
      <c r="G857" s="25"/>
      <c r="H857" s="25"/>
      <c r="I857" s="25"/>
      <c r="J857" s="25"/>
    </row>
    <row r="858" spans="2:10" x14ac:dyDescent="0.25">
      <c r="B858" s="25"/>
      <c r="C858" s="25"/>
      <c r="D858" s="25"/>
      <c r="E858" s="25"/>
      <c r="F858" s="25"/>
      <c r="G858" s="25"/>
      <c r="H858" s="25"/>
      <c r="I858" s="25"/>
      <c r="J858" s="25"/>
    </row>
    <row r="859" spans="2:10" x14ac:dyDescent="0.25">
      <c r="B859" s="25"/>
      <c r="C859" s="25"/>
      <c r="D859" s="25"/>
      <c r="E859" s="25"/>
      <c r="F859" s="25"/>
      <c r="G859" s="25"/>
      <c r="H859" s="25"/>
      <c r="I859" s="25"/>
      <c r="J859" s="25"/>
    </row>
    <row r="860" spans="2:10" x14ac:dyDescent="0.25">
      <c r="B860" s="25"/>
      <c r="C860" s="25"/>
      <c r="D860" s="25"/>
      <c r="E860" s="25"/>
      <c r="F860" s="25"/>
      <c r="G860" s="25"/>
      <c r="H860" s="25"/>
      <c r="I860" s="25"/>
      <c r="J860" s="25"/>
    </row>
    <row r="861" spans="2:10" x14ac:dyDescent="0.25">
      <c r="B861" s="25"/>
      <c r="C861" s="25"/>
      <c r="D861" s="25"/>
      <c r="E861" s="25"/>
      <c r="F861" s="25"/>
      <c r="G861" s="25"/>
      <c r="H861" s="25"/>
      <c r="I861" s="25"/>
      <c r="J861" s="25"/>
    </row>
    <row r="862" spans="2:10" x14ac:dyDescent="0.25">
      <c r="B862" s="25"/>
      <c r="C862" s="25"/>
      <c r="D862" s="25"/>
      <c r="E862" s="25"/>
      <c r="F862" s="25"/>
      <c r="G862" s="25"/>
      <c r="H862" s="25"/>
      <c r="I862" s="25"/>
      <c r="J862" s="25"/>
    </row>
    <row r="863" spans="2:10" x14ac:dyDescent="0.25">
      <c r="B863" s="25"/>
      <c r="C863" s="25"/>
      <c r="D863" s="25"/>
      <c r="E863" s="25"/>
      <c r="F863" s="25"/>
      <c r="G863" s="25"/>
      <c r="H863" s="25"/>
      <c r="I863" s="25"/>
      <c r="J863" s="25"/>
    </row>
    <row r="864" spans="2:10" x14ac:dyDescent="0.25">
      <c r="B864" s="25"/>
      <c r="C864" s="25"/>
      <c r="D864" s="25"/>
      <c r="E864" s="25"/>
      <c r="F864" s="25"/>
      <c r="G864" s="25"/>
      <c r="H864" s="25"/>
      <c r="I864" s="25"/>
      <c r="J864" s="25"/>
    </row>
  </sheetData>
  <mergeCells count="145">
    <mergeCell ref="C21:J21"/>
    <mergeCell ref="V21:AC21"/>
    <mergeCell ref="C22:J22"/>
    <mergeCell ref="V22:AC22"/>
    <mergeCell ref="B37:H37"/>
    <mergeCell ref="I37:S37"/>
    <mergeCell ref="U37:AA37"/>
    <mergeCell ref="AB37:AL37"/>
    <mergeCell ref="B38:H38"/>
    <mergeCell ref="I38:S38"/>
    <mergeCell ref="U38:AA38"/>
    <mergeCell ref="AB38:AL38"/>
    <mergeCell ref="B35:H35"/>
    <mergeCell ref="I35:S35"/>
    <mergeCell ref="U35:AA35"/>
    <mergeCell ref="AB35:AL35"/>
    <mergeCell ref="B36:H36"/>
    <mergeCell ref="I36:S36"/>
    <mergeCell ref="U36:AA36"/>
    <mergeCell ref="AB36:AL36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AR24:AT24"/>
    <mergeCell ref="B25:S25"/>
    <mergeCell ref="U25:AL25"/>
    <mergeCell ref="B26:H26"/>
    <mergeCell ref="I26:S26"/>
    <mergeCell ref="U26:AA26"/>
    <mergeCell ref="AB26:AL26"/>
    <mergeCell ref="AE21:AG21"/>
    <mergeCell ref="AI21:AK21"/>
    <mergeCell ref="L22:N22"/>
    <mergeCell ref="P22:R22"/>
    <mergeCell ref="AE22:AG22"/>
    <mergeCell ref="AI22:AK22"/>
    <mergeCell ref="L21:N21"/>
    <mergeCell ref="P21:R21"/>
    <mergeCell ref="C18:H18"/>
    <mergeCell ref="I18:J18"/>
    <mergeCell ref="L18:R19"/>
    <mergeCell ref="V18:AA18"/>
    <mergeCell ref="AB18:AC18"/>
    <mergeCell ref="AE18:AK19"/>
    <mergeCell ref="C19:H19"/>
    <mergeCell ref="I19:J19"/>
    <mergeCell ref="V19:AA19"/>
    <mergeCell ref="AB19:AC19"/>
    <mergeCell ref="C16:H16"/>
    <mergeCell ref="I16:M16"/>
    <mergeCell ref="N16:R16"/>
    <mergeCell ref="V16:AA16"/>
    <mergeCell ref="AB16:AF16"/>
    <mergeCell ref="AG16:AK16"/>
    <mergeCell ref="C15:H15"/>
    <mergeCell ref="I15:M15"/>
    <mergeCell ref="N15:R15"/>
    <mergeCell ref="V15:AA15"/>
    <mergeCell ref="AB15:AF15"/>
    <mergeCell ref="AG15:AK15"/>
    <mergeCell ref="C14:H14"/>
    <mergeCell ref="I14:M14"/>
    <mergeCell ref="N14:R14"/>
    <mergeCell ref="V14:AA14"/>
    <mergeCell ref="AB14:AF14"/>
    <mergeCell ref="AG14:AK14"/>
    <mergeCell ref="C13:H13"/>
    <mergeCell ref="I13:M13"/>
    <mergeCell ref="N13:R13"/>
    <mergeCell ref="V13:AA13"/>
    <mergeCell ref="AB13:AF13"/>
    <mergeCell ref="AG13:AK13"/>
    <mergeCell ref="C12:H12"/>
    <mergeCell ref="I12:M12"/>
    <mergeCell ref="N12:R12"/>
    <mergeCell ref="V12:AA12"/>
    <mergeCell ref="AB12:AF12"/>
    <mergeCell ref="AG12:AK12"/>
    <mergeCell ref="C11:H11"/>
    <mergeCell ref="I11:M11"/>
    <mergeCell ref="N11:R11"/>
    <mergeCell ref="V11:AA11"/>
    <mergeCell ref="AB11:AF11"/>
    <mergeCell ref="AG11:AK11"/>
    <mergeCell ref="C10:H10"/>
    <mergeCell ref="I10:M10"/>
    <mergeCell ref="N10:R10"/>
    <mergeCell ref="V10:AA10"/>
    <mergeCell ref="AB10:AF10"/>
    <mergeCell ref="AG10:AK10"/>
    <mergeCell ref="C7:L7"/>
    <mergeCell ref="M7:R7"/>
    <mergeCell ref="V7:AE7"/>
    <mergeCell ref="AF7:AK7"/>
    <mergeCell ref="C9:H9"/>
    <mergeCell ref="I9:M9"/>
    <mergeCell ref="N9:R9"/>
    <mergeCell ref="V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office-n8-d2</vt:lpstr>
      <vt:lpstr>cornell-n8-d2 </vt:lpstr>
      <vt:lpstr>sponza-n8-d2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2015-10-13T16:02:30Z</dcterms:modified>
</cp:coreProperties>
</file>