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limaestgfipp/Library/CloudStorage/OneDrive-IPP/2021 OnedriveIPP/Aulas 2021-2022/GPI + GPSI (LEI + LSIG)/Bib comum/_Templates e Exemplo de Documentos do Projeto/"/>
    </mc:Choice>
  </mc:AlternateContent>
  <xr:revisionPtr revIDLastSave="303" documentId="8_{0E4E5846-080F-6E49-94EB-2DBB9F07E1C5}" xr6:coauthVersionLast="47" xr6:coauthVersionMax="47" xr10:uidLastSave="{FDFA87A6-AC45-4A0F-B482-9D5A0950BA5C}"/>
  <bookViews>
    <workbookView xWindow="0" yWindow="500" windowWidth="28800" windowHeight="17500" xr2:uid="{00000000-000D-0000-FFFF-FFFF00000000}"/>
  </bookViews>
  <sheets>
    <sheet name="Custos Benefíci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D20" i="1"/>
  <c r="C11" i="1"/>
  <c r="D19" i="1"/>
  <c r="D21" i="1" s="1"/>
  <c r="D23" i="1" s="1"/>
  <c r="C20" i="1"/>
  <c r="C12" i="1"/>
  <c r="C10" i="1"/>
  <c r="D12" i="1"/>
  <c r="C13" i="1" l="1"/>
  <c r="C23" i="1"/>
  <c r="D13" i="1"/>
  <c r="F20" i="1"/>
  <c r="E20" i="1"/>
  <c r="E12" i="1"/>
  <c r="E19" i="1"/>
  <c r="F19" i="1"/>
  <c r="C25" i="1" l="1"/>
  <c r="E21" i="1"/>
  <c r="E23" i="1" s="1"/>
  <c r="F21" i="1"/>
  <c r="E13" i="1"/>
  <c r="F13" i="1"/>
  <c r="F23" i="1" l="1"/>
  <c r="C26" i="1"/>
  <c r="C30" i="1" s="1"/>
  <c r="C14" i="1"/>
  <c r="C27" i="1" l="1"/>
</calcChain>
</file>

<file path=xl/sharedStrings.xml><?xml version="1.0" encoding="utf-8"?>
<sst xmlns="http://schemas.openxmlformats.org/spreadsheetml/2006/main" count="22" uniqueCount="21">
  <si>
    <t>Custos e benefícios do novo serviço de auditoria de segurança da UPI</t>
  </si>
  <si>
    <t>Taxa de atualização</t>
  </si>
  <si>
    <t xml:space="preserve">(Adaptado de Laudon, K. C., &amp; Laudon, J. P. (2017). Essentials of management information systems (Twelveth edition). Pearson.)
</t>
  </si>
  <si>
    <t>Ano</t>
  </si>
  <si>
    <t>Custos</t>
  </si>
  <si>
    <t>Realização da auditoria</t>
  </si>
  <si>
    <t>Total por ano</t>
  </si>
  <si>
    <t>Custos Totais</t>
  </si>
  <si>
    <t>Fator de atualização</t>
  </si>
  <si>
    <t>Custos Atualizados</t>
  </si>
  <si>
    <t>Custos Totais Atualizados</t>
  </si>
  <si>
    <t>Benefícios</t>
  </si>
  <si>
    <t>Cumprimento de normas RGPD 
(Evitar o pagamento de coimas de 20 000€)</t>
  </si>
  <si>
    <t>Aumentar a reputação da UPI a nível de segurança 
(Aumento de alunos em 1%)
(UPI - 15 000 Alunos)
(Propinas - 700 €)</t>
  </si>
  <si>
    <t>Subtotal</t>
  </si>
  <si>
    <t>Benefícios Atualizados</t>
  </si>
  <si>
    <t>Fluxo de Caixa (Cash Flow) líquido</t>
  </si>
  <si>
    <t>Benefícios Totais</t>
  </si>
  <si>
    <t>Benefícios Totais Atualizados</t>
  </si>
  <si>
    <t>Valor Atualizado Líquido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</si>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</sst>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_-* #,##0.00_-;\-* #,##0.00_-;_-* &quot;-&quot;??_-;_-@_-"/>
    <numFmt numFmtId="165" formatCode="_-* #,##0_-;\-* #,##0_-;_-* &quot;-&quot;??_-;_-@_-"/>
    <numFmt numFmtId="166" formatCode="_-* #,##0.0000_-;\-* #,##0.0000_-;_-* &quot;-&quot;??_-;_-@_-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165" fontId="0" fillId="0" borderId="1" xfId="1" applyNumberFormat="1" applyFont="1" applyBorder="1"/>
    <xf numFmtId="0" fontId="1" fillId="0" borderId="1" xfId="0" applyFont="1" applyBorder="1" applyAlignment="1">
      <alignment horizontal="right"/>
    </xf>
    <xf numFmtId="165" fontId="0" fillId="0" borderId="1" xfId="0" applyNumberFormat="1" applyBorder="1"/>
    <xf numFmtId="0" fontId="5" fillId="0" borderId="0" xfId="0" applyFont="1"/>
    <xf numFmtId="8" fontId="0" fillId="0" borderId="0" xfId="0" applyNumberFormat="1"/>
    <xf numFmtId="9" fontId="0" fillId="0" borderId="0" xfId="2" applyFont="1"/>
    <xf numFmtId="166" fontId="0" fillId="0" borderId="1" xfId="1" applyNumberFormat="1" applyFont="1" applyBorder="1"/>
    <xf numFmtId="165" fontId="0" fillId="3" borderId="1" xfId="0" applyNumberFormat="1" applyFill="1" applyBorder="1"/>
    <xf numFmtId="0" fontId="0" fillId="0" borderId="10" xfId="0" applyBorder="1" applyAlignment="1">
      <alignment wrapText="1"/>
    </xf>
    <xf numFmtId="0" fontId="0" fillId="0" borderId="9" xfId="0" applyBorder="1"/>
    <xf numFmtId="0" fontId="0" fillId="0" borderId="7" xfId="0" applyBorder="1"/>
    <xf numFmtId="0" fontId="0" fillId="0" borderId="8" xfId="0" applyBorder="1" applyAlignment="1">
      <alignment vertical="center" wrapText="1"/>
    </xf>
    <xf numFmtId="165" fontId="0" fillId="0" borderId="6" xfId="1" applyNumberFormat="1" applyFont="1" applyBorder="1" applyAlignment="1">
      <alignment vertical="center"/>
    </xf>
    <xf numFmtId="164" fontId="0" fillId="0" borderId="9" xfId="1" applyFont="1" applyBorder="1"/>
    <xf numFmtId="164" fontId="0" fillId="0" borderId="7" xfId="1" applyFont="1" applyBorder="1"/>
    <xf numFmtId="0" fontId="0" fillId="0" borderId="8" xfId="0" applyBorder="1"/>
    <xf numFmtId="164" fontId="0" fillId="0" borderId="8" xfId="1" applyFont="1" applyBorder="1"/>
    <xf numFmtId="165" fontId="0" fillId="0" borderId="6" xfId="1" applyNumberFormat="1" applyFont="1" applyBorder="1"/>
    <xf numFmtId="0" fontId="6" fillId="0" borderId="0" xfId="0" applyFont="1"/>
    <xf numFmtId="10" fontId="0" fillId="0" borderId="0" xfId="0" applyNumberFormat="1"/>
  </cellXfs>
  <cellStyles count="3">
    <cellStyle name="Normal" xfId="0" builtinId="0"/>
    <cellStyle name="Pe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zoomScale="120" zoomScaleNormal="120" workbookViewId="0">
      <pane ySplit="6" topLeftCell="A7" activePane="bottomLeft" state="frozen"/>
      <selection pane="bottomLeft" activeCell="H13" sqref="H13"/>
    </sheetView>
  </sheetViews>
  <sheetFormatPr defaultColWidth="11" defaultRowHeight="15.95"/>
  <cols>
    <col min="1" max="1" width="29.375" customWidth="1"/>
    <col min="2" max="2" width="14.625" customWidth="1"/>
    <col min="3" max="3" width="14.5" bestFit="1" customWidth="1"/>
    <col min="7" max="7" width="13.625" bestFit="1" customWidth="1"/>
  </cols>
  <sheetData>
    <row r="1" spans="1:7" ht="18.75">
      <c r="A1" s="1" t="s">
        <v>0</v>
      </c>
    </row>
    <row r="2" spans="1:7" ht="18.75">
      <c r="A2" s="1" t="s">
        <v>1</v>
      </c>
      <c r="B2" s="15">
        <v>0.05</v>
      </c>
    </row>
    <row r="3" spans="1:7" ht="15.75">
      <c r="A3" s="13" t="s">
        <v>2</v>
      </c>
    </row>
    <row r="5" spans="1:7" ht="15.75">
      <c r="A5" s="2" t="s">
        <v>3</v>
      </c>
      <c r="B5" s="3"/>
      <c r="C5" s="6">
        <v>0</v>
      </c>
      <c r="D5" s="6">
        <v>1</v>
      </c>
      <c r="E5" s="6">
        <v>2</v>
      </c>
      <c r="F5" s="6">
        <v>3</v>
      </c>
    </row>
    <row r="6" spans="1:7" ht="15.75">
      <c r="A6" s="4"/>
      <c r="B6" s="5"/>
      <c r="C6" s="6">
        <v>2020</v>
      </c>
      <c r="D6" s="6">
        <v>2021</v>
      </c>
      <c r="E6" s="6">
        <v>2022</v>
      </c>
      <c r="F6" s="6">
        <v>2023</v>
      </c>
    </row>
    <row r="7" spans="1:7" ht="15.75">
      <c r="A7" s="7" t="s">
        <v>4</v>
      </c>
      <c r="B7" s="8"/>
      <c r="C7" s="8"/>
      <c r="D7" s="8"/>
      <c r="E7" s="8"/>
      <c r="F7" s="8"/>
    </row>
    <row r="8" spans="1:7" ht="15.75">
      <c r="A8" s="8" t="s">
        <v>5</v>
      </c>
      <c r="B8" s="8"/>
      <c r="C8" s="10">
        <v>74999</v>
      </c>
      <c r="D8" s="10"/>
      <c r="E8" s="10"/>
      <c r="F8" s="10"/>
    </row>
    <row r="9" spans="1:7" ht="15.75">
      <c r="A9" s="8"/>
      <c r="B9" s="8"/>
      <c r="C9" s="10"/>
      <c r="D9" s="10"/>
      <c r="E9" s="10"/>
      <c r="F9" s="10"/>
    </row>
    <row r="10" spans="1:7" ht="15.75">
      <c r="A10" s="8"/>
      <c r="B10" s="11" t="s">
        <v>6</v>
      </c>
      <c r="C10" s="10">
        <f>C8</f>
        <v>74999</v>
      </c>
      <c r="D10" s="10"/>
      <c r="E10" s="10"/>
      <c r="F10" s="10"/>
      <c r="G10" s="14"/>
    </row>
    <row r="11" spans="1:7" ht="15.75">
      <c r="A11" s="8"/>
      <c r="B11" s="11" t="s">
        <v>7</v>
      </c>
      <c r="C11" s="10">
        <f>SUM(C10:F10)</f>
        <v>74999</v>
      </c>
      <c r="D11" s="10"/>
      <c r="E11" s="10"/>
      <c r="F11" s="10"/>
      <c r="G11" s="14"/>
    </row>
    <row r="12" spans="1:7" ht="15.75">
      <c r="A12" s="8"/>
      <c r="B12" s="11" t="s">
        <v>8</v>
      </c>
      <c r="C12" s="10">
        <f>1/(1+$B$2)^C$5</f>
        <v>1</v>
      </c>
      <c r="D12" s="16">
        <f>1/(1+$B$2)^D$5</f>
        <v>0.95238095238095233</v>
      </c>
      <c r="E12" s="16">
        <f t="shared" ref="E12:F12" si="0">1/(1+$B$2)^E$5</f>
        <v>0.90702947845804982</v>
      </c>
      <c r="F12" s="16">
        <f>1/(1+$B$2)^F$5</f>
        <v>0.86383759853147601</v>
      </c>
      <c r="G12" s="14"/>
    </row>
    <row r="13" spans="1:7" ht="15.75">
      <c r="A13" s="8"/>
      <c r="B13" s="11" t="s">
        <v>9</v>
      </c>
      <c r="C13" s="10">
        <f>C10*C12</f>
        <v>74999</v>
      </c>
      <c r="D13" s="10">
        <f>D10*D12</f>
        <v>0</v>
      </c>
      <c r="E13" s="10">
        <f t="shared" ref="E13:F13" si="1">E10*E12</f>
        <v>0</v>
      </c>
      <c r="F13" s="10">
        <f t="shared" si="1"/>
        <v>0</v>
      </c>
      <c r="G13" s="14"/>
    </row>
    <row r="14" spans="1:7" ht="15.75">
      <c r="A14" s="8"/>
      <c r="B14" s="11" t="s">
        <v>10</v>
      </c>
      <c r="C14" s="10">
        <f>SUM(C13:F13)</f>
        <v>74999</v>
      </c>
      <c r="D14" s="10"/>
      <c r="E14" s="10"/>
      <c r="F14" s="10"/>
    </row>
    <row r="15" spans="1:7" ht="15.75">
      <c r="A15" s="7" t="s">
        <v>11</v>
      </c>
      <c r="B15" s="19"/>
      <c r="C15" s="23"/>
      <c r="D15" s="10"/>
      <c r="E15" s="10"/>
      <c r="F15" s="10"/>
    </row>
    <row r="16" spans="1:7" ht="47.25" customHeight="1">
      <c r="A16" s="18" t="s">
        <v>12</v>
      </c>
      <c r="B16" s="21"/>
      <c r="C16" s="21"/>
      <c r="D16" s="22">
        <v>20000</v>
      </c>
      <c r="E16" s="22">
        <v>20000</v>
      </c>
      <c r="F16" s="22">
        <v>20000</v>
      </c>
    </row>
    <row r="17" spans="1:7" ht="78.75">
      <c r="A17" s="18" t="s">
        <v>13</v>
      </c>
      <c r="B17" s="25"/>
      <c r="C17" s="26"/>
      <c r="D17" s="27">
        <v>105000</v>
      </c>
      <c r="E17" s="27">
        <v>105000</v>
      </c>
      <c r="F17" s="27">
        <v>105000</v>
      </c>
    </row>
    <row r="18" spans="1:7" ht="15.75">
      <c r="A18" s="8"/>
      <c r="B18" s="20"/>
      <c r="C18" s="24"/>
      <c r="D18" s="10"/>
      <c r="E18" s="10"/>
      <c r="F18" s="10"/>
    </row>
    <row r="19" spans="1:7" ht="15.75">
      <c r="A19" s="8"/>
      <c r="B19" s="11" t="s">
        <v>14</v>
      </c>
      <c r="C19" s="8"/>
      <c r="D19" s="10">
        <f>SUM(D16:D17)</f>
        <v>125000</v>
      </c>
      <c r="E19" s="10">
        <f>SUM(E16:E17)</f>
        <v>125000</v>
      </c>
      <c r="F19" s="10">
        <f>SUM(F16:F17)</f>
        <v>125000</v>
      </c>
      <c r="G19" s="14"/>
    </row>
    <row r="20" spans="1:7" ht="15.75">
      <c r="A20" s="8"/>
      <c r="B20" s="11" t="s">
        <v>8</v>
      </c>
      <c r="C20" s="10">
        <f>1/(1+$B$2)^C$5</f>
        <v>1</v>
      </c>
      <c r="D20" s="16">
        <f>1/(1+$B$2)^D$5</f>
        <v>0.95238095238095233</v>
      </c>
      <c r="E20" s="16">
        <f t="shared" ref="E20:F20" si="2">1/(1+$B$2)^E$5</f>
        <v>0.90702947845804982</v>
      </c>
      <c r="F20" s="16">
        <f t="shared" si="2"/>
        <v>0.86383759853147601</v>
      </c>
      <c r="G20" s="14"/>
    </row>
    <row r="21" spans="1:7" ht="15.75">
      <c r="A21" s="8"/>
      <c r="B21" s="11" t="s">
        <v>15</v>
      </c>
      <c r="C21" s="8"/>
      <c r="D21" s="10">
        <f>D20*D19</f>
        <v>119047.61904761904</v>
      </c>
      <c r="E21" s="10">
        <f>E20*E19</f>
        <v>113378.68480725623</v>
      </c>
      <c r="F21" s="10">
        <f t="shared" ref="E21:F21" si="3">F20*F19</f>
        <v>107979.6998164345</v>
      </c>
      <c r="G21" s="14"/>
    </row>
    <row r="22" spans="1:7" ht="15.75">
      <c r="A22" s="8"/>
      <c r="B22" s="9"/>
      <c r="C22" s="8"/>
      <c r="D22" s="8"/>
      <c r="E22" s="8"/>
      <c r="F22" s="8"/>
    </row>
    <row r="23" spans="1:7" ht="15.75">
      <c r="A23" s="8"/>
      <c r="B23" s="11" t="s">
        <v>16</v>
      </c>
      <c r="C23" s="10">
        <f>C19-C10</f>
        <v>-74999</v>
      </c>
      <c r="D23" s="12">
        <f>D21-D13</f>
        <v>119047.61904761904</v>
      </c>
      <c r="E23" s="12">
        <f>E21-E13</f>
        <v>113378.68480725623</v>
      </c>
      <c r="F23" s="12">
        <f>F21-F13</f>
        <v>107979.6998164345</v>
      </c>
      <c r="G23" s="14"/>
    </row>
    <row r="24" spans="1:7" ht="15.75">
      <c r="A24" s="8"/>
      <c r="B24" s="9"/>
      <c r="C24" s="8"/>
      <c r="D24" s="8"/>
      <c r="E24" s="8"/>
      <c r="F24" s="8"/>
    </row>
    <row r="25" spans="1:7" ht="15.75">
      <c r="A25" s="8"/>
      <c r="B25" s="9" t="s">
        <v>17</v>
      </c>
      <c r="C25" s="12">
        <f>SUM(D19:F19)</f>
        <v>375000</v>
      </c>
      <c r="D25" s="8"/>
      <c r="E25" s="8"/>
      <c r="F25" s="8"/>
    </row>
    <row r="26" spans="1:7" ht="15.75">
      <c r="A26" s="8"/>
      <c r="B26" s="11" t="s">
        <v>18</v>
      </c>
      <c r="C26" s="12">
        <f>SUM(D21:F21)</f>
        <v>340406.00367130979</v>
      </c>
      <c r="D26" s="8"/>
      <c r="E26" s="8"/>
      <c r="F26" s="8"/>
    </row>
    <row r="27" spans="1:7" ht="15.75">
      <c r="A27" s="8"/>
      <c r="B27" s="11" t="s">
        <v>19</v>
      </c>
      <c r="C27" s="17">
        <f>C26-C14</f>
        <v>265407.00367130979</v>
      </c>
      <c r="D27" s="8"/>
      <c r="E27" s="8"/>
      <c r="F27" s="8"/>
    </row>
    <row r="28" spans="1:7" ht="15.75"/>
    <row r="29" spans="1:7" ht="15.75"/>
    <row r="30" spans="1:7" ht="15.75">
      <c r="B30" s="28" t="s">
        <v>20</v>
      </c>
      <c r="C30" s="29">
        <f>(C26-C14)/C14</f>
        <v>3.5388072330472378</v>
      </c>
    </row>
    <row r="31" spans="1:7" ht="15.75"/>
    <row r="32" spans="1:7" ht="15.75">
      <c r="D32" s="29"/>
    </row>
    <row r="33" ht="15.75"/>
    <row r="34" ht="15.75"/>
    <row r="35" ht="15.75"/>
    <row r="36" ht="15.75"/>
    <row r="37" ht="15.75"/>
    <row r="38" ht="15.75"/>
    <row r="39" ht="15.75"/>
    <row r="41" ht="15.75"/>
    <row r="42" ht="15.75"/>
    <row r="43" ht="15.75"/>
    <row r="44" ht="15.75"/>
    <row r="45" ht="15.75"/>
    <row r="46" ht="15.75"/>
    <row r="47" ht="15.75"/>
    <row r="48" ht="15.75"/>
    <row r="49" ht="15.75"/>
    <row r="50" ht="15.75"/>
    <row r="51" ht="15.75"/>
    <row r="52" ht="15.75"/>
    <row r="53" ht="15.75"/>
    <row r="54" ht="15.75"/>
    <row r="55" ht="15.75"/>
    <row r="56" ht="15.75"/>
    <row r="58" ht="15.75"/>
    <row r="59" ht="15.75"/>
    <row r="60" ht="15.75"/>
    <row r="62" ht="15.75"/>
    <row r="66" ht="15.75"/>
    <row r="67" ht="15.75"/>
    <row r="68" ht="15.75"/>
    <row r="69" ht="15.75"/>
    <row r="70" ht="15.75"/>
    <row r="72" ht="15.75"/>
    <row r="73" ht="15.75"/>
    <row r="74" ht="15.75"/>
    <row r="76" ht="15.75"/>
    <row r="77" ht="15.75"/>
    <row r="78" ht="15.75"/>
    <row r="79" ht="15.75"/>
    <row r="80" ht="15.75"/>
    <row r="82" ht="15.75"/>
    <row r="105" ht="15.75"/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1B4B5E1C606DC43B0E40AB8F9C7073A" ma:contentTypeVersion="5" ma:contentTypeDescription="Criar um novo documento." ma:contentTypeScope="" ma:versionID="d1c956df3c4e092296a4d429a00ffddd">
  <xsd:schema xmlns:xsd="http://www.w3.org/2001/XMLSchema" xmlns:xs="http://www.w3.org/2001/XMLSchema" xmlns:p="http://schemas.microsoft.com/office/2006/metadata/properties" xmlns:ns2="1d10fb3f-5abb-4f15-9ed4-491108babd54" targetNamespace="http://schemas.microsoft.com/office/2006/metadata/properties" ma:root="true" ma:fieldsID="0fca52ac3642b3f0b4a69bcaecc5c852" ns2:_="">
    <xsd:import namespace="1d10fb3f-5abb-4f15-9ed4-491108babd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10fb3f-5abb-4f15-9ed4-491108babd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27DD76-0DED-46B3-921D-75FDA3FDA9AC}"/>
</file>

<file path=customXml/itemProps2.xml><?xml version="1.0" encoding="utf-8"?>
<ds:datastoreItem xmlns:ds="http://schemas.openxmlformats.org/officeDocument/2006/customXml" ds:itemID="{713A7D01-F6BB-4350-ADC6-6E340E0C8661}"/>
</file>

<file path=customXml/itemProps3.xml><?xml version="1.0" encoding="utf-8"?>
<ds:datastoreItem xmlns:ds="http://schemas.openxmlformats.org/officeDocument/2006/customXml" ds:itemID="{3CF522B8-6BA7-4179-A672-844DA012D2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LCL</dc:creator>
  <cp:keywords/>
  <dc:description/>
  <cp:lastModifiedBy>Gonçalo André Fontes Oliveira</cp:lastModifiedBy>
  <cp:revision/>
  <dcterms:created xsi:type="dcterms:W3CDTF">2020-11-01T12:51:57Z</dcterms:created>
  <dcterms:modified xsi:type="dcterms:W3CDTF">2022-03-30T22:56:08Z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0x01010031B4B5E1C606DC43B0E40AB8F9C7073A</vt:lpwstr>
  </property>
</Properties>
</file>