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ppt.sharepoint.com/sites/2022GPI-Grupo06/Documentos Partilhados/Tabela para Gestão do Valor Realizado/"/>
    </mc:Choice>
  </mc:AlternateContent>
  <xr:revisionPtr revIDLastSave="323" documentId="11_6D29AF6BDC40D5302D3ED0A16D24062E3273F513" xr6:coauthVersionLast="47" xr6:coauthVersionMax="47" xr10:uidLastSave="{39A9201A-39C7-44ED-808E-1F7E0B801FC3}"/>
  <bookViews>
    <workbookView xWindow="-120" yWindow="-120" windowWidth="29040" windowHeight="15720" xr2:uid="{00000000-000D-0000-FFFF-FFFF00000000}"/>
  </bookViews>
  <sheets>
    <sheet name="Fo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D3" i="1"/>
  <c r="C3" i="1"/>
  <c r="M10" i="1"/>
  <c r="E10" i="1"/>
  <c r="F10" i="1"/>
  <c r="G10" i="1"/>
  <c r="H10" i="1"/>
  <c r="I10" i="1"/>
  <c r="J10" i="1"/>
  <c r="K10" i="1"/>
  <c r="L10" i="1"/>
  <c r="D10" i="1"/>
  <c r="C2" i="1"/>
  <c r="H6" i="1"/>
  <c r="G5" i="1"/>
  <c r="F4" i="1"/>
  <c r="L8" i="1"/>
  <c r="K8" i="1"/>
  <c r="J8" i="1"/>
  <c r="J7" i="1"/>
  <c r="I7" i="1"/>
  <c r="M8" i="1"/>
  <c r="H7" i="1"/>
  <c r="M7" i="1" s="1"/>
  <c r="M6" i="1"/>
  <c r="G9" i="1"/>
  <c r="I9" i="1"/>
  <c r="H9" i="1"/>
  <c r="M5" i="1"/>
  <c r="M4" i="1"/>
  <c r="M2" i="1"/>
  <c r="M3" i="1"/>
  <c r="C10" i="1"/>
  <c r="M9" i="1" l="1"/>
</calcChain>
</file>

<file path=xl/sharedStrings.xml><?xml version="1.0" encoding="utf-8"?>
<sst xmlns="http://schemas.openxmlformats.org/spreadsheetml/2006/main" count="53" uniqueCount="42">
  <si>
    <t>Identificação</t>
  </si>
  <si>
    <t>Designação</t>
  </si>
  <si>
    <t>2 de maio de 2022</t>
  </si>
  <si>
    <t>9 de maio de 2022</t>
  </si>
  <si>
    <t>16 de maio de 2022</t>
  </si>
  <si>
    <t>23 de maio de 2022</t>
  </si>
  <si>
    <t>30 de maio de 2022</t>
  </si>
  <si>
    <t>6 de junho de 2022</t>
  </si>
  <si>
    <t>13 de junho de 2022</t>
  </si>
  <si>
    <t>20 de junho de 2022</t>
  </si>
  <si>
    <t>27 de junho de 2022</t>
  </si>
  <si>
    <t>4 de julho de 2022</t>
  </si>
  <si>
    <t>Total</t>
  </si>
  <si>
    <t>1.1.1</t>
  </si>
  <si>
    <t>Identificação dos sistemas envolvidos</t>
  </si>
  <si>
    <t>1.1.2</t>
  </si>
  <si>
    <t>Controlo de segurança da plataforma tecnológica e gestão associados</t>
  </si>
  <si>
    <t>1.1.3</t>
  </si>
  <si>
    <t>Evoluir e otimizar a infraestrutura tecnológica e aplicacional</t>
  </si>
  <si>
    <t>1.2.1</t>
  </si>
  <si>
    <t>Análise de riscos</t>
  </si>
  <si>
    <t>1.2.2</t>
  </si>
  <si>
    <t>Definição de requisitos de segurança</t>
  </si>
  <si>
    <t>1.2.3</t>
  </si>
  <si>
    <t>Ações para melhorar os sistema da UPI</t>
  </si>
  <si>
    <t>1.3.1</t>
  </si>
  <si>
    <t>Definição de um plano de evolução de segurança</t>
  </si>
  <si>
    <t>1.3.2</t>
  </si>
  <si>
    <t>Apoio na definição de um plano de centralização e otimização dos SI</t>
  </si>
  <si>
    <t>-</t>
  </si>
  <si>
    <t>Data Início</t>
  </si>
  <si>
    <t>Data Fim</t>
  </si>
  <si>
    <t>Estimativa do custo da atividade</t>
  </si>
  <si>
    <t>Estimativa de Duração
(em dias)</t>
  </si>
  <si>
    <r>
      <t>1.</t>
    </r>
    <r>
      <rPr>
        <b/>
        <sz val="11"/>
        <color rgb="FF000000"/>
        <rFont val="Calibri"/>
        <charset val="1"/>
      </rPr>
      <t>1</t>
    </r>
    <r>
      <rPr>
        <sz val="11"/>
        <color rgb="FF000000"/>
        <rFont val="Calibri"/>
        <charset val="1"/>
      </rPr>
      <t>.1</t>
    </r>
  </si>
  <si>
    <r>
      <t>1.</t>
    </r>
    <r>
      <rPr>
        <b/>
        <sz val="11"/>
        <color rgb="FF000000"/>
        <rFont val="Calibri"/>
        <charset val="1"/>
      </rPr>
      <t>1</t>
    </r>
    <r>
      <rPr>
        <sz val="11"/>
        <color rgb="FF000000"/>
        <rFont val="Calibri"/>
        <charset val="1"/>
      </rPr>
      <t>.2</t>
    </r>
  </si>
  <si>
    <r>
      <t>1.</t>
    </r>
    <r>
      <rPr>
        <b/>
        <sz val="11"/>
        <color rgb="FF000000"/>
        <rFont val="Calibri"/>
        <charset val="1"/>
      </rPr>
      <t>1</t>
    </r>
    <r>
      <rPr>
        <sz val="11"/>
        <color rgb="FF000000"/>
        <rFont val="Calibri"/>
        <charset val="1"/>
      </rPr>
      <t>.3</t>
    </r>
  </si>
  <si>
    <r>
      <t>1.</t>
    </r>
    <r>
      <rPr>
        <b/>
        <sz val="11"/>
        <color rgb="FF000000"/>
        <rFont val="Calibri"/>
        <charset val="1"/>
      </rPr>
      <t>2</t>
    </r>
    <r>
      <rPr>
        <sz val="11"/>
        <color rgb="FF000000"/>
        <rFont val="Calibri"/>
        <charset val="1"/>
      </rPr>
      <t>.1</t>
    </r>
  </si>
  <si>
    <r>
      <t>1.</t>
    </r>
    <r>
      <rPr>
        <b/>
        <sz val="11"/>
        <color rgb="FF000000"/>
        <rFont val="Calibri"/>
        <charset val="1"/>
      </rPr>
      <t>2</t>
    </r>
    <r>
      <rPr>
        <sz val="11"/>
        <color rgb="FF000000"/>
        <rFont val="Calibri"/>
        <charset val="1"/>
      </rPr>
      <t>.2</t>
    </r>
  </si>
  <si>
    <r>
      <t>1.</t>
    </r>
    <r>
      <rPr>
        <b/>
        <sz val="11"/>
        <color rgb="FF000000"/>
        <rFont val="Calibri"/>
        <charset val="1"/>
      </rPr>
      <t>2</t>
    </r>
    <r>
      <rPr>
        <sz val="11"/>
        <color rgb="FF000000"/>
        <rFont val="Calibri"/>
        <charset val="1"/>
      </rPr>
      <t>.3</t>
    </r>
  </si>
  <si>
    <r>
      <t>1.</t>
    </r>
    <r>
      <rPr>
        <b/>
        <sz val="11"/>
        <color rgb="FF000000"/>
        <rFont val="Calibri"/>
        <charset val="1"/>
      </rPr>
      <t>3</t>
    </r>
    <r>
      <rPr>
        <sz val="11"/>
        <color rgb="FF000000"/>
        <rFont val="Calibri"/>
        <charset val="1"/>
      </rPr>
      <t>.1</t>
    </r>
  </si>
  <si>
    <r>
      <t>1.</t>
    </r>
    <r>
      <rPr>
        <b/>
        <sz val="11"/>
        <color rgb="FF000000"/>
        <rFont val="Calibri"/>
        <charset val="1"/>
      </rPr>
      <t>3</t>
    </r>
    <r>
      <rPr>
        <sz val="11"/>
        <color rgb="FF000000"/>
        <rFont val="Calibri"/>
        <charset val="1"/>
      </rPr>
      <t>.2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</si>
</sst>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#,##0.00\ &quot;€&quot;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charset val="1"/>
    </font>
    <font>
      <b/>
      <sz val="11"/>
      <color rgb="FFFFFFFF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E2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rgb="FFB4C6E7"/>
      </left>
      <right style="thin">
        <color rgb="FFB4C6E7"/>
      </right>
      <top style="thin">
        <color rgb="FFB4C6E7"/>
      </top>
      <bottom style="thin">
        <color rgb="FFB4C6E7"/>
      </bottom>
      <diagonal/>
    </border>
    <border>
      <left style="thin">
        <color rgb="FFB4C6E7"/>
      </left>
      <right style="thin">
        <color rgb="FFB4C6E7"/>
      </right>
      <top/>
      <bottom style="thin">
        <color rgb="FFB4C6E7"/>
      </bottom>
      <diagonal/>
    </border>
    <border>
      <left style="thin">
        <color rgb="FFB4C6E7"/>
      </left>
      <right style="thin">
        <color rgb="FFB4C6E7"/>
      </right>
      <top style="thin">
        <color rgb="FFB4C6E7"/>
      </top>
      <bottom/>
      <diagonal/>
    </border>
    <border>
      <left/>
      <right style="thin">
        <color rgb="FFB4C6E7"/>
      </right>
      <top/>
      <bottom style="thin">
        <color rgb="FFB4C6E7"/>
      </bottom>
      <diagonal/>
    </border>
    <border>
      <left/>
      <right style="thin">
        <color rgb="FFB4C6E7"/>
      </right>
      <top style="thin">
        <color rgb="FFB4C6E7"/>
      </top>
      <bottom style="thin">
        <color rgb="FFB4C6E7"/>
      </bottom>
      <diagonal/>
    </border>
    <border>
      <left/>
      <right style="thin">
        <color rgb="FFB4C6E7"/>
      </right>
      <top style="thin">
        <color rgb="FFB4C6E7"/>
      </top>
      <bottom/>
      <diagonal/>
    </border>
    <border>
      <left style="thin">
        <color rgb="FFB4C6E7"/>
      </left>
      <right/>
      <top/>
      <bottom style="thin">
        <color rgb="FFB4C6E7"/>
      </bottom>
      <diagonal/>
    </border>
    <border>
      <left style="thin">
        <color rgb="FFB4C6E7"/>
      </left>
      <right/>
      <top style="thin">
        <color rgb="FFB4C6E7"/>
      </top>
      <bottom style="thin">
        <color rgb="FFB4C6E7"/>
      </bottom>
      <diagonal/>
    </border>
    <border>
      <left style="thin">
        <color rgb="FFB4C6E7"/>
      </left>
      <right/>
      <top style="thin">
        <color rgb="FFB4C6E7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3" fillId="3" borderId="2" xfId="0" applyFont="1" applyFill="1" applyBorder="1" applyAlignment="1">
      <alignment wrapText="1"/>
    </xf>
    <xf numFmtId="0" fontId="3" fillId="3" borderId="2" xfId="0" applyFont="1" applyFill="1" applyBorder="1"/>
    <xf numFmtId="0" fontId="3" fillId="3" borderId="4" xfId="0" applyFont="1" applyFill="1" applyBorder="1" applyAlignment="1">
      <alignment wrapText="1"/>
    </xf>
    <xf numFmtId="0" fontId="1" fillId="2" borderId="5" xfId="0" applyFont="1" applyFill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 applyAlignment="1">
      <alignment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4" fontId="0" fillId="0" borderId="2" xfId="0" applyNumberFormat="1" applyBorder="1"/>
    <xf numFmtId="0" fontId="0" fillId="0" borderId="3" xfId="0" applyBorder="1" applyAlignment="1">
      <alignment horizontal="left" vertical="center" wrapText="1"/>
    </xf>
    <xf numFmtId="165" fontId="0" fillId="0" borderId="2" xfId="0" applyNumberFormat="1" applyBorder="1"/>
    <xf numFmtId="0" fontId="0" fillId="0" borderId="4" xfId="0" applyBorder="1"/>
    <xf numFmtId="14" fontId="0" fillId="0" borderId="7" xfId="0" applyNumberFormat="1" applyBorder="1"/>
    <xf numFmtId="0" fontId="0" fillId="0" borderId="3" xfId="0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8" fontId="4" fillId="0" borderId="1" xfId="0" quotePrefix="1" applyNumberFormat="1" applyFon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 wrapText="1"/>
    </xf>
    <xf numFmtId="8" fontId="1" fillId="2" borderId="1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8" fontId="1" fillId="0" borderId="1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 wrapText="1"/>
    </xf>
    <xf numFmtId="8" fontId="1" fillId="0" borderId="3" xfId="0" applyNumberFormat="1" applyFon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</cellXfs>
  <cellStyles count="1">
    <cellStyle name="Normal" xfId="0" builtinId="0"/>
  </cellStyles>
  <dxfs count="27">
    <dxf>
      <numFmt numFmtId="1" formatCode="0"/>
      <alignment horizontal="center" vertical="center"/>
      <border>
        <left style="thin">
          <color rgb="FFB4C6E7"/>
        </left>
        <right/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numFmt numFmtId="12" formatCode="#,##0.00\ &quot;€&quot;;[Red]\-#,##0.00\ &quot;€&quot;"/>
      <alignment horizontal="center" vertical="center" textRotation="0" wrapText="0" indent="0" justifyLastLine="0" shrinkToFit="0" readingOrder="0"/>
      <border diagonalUp="0" diagonalDown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"/>
        <scheme val="none"/>
      </font>
      <alignment horizontal="general" vertical="bottom" textRotation="0" wrapText="0" indent="0" justifyLastLine="0" shrinkToFit="0" readingOrder="0"/>
      <border diagonalUp="0" diagonalDown="0">
        <left/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border>
        <top style="thin">
          <color rgb="FFB4C6E7"/>
        </top>
      </border>
    </dxf>
    <dxf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rgb="FFB4C6E7"/>
        </bottom>
      </border>
    </dxf>
    <dxf>
      <border>
        <left style="thin">
          <color rgb="FFB4C6E7"/>
        </left>
        <right style="thin">
          <color rgb="FFB4C6E7"/>
        </right>
        <top/>
        <bottom/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/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numFmt numFmtId="164" formatCode="#,##0.00\ &quot;€&quot;"/>
      <alignment horizontal="center" vertical="center"/>
      <border diagonalUp="0" diagonalDown="0">
        <left/>
        <right style="thin">
          <color rgb="FFB4C6E7"/>
        </right>
        <top style="thin">
          <color rgb="FFB4C6E7"/>
        </top>
        <bottom style="thin">
          <color rgb="FFB4C6E7"/>
        </bottom>
        <vertical style="thin">
          <color rgb="FFB4C6E7"/>
        </vertical>
        <horizontal style="thin">
          <color rgb="FFB4C6E7"/>
        </horizontal>
      </border>
    </dxf>
    <dxf>
      <border>
        <top style="thin">
          <color rgb="FFB4C6E7"/>
        </top>
      </border>
    </dxf>
    <dxf>
      <border>
        <left style="thin">
          <color rgb="FFB4C6E7"/>
        </left>
        <right style="thin">
          <color rgb="FFB4C6E7"/>
        </right>
        <top style="thin">
          <color rgb="FFB4C6E7"/>
        </top>
        <bottom style="thin">
          <color rgb="FFB4C6E7"/>
        </bottom>
      </border>
    </dxf>
    <dxf>
      <border>
        <bottom style="thin">
          <color rgb="FFB4C6E7"/>
        </bottom>
      </border>
    </dxf>
    <dxf>
      <numFmt numFmtId="19" formatCode="dd/mm/yyyy"/>
      <border>
        <left style="thin">
          <color rgb="FFB4C6E7"/>
        </left>
        <right style="thin">
          <color rgb="FFB4C6E7"/>
        </right>
        <top/>
        <bottom/>
        <vertical style="thin">
          <color rgb="FFB4C6E7"/>
        </vertical>
        <horizontal style="thin">
          <color rgb="FFB4C6E7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44FDB3-AFAE-455B-9B4D-91C7FFE944FF}" name="Tabela2" displayName="Tabela2" ref="A1:M10" totalsRowShown="0" headerRowDxfId="26" headerRowBorderDxfId="25" tableBorderDxfId="24" totalsRowBorderDxfId="23">
  <autoFilter ref="A1:M10" xr:uid="{2744FDB3-AFAE-455B-9B4D-91C7FFE944FF}"/>
  <tableColumns count="13">
    <tableColumn id="12" xr3:uid="{C23AAE3F-6ACD-469F-8F3F-3A522B3CA0BF}" name="Identificação" dataDxfId="22"/>
    <tableColumn id="1" xr3:uid="{9B0BB8F3-E589-410C-A333-1ECA88DB8AE9}" name="Designação" dataDxfId="21"/>
    <tableColumn id="2" xr3:uid="{1A417100-339B-40BF-8167-D0910DC77C15}" name="2 de maio de 2022" dataDxfId="20">
      <calculatedColumnFormula array="1">soma</calculatedColumnFormula>
    </tableColumn>
    <tableColumn id="3" xr3:uid="{25F48EFD-AC61-4AB8-8846-3A695F07B907}" name="9 de maio de 2022" dataDxfId="19"/>
    <tableColumn id="4" xr3:uid="{F2079539-B727-476C-9870-0B6493AD04A9}" name="16 de maio de 2022" dataDxfId="18"/>
    <tableColumn id="5" xr3:uid="{79891F37-1146-4F4B-9AB0-58E80F10DD7E}" name="23 de maio de 2022" dataDxfId="17"/>
    <tableColumn id="6" xr3:uid="{CE43AD93-8AD7-4BFA-AEBD-08B383AAC658}" name="30 de maio de 2022" dataDxfId="16"/>
    <tableColumn id="7" xr3:uid="{ECA165AC-50FD-4ABD-9674-E3227BBCA294}" name="6 de junho de 2022" dataDxfId="15"/>
    <tableColumn id="8" xr3:uid="{D8E5CE75-DD0D-4529-A614-36190B56D72C}" name="13 de junho de 2022" dataDxfId="14"/>
    <tableColumn id="9" xr3:uid="{5FDC3EBF-179A-45C3-BE99-399875617644}" name="20 de junho de 2022" dataDxfId="13"/>
    <tableColumn id="10" xr3:uid="{4A86895B-EF6A-4CF2-A0A8-366C0E31ECCC}" name="27 de junho de 2022" dataDxfId="12"/>
    <tableColumn id="11" xr3:uid="{BE2E5F84-6FDF-401F-A9A5-AA7CC093F1C2}" name="4 de julho de 2022" dataDxfId="11"/>
    <tableColumn id="15" xr3:uid="{F4BE3F48-F89E-44EA-8E34-D0E90C3293D0}" name="Total" dataDxfId="10">
      <calculatedColumnFormula>SUM(C2:L2)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0F9C0E-534F-4D9C-A311-D23DD5E70F8C}" name="Tabela1" displayName="Tabela1" ref="A13:F21" totalsRowShown="0" headerRowDxfId="9" headerRowBorderDxfId="8" tableBorderDxfId="7" totalsRowBorderDxfId="6">
  <autoFilter ref="A13:F21" xr:uid="{980F9C0E-534F-4D9C-A311-D23DD5E70F8C}"/>
  <tableColumns count="6">
    <tableColumn id="6" xr3:uid="{58C1A022-CFA6-49BD-8F9B-51BEE95AD6CD}" name="Identificação" dataDxfId="5"/>
    <tableColumn id="1" xr3:uid="{68CEE923-AABC-4DFB-9FA7-22E002E05CAA}" name="Designação" dataDxfId="4"/>
    <tableColumn id="2" xr3:uid="{BA75385A-19A3-4050-B21A-8707A464591B}" name="Data Início" dataDxfId="3"/>
    <tableColumn id="3" xr3:uid="{FAE5EB4E-96D0-4AD5-8795-81A06BD27625}" name="Data Fim" dataDxfId="2"/>
    <tableColumn id="4" xr3:uid="{D7E4446B-78BE-4C3C-96B4-43BB09B5EB2E}" name="Estimativa do custo da atividade" dataDxfId="1"/>
    <tableColumn id="5" xr3:uid="{38C7D7A3-A70D-4B0C-AD06-01687C53F1CB}" name="Estimativa de Duração_x000a_(em 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H15" sqref="H15"/>
    </sheetView>
  </sheetViews>
  <sheetFormatPr defaultRowHeight="15" x14ac:dyDescent="0.25"/>
  <cols>
    <col min="1" max="1" width="14.85546875" bestFit="1" customWidth="1"/>
    <col min="2" max="3" width="20" bestFit="1" customWidth="1"/>
    <col min="4" max="4" width="20.5703125" customWidth="1"/>
    <col min="5" max="7" width="21.140625" bestFit="1" customWidth="1"/>
    <col min="8" max="8" width="20.7109375" bestFit="1" customWidth="1"/>
    <col min="9" max="11" width="21.7109375" bestFit="1" customWidth="1"/>
    <col min="12" max="12" width="20" bestFit="1" customWidth="1"/>
    <col min="13" max="13" width="12.7109375" customWidth="1"/>
  </cols>
  <sheetData>
    <row r="1" spans="1:13" x14ac:dyDescent="0.25">
      <c r="A1" s="14" t="s">
        <v>0</v>
      </c>
      <c r="B1" s="11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5" t="s">
        <v>12</v>
      </c>
    </row>
    <row r="2" spans="1:13" ht="30" x14ac:dyDescent="0.25">
      <c r="A2" s="22" t="s">
        <v>13</v>
      </c>
      <c r="B2" s="9" t="s">
        <v>14</v>
      </c>
      <c r="C2" s="17">
        <f>E14</f>
        <v>1472</v>
      </c>
      <c r="D2" s="17"/>
      <c r="E2" s="17"/>
      <c r="F2" s="17"/>
      <c r="G2" s="17"/>
      <c r="H2" s="17"/>
      <c r="I2" s="17"/>
      <c r="J2" s="17"/>
      <c r="K2" s="17"/>
      <c r="L2" s="17"/>
      <c r="M2" s="18">
        <f t="shared" ref="M2:M9" si="0">SUM(C2:L2)</f>
        <v>1472</v>
      </c>
    </row>
    <row r="3" spans="1:13" ht="75" x14ac:dyDescent="0.25">
      <c r="A3" s="22" t="s">
        <v>15</v>
      </c>
      <c r="B3" s="10" t="s">
        <v>16</v>
      </c>
      <c r="C3" s="17">
        <f>E15/F15</f>
        <v>368</v>
      </c>
      <c r="D3" s="17">
        <f>E15/F15*5</f>
        <v>1840</v>
      </c>
      <c r="E3" s="17"/>
      <c r="F3" s="17"/>
      <c r="G3" s="17"/>
      <c r="H3" s="17"/>
      <c r="I3" s="17"/>
      <c r="J3" s="17"/>
      <c r="K3" s="17"/>
      <c r="L3" s="17"/>
      <c r="M3" s="18">
        <f t="shared" si="0"/>
        <v>2208</v>
      </c>
    </row>
    <row r="4" spans="1:13" ht="61.5" customHeight="1" x14ac:dyDescent="0.25">
      <c r="A4" s="22" t="s">
        <v>17</v>
      </c>
      <c r="B4" s="9" t="s">
        <v>18</v>
      </c>
      <c r="C4" s="17"/>
      <c r="D4" s="17"/>
      <c r="E4" s="17">
        <f>E16/F16*5</f>
        <v>1840</v>
      </c>
      <c r="F4" s="17">
        <f>E16/F16*5</f>
        <v>1840</v>
      </c>
      <c r="G4" s="17"/>
      <c r="H4" s="17"/>
      <c r="I4" s="17"/>
      <c r="J4" s="17"/>
      <c r="K4" s="17"/>
      <c r="L4" s="17"/>
      <c r="M4" s="18">
        <f t="shared" si="0"/>
        <v>3680</v>
      </c>
    </row>
    <row r="5" spans="1:13" x14ac:dyDescent="0.25">
      <c r="A5" s="22" t="s">
        <v>19</v>
      </c>
      <c r="B5" s="10" t="s">
        <v>20</v>
      </c>
      <c r="C5" s="17"/>
      <c r="D5" s="17"/>
      <c r="E5" s="17"/>
      <c r="F5" s="17"/>
      <c r="G5" s="17">
        <f>E17</f>
        <v>2040</v>
      </c>
      <c r="H5" s="17"/>
      <c r="I5" s="17"/>
      <c r="J5" s="17"/>
      <c r="K5" s="17"/>
      <c r="L5" s="17"/>
      <c r="M5" s="18">
        <f t="shared" si="0"/>
        <v>2040</v>
      </c>
    </row>
    <row r="6" spans="1:13" ht="44.25" customHeight="1" x14ac:dyDescent="0.25">
      <c r="A6" s="22" t="s">
        <v>21</v>
      </c>
      <c r="B6" s="9" t="s">
        <v>22</v>
      </c>
      <c r="C6" s="17"/>
      <c r="D6" s="17"/>
      <c r="E6" s="17"/>
      <c r="F6" s="17"/>
      <c r="G6" s="17"/>
      <c r="H6" s="17">
        <f>E18</f>
        <v>1224</v>
      </c>
      <c r="I6" s="17"/>
      <c r="J6" s="17"/>
      <c r="K6" s="17"/>
      <c r="L6" s="17"/>
      <c r="M6" s="18">
        <f t="shared" si="0"/>
        <v>1224</v>
      </c>
    </row>
    <row r="7" spans="1:13" ht="30" x14ac:dyDescent="0.25">
      <c r="A7" s="22" t="s">
        <v>23</v>
      </c>
      <c r="B7" s="10" t="s">
        <v>24</v>
      </c>
      <c r="C7" s="17"/>
      <c r="D7" s="17"/>
      <c r="E7" s="17"/>
      <c r="F7" s="17"/>
      <c r="G7" s="17"/>
      <c r="H7" s="17">
        <f>E19/F19</f>
        <v>368</v>
      </c>
      <c r="I7" s="17">
        <f>E19/F19*4</f>
        <v>1472</v>
      </c>
      <c r="J7" s="17">
        <f>E19/F19*3</f>
        <v>1104</v>
      </c>
      <c r="K7" s="17"/>
      <c r="L7" s="17"/>
      <c r="M7" s="18">
        <f t="shared" si="0"/>
        <v>2944</v>
      </c>
    </row>
    <row r="8" spans="1:13" ht="45" x14ac:dyDescent="0.25">
      <c r="A8" s="22" t="s">
        <v>25</v>
      </c>
      <c r="B8" s="9" t="s">
        <v>26</v>
      </c>
      <c r="C8" s="17"/>
      <c r="D8" s="17"/>
      <c r="E8" s="17"/>
      <c r="F8" s="17"/>
      <c r="G8" s="17"/>
      <c r="H8" s="17"/>
      <c r="I8" s="17"/>
      <c r="J8" s="17">
        <f>E20/F20*2</f>
        <v>736</v>
      </c>
      <c r="K8" s="17">
        <f>E20/F20*5</f>
        <v>1840</v>
      </c>
      <c r="L8" s="17">
        <f>E20/F20*3</f>
        <v>1104</v>
      </c>
      <c r="M8" s="18">
        <f t="shared" si="0"/>
        <v>3680</v>
      </c>
    </row>
    <row r="9" spans="1:13" ht="60" x14ac:dyDescent="0.25">
      <c r="A9" s="22" t="s">
        <v>27</v>
      </c>
      <c r="B9" s="10" t="s">
        <v>28</v>
      </c>
      <c r="C9" s="17"/>
      <c r="D9" s="17"/>
      <c r="E9" s="17"/>
      <c r="F9" s="17"/>
      <c r="G9" s="17">
        <f>E21/12*5</f>
        <v>1840</v>
      </c>
      <c r="H9" s="17">
        <f>E21/12*4</f>
        <v>1472</v>
      </c>
      <c r="I9" s="19">
        <f>E21/12*3</f>
        <v>1104</v>
      </c>
      <c r="J9" s="17"/>
      <c r="K9" s="17"/>
      <c r="L9" s="17"/>
      <c r="M9" s="18">
        <f t="shared" si="0"/>
        <v>4416</v>
      </c>
    </row>
    <row r="10" spans="1:13" x14ac:dyDescent="0.25">
      <c r="A10" s="23" t="s">
        <v>12</v>
      </c>
      <c r="B10" s="16" t="s">
        <v>29</v>
      </c>
      <c r="C10" s="20">
        <f>SUM(C2:C9)</f>
        <v>1840</v>
      </c>
      <c r="D10" s="20">
        <f>SUM(D2:D9)+C10</f>
        <v>3680</v>
      </c>
      <c r="E10" s="20">
        <f t="shared" ref="E10:L10" si="1">SUM(E2:E9)+D10</f>
        <v>5520</v>
      </c>
      <c r="F10" s="20">
        <f t="shared" si="1"/>
        <v>7360</v>
      </c>
      <c r="G10" s="20">
        <f t="shared" si="1"/>
        <v>11240</v>
      </c>
      <c r="H10" s="20">
        <f t="shared" si="1"/>
        <v>14304</v>
      </c>
      <c r="I10" s="20">
        <f t="shared" si="1"/>
        <v>16880</v>
      </c>
      <c r="J10" s="20">
        <f t="shared" si="1"/>
        <v>18720</v>
      </c>
      <c r="K10" s="20">
        <f t="shared" si="1"/>
        <v>20560</v>
      </c>
      <c r="L10" s="20">
        <f t="shared" si="1"/>
        <v>21664</v>
      </c>
      <c r="M10" s="21">
        <f>SUM(M2:M9)</f>
        <v>21664</v>
      </c>
    </row>
    <row r="13" spans="1:13" ht="30" x14ac:dyDescent="0.25">
      <c r="A13" s="4" t="s">
        <v>0</v>
      </c>
      <c r="B13" s="11" t="s">
        <v>1</v>
      </c>
      <c r="C13" s="3" t="s">
        <v>30</v>
      </c>
      <c r="D13" s="3" t="s">
        <v>31</v>
      </c>
      <c r="E13" s="2" t="s">
        <v>32</v>
      </c>
      <c r="F13" s="8" t="s">
        <v>33</v>
      </c>
    </row>
    <row r="14" spans="1:13" ht="30" x14ac:dyDescent="0.25">
      <c r="A14" s="5" t="s">
        <v>34</v>
      </c>
      <c r="B14" s="9" t="s">
        <v>14</v>
      </c>
      <c r="C14" s="24">
        <v>44683</v>
      </c>
      <c r="D14" s="24">
        <v>44686</v>
      </c>
      <c r="E14" s="25">
        <v>1472</v>
      </c>
      <c r="F14" s="26">
        <v>4</v>
      </c>
    </row>
    <row r="15" spans="1:13" ht="75" x14ac:dyDescent="0.25">
      <c r="A15" s="6" t="s">
        <v>35</v>
      </c>
      <c r="B15" s="10" t="s">
        <v>16</v>
      </c>
      <c r="C15" s="27">
        <v>44687</v>
      </c>
      <c r="D15" s="27">
        <v>44694</v>
      </c>
      <c r="E15" s="28">
        <v>2208</v>
      </c>
      <c r="F15" s="26">
        <v>6</v>
      </c>
    </row>
    <row r="16" spans="1:13" ht="58.5" customHeight="1" x14ac:dyDescent="0.25">
      <c r="A16" s="5" t="s">
        <v>36</v>
      </c>
      <c r="B16" s="9" t="s">
        <v>18</v>
      </c>
      <c r="C16" s="24">
        <v>44697</v>
      </c>
      <c r="D16" s="24">
        <v>44708</v>
      </c>
      <c r="E16" s="25">
        <v>3680</v>
      </c>
      <c r="F16" s="26">
        <v>10</v>
      </c>
    </row>
    <row r="17" spans="1:9" ht="21.75" customHeight="1" x14ac:dyDescent="0.25">
      <c r="A17" s="6" t="s">
        <v>37</v>
      </c>
      <c r="B17" s="10" t="s">
        <v>20</v>
      </c>
      <c r="C17" s="27">
        <v>44711</v>
      </c>
      <c r="D17" s="27">
        <v>44715</v>
      </c>
      <c r="E17" s="28">
        <v>2040</v>
      </c>
      <c r="F17" s="26">
        <v>5</v>
      </c>
    </row>
    <row r="18" spans="1:9" ht="45" customHeight="1" x14ac:dyDescent="0.25">
      <c r="A18" s="5" t="s">
        <v>38</v>
      </c>
      <c r="B18" s="9" t="s">
        <v>22</v>
      </c>
      <c r="C18" s="24">
        <v>44718</v>
      </c>
      <c r="D18" s="24">
        <v>44720</v>
      </c>
      <c r="E18" s="25">
        <v>1224</v>
      </c>
      <c r="F18" s="26">
        <v>3</v>
      </c>
    </row>
    <row r="19" spans="1:9" ht="30" x14ac:dyDescent="0.25">
      <c r="A19" s="6" t="s">
        <v>39</v>
      </c>
      <c r="B19" s="10" t="s">
        <v>24</v>
      </c>
      <c r="C19" s="27">
        <v>44721</v>
      </c>
      <c r="D19" s="27">
        <v>44734</v>
      </c>
      <c r="E19" s="28">
        <v>2944</v>
      </c>
      <c r="F19" s="26">
        <v>8</v>
      </c>
      <c r="G19" s="1"/>
      <c r="H19" s="1"/>
      <c r="I19" s="1"/>
    </row>
    <row r="20" spans="1:9" ht="45" x14ac:dyDescent="0.25">
      <c r="A20" s="5" t="s">
        <v>40</v>
      </c>
      <c r="B20" s="9" t="s">
        <v>26</v>
      </c>
      <c r="C20" s="24">
        <v>44735</v>
      </c>
      <c r="D20" s="24">
        <v>44748</v>
      </c>
      <c r="E20" s="25">
        <v>3680</v>
      </c>
      <c r="F20" s="26">
        <v>10</v>
      </c>
    </row>
    <row r="21" spans="1:9" ht="60" x14ac:dyDescent="0.25">
      <c r="A21" s="7" t="s">
        <v>41</v>
      </c>
      <c r="B21" s="12" t="s">
        <v>28</v>
      </c>
      <c r="C21" s="29">
        <v>44711</v>
      </c>
      <c r="D21" s="29">
        <v>44727</v>
      </c>
      <c r="E21" s="30">
        <v>4416</v>
      </c>
      <c r="F21" s="31">
        <v>12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1B4B5E1C606DC43B0E40AB8F9C7073A" ma:contentTypeVersion="5" ma:contentTypeDescription="Criar um novo documento." ma:contentTypeScope="" ma:versionID="d1c956df3c4e092296a4d429a00ffddd">
  <xsd:schema xmlns:xsd="http://www.w3.org/2001/XMLSchema" xmlns:xs="http://www.w3.org/2001/XMLSchema" xmlns:p="http://schemas.microsoft.com/office/2006/metadata/properties" xmlns:ns2="1d10fb3f-5abb-4f15-9ed4-491108babd54" targetNamespace="http://schemas.microsoft.com/office/2006/metadata/properties" ma:root="true" ma:fieldsID="0fca52ac3642b3f0b4a69bcaecc5c852" ns2:_="">
    <xsd:import namespace="1d10fb3f-5abb-4f15-9ed4-491108babd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0fb3f-5abb-4f15-9ed4-491108babd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B715AF-E97F-4145-A652-29AAD0A76B4B}">
  <ds:schemaRefs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1d10fb3f-5abb-4f15-9ed4-491108babd54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ED3A0EF6-C46B-4731-904E-365E95C7BF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3CE597-ECC4-4A0A-976C-5225309E38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Bruno Dylan Pinto Ferreira</cp:lastModifiedBy>
  <cp:revision/>
  <dcterms:created xsi:type="dcterms:W3CDTF">2022-04-19T21:59:38Z</dcterms:created>
  <dcterms:modified xsi:type="dcterms:W3CDTF">2022-06-16T14:38:14Z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0x01010031B4B5E1C606DC43B0E40AB8F9C7073A</vt:lpwstr>
  </property>
</Properties>
</file>