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ADFCC498-6C4D-445F-BABD-7A26CACB6376}" xr6:coauthVersionLast="47" xr6:coauthVersionMax="48" xr10:uidLastSave="{00000000-0000-0000-0000-000000000000}"/>
  <bookViews>
    <workbookView xWindow="2263" yWindow="2263" windowWidth="22114" windowHeight="8520" tabRatio="938" firstSheet="5" activeTab="13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  <sheet name="Tasks" sheetId="14" r:id="rId13"/>
    <sheet name="Efforts" sheetId="15" r:id="rId14"/>
  </sheets>
  <externalReferences>
    <externalReference r:id="rId15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<sst xmlns="http://schemas.openxmlformats.org/spreadsheetml/2006/main" count="1346" uniqueCount="486">
  <si>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</si>
  <si>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</si>
  <si>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</si>
  <si>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</si>
  <si>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</si>
  <si>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</si>
  <si>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</si>
  <si>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</si>
  <si>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</si>
  <si>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</si>
  <si>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</si>
  <si>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</si>
  <si>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</si>
  <si>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</si>
  <si>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</si>
  <si>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</si>
  <si>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</si>
  <si>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</si>
  <si>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</si>
  <si>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</si>
  <si>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</si>
  <si>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</si>
  <si>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</si>
  <si>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</si>
  <si>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</si>
  <si>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</si>
  <si>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</si>
  <si>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</si>
  <si>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</si>
  <si>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</si>
  <si>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</si>
  <si>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</si>
  <si>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</si>
  <si>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</si>
  <si>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</si>
  <si>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</si>
  <si>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</si>
  <si>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</si>
  <si>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</si>
  <si>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</si>
  <si>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</si>
  <si>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</si>
  <si>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</si>
  <si>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</si>
  <si>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</si>
  <si>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</si>
  <si>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</si>
  <si>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</si>
  <si>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</si>
  <si>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</si>
  <si>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</si>
  <si>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</si>
  <si>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</si>
  <si>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</si>
  <si>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</si>
  <si>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</si>
  <si>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</si>
  <si>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</si>
  <si>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</si>
  <si>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</si>
  <si>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</si>
  <si>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</si>
  <si>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</si>
  <si>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</si>
  <si>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</si>
  <si>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</si>
  <si>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</si>
  <si>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</si>
  <si>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</si>
  <si>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</si>
  <si>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</si>
  <si>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</si>
  <si>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</si>
  <si>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</si>
  <si>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</si>
  <si>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</si>
  <si>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</si>
  <si>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</si>
  <si>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</si>
  <si>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</si>
  <si>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</si>
  <si>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</si>
  <si>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</si>
  <si>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</si>
  <si>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</si>
  <si>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</si>
  <si>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</si>
  <si>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</si>
  <si>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</si>
  <si>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</si>
  <si>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</si>
  <si>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</si>
  <si>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</si>
  <si>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</si>
  <si>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</si>
  <si>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</si>
  <si>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</si>
  <si>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</si>
  <si>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</si>
  <si>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</si>
  <si>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</si>
  <si>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</si>
  <si>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</si>
  <si>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</si>
  <si>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</si>
  <si>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</si>
  <si>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</si>
  <si>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</si>
  <si>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</si>
  <si>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</si>
  <si>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</si>
  <si>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</si>
  <si>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</si>
  <si>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</si>
  <si>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</si>
  <si>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</si>
  <si>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</si>
  <si>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</si>
  <si>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</si>
  <si>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</si>
  <si>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</si>
  <si>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</si>
  <si>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</si>
  <si>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</si>
  <si>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</si>
  <si>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</si>
  <si>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</si>
  <si>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</si>
  <si>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</si>
  <si>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</si>
  <si>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</si>
  <si>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</si>
  <si>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</si>
  <si>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</si>
  <si>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</si>
  <si>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</si>
  <si>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</si>
  <si>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</si>
  <si>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</si>
  <si>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</si>
  <si>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</si>
  <si>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</si>
  <si>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</si>
  <si>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</si>
  <si>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</si>
  <si>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</si>
  <si>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</si>
  <si>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</si>
  <si>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</si>
  <si>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</si>
  <si>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</si>
  <si>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</si>
  <si>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</si>
  <si>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</si>
  <si>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</si>
  <si>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</si>
  <si>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</si>
  <si>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</si>
  <si>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</si>
  <si>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</si>
  <si>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</si>
  <si>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</si>
  <si>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</si>
  <si>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</si>
  <si>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</si>
  <si>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</si>
  <si>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</si>
  <si>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</si>
  <si>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</si>
  <si>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</si>
  <si>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</si>
  <si>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</si>
  <si>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</si>
  <si>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</si>
  <si>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</si>
  <si>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</si>
  <si>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</si>
  <si>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</si>
  <si>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</si>
  <si>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</si>
  <si>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</si>
  <si>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</si>
  <si>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</si>
  <si>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</si>
  <si>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</si>
  <si>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</si>
  <si>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</si>
  <si>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</si>
  <si>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</si>
  <si>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</si>
  <si>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</si>
  <si>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</si>
  <si>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</si>
  <si>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</si>
  <si>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</si>
  <si>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</si>
  <si>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</si>
  <si>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</si>
  <si>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</si>
  <si>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</si>
  <si>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</si>
  <si>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</si>
  <si>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</si>
  <si>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</si>
  <si>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</si>
  <si>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</si>
  <si>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</si>
  <si>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</si>
  <si>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</si>
  <si>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</si>
  <si>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</si>
  <si>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</si>
  <si>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</si>
  <si>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</si>
  <si>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</si>
  <si>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</si>
  <si>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</si>
  <si>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</si>
  <si>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</si>
  <si>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</si>
  <si>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</si>
  <si>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</si>
  <si>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</si>
  <si>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</si>
  <si>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</si>
  <si>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</si>
  <si>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</si>
  <si>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</si>
  <si>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</si>
  <si>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</si>
  <si>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</si>
  <si>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</si>
  <si>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</si>
  <si>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</si>
  <si>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</si>
  <si>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</si>
  <si>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</si>
  <si>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</si>
  <si>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</si>
  <si>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</si>
  <si>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</si>
  <si>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</si>
  <si>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</si>
  <si>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</si>
  <si>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</si>
  <si>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</si>
  <si>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</si>
  <si>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</si>
  <si>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</si>
  <si>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</si>
  <si>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</si>
  <si>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</si>
  <si>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</si>
  <si>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</si>
  <si>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</si>
  <si>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</si>
  <si>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</si>
  <si>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</si>
  <si>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</si>
  <si>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</si>
  <si>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</si>
  <si>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</si>
  <si>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</si>
  <si>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</si>
  <si>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</si>
  <si>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</si>
  <si>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</si>
  <si>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</si>
  <si>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</si>
  <si>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</si>
  <si>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</si>
  <si>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</si>
  <si>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</si>
  <si>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</si>
  <si>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</si>
  <si>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</si>
  <si>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</si>
  <si>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</si>
  <si>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</si>
  <si>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</si>
  <si>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</si>
  <si>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</si>
  <si>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</si>
  <si>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</si>
  <si>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</si>
  <si>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</si>
  <si>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</si>
  <si>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</si>
  <si>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</si>
  <si>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</si>
  <si>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</si>
  <si>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</si>
  <si>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</si>
  <si>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</si>
  <si>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</si>
  <si>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</si>
  <si>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</si>
  <si>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</si>
  <si>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</si>
  <si>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</si>
  <si>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</si>
  <si>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</si>
  <si>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</si>
  <si>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</si>
  <si>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</si>
  <si>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</si>
  <si>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</si>
  <si>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</si>
  <si>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</si>
  <si>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</si>
  <si>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</si>
  <si>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</si>
  <si>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</si>
  <si>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</si>
  <si>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</si>
  <si>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</si>
  <si>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</si>
  <si>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</si>
  <si>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</si>
  <si>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</si>
  <si>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</si>
  <si>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</si>
  <si>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</si>
  <si>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</si>
  <si>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</si>
  <si>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</si>
  <si>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</si>
  <si>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</si>
  <si>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</si>
  <si>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</si>
  <si>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</si>
  <si>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</si>
  <si>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</si>
  <si>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</si>
  <si>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</si>
  <si>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</si>
  <si>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</si>
  <si>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</si>
  <si>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</si>
  <si>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</si>
  <si>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</si>
  <si>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</si>
  <si>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</si>
  <si>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</si>
  <si>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</si>
  <si>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</si>
  <si>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</si>
  <si>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</si>
  <si>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</si>
  <si>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</si>
  <si>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</si>
  <si>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</si>
  <si>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</si>
  <si>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</si>
  <si>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</si>
  <si>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</si>
  <si>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</si>
  <si>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</si>
  <si>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</si>
  <si>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</si>
  <si>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</si>
  <si>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</si>
  <si>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</si>
  <si>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</si>
  <si>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</si>
  <si>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</si>
  <si>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</si>
  <si>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</si>
  <si>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</si>
  <si>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</si>
  <si>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</si>
  <si>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</si>
  <si>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</si>
  <si>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</si>
  <si>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</si>
  <si>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</si>
  <si>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</si>
  <si>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</si>
  <si>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</si>
  <si>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</si>
  <si>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</si>
  <si>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</si>
  <si>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</si>
  <si>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</si>
  <si>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</si>
  <si>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</si>
  <si>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</si>
  <si>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</si>
  <si>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</si>
  <si>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</si>
  <si>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</si>
  <si>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</si>
  <si>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</si>
  <si>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</si>
  <si>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</si>
  <si>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</si>
  <si>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</si>
  <si>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</si>
  <si>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</si>
  <si>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</si>
  <si>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</si>
  <si>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</si>
  <si>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</si>
  <si>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</si>
  <si>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</si>
  <si>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</si>
  <si>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</si>
  <si>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</si>
  <si>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</si>
  <si>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</si>
  <si>
    <t>A3 dummy 001</t>
  </si>
  <si>
    <t>Project_2022_3&amp;as want US001</t>
  </si>
  <si>
    <t>sprintName</t>
  </si>
  <si>
    <t>resourceStartDate</t>
  </si>
  <si>
    <t>taskTitle</t>
  </si>
  <si>
    <t>taskDescription</t>
  </si>
  <si>
    <t>taskEffortEstimate</t>
  </si>
  <si>
    <t>taskType</t>
  </si>
  <si>
    <t>ustittle</t>
  </si>
  <si>
    <t>MEETING</t>
  </si>
  <si>
    <t>2022-06-13</t>
  </si>
  <si>
    <t>2022-03-21</t>
  </si>
  <si>
    <t>2022-04-11</t>
  </si>
  <si>
    <t>2022-05-02</t>
  </si>
  <si>
    <t>2022-05-23</t>
  </si>
  <si>
    <t>2022-07-04</t>
  </si>
  <si>
    <t>2022-07-25</t>
  </si>
  <si>
    <t>2022-08-15</t>
  </si>
  <si>
    <t>2022-09-05</t>
  </si>
  <si>
    <t>2022-09-26</t>
  </si>
  <si>
    <t>2022-10-17</t>
  </si>
  <si>
    <t>2022-11-07</t>
  </si>
  <si>
    <t>2022-11-28</t>
  </si>
  <si>
    <t>2023-01-02</t>
  </si>
  <si>
    <t>Daily meeting</t>
  </si>
  <si>
    <t>daily</t>
  </si>
  <si>
    <t>DESIGN</t>
  </si>
  <si>
    <t>IMPLEMENTATION</t>
  </si>
  <si>
    <t>TEST</t>
  </si>
  <si>
    <t>createTaskSD</t>
  </si>
  <si>
    <t>createTask</t>
  </si>
  <si>
    <t>createTaskTest</t>
  </si>
  <si>
    <t>Sequence Diagram</t>
  </si>
  <si>
    <t>Implement</t>
  </si>
  <si>
    <t>Testing</t>
  </si>
  <si>
    <t>addUS_SD</t>
  </si>
  <si>
    <t>addUS</t>
  </si>
  <si>
    <t>addUSTest</t>
  </si>
  <si>
    <t>DEPLOYMENT</t>
  </si>
  <si>
    <t>deploy</t>
  </si>
  <si>
    <t>sprint review</t>
  </si>
  <si>
    <t>review</t>
  </si>
  <si>
    <t>2022-06-24</t>
  </si>
  <si>
    <t>Project_2022_3&amp;as want US002</t>
  </si>
  <si>
    <t>Project_2022_3&amp;as want US003</t>
  </si>
  <si>
    <t>A3 dummy 002</t>
  </si>
  <si>
    <t>A3 dummy 003</t>
  </si>
  <si>
    <t>sprint6</t>
  </si>
  <si>
    <t>sprint1</t>
  </si>
  <si>
    <t>sprint2</t>
  </si>
  <si>
    <t>sprint3</t>
  </si>
  <si>
    <t>sprint4</t>
  </si>
  <si>
    <t>sprint5</t>
  </si>
  <si>
    <t>sprint7</t>
  </si>
  <si>
    <t>sprint8</t>
  </si>
  <si>
    <t>sprint9</t>
  </si>
  <si>
    <t>sprint10</t>
  </si>
  <si>
    <t>sprint11</t>
  </si>
  <si>
    <t>sprint12</t>
  </si>
  <si>
    <t>sprint13</t>
  </si>
  <si>
    <t>sprint14</t>
  </si>
  <si>
    <t>sprint15</t>
  </si>
  <si>
    <t>effortHours</t>
  </si>
  <si>
    <t>effortMinutes</t>
  </si>
  <si>
    <t>effortDate</t>
  </si>
  <si>
    <t>comment</t>
  </si>
  <si>
    <t>attachment</t>
  </si>
  <si>
    <t>2022-06-25</t>
  </si>
  <si>
    <t>in schedule</t>
  </si>
  <si>
    <t>Project_2022_3&amp;sprint6&amp;daily</t>
  </si>
  <si>
    <t>note.pdf</t>
  </si>
  <si>
    <t>define strategy</t>
  </si>
  <si>
    <t>boardPhoto.pdf</t>
  </si>
  <si>
    <t>SD</t>
  </si>
  <si>
    <t>snapshot.pdf</t>
  </si>
  <si>
    <t>Project_2022_3&amp;as want US002&amp;createTaskSD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</si>
</sst>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tdc@mymail.com" TargetMode="External"/><Relationship Id="rId7" Type="http://schemas.openxmlformats.org/officeDocument/2006/relationships/hyperlink" Target="mailto:tdc@mymail.com" TargetMode="External"/><Relationship Id="rId2" Type="http://schemas.openxmlformats.org/officeDocument/2006/relationships/hyperlink" Target="mailto:tdc@mymail.com" TargetMode="External"/><Relationship Id="rId1" Type="http://schemas.openxmlformats.org/officeDocument/2006/relationships/hyperlink" Target="mailto:tdc@mymail.com" TargetMode="External"/><Relationship Id="rId6" Type="http://schemas.openxmlformats.org/officeDocument/2006/relationships/hyperlink" Target="mailto:tdc@mymail.com" TargetMode="External"/><Relationship Id="rId5" Type="http://schemas.openxmlformats.org/officeDocument/2006/relationships/hyperlink" Target="mailto:tdc@mymail.com" TargetMode="External"/><Relationship Id="rId4" Type="http://schemas.openxmlformats.org/officeDocument/2006/relationships/hyperlink" Target="mailto:tdc@mymail.com" TargetMode="External"/><Relationship Id="rId9" Type="http://schemas.openxmlformats.org/officeDocument/2006/relationships/hyperlink" Target="mailto:tdc@my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A16" sqref="A16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D3" sqref="D3"/>
    </sheetView>
  </sheetViews>
  <sheetFormatPr defaultRowHeight="14.6" x14ac:dyDescent="0.4"/>
  <cols>
    <col min="1" max="1" width="13.84375" bestFit="1" customWidth="1"/>
    <col min="2" max="2" width="12" bestFit="1" customWidth="1"/>
    <col min="4" max="4" width="10.53515625" bestFit="1" customWidth="1"/>
  </cols>
  <sheetData>
    <row r="1" spans="1:13" x14ac:dyDescent="0.4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4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4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4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4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4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4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4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4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4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4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4">
      <c r="A12" t="s">
        <v>215</v>
      </c>
      <c r="B12" t="s">
        <v>230</v>
      </c>
      <c r="C12" t="s">
        <v>84</v>
      </c>
      <c r="D12" s="2">
        <v>44288</v>
      </c>
    </row>
    <row r="13" spans="1:13" x14ac:dyDescent="0.4">
      <c r="A13" t="s">
        <v>215</v>
      </c>
      <c r="B13" t="s">
        <v>231</v>
      </c>
      <c r="C13" t="s">
        <v>84</v>
      </c>
      <c r="D13" s="2">
        <v>44288</v>
      </c>
    </row>
    <row r="14" spans="1:13" x14ac:dyDescent="0.4">
      <c r="A14" t="s">
        <v>215</v>
      </c>
      <c r="B14" t="s">
        <v>232</v>
      </c>
      <c r="C14" t="s">
        <v>84</v>
      </c>
      <c r="D14" s="2">
        <v>44288</v>
      </c>
    </row>
    <row r="15" spans="1:13" x14ac:dyDescent="0.4">
      <c r="A15" t="s">
        <v>215</v>
      </c>
      <c r="B15" t="s">
        <v>233</v>
      </c>
      <c r="C15" t="s">
        <v>84</v>
      </c>
      <c r="D15" s="2">
        <v>44288</v>
      </c>
    </row>
    <row r="16" spans="1:13" x14ac:dyDescent="0.4">
      <c r="A16" t="s">
        <v>215</v>
      </c>
      <c r="B16" t="s">
        <v>234</v>
      </c>
      <c r="C16" t="s">
        <v>84</v>
      </c>
      <c r="D16" s="2">
        <v>44288</v>
      </c>
    </row>
    <row r="17" spans="1:5" x14ac:dyDescent="0.4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4">
      <c r="A18" t="s">
        <v>215</v>
      </c>
      <c r="B18" t="s">
        <v>236</v>
      </c>
      <c r="C18" t="s">
        <v>87</v>
      </c>
      <c r="D18" s="2">
        <v>44288</v>
      </c>
    </row>
    <row r="19" spans="1:5" x14ac:dyDescent="0.4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4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4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4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4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4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4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4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4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4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4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4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4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4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4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4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4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4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4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4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4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4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4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4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4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4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4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4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4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4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4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4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4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4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4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4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4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4">
      <c r="A56" t="s">
        <v>215</v>
      </c>
      <c r="B56" t="s">
        <v>243</v>
      </c>
      <c r="C56" t="s">
        <v>84</v>
      </c>
      <c r="D56" s="2">
        <v>44323</v>
      </c>
    </row>
    <row r="57" spans="1:5" x14ac:dyDescent="0.4">
      <c r="A57" t="s">
        <v>215</v>
      </c>
      <c r="B57" t="s">
        <v>244</v>
      </c>
      <c r="C57" t="s">
        <v>84</v>
      </c>
      <c r="D57" s="2">
        <v>44323</v>
      </c>
    </row>
    <row r="58" spans="1:5" x14ac:dyDescent="0.4">
      <c r="A58" t="s">
        <v>215</v>
      </c>
      <c r="B58" t="s">
        <v>249</v>
      </c>
      <c r="C58" t="s">
        <v>84</v>
      </c>
      <c r="D58" s="2">
        <v>44323</v>
      </c>
    </row>
    <row r="59" spans="1:5" x14ac:dyDescent="0.4">
      <c r="A59" t="s">
        <v>215</v>
      </c>
      <c r="B59" t="s">
        <v>250</v>
      </c>
      <c r="C59" t="s">
        <v>84</v>
      </c>
      <c r="D59" s="2">
        <v>44323</v>
      </c>
    </row>
    <row r="60" spans="1:5" x14ac:dyDescent="0.4">
      <c r="A60" t="s">
        <v>215</v>
      </c>
      <c r="B60" t="s">
        <v>254</v>
      </c>
      <c r="C60" t="s">
        <v>84</v>
      </c>
      <c r="D60" s="2">
        <v>44323</v>
      </c>
    </row>
    <row r="61" spans="1:5" x14ac:dyDescent="0.4">
      <c r="A61" t="s">
        <v>215</v>
      </c>
      <c r="B61" t="s">
        <v>239</v>
      </c>
      <c r="C61" t="s">
        <v>87</v>
      </c>
      <c r="D61" s="2">
        <v>44323</v>
      </c>
    </row>
    <row r="62" spans="1:5" x14ac:dyDescent="0.4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4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4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4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4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4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4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4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4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4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4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4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4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4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4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4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4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4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4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4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4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4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4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4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4">
      <c r="A86" t="s">
        <v>215</v>
      </c>
      <c r="B86" t="s">
        <v>110</v>
      </c>
      <c r="C86" t="s">
        <v>84</v>
      </c>
      <c r="D86" s="2">
        <v>44351</v>
      </c>
    </row>
    <row r="87" spans="1:5" x14ac:dyDescent="0.4">
      <c r="A87" t="s">
        <v>215</v>
      </c>
      <c r="B87" t="s">
        <v>112</v>
      </c>
      <c r="C87" t="s">
        <v>84</v>
      </c>
      <c r="D87" s="2">
        <v>44351</v>
      </c>
    </row>
    <row r="88" spans="1:5" x14ac:dyDescent="0.4">
      <c r="A88" t="s">
        <v>215</v>
      </c>
      <c r="B88" t="s">
        <v>114</v>
      </c>
      <c r="C88" t="s">
        <v>84</v>
      </c>
      <c r="D88" s="2">
        <v>44351</v>
      </c>
    </row>
    <row r="89" spans="1:5" x14ac:dyDescent="0.4">
      <c r="A89" t="s">
        <v>215</v>
      </c>
      <c r="B89" t="s">
        <v>117</v>
      </c>
      <c r="C89" t="s">
        <v>84</v>
      </c>
      <c r="D89" s="2">
        <v>44351</v>
      </c>
    </row>
    <row r="90" spans="1:5" x14ac:dyDescent="0.4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4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4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4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4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4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4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4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4">
      <c r="A98" t="s">
        <v>215</v>
      </c>
      <c r="B98" t="s">
        <v>121</v>
      </c>
      <c r="C98" t="s">
        <v>84</v>
      </c>
      <c r="D98" s="2">
        <v>44407</v>
      </c>
    </row>
    <row r="99" spans="1:5" x14ac:dyDescent="0.4">
      <c r="A99" t="s">
        <v>215</v>
      </c>
      <c r="B99" t="s">
        <v>123</v>
      </c>
      <c r="C99" t="s">
        <v>84</v>
      </c>
      <c r="D99" s="2">
        <v>44407</v>
      </c>
    </row>
    <row r="100" spans="1:5" x14ac:dyDescent="0.4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topLeftCell="A29" workbookViewId="0">
      <selection activeCell="G18" sqref="G18"/>
    </sheetView>
  </sheetViews>
  <sheetFormatPr defaultRowHeight="14.6" x14ac:dyDescent="0.4"/>
  <cols>
    <col min="1" max="1" width="13.69140625" bestFit="1" customWidth="1"/>
    <col min="2" max="2" width="12.69140625" bestFit="1" customWidth="1"/>
    <col min="3" max="3" width="11.8437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4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4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4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4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4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4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4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4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4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4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4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4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4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4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4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4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4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4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4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4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4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4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4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4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4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4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4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4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4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4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4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4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4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4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4">
      <c r="U2" t="s">
        <v>183</v>
      </c>
      <c r="W2" t="s">
        <v>74</v>
      </c>
    </row>
    <row r="3" spans="1:23" x14ac:dyDescent="0.4">
      <c r="U3" t="s">
        <v>184</v>
      </c>
      <c r="W3" t="s">
        <v>185</v>
      </c>
    </row>
    <row r="4" spans="1:23" x14ac:dyDescent="0.4">
      <c r="U4" t="s">
        <v>186</v>
      </c>
      <c r="W4" t="s">
        <v>84</v>
      </c>
    </row>
    <row r="5" spans="1:23" x14ac:dyDescent="0.4">
      <c r="U5" t="s">
        <v>187</v>
      </c>
      <c r="W5" t="s">
        <v>188</v>
      </c>
    </row>
    <row r="6" spans="1:23" x14ac:dyDescent="0.4">
      <c r="U6" t="s">
        <v>189</v>
      </c>
      <c r="W6" t="s">
        <v>87</v>
      </c>
    </row>
    <row r="7" spans="1:23" x14ac:dyDescent="0.4">
      <c r="U7" t="s">
        <v>190</v>
      </c>
    </row>
    <row r="8" spans="1:23" x14ac:dyDescent="0.4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EC97-4F87-49A8-B3C7-E2A18A77C856}">
  <dimension ref="A1:N10"/>
  <sheetViews>
    <sheetView workbookViewId="0">
      <selection activeCell="F3" sqref="F3"/>
    </sheetView>
  </sheetViews>
  <sheetFormatPr defaultRowHeight="14.6" x14ac:dyDescent="0.4"/>
  <cols>
    <col min="1" max="1" width="13.69140625" bestFit="1" customWidth="1"/>
    <col min="2" max="2" width="10.53515625" bestFit="1" customWidth="1"/>
    <col min="3" max="3" width="6.69140625" bestFit="1" customWidth="1"/>
    <col min="4" max="4" width="15.3828125" bestFit="1" customWidth="1"/>
    <col min="5" max="5" width="16" bestFit="1" customWidth="1"/>
    <col min="6" max="6" width="13.15234375" bestFit="1" customWidth="1"/>
    <col min="7" max="7" width="17.3046875" bestFit="1" customWidth="1"/>
    <col min="8" max="8" width="16.23046875" bestFit="1" customWidth="1"/>
    <col min="9" max="9" width="16.3046875" bestFit="1" customWidth="1"/>
  </cols>
  <sheetData>
    <row r="1" spans="1:14" x14ac:dyDescent="0.4">
      <c r="A1" s="1" t="s">
        <v>219</v>
      </c>
      <c r="B1" s="1" t="s">
        <v>412</v>
      </c>
      <c r="C1" s="1" t="s">
        <v>418</v>
      </c>
      <c r="D1" s="1" t="s">
        <v>218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</row>
    <row r="2" spans="1:14" x14ac:dyDescent="0.4">
      <c r="A2" s="10" t="s">
        <v>217</v>
      </c>
      <c r="B2" s="10" t="s">
        <v>457</v>
      </c>
      <c r="C2" s="10"/>
      <c r="D2" s="10" t="s">
        <v>38</v>
      </c>
      <c r="E2" s="10" t="s">
        <v>406</v>
      </c>
      <c r="F2" s="10" t="s">
        <v>435</v>
      </c>
      <c r="G2" s="10" t="s">
        <v>434</v>
      </c>
      <c r="H2" s="18">
        <v>4</v>
      </c>
      <c r="I2" s="10" t="s">
        <v>419</v>
      </c>
      <c r="J2" s="10"/>
      <c r="K2" s="10"/>
      <c r="L2" s="10"/>
      <c r="M2" s="10"/>
      <c r="N2" s="10"/>
    </row>
    <row r="3" spans="1:14" x14ac:dyDescent="0.4">
      <c r="A3" s="10" t="s">
        <v>217</v>
      </c>
      <c r="B3" s="10"/>
      <c r="C3" s="10" t="s">
        <v>261</v>
      </c>
      <c r="D3" s="10" t="s">
        <v>38</v>
      </c>
      <c r="E3" s="10" t="s">
        <v>406</v>
      </c>
      <c r="F3" s="10" t="s">
        <v>439</v>
      </c>
      <c r="G3" s="10" t="s">
        <v>442</v>
      </c>
      <c r="H3" s="18">
        <v>15</v>
      </c>
      <c r="I3" s="10" t="s">
        <v>436</v>
      </c>
      <c r="J3" s="10"/>
      <c r="K3" s="10"/>
      <c r="L3" s="10"/>
      <c r="M3" s="10"/>
      <c r="N3" s="10"/>
    </row>
    <row r="4" spans="1:14" x14ac:dyDescent="0.4">
      <c r="A4" s="10" t="s">
        <v>217</v>
      </c>
      <c r="B4" s="10"/>
      <c r="C4" s="10" t="s">
        <v>261</v>
      </c>
      <c r="D4" s="10" t="s">
        <v>38</v>
      </c>
      <c r="E4" s="10" t="s">
        <v>406</v>
      </c>
      <c r="F4" s="10" t="s">
        <v>440</v>
      </c>
      <c r="G4" s="10" t="s">
        <v>443</v>
      </c>
      <c r="H4" s="18">
        <v>30</v>
      </c>
      <c r="I4" s="10" t="s">
        <v>437</v>
      </c>
      <c r="J4" s="10"/>
      <c r="K4" s="10"/>
      <c r="L4" s="10"/>
      <c r="M4" s="10"/>
      <c r="N4" s="10"/>
    </row>
    <row r="5" spans="1:14" x14ac:dyDescent="0.4">
      <c r="A5" s="10" t="s">
        <v>217</v>
      </c>
      <c r="B5" s="10"/>
      <c r="C5" s="10" t="s">
        <v>261</v>
      </c>
      <c r="D5" s="10" t="s">
        <v>38</v>
      </c>
      <c r="E5" s="10" t="s">
        <v>406</v>
      </c>
      <c r="F5" s="10" t="s">
        <v>441</v>
      </c>
      <c r="G5" s="10" t="s">
        <v>444</v>
      </c>
      <c r="H5" s="18">
        <v>20</v>
      </c>
      <c r="I5" s="10" t="s">
        <v>438</v>
      </c>
      <c r="J5" s="10"/>
      <c r="K5" s="10"/>
      <c r="L5" s="10"/>
      <c r="M5" s="10"/>
      <c r="N5" s="10"/>
    </row>
    <row r="6" spans="1:14" x14ac:dyDescent="0.4">
      <c r="A6" s="10" t="s">
        <v>217</v>
      </c>
      <c r="B6" s="10"/>
      <c r="C6" s="10" t="s">
        <v>262</v>
      </c>
      <c r="D6" s="10" t="s">
        <v>38</v>
      </c>
      <c r="E6" s="10" t="s">
        <v>406</v>
      </c>
      <c r="F6" s="10" t="s">
        <v>445</v>
      </c>
      <c r="G6" s="10" t="s">
        <v>442</v>
      </c>
      <c r="H6" s="18">
        <v>7.5</v>
      </c>
      <c r="I6" s="10" t="s">
        <v>436</v>
      </c>
    </row>
    <row r="7" spans="1:14" x14ac:dyDescent="0.4">
      <c r="A7" s="10" t="s">
        <v>217</v>
      </c>
      <c r="B7" s="10"/>
      <c r="C7" s="10" t="s">
        <v>262</v>
      </c>
      <c r="D7" s="10" t="s">
        <v>38</v>
      </c>
      <c r="E7" s="10" t="s">
        <v>406</v>
      </c>
      <c r="F7" s="10" t="s">
        <v>446</v>
      </c>
      <c r="G7" s="10" t="s">
        <v>443</v>
      </c>
      <c r="H7" s="18">
        <v>15</v>
      </c>
      <c r="I7" s="10" t="s">
        <v>437</v>
      </c>
    </row>
    <row r="8" spans="1:14" x14ac:dyDescent="0.4">
      <c r="A8" s="10" t="s">
        <v>217</v>
      </c>
      <c r="B8" s="10"/>
      <c r="C8" s="10" t="s">
        <v>262</v>
      </c>
      <c r="D8" s="10" t="s">
        <v>38</v>
      </c>
      <c r="E8" s="10" t="s">
        <v>406</v>
      </c>
      <c r="F8" s="10" t="s">
        <v>447</v>
      </c>
      <c r="G8" s="10" t="s">
        <v>444</v>
      </c>
      <c r="H8" s="18">
        <v>10</v>
      </c>
      <c r="I8" s="10" t="s">
        <v>438</v>
      </c>
    </row>
    <row r="9" spans="1:14" x14ac:dyDescent="0.4">
      <c r="A9" s="10" t="s">
        <v>217</v>
      </c>
      <c r="B9" s="10" t="s">
        <v>457</v>
      </c>
      <c r="C9" s="10"/>
      <c r="D9" s="10" t="s">
        <v>38</v>
      </c>
      <c r="E9" s="10" t="s">
        <v>406</v>
      </c>
      <c r="F9" s="10" t="s">
        <v>449</v>
      </c>
      <c r="G9" s="10" t="s">
        <v>191</v>
      </c>
      <c r="H9" s="18">
        <v>4</v>
      </c>
      <c r="I9" s="10" t="s">
        <v>448</v>
      </c>
    </row>
    <row r="10" spans="1:14" x14ac:dyDescent="0.4">
      <c r="A10" s="10" t="s">
        <v>217</v>
      </c>
      <c r="B10" s="10" t="s">
        <v>457</v>
      </c>
      <c r="C10" s="10"/>
      <c r="D10" s="10" t="s">
        <v>38</v>
      </c>
      <c r="E10" s="10" t="s">
        <v>406</v>
      </c>
      <c r="F10" s="10" t="s">
        <v>451</v>
      </c>
      <c r="G10" s="10" t="s">
        <v>450</v>
      </c>
      <c r="H10" s="18">
        <v>4</v>
      </c>
      <c r="I10" s="10" t="s">
        <v>419</v>
      </c>
    </row>
  </sheetData>
  <hyperlinks>
    <hyperlink ref="D2" r:id="rId1" xr:uid="{BAF48CC2-26FD-46FF-9951-A42E1BAB59A1}"/>
    <hyperlink ref="D3" r:id="rId2" xr:uid="{D97BF529-3583-461E-9C47-16812B9A7808}"/>
    <hyperlink ref="D4" r:id="rId3" xr:uid="{931797C7-3760-442C-ACA9-010BAC442FD8}"/>
    <hyperlink ref="D5" r:id="rId4" xr:uid="{A43BE419-EB66-42CD-A53E-5483DAE0B7A4}"/>
    <hyperlink ref="D6" r:id="rId5" xr:uid="{5CD5B1A3-4E23-4FFB-AEF0-D6A7DA389801}"/>
    <hyperlink ref="D7" r:id="rId6" xr:uid="{76BD29EF-9EF3-43EB-AC20-721F79F8F708}"/>
    <hyperlink ref="D8" r:id="rId7" xr:uid="{5622DCA8-B2E7-47FF-BF19-E3C0EA87C8AE}"/>
    <hyperlink ref="D9" r:id="rId8" xr:uid="{3AF8B547-E50D-449C-A393-2F761C9AB110}"/>
    <hyperlink ref="D10" r:id="rId9" xr:uid="{DE66F1F2-A7AF-4AD8-BF89-CF5313D756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A6B7-E36D-420E-A2B8-AD7FB5872218}">
  <dimension ref="A1:F4"/>
  <sheetViews>
    <sheetView tabSelected="1" workbookViewId="0">
      <selection activeCell="F1" sqref="F1"/>
    </sheetView>
  </sheetViews>
  <sheetFormatPr defaultRowHeight="14.6" x14ac:dyDescent="0.4"/>
  <cols>
    <col min="1" max="1" width="13.69140625" bestFit="1" customWidth="1"/>
    <col min="2" max="2" width="12.3828125" bestFit="1" customWidth="1"/>
    <col min="3" max="3" width="10.07421875" bestFit="1" customWidth="1"/>
    <col min="4" max="4" width="13.23046875" bestFit="1" customWidth="1"/>
    <col min="5" max="5" width="14" bestFit="1" customWidth="1"/>
    <col min="6" max="6" width="26.3046875" bestFit="1" customWidth="1"/>
  </cols>
  <sheetData>
    <row r="1" spans="1:6" x14ac:dyDescent="0.4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0</v>
      </c>
    </row>
    <row r="2" spans="1:6" x14ac:dyDescent="0.4">
      <c r="A2" s="17">
        <v>2</v>
      </c>
      <c r="B2" s="17">
        <v>30</v>
      </c>
      <c r="C2" s="10" t="s">
        <v>452</v>
      </c>
      <c r="D2" s="10" t="s">
        <v>481</v>
      </c>
      <c r="E2" s="10" t="s">
        <v>482</v>
      </c>
      <c r="F2" t="s">
        <v>479</v>
      </c>
    </row>
    <row r="3" spans="1:6" x14ac:dyDescent="0.4">
      <c r="A3" s="17">
        <v>0</v>
      </c>
      <c r="B3" s="17">
        <v>30</v>
      </c>
      <c r="C3" s="10" t="s">
        <v>477</v>
      </c>
      <c r="D3" s="10" t="s">
        <v>478</v>
      </c>
      <c r="E3" s="10" t="s">
        <v>480</v>
      </c>
      <c r="F3" t="s">
        <v>479</v>
      </c>
    </row>
    <row r="4" spans="1:6" x14ac:dyDescent="0.4">
      <c r="A4" s="17">
        <v>3</v>
      </c>
      <c r="B4" s="17">
        <v>15</v>
      </c>
      <c r="C4" s="10" t="s">
        <v>452</v>
      </c>
      <c r="D4" s="10" t="s">
        <v>483</v>
      </c>
      <c r="E4" s="10" t="s">
        <v>484</v>
      </c>
      <c r="F4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opLeftCell="A3" workbookViewId="0">
      <selection activeCell="J8" sqref="J8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workbookViewId="0">
      <selection activeCell="J2" sqref="J2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8" max="18" width="16.53515625" bestFit="1" customWidth="1"/>
  </cols>
  <sheetData>
    <row r="1" spans="1:18" x14ac:dyDescent="0.4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4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4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4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C2" sqref="C2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4">
      <c r="A2" s="10" t="s">
        <v>215</v>
      </c>
      <c r="B2" t="s">
        <v>74</v>
      </c>
      <c r="C2" s="2">
        <v>44209</v>
      </c>
      <c r="I2" t="s">
        <v>74</v>
      </c>
    </row>
    <row r="3" spans="1:9" x14ac:dyDescent="0.4">
      <c r="A3" s="10" t="s">
        <v>215</v>
      </c>
      <c r="B3" t="s">
        <v>75</v>
      </c>
      <c r="C3" s="2">
        <v>44256</v>
      </c>
      <c r="I3" t="s">
        <v>75</v>
      </c>
    </row>
    <row r="4" spans="1:9" x14ac:dyDescent="0.4">
      <c r="A4" s="10" t="s">
        <v>215</v>
      </c>
      <c r="B4" t="s">
        <v>76</v>
      </c>
      <c r="C4" s="2">
        <v>44277</v>
      </c>
      <c r="I4" t="s">
        <v>76</v>
      </c>
    </row>
    <row r="5" spans="1:9" x14ac:dyDescent="0.4">
      <c r="A5" s="10" t="s">
        <v>215</v>
      </c>
      <c r="B5" t="s">
        <v>77</v>
      </c>
      <c r="C5" s="2">
        <v>44312</v>
      </c>
      <c r="I5" t="s">
        <v>77</v>
      </c>
    </row>
    <row r="6" spans="1:9" x14ac:dyDescent="0.4">
      <c r="A6" s="10" t="s">
        <v>215</v>
      </c>
      <c r="B6" t="s">
        <v>78</v>
      </c>
      <c r="C6" s="2">
        <v>44408</v>
      </c>
      <c r="I6" t="s">
        <v>79</v>
      </c>
    </row>
    <row r="7" spans="1:9" x14ac:dyDescent="0.4">
      <c r="A7" s="10" t="s">
        <v>216</v>
      </c>
      <c r="B7" t="s">
        <v>74</v>
      </c>
      <c r="C7" s="2">
        <v>44317</v>
      </c>
      <c r="I7" t="s">
        <v>80</v>
      </c>
    </row>
    <row r="8" spans="1:9" x14ac:dyDescent="0.4">
      <c r="A8" s="10" t="s">
        <v>216</v>
      </c>
      <c r="B8" t="s">
        <v>75</v>
      </c>
      <c r="C8" s="2">
        <v>44347</v>
      </c>
      <c r="I8" t="s">
        <v>78</v>
      </c>
    </row>
    <row r="9" spans="1:9" x14ac:dyDescent="0.4">
      <c r="A9" s="10" t="s">
        <v>216</v>
      </c>
      <c r="B9" t="s">
        <v>76</v>
      </c>
      <c r="C9" s="2">
        <v>44354</v>
      </c>
    </row>
    <row r="10" spans="1:9" x14ac:dyDescent="0.4">
      <c r="A10" s="10" t="s">
        <v>216</v>
      </c>
      <c r="B10" t="s">
        <v>77</v>
      </c>
      <c r="C10" s="2">
        <v>44438</v>
      </c>
    </row>
    <row r="11" spans="1:9" x14ac:dyDescent="0.4">
      <c r="A11" s="10" t="s">
        <v>216</v>
      </c>
      <c r="B11" t="s">
        <v>79</v>
      </c>
      <c r="C11" s="2">
        <v>44627</v>
      </c>
    </row>
    <row r="12" spans="1:9" x14ac:dyDescent="0.4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workbookViewId="0">
      <selection activeCell="C14" sqref="C14"/>
    </sheetView>
  </sheetViews>
  <sheetFormatPr defaultRowHeight="14.6" x14ac:dyDescent="0.4"/>
  <cols>
    <col min="1" max="1" width="17.53515625" bestFit="1" customWidth="1"/>
    <col min="2" max="2" width="13.84375" bestFit="1" customWidth="1"/>
    <col min="3" max="3" width="14.53515625" style="7" bestFit="1" customWidth="1"/>
    <col min="4" max="5" width="10.53515625" bestFit="1" customWidth="1"/>
    <col min="6" max="6" width="11.07421875" bestFit="1" customWidth="1"/>
    <col min="7" max="7" width="20.69140625" bestFit="1" customWidth="1"/>
    <col min="8" max="8" width="8.84375" style="7"/>
    <col min="9" max="9" width="9.23046875" style="7"/>
    <col min="10" max="10" width="14.84375" style="7" bestFit="1" customWidth="1"/>
  </cols>
  <sheetData>
    <row r="1" spans="1:10" x14ac:dyDescent="0.4">
      <c r="A1" s="19" t="s">
        <v>218</v>
      </c>
      <c r="B1" s="19" t="s">
        <v>219</v>
      </c>
      <c r="C1" s="1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4">
      <c r="A2" s="10" t="s">
        <v>195</v>
      </c>
      <c r="B2" s="10" t="s">
        <v>215</v>
      </c>
      <c r="C2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4">
      <c r="A3" s="10" t="s">
        <v>192</v>
      </c>
      <c r="B3" s="10" t="s">
        <v>215</v>
      </c>
      <c r="C3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4">
      <c r="A4" s="10" t="s">
        <v>193</v>
      </c>
      <c r="B4" s="10" t="s">
        <v>215</v>
      </c>
      <c r="C4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4">
      <c r="A5" s="10" t="s">
        <v>194</v>
      </c>
      <c r="B5" s="10" t="s">
        <v>215</v>
      </c>
      <c r="C5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4">
      <c r="A6" s="10" t="s">
        <v>32</v>
      </c>
      <c r="B6" s="10" t="s">
        <v>215</v>
      </c>
      <c r="C6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4">
      <c r="A7" s="10" t="s">
        <v>197</v>
      </c>
      <c r="B7" s="10" t="s">
        <v>215</v>
      </c>
      <c r="C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4">
      <c r="A8" s="10" t="s">
        <v>36</v>
      </c>
      <c r="B8" s="10" t="s">
        <v>215</v>
      </c>
      <c r="C8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4">
      <c r="A9" s="10" t="s">
        <v>38</v>
      </c>
      <c r="B9" s="10" t="s">
        <v>215</v>
      </c>
      <c r="C9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4">
      <c r="A10" s="28" t="s">
        <v>195</v>
      </c>
      <c r="B10" s="28" t="s">
        <v>217</v>
      </c>
      <c r="C10" s="29" t="s">
        <v>226</v>
      </c>
      <c r="D10" s="28" t="s">
        <v>401</v>
      </c>
      <c r="E10" s="28" t="s">
        <v>400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4">
      <c r="A11" s="28" t="s">
        <v>192</v>
      </c>
      <c r="B11" s="28" t="s">
        <v>217</v>
      </c>
      <c r="C11" s="29" t="s">
        <v>225</v>
      </c>
      <c r="D11" s="28" t="s">
        <v>402</v>
      </c>
      <c r="E11" s="28" t="s">
        <v>400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4">
      <c r="A12" s="28" t="s">
        <v>193</v>
      </c>
      <c r="B12" s="28" t="s">
        <v>217</v>
      </c>
      <c r="C12" s="29" t="s">
        <v>224</v>
      </c>
      <c r="D12" s="28" t="s">
        <v>403</v>
      </c>
      <c r="E12" s="28" t="s">
        <v>400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4">
      <c r="A13" s="28" t="s">
        <v>194</v>
      </c>
      <c r="B13" s="28" t="s">
        <v>217</v>
      </c>
      <c r="C13" s="29" t="s">
        <v>223</v>
      </c>
      <c r="D13" s="28" t="s">
        <v>404</v>
      </c>
      <c r="E13" s="28" t="s">
        <v>400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4">
      <c r="A14" s="28" t="s">
        <v>32</v>
      </c>
      <c r="B14" s="28" t="s">
        <v>217</v>
      </c>
      <c r="C14" s="29" t="s">
        <v>223</v>
      </c>
      <c r="D14" s="28" t="s">
        <v>328</v>
      </c>
      <c r="E14" s="28" t="s">
        <v>400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4">
      <c r="A15" s="28" t="s">
        <v>197</v>
      </c>
      <c r="B15" s="28" t="s">
        <v>217</v>
      </c>
      <c r="C15" s="29" t="s">
        <v>223</v>
      </c>
      <c r="D15" s="28" t="s">
        <v>405</v>
      </c>
      <c r="E15" s="28" t="s">
        <v>407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4">
      <c r="A16" s="28" t="s">
        <v>36</v>
      </c>
      <c r="B16" s="28" t="s">
        <v>217</v>
      </c>
      <c r="C16" s="29" t="s">
        <v>223</v>
      </c>
      <c r="D16" s="28" t="s">
        <v>405</v>
      </c>
      <c r="E16" s="28" t="s">
        <v>407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4">
      <c r="A17" s="28" t="s">
        <v>38</v>
      </c>
      <c r="B17" s="28" t="s">
        <v>217</v>
      </c>
      <c r="C17" s="29" t="s">
        <v>223</v>
      </c>
      <c r="D17" s="28" t="s">
        <v>406</v>
      </c>
      <c r="E17" s="28" t="s">
        <v>407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36"/>
  <sheetViews>
    <sheetView topLeftCell="A23" zoomScaleNormal="100" workbookViewId="0">
      <selection activeCell="E27" sqref="E27"/>
    </sheetView>
  </sheetViews>
  <sheetFormatPr defaultRowHeight="14.6" x14ac:dyDescent="0.4"/>
  <cols>
    <col min="1" max="1" width="13.69140625" bestFit="1" customWidth="1"/>
    <col min="2" max="2" width="12.84375" bestFit="1" customWidth="1"/>
    <col min="3" max="3" width="12" customWidth="1"/>
  </cols>
  <sheetData>
    <row r="1" spans="1:3" x14ac:dyDescent="0.4">
      <c r="A1" s="19" t="s">
        <v>227</v>
      </c>
      <c r="B1" s="1" t="s">
        <v>228</v>
      </c>
      <c r="C1" s="9" t="s">
        <v>54</v>
      </c>
    </row>
    <row r="2" spans="1:3" x14ac:dyDescent="0.4">
      <c r="A2" s="10" t="s">
        <v>215</v>
      </c>
      <c r="B2" t="str">
        <f>TEXT(1,"0")</f>
        <v>1</v>
      </c>
      <c r="C2" s="10" t="s">
        <v>311</v>
      </c>
    </row>
    <row r="3" spans="1:3" x14ac:dyDescent="0.4">
      <c r="A3" s="10" t="s">
        <v>215</v>
      </c>
      <c r="B3" t="str">
        <f>TEXT(2,"0")</f>
        <v>2</v>
      </c>
      <c r="C3" s="10" t="s">
        <v>312</v>
      </c>
    </row>
    <row r="4" spans="1:3" x14ac:dyDescent="0.4">
      <c r="A4" s="10" t="s">
        <v>215</v>
      </c>
      <c r="B4" t="str">
        <f>TEXT(3,"0")</f>
        <v>3</v>
      </c>
      <c r="C4" s="10" t="s">
        <v>313</v>
      </c>
    </row>
    <row r="5" spans="1:3" x14ac:dyDescent="0.4">
      <c r="A5" s="10" t="s">
        <v>215</v>
      </c>
      <c r="B5" t="str">
        <f>TEXT(4,"0")</f>
        <v>4</v>
      </c>
      <c r="C5" s="10" t="s">
        <v>314</v>
      </c>
    </row>
    <row r="6" spans="1:3" x14ac:dyDescent="0.4">
      <c r="A6" s="10" t="s">
        <v>215</v>
      </c>
      <c r="B6" t="str">
        <f>TEXT(5,"0")</f>
        <v>5</v>
      </c>
      <c r="C6" s="10" t="s">
        <v>315</v>
      </c>
    </row>
    <row r="7" spans="1:3" x14ac:dyDescent="0.4">
      <c r="A7" s="10" t="s">
        <v>215</v>
      </c>
      <c r="B7" t="str">
        <f>TEXT(6,"0")</f>
        <v>6</v>
      </c>
      <c r="C7" s="10" t="s">
        <v>316</v>
      </c>
    </row>
    <row r="8" spans="1:3" x14ac:dyDescent="0.4">
      <c r="A8" s="10" t="s">
        <v>215</v>
      </c>
      <c r="B8" t="str">
        <f>TEXT(7,"0")</f>
        <v>7</v>
      </c>
      <c r="C8" s="10" t="s">
        <v>317</v>
      </c>
    </row>
    <row r="9" spans="1:3" x14ac:dyDescent="0.4">
      <c r="A9" s="10" t="s">
        <v>215</v>
      </c>
      <c r="B9" t="str">
        <f>TEXT(8,"0")</f>
        <v>8</v>
      </c>
      <c r="C9" s="10" t="s">
        <v>318</v>
      </c>
    </row>
    <row r="10" spans="1:3" x14ac:dyDescent="0.4">
      <c r="A10" s="10" t="s">
        <v>216</v>
      </c>
      <c r="B10" t="str">
        <f>TEXT(1,"0")</f>
        <v>1</v>
      </c>
      <c r="C10" s="10" t="s">
        <v>316</v>
      </c>
    </row>
    <row r="11" spans="1:3" x14ac:dyDescent="0.4">
      <c r="A11" s="10" t="s">
        <v>216</v>
      </c>
      <c r="B11" t="str">
        <f>TEXT(2,"0")</f>
        <v>2</v>
      </c>
      <c r="C11" s="10" t="s">
        <v>319</v>
      </c>
    </row>
    <row r="12" spans="1:3" x14ac:dyDescent="0.4">
      <c r="A12" s="10" t="s">
        <v>216</v>
      </c>
      <c r="B12" t="str">
        <f>TEXT(3,"0")</f>
        <v>3</v>
      </c>
      <c r="C12" s="10" t="s">
        <v>320</v>
      </c>
    </row>
    <row r="13" spans="1:3" x14ac:dyDescent="0.4">
      <c r="A13" s="10" t="s">
        <v>216</v>
      </c>
      <c r="B13" t="str">
        <f>TEXT(4,"0")</f>
        <v>4</v>
      </c>
      <c r="C13" s="10" t="s">
        <v>321</v>
      </c>
    </row>
    <row r="14" spans="1:3" x14ac:dyDescent="0.4">
      <c r="A14" s="10" t="s">
        <v>216</v>
      </c>
      <c r="B14" t="str">
        <f>TEXT(5,"0")</f>
        <v>5</v>
      </c>
      <c r="C14" s="10" t="s">
        <v>322</v>
      </c>
    </row>
    <row r="15" spans="1:3" x14ac:dyDescent="0.4">
      <c r="A15" s="10" t="s">
        <v>216</v>
      </c>
      <c r="B15" t="str">
        <f>TEXT(6,"0")</f>
        <v>6</v>
      </c>
      <c r="C15" s="10" t="s">
        <v>323</v>
      </c>
    </row>
    <row r="16" spans="1:3" x14ac:dyDescent="0.4">
      <c r="A16" s="10" t="s">
        <v>216</v>
      </c>
      <c r="B16" t="str">
        <f>TEXT(7,"0")</f>
        <v>7</v>
      </c>
      <c r="C16" s="10" t="s">
        <v>324</v>
      </c>
    </row>
    <row r="17" spans="1:3" x14ac:dyDescent="0.4">
      <c r="A17" s="10" t="s">
        <v>216</v>
      </c>
      <c r="B17" t="str">
        <f>TEXT(8,"0")</f>
        <v>8</v>
      </c>
      <c r="C17" s="10" t="s">
        <v>325</v>
      </c>
    </row>
    <row r="18" spans="1:3" x14ac:dyDescent="0.4">
      <c r="A18" s="10" t="s">
        <v>216</v>
      </c>
      <c r="B18" t="str">
        <f>TEXT(9,"0")</f>
        <v>9</v>
      </c>
      <c r="C18" s="10" t="s">
        <v>326</v>
      </c>
    </row>
    <row r="19" spans="1:3" x14ac:dyDescent="0.4">
      <c r="A19" s="10" t="s">
        <v>216</v>
      </c>
      <c r="B19" t="str">
        <f>TEXT(10,"0")</f>
        <v>10</v>
      </c>
      <c r="C19" s="10" t="s">
        <v>327</v>
      </c>
    </row>
    <row r="20" spans="1:3" x14ac:dyDescent="0.4">
      <c r="A20" s="10" t="s">
        <v>216</v>
      </c>
      <c r="B20" t="str">
        <f>TEXT(11,"0")</f>
        <v>11</v>
      </c>
      <c r="C20" s="10" t="s">
        <v>328</v>
      </c>
    </row>
    <row r="21" spans="1:3" x14ac:dyDescent="0.4">
      <c r="A21" s="10" t="s">
        <v>216</v>
      </c>
      <c r="B21" t="str">
        <f>TEXT(12,"0")</f>
        <v>12</v>
      </c>
      <c r="C21" s="10" t="s">
        <v>329</v>
      </c>
    </row>
    <row r="22" spans="1:3" x14ac:dyDescent="0.4">
      <c r="A22" s="10" t="s">
        <v>217</v>
      </c>
      <c r="B22" s="10" t="s">
        <v>458</v>
      </c>
      <c r="C22" s="10" t="s">
        <v>300</v>
      </c>
    </row>
    <row r="23" spans="1:3" x14ac:dyDescent="0.4">
      <c r="A23" s="10" t="s">
        <v>217</v>
      </c>
      <c r="B23" s="10" t="s">
        <v>459</v>
      </c>
      <c r="C23" s="10" t="s">
        <v>421</v>
      </c>
    </row>
    <row r="24" spans="1:3" x14ac:dyDescent="0.4">
      <c r="A24" s="10" t="s">
        <v>217</v>
      </c>
      <c r="B24" s="10" t="s">
        <v>460</v>
      </c>
      <c r="C24" s="10" t="s">
        <v>422</v>
      </c>
    </row>
    <row r="25" spans="1:3" x14ac:dyDescent="0.4">
      <c r="A25" s="10" t="s">
        <v>217</v>
      </c>
      <c r="B25" s="10" t="s">
        <v>461</v>
      </c>
      <c r="C25" s="10" t="s">
        <v>423</v>
      </c>
    </row>
    <row r="26" spans="1:3" x14ac:dyDescent="0.4">
      <c r="A26" s="10" t="s">
        <v>217</v>
      </c>
      <c r="B26" s="10" t="s">
        <v>462</v>
      </c>
      <c r="C26" s="10" t="s">
        <v>424</v>
      </c>
    </row>
    <row r="27" spans="1:3" x14ac:dyDescent="0.4">
      <c r="A27" s="10" t="s">
        <v>217</v>
      </c>
      <c r="B27" s="10" t="s">
        <v>457</v>
      </c>
      <c r="C27" s="10" t="s">
        <v>420</v>
      </c>
    </row>
    <row r="28" spans="1:3" x14ac:dyDescent="0.4">
      <c r="A28" s="10" t="s">
        <v>217</v>
      </c>
      <c r="B28" s="10" t="s">
        <v>463</v>
      </c>
      <c r="C28" s="10" t="s">
        <v>425</v>
      </c>
    </row>
    <row r="29" spans="1:3" x14ac:dyDescent="0.4">
      <c r="A29" s="10" t="s">
        <v>217</v>
      </c>
      <c r="B29" s="10" t="s">
        <v>464</v>
      </c>
      <c r="C29" s="10" t="s">
        <v>426</v>
      </c>
    </row>
    <row r="30" spans="1:3" x14ac:dyDescent="0.4">
      <c r="A30" s="10" t="s">
        <v>217</v>
      </c>
      <c r="B30" s="10" t="s">
        <v>465</v>
      </c>
      <c r="C30" s="10" t="s">
        <v>427</v>
      </c>
    </row>
    <row r="31" spans="1:3" x14ac:dyDescent="0.4">
      <c r="A31" s="10" t="s">
        <v>217</v>
      </c>
      <c r="B31" s="10" t="s">
        <v>466</v>
      </c>
      <c r="C31" s="10" t="s">
        <v>428</v>
      </c>
    </row>
    <row r="32" spans="1:3" x14ac:dyDescent="0.4">
      <c r="A32" s="10" t="s">
        <v>217</v>
      </c>
      <c r="B32" s="10" t="s">
        <v>467</v>
      </c>
      <c r="C32" s="10" t="s">
        <v>429</v>
      </c>
    </row>
    <row r="33" spans="1:3" x14ac:dyDescent="0.4">
      <c r="A33" s="10" t="s">
        <v>217</v>
      </c>
      <c r="B33" s="10" t="s">
        <v>468</v>
      </c>
      <c r="C33" s="10" t="s">
        <v>430</v>
      </c>
    </row>
    <row r="34" spans="1:3" x14ac:dyDescent="0.4">
      <c r="A34" s="10" t="s">
        <v>217</v>
      </c>
      <c r="B34" s="10" t="s">
        <v>469</v>
      </c>
      <c r="C34" s="10" t="s">
        <v>431</v>
      </c>
    </row>
    <row r="35" spans="1:3" x14ac:dyDescent="0.4">
      <c r="A35" s="10" t="s">
        <v>217</v>
      </c>
      <c r="B35" s="10" t="s">
        <v>470</v>
      </c>
      <c r="C35" s="10" t="s">
        <v>432</v>
      </c>
    </row>
    <row r="36" spans="1:3" x14ac:dyDescent="0.4">
      <c r="A36" s="10" t="s">
        <v>217</v>
      </c>
      <c r="B36" s="10" t="s">
        <v>471</v>
      </c>
      <c r="C36" s="10" t="s">
        <v>433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6" x14ac:dyDescent="0.4"/>
  <cols>
    <col min="3" max="3" width="9.53515625" bestFit="1" customWidth="1"/>
    <col min="4" max="4" width="14.84375" bestFit="1" customWidth="1"/>
  </cols>
  <sheetData>
    <row r="1" spans="3:9" x14ac:dyDescent="0.4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4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70"/>
  <sheetViews>
    <sheetView topLeftCell="A59" workbookViewId="0">
      <selection activeCell="E69" sqref="E69"/>
    </sheetView>
  </sheetViews>
  <sheetFormatPr defaultRowHeight="14.6" x14ac:dyDescent="0.4"/>
  <cols>
    <col min="1" max="1" width="13.84375" style="24" bestFit="1" customWidth="1"/>
    <col min="2" max="2" width="12.84375" bestFit="1" customWidth="1"/>
    <col min="3" max="3" width="8.84375" style="17"/>
    <col min="4" max="4" width="15.84375" style="10" customWidth="1"/>
    <col min="5" max="5" width="12.3046875" style="18" bestFit="1" customWidth="1"/>
    <col min="6" max="6" width="11.07421875" style="10" customWidth="1"/>
    <col min="7" max="7" width="27.53515625" style="10" bestFit="1" customWidth="1"/>
    <col min="8" max="9" width="14" customWidth="1"/>
  </cols>
  <sheetData>
    <row r="1" spans="1:15" x14ac:dyDescent="0.4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4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4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4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4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4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4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4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4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4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4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4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4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4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4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4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4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4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4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4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4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4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4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4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4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4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4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4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4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4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4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4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4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4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4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4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4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4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4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4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4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4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4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4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4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4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4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4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4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4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4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4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4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4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4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4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4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4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4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4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4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4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4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4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4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4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4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  <row r="68" spans="1:9" x14ac:dyDescent="0.4">
      <c r="A68" s="10" t="s">
        <v>217</v>
      </c>
      <c r="B68" s="10" t="s">
        <v>260</v>
      </c>
      <c r="C68" s="17">
        <v>1</v>
      </c>
      <c r="D68" s="10" t="s">
        <v>410</v>
      </c>
      <c r="E68" s="18">
        <v>26.5</v>
      </c>
      <c r="F68" s="10" t="s">
        <v>84</v>
      </c>
      <c r="G68" s="24" t="s">
        <v>411</v>
      </c>
      <c r="H68" s="13"/>
      <c r="I68" s="13"/>
    </row>
    <row r="69" spans="1:9" x14ac:dyDescent="0.4">
      <c r="A69" s="10" t="s">
        <v>217</v>
      </c>
      <c r="B69" s="10" t="s">
        <v>261</v>
      </c>
      <c r="C69" s="17">
        <v>2</v>
      </c>
      <c r="D69" s="10" t="s">
        <v>455</v>
      </c>
      <c r="E69" s="18">
        <v>70</v>
      </c>
      <c r="F69" s="10" t="s">
        <v>85</v>
      </c>
      <c r="G69" s="24" t="s">
        <v>453</v>
      </c>
      <c r="H69" s="10" t="s">
        <v>452</v>
      </c>
      <c r="I69" s="13"/>
    </row>
    <row r="70" spans="1:9" x14ac:dyDescent="0.4">
      <c r="A70" s="10" t="s">
        <v>217</v>
      </c>
      <c r="B70" s="10" t="s">
        <v>262</v>
      </c>
      <c r="C70" s="17">
        <v>3</v>
      </c>
      <c r="D70" s="10" t="s">
        <v>456</v>
      </c>
      <c r="E70" s="18">
        <v>35</v>
      </c>
      <c r="F70" s="10" t="s">
        <v>85</v>
      </c>
      <c r="G70" s="24" t="s">
        <v>454</v>
      </c>
      <c r="H70" s="10"/>
      <c r="I70" s="13"/>
    </row>
  </sheetData>
  <phoneticPr fontId="2" type="noConversion"/>
  <dataValidations count="1">
    <dataValidation type="list" allowBlank="1" showInputMessage="1" showErrorMessage="1" sqref="F2:F70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  <vt:lpstr>Tasks</vt:lpstr>
      <vt:lpstr>Efforts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2022-06-26T01:42:52Z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