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312147F4-7E5B-4769-9E9B-B99089702DB6}" xr6:coauthVersionLast="47" xr6:coauthVersionMax="48" xr10:uidLastSave="{00000000-0000-0000-0000-000000000000}"/>
  <bookViews>
    <workbookView xWindow="-108" yWindow="-108" windowWidth="23256" windowHeight="12576" tabRatio="938" activeTab="2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<sst xmlns="http://schemas.openxmlformats.org/spreadsheetml/2006/main" count="1138" uniqueCount="400">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</sst>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C23" sqref="C23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C1" sqref="C1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K23" sqref="K23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E12" sqref="E12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tabSelected="1" workbookViewId="0">
      <selection activeCell="K8" sqref="K8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workbookViewId="0">
      <selection activeCell="D15" sqref="D15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20" t="s">
        <v>209</v>
      </c>
      <c r="H1" s="21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3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3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3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15"/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disablePrompts="1"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10" t="s">
        <v>215</v>
      </c>
      <c r="B2" t="s">
        <v>74</v>
      </c>
      <c r="C2" s="2">
        <v>44209</v>
      </c>
      <c r="I2" t="s">
        <v>74</v>
      </c>
    </row>
    <row r="3" spans="1:9" x14ac:dyDescent="0.3">
      <c r="A3" s="10" t="s">
        <v>215</v>
      </c>
      <c r="B3" t="s">
        <v>75</v>
      </c>
      <c r="C3" s="2">
        <v>44256</v>
      </c>
      <c r="I3" t="s">
        <v>75</v>
      </c>
    </row>
    <row r="4" spans="1:9" x14ac:dyDescent="0.3">
      <c r="A4" s="10" t="s">
        <v>215</v>
      </c>
      <c r="B4" t="s">
        <v>76</v>
      </c>
      <c r="C4" s="2">
        <v>44277</v>
      </c>
      <c r="I4" t="s">
        <v>76</v>
      </c>
    </row>
    <row r="5" spans="1:9" x14ac:dyDescent="0.3">
      <c r="A5" s="10" t="s">
        <v>215</v>
      </c>
      <c r="B5" t="s">
        <v>77</v>
      </c>
      <c r="C5" s="2">
        <v>44312</v>
      </c>
      <c r="I5" t="s">
        <v>77</v>
      </c>
    </row>
    <row r="6" spans="1:9" x14ac:dyDescent="0.3">
      <c r="A6" s="10" t="s">
        <v>215</v>
      </c>
      <c r="B6" t="s">
        <v>78</v>
      </c>
      <c r="C6" s="2">
        <v>44408</v>
      </c>
      <c r="I6" t="s">
        <v>79</v>
      </c>
    </row>
    <row r="7" spans="1:9" x14ac:dyDescent="0.3">
      <c r="A7" s="10" t="s">
        <v>216</v>
      </c>
      <c r="B7" t="s">
        <v>74</v>
      </c>
      <c r="C7" s="2">
        <v>44317</v>
      </c>
      <c r="I7" t="s">
        <v>80</v>
      </c>
    </row>
    <row r="8" spans="1:9" x14ac:dyDescent="0.3">
      <c r="A8" s="10" t="s">
        <v>216</v>
      </c>
      <c r="B8" t="s">
        <v>75</v>
      </c>
      <c r="C8" s="2">
        <v>44347</v>
      </c>
      <c r="I8" t="s">
        <v>78</v>
      </c>
    </row>
    <row r="9" spans="1:9" x14ac:dyDescent="0.3">
      <c r="A9" s="10" t="s">
        <v>216</v>
      </c>
      <c r="B9" t="s">
        <v>76</v>
      </c>
      <c r="C9" s="2">
        <v>44354</v>
      </c>
    </row>
    <row r="10" spans="1:9" x14ac:dyDescent="0.3">
      <c r="A10" s="10" t="s">
        <v>216</v>
      </c>
      <c r="B10" t="s">
        <v>77</v>
      </c>
      <c r="C10" s="2">
        <v>44438</v>
      </c>
    </row>
    <row r="11" spans="1:9" x14ac:dyDescent="0.3">
      <c r="A11" s="10" t="s">
        <v>216</v>
      </c>
      <c r="B11" t="s">
        <v>79</v>
      </c>
      <c r="C11" s="2">
        <v>44627</v>
      </c>
    </row>
    <row r="12" spans="1:9" x14ac:dyDescent="0.3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workbookViewId="0">
      <selection activeCell="G21" sqref="G21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20" t="s">
        <v>218</v>
      </c>
      <c r="B1" s="20" t="s">
        <v>219</v>
      </c>
      <c r="C1" s="8" t="s">
        <v>220</v>
      </c>
      <c r="D1" s="1" t="s">
        <v>209</v>
      </c>
      <c r="E1" s="1" t="s">
        <v>210</v>
      </c>
      <c r="F1" s="16" t="s">
        <v>221</v>
      </c>
      <c r="G1" s="16" t="s">
        <v>222</v>
      </c>
      <c r="H1" s="8" t="s">
        <v>49</v>
      </c>
      <c r="I1" s="8" t="s">
        <v>50</v>
      </c>
      <c r="J1" s="8" t="s">
        <v>51</v>
      </c>
    </row>
    <row r="2" spans="1:10" x14ac:dyDescent="0.3">
      <c r="A2" s="13" t="s">
        <v>195</v>
      </c>
      <c r="B2" s="10" t="s">
        <v>215</v>
      </c>
      <c r="C2" s="7" t="s">
        <v>226</v>
      </c>
      <c r="D2" s="10" t="s">
        <v>304</v>
      </c>
      <c r="E2" s="10" t="s">
        <v>301</v>
      </c>
      <c r="F2" s="17">
        <v>35</v>
      </c>
      <c r="G2" s="17">
        <v>0.2</v>
      </c>
      <c r="H2" s="7">
        <v>1237</v>
      </c>
      <c r="I2" s="7">
        <v>4</v>
      </c>
      <c r="J2" s="7" t="str">
        <f>VLOOKUP(H2,[1]Users!$A$2:$B$50,2,FALSE)</f>
        <v>Tiago Cancado</v>
      </c>
    </row>
    <row r="3" spans="1:10" x14ac:dyDescent="0.3">
      <c r="A3" s="13" t="s">
        <v>192</v>
      </c>
      <c r="B3" s="10" t="s">
        <v>215</v>
      </c>
      <c r="C3" s="7" t="s">
        <v>225</v>
      </c>
      <c r="D3" s="10" t="s">
        <v>305</v>
      </c>
      <c r="E3" s="10" t="s">
        <v>301</v>
      </c>
      <c r="F3" s="17">
        <v>25</v>
      </c>
      <c r="G3" s="17">
        <v>0.2</v>
      </c>
      <c r="H3" s="7">
        <v>1234</v>
      </c>
      <c r="I3" s="7">
        <v>5</v>
      </c>
      <c r="J3" s="7" t="str">
        <f>VLOOKUP(H3,[1]Users!$A$2:$B$50,2,FALSE)</f>
        <v>Joao Silva</v>
      </c>
    </row>
    <row r="4" spans="1:10" x14ac:dyDescent="0.3">
      <c r="A4" s="13" t="s">
        <v>193</v>
      </c>
      <c r="B4" s="10" t="s">
        <v>215</v>
      </c>
      <c r="C4" s="7" t="s">
        <v>224</v>
      </c>
      <c r="D4" s="10" t="s">
        <v>306</v>
      </c>
      <c r="E4" s="10" t="s">
        <v>301</v>
      </c>
      <c r="F4" s="17">
        <v>25</v>
      </c>
      <c r="G4" s="17">
        <v>0.3</v>
      </c>
      <c r="H4" s="7">
        <v>1235</v>
      </c>
      <c r="I4" s="7">
        <v>6</v>
      </c>
      <c r="J4" s="7" t="str">
        <f>VLOOKUP(H4,[1]Users!$A$2:$B$50,2,FALSE)</f>
        <v>Manel Costa</v>
      </c>
    </row>
    <row r="5" spans="1:10" x14ac:dyDescent="0.3">
      <c r="A5" s="13" t="s">
        <v>194</v>
      </c>
      <c r="B5" s="10" t="s">
        <v>215</v>
      </c>
      <c r="C5" s="7" t="s">
        <v>223</v>
      </c>
      <c r="D5" s="10" t="s">
        <v>307</v>
      </c>
      <c r="E5" s="10" t="s">
        <v>301</v>
      </c>
      <c r="F5" s="17">
        <v>20</v>
      </c>
      <c r="G5" s="17">
        <v>1</v>
      </c>
      <c r="H5" s="7">
        <v>1236</v>
      </c>
      <c r="I5" s="7">
        <v>7</v>
      </c>
      <c r="J5" s="7" t="str">
        <f>VLOOKUP(H5,[1]Users!$A$2:$B$50,2,FALSE)</f>
        <v>Xico Ferreira</v>
      </c>
    </row>
    <row r="6" spans="1:10" x14ac:dyDescent="0.3">
      <c r="A6" s="13" t="s">
        <v>32</v>
      </c>
      <c r="B6" s="10" t="s">
        <v>215</v>
      </c>
      <c r="C6" s="7" t="s">
        <v>223</v>
      </c>
      <c r="D6" s="10" t="s">
        <v>308</v>
      </c>
      <c r="E6" s="10" t="s">
        <v>301</v>
      </c>
      <c r="F6" s="17">
        <v>20</v>
      </c>
      <c r="G6" s="17">
        <v>1</v>
      </c>
      <c r="H6" s="7">
        <v>1241</v>
      </c>
      <c r="I6" s="7">
        <v>7</v>
      </c>
      <c r="J6" s="7" t="str">
        <f>VLOOKUP(H6,[1]Users!$A$2:$B$50,2,FALSE)</f>
        <v>Nel Moleiro</v>
      </c>
    </row>
    <row r="7" spans="1:10" x14ac:dyDescent="0.3">
      <c r="A7" s="13" t="s">
        <v>197</v>
      </c>
      <c r="B7" s="10" t="s">
        <v>215</v>
      </c>
      <c r="C7" s="7" t="s">
        <v>223</v>
      </c>
      <c r="D7" s="10" t="s">
        <v>309</v>
      </c>
      <c r="E7" s="10" t="s">
        <v>303</v>
      </c>
      <c r="F7" s="17">
        <v>20</v>
      </c>
      <c r="G7" s="17">
        <v>1</v>
      </c>
      <c r="H7" s="7">
        <v>1243</v>
      </c>
      <c r="I7" s="7">
        <v>7</v>
      </c>
      <c r="J7" s="7" t="str">
        <f>VLOOKUP(H7,[1]Users!$A$2:$B$50,2,FALSE)</f>
        <v>Zé do Bento</v>
      </c>
    </row>
    <row r="8" spans="1:10" x14ac:dyDescent="0.3">
      <c r="A8" s="13" t="s">
        <v>36</v>
      </c>
      <c r="B8" s="10" t="s">
        <v>215</v>
      </c>
      <c r="C8" s="7" t="s">
        <v>223</v>
      </c>
      <c r="D8" s="10" t="s">
        <v>309</v>
      </c>
      <c r="E8" s="10" t="s">
        <v>303</v>
      </c>
      <c r="F8" s="17">
        <v>20</v>
      </c>
      <c r="G8" s="17">
        <v>1</v>
      </c>
      <c r="H8" s="7">
        <v>1246</v>
      </c>
      <c r="I8" s="7">
        <v>7</v>
      </c>
      <c r="J8" s="7" t="str">
        <f>VLOOKUP(H8,[1]Users!$A$2:$B$50,2,FALSE)</f>
        <v>Tó Farrulo</v>
      </c>
    </row>
    <row r="9" spans="1:10" x14ac:dyDescent="0.3">
      <c r="A9" s="13" t="s">
        <v>38</v>
      </c>
      <c r="B9" s="10" t="s">
        <v>215</v>
      </c>
      <c r="C9" s="7" t="s">
        <v>223</v>
      </c>
      <c r="D9" s="10" t="s">
        <v>310</v>
      </c>
      <c r="E9" s="10" t="s">
        <v>303</v>
      </c>
      <c r="F9" s="17">
        <v>20</v>
      </c>
      <c r="G9" s="17">
        <v>1</v>
      </c>
      <c r="H9" s="7">
        <v>1247</v>
      </c>
      <c r="I9" s="7">
        <v>7</v>
      </c>
      <c r="J9" s="7" t="str">
        <f>VLOOKUP(H9,[1]Users!$A$2:$B$50,2,FALSE)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I22" sqref="I22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20" t="s">
        <v>227</v>
      </c>
      <c r="B1" s="1" t="s">
        <v>228</v>
      </c>
      <c r="C1" s="9" t="s">
        <v>54</v>
      </c>
    </row>
    <row r="2" spans="1:3" x14ac:dyDescent="0.3">
      <c r="A2" s="10" t="s">
        <v>215</v>
      </c>
      <c r="B2" t="str">
        <f>TEXT(1,"0")</f>
        <v>1</v>
      </c>
      <c r="C2" s="10" t="s">
        <v>311</v>
      </c>
    </row>
    <row r="3" spans="1:3" x14ac:dyDescent="0.3">
      <c r="A3" s="10" t="s">
        <v>215</v>
      </c>
      <c r="B3" t="str">
        <f>TEXT(2,"0")</f>
        <v>2</v>
      </c>
      <c r="C3" s="10" t="s">
        <v>312</v>
      </c>
    </row>
    <row r="4" spans="1:3" x14ac:dyDescent="0.3">
      <c r="A4" s="10" t="s">
        <v>215</v>
      </c>
      <c r="B4" t="str">
        <f>TEXT(3,"0")</f>
        <v>3</v>
      </c>
      <c r="C4" s="10" t="s">
        <v>313</v>
      </c>
    </row>
    <row r="5" spans="1:3" x14ac:dyDescent="0.3">
      <c r="A5" s="10" t="s">
        <v>215</v>
      </c>
      <c r="B5" t="str">
        <f>TEXT(4,"0")</f>
        <v>4</v>
      </c>
      <c r="C5" s="10" t="s">
        <v>314</v>
      </c>
    </row>
    <row r="6" spans="1:3" x14ac:dyDescent="0.3">
      <c r="A6" s="10" t="s">
        <v>215</v>
      </c>
      <c r="B6" t="str">
        <f>TEXT(5,"0")</f>
        <v>5</v>
      </c>
      <c r="C6" s="10" t="s">
        <v>315</v>
      </c>
    </row>
    <row r="7" spans="1:3" x14ac:dyDescent="0.3">
      <c r="A7" s="10" t="s">
        <v>215</v>
      </c>
      <c r="B7" t="str">
        <f>TEXT(6,"0")</f>
        <v>6</v>
      </c>
      <c r="C7" s="10" t="s">
        <v>316</v>
      </c>
    </row>
    <row r="8" spans="1:3" x14ac:dyDescent="0.3">
      <c r="A8" s="10" t="s">
        <v>215</v>
      </c>
      <c r="B8" t="str">
        <f>TEXT(7,"0")</f>
        <v>7</v>
      </c>
      <c r="C8" s="10" t="s">
        <v>317</v>
      </c>
    </row>
    <row r="9" spans="1:3" x14ac:dyDescent="0.3">
      <c r="A9" s="10" t="s">
        <v>215</v>
      </c>
      <c r="B9" t="str">
        <f>TEXT(8,"0")</f>
        <v>8</v>
      </c>
      <c r="C9" s="10" t="s">
        <v>318</v>
      </c>
    </row>
    <row r="10" spans="1:3" x14ac:dyDescent="0.3">
      <c r="A10" s="10" t="s">
        <v>216</v>
      </c>
      <c r="B10" t="str">
        <f>TEXT(1,"0")</f>
        <v>1</v>
      </c>
      <c r="C10" s="10" t="s">
        <v>316</v>
      </c>
    </row>
    <row r="11" spans="1:3" x14ac:dyDescent="0.3">
      <c r="A11" s="10" t="s">
        <v>216</v>
      </c>
      <c r="B11" t="str">
        <f>TEXT(2,"0")</f>
        <v>2</v>
      </c>
      <c r="C11" s="10" t="s">
        <v>319</v>
      </c>
    </row>
    <row r="12" spans="1:3" x14ac:dyDescent="0.3">
      <c r="A12" s="10" t="s">
        <v>216</v>
      </c>
      <c r="B12" t="str">
        <f>TEXT(3,"0")</f>
        <v>3</v>
      </c>
      <c r="C12" s="10" t="s">
        <v>320</v>
      </c>
    </row>
    <row r="13" spans="1:3" x14ac:dyDescent="0.3">
      <c r="A13" s="10" t="s">
        <v>216</v>
      </c>
      <c r="B13" t="str">
        <f>TEXT(4,"0")</f>
        <v>4</v>
      </c>
      <c r="C13" s="10" t="s">
        <v>321</v>
      </c>
    </row>
    <row r="14" spans="1:3" x14ac:dyDescent="0.3">
      <c r="A14" s="10" t="s">
        <v>216</v>
      </c>
      <c r="B14" t="str">
        <f>TEXT(5,"0")</f>
        <v>5</v>
      </c>
      <c r="C14" s="10" t="s">
        <v>322</v>
      </c>
    </row>
    <row r="15" spans="1:3" x14ac:dyDescent="0.3">
      <c r="A15" s="10" t="s">
        <v>216</v>
      </c>
      <c r="B15" t="str">
        <f>TEXT(6,"0")</f>
        <v>6</v>
      </c>
      <c r="C15" s="10" t="s">
        <v>323</v>
      </c>
    </row>
    <row r="16" spans="1:3" x14ac:dyDescent="0.3">
      <c r="A16" s="10" t="s">
        <v>216</v>
      </c>
      <c r="B16" t="str">
        <f>TEXT(7,"0")</f>
        <v>7</v>
      </c>
      <c r="C16" s="10" t="s">
        <v>324</v>
      </c>
    </row>
    <row r="17" spans="1:3" x14ac:dyDescent="0.3">
      <c r="A17" s="10" t="s">
        <v>216</v>
      </c>
      <c r="B17" t="str">
        <f>TEXT(8,"0")</f>
        <v>8</v>
      </c>
      <c r="C17" s="10" t="s">
        <v>325</v>
      </c>
    </row>
    <row r="18" spans="1:3" x14ac:dyDescent="0.3">
      <c r="A18" s="10" t="s">
        <v>216</v>
      </c>
      <c r="B18" t="str">
        <f>TEXT(9,"0")</f>
        <v>9</v>
      </c>
      <c r="C18" s="10" t="s">
        <v>326</v>
      </c>
    </row>
    <row r="19" spans="1:3" x14ac:dyDescent="0.3">
      <c r="A19" s="10" t="s">
        <v>216</v>
      </c>
      <c r="B19" t="str">
        <f>TEXT(10,"0")</f>
        <v>10</v>
      </c>
      <c r="C19" s="10" t="s">
        <v>327</v>
      </c>
    </row>
    <row r="20" spans="1:3" x14ac:dyDescent="0.3">
      <c r="A20" s="10" t="s">
        <v>216</v>
      </c>
      <c r="B20" t="str">
        <f>TEXT(11,"0")</f>
        <v>11</v>
      </c>
      <c r="C20" s="10" t="s">
        <v>328</v>
      </c>
    </row>
    <row r="21" spans="1:3" x14ac:dyDescent="0.3">
      <c r="A21" s="10" t="s">
        <v>216</v>
      </c>
      <c r="B21" t="str">
        <f>TEXT(12,"0")</f>
        <v>12</v>
      </c>
      <c r="C21" s="10" t="s">
        <v>329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workbookViewId="0">
      <selection activeCell="H42" sqref="H42:H66"/>
    </sheetView>
  </sheetViews>
  <sheetFormatPr defaultRowHeight="14.4" x14ac:dyDescent="0.3"/>
  <cols>
    <col min="1" max="1" width="26.44140625" style="25" customWidth="1"/>
    <col min="2" max="2" width="12.88671875" bestFit="1" customWidth="1"/>
    <col min="3" max="3" width="8.88671875" style="18"/>
    <col min="4" max="4" width="15.88671875" style="10" customWidth="1"/>
    <col min="5" max="5" width="12.33203125" style="19" bestFit="1" customWidth="1"/>
    <col min="6" max="6" width="11.109375" style="10" customWidth="1"/>
    <col min="7" max="7" width="27.5546875" style="10" bestFit="1" customWidth="1"/>
  </cols>
  <sheetData>
    <row r="1" spans="1:15" x14ac:dyDescent="0.3">
      <c r="A1" s="24" t="s">
        <v>227</v>
      </c>
      <c r="B1" s="1" t="s">
        <v>229</v>
      </c>
      <c r="C1" s="23" t="s">
        <v>164</v>
      </c>
      <c r="D1" s="20" t="s">
        <v>82</v>
      </c>
      <c r="E1" s="22" t="s">
        <v>297</v>
      </c>
      <c r="F1" s="21" t="s">
        <v>83</v>
      </c>
      <c r="G1" s="27" t="s">
        <v>333</v>
      </c>
      <c r="H1" s="10" t="s">
        <v>332</v>
      </c>
      <c r="O1" s="1" t="s">
        <v>10</v>
      </c>
    </row>
    <row r="2" spans="1:15" x14ac:dyDescent="0.3">
      <c r="A2" s="10" t="s">
        <v>215</v>
      </c>
      <c r="B2" s="10" t="s">
        <v>230</v>
      </c>
      <c r="C2" s="18">
        <v>1</v>
      </c>
      <c r="D2" s="10" t="s">
        <v>59</v>
      </c>
      <c r="E2" s="19">
        <v>10</v>
      </c>
      <c r="F2" s="10" t="s">
        <v>84</v>
      </c>
      <c r="G2" s="25" t="s">
        <v>334</v>
      </c>
      <c r="H2" s="26" t="s">
        <v>304</v>
      </c>
      <c r="O2" t="s">
        <v>85</v>
      </c>
    </row>
    <row r="3" spans="1:15" x14ac:dyDescent="0.3">
      <c r="A3" s="10" t="s">
        <v>215</v>
      </c>
      <c r="B3" s="10" t="s">
        <v>231</v>
      </c>
      <c r="C3" s="18">
        <v>2</v>
      </c>
      <c r="D3" s="10" t="s">
        <v>64</v>
      </c>
      <c r="E3" s="19">
        <v>15</v>
      </c>
      <c r="F3" s="10" t="s">
        <v>84</v>
      </c>
      <c r="G3" s="25" t="s">
        <v>335</v>
      </c>
      <c r="H3" s="13"/>
      <c r="O3" t="s">
        <v>84</v>
      </c>
    </row>
    <row r="4" spans="1:15" x14ac:dyDescent="0.3">
      <c r="A4" s="10" t="s">
        <v>215</v>
      </c>
      <c r="B4" s="10" t="s">
        <v>232</v>
      </c>
      <c r="C4" s="18">
        <v>3</v>
      </c>
      <c r="D4" s="10" t="s">
        <v>86</v>
      </c>
      <c r="E4" s="19">
        <v>11</v>
      </c>
      <c r="F4" s="10" t="s">
        <v>84</v>
      </c>
      <c r="G4" s="25" t="s">
        <v>336</v>
      </c>
      <c r="H4" s="13"/>
      <c r="O4" t="s">
        <v>87</v>
      </c>
    </row>
    <row r="5" spans="1:15" x14ac:dyDescent="0.3">
      <c r="A5" s="10" t="s">
        <v>215</v>
      </c>
      <c r="B5" s="10" t="s">
        <v>233</v>
      </c>
      <c r="C5" s="18">
        <v>4</v>
      </c>
      <c r="D5" s="10" t="s">
        <v>88</v>
      </c>
      <c r="E5" s="19">
        <v>13</v>
      </c>
      <c r="F5" s="10" t="s">
        <v>84</v>
      </c>
      <c r="G5" s="25" t="s">
        <v>337</v>
      </c>
      <c r="H5" s="13"/>
    </row>
    <row r="6" spans="1:15" x14ac:dyDescent="0.3">
      <c r="A6" s="10" t="s">
        <v>215</v>
      </c>
      <c r="B6" s="10" t="s">
        <v>234</v>
      </c>
      <c r="C6" s="18">
        <v>5</v>
      </c>
      <c r="D6" s="10" t="s">
        <v>89</v>
      </c>
      <c r="E6" s="19">
        <v>13.5</v>
      </c>
      <c r="F6" s="10" t="s">
        <v>84</v>
      </c>
      <c r="G6" s="25" t="s">
        <v>338</v>
      </c>
      <c r="H6" s="13"/>
    </row>
    <row r="7" spans="1:15" x14ac:dyDescent="0.3">
      <c r="A7" s="10" t="s">
        <v>215</v>
      </c>
      <c r="B7" s="10" t="s">
        <v>235</v>
      </c>
      <c r="C7" s="18">
        <v>1</v>
      </c>
      <c r="D7" s="10" t="s">
        <v>90</v>
      </c>
      <c r="E7" s="19">
        <v>14</v>
      </c>
      <c r="F7" s="10" t="s">
        <v>84</v>
      </c>
      <c r="G7" s="25" t="s">
        <v>339</v>
      </c>
      <c r="H7" s="13"/>
    </row>
    <row r="8" spans="1:15" x14ac:dyDescent="0.3">
      <c r="A8" s="10" t="s">
        <v>215</v>
      </c>
      <c r="B8" s="10" t="s">
        <v>236</v>
      </c>
      <c r="C8" s="18">
        <v>2</v>
      </c>
      <c r="D8" s="10" t="s">
        <v>91</v>
      </c>
      <c r="E8" s="19">
        <v>14.5</v>
      </c>
      <c r="F8" s="10" t="s">
        <v>85</v>
      </c>
      <c r="G8" s="25" t="s">
        <v>340</v>
      </c>
      <c r="H8" s="26" t="s">
        <v>304</v>
      </c>
    </row>
    <row r="9" spans="1:15" x14ac:dyDescent="0.3">
      <c r="A9" s="10" t="s">
        <v>215</v>
      </c>
      <c r="B9" s="10" t="s">
        <v>237</v>
      </c>
      <c r="C9" s="18">
        <v>3</v>
      </c>
      <c r="D9" s="10" t="s">
        <v>92</v>
      </c>
      <c r="E9" s="19">
        <v>15</v>
      </c>
      <c r="F9" s="10" t="s">
        <v>84</v>
      </c>
      <c r="G9" s="25" t="s">
        <v>341</v>
      </c>
      <c r="H9" s="13"/>
    </row>
    <row r="10" spans="1:15" x14ac:dyDescent="0.3">
      <c r="A10" s="10" t="s">
        <v>215</v>
      </c>
      <c r="B10" s="10" t="s">
        <v>238</v>
      </c>
      <c r="C10" s="18">
        <v>4</v>
      </c>
      <c r="D10" s="10" t="s">
        <v>93</v>
      </c>
      <c r="E10" s="19">
        <v>15.5</v>
      </c>
      <c r="F10" s="10" t="s">
        <v>84</v>
      </c>
      <c r="G10" s="25" t="s">
        <v>342</v>
      </c>
      <c r="H10" s="13"/>
    </row>
    <row r="11" spans="1:15" x14ac:dyDescent="0.3">
      <c r="A11" s="10" t="s">
        <v>215</v>
      </c>
      <c r="B11" s="10" t="s">
        <v>239</v>
      </c>
      <c r="C11" s="18">
        <v>5</v>
      </c>
      <c r="D11" s="10" t="s">
        <v>94</v>
      </c>
      <c r="E11" s="19">
        <v>16</v>
      </c>
      <c r="F11" s="10" t="s">
        <v>87</v>
      </c>
      <c r="G11" s="25" t="s">
        <v>343</v>
      </c>
      <c r="H11" s="13"/>
    </row>
    <row r="12" spans="1:15" x14ac:dyDescent="0.3">
      <c r="A12" s="10" t="s">
        <v>215</v>
      </c>
      <c r="B12" s="10" t="s">
        <v>240</v>
      </c>
      <c r="C12" s="18">
        <v>1</v>
      </c>
      <c r="D12" s="10" t="s">
        <v>95</v>
      </c>
      <c r="E12" s="19">
        <v>16.5</v>
      </c>
      <c r="F12" s="10" t="s">
        <v>84</v>
      </c>
      <c r="G12" s="25" t="s">
        <v>344</v>
      </c>
      <c r="H12" s="13"/>
    </row>
    <row r="13" spans="1:15" x14ac:dyDescent="0.3">
      <c r="A13" s="10" t="s">
        <v>215</v>
      </c>
      <c r="B13" s="10" t="s">
        <v>241</v>
      </c>
      <c r="C13" s="18">
        <v>2</v>
      </c>
      <c r="D13" s="10" t="s">
        <v>96</v>
      </c>
      <c r="E13" s="19">
        <v>17</v>
      </c>
      <c r="F13" s="10" t="s">
        <v>84</v>
      </c>
      <c r="G13" s="25" t="s">
        <v>345</v>
      </c>
      <c r="H13" s="13"/>
    </row>
    <row r="14" spans="1:15" x14ac:dyDescent="0.3">
      <c r="A14" s="10" t="s">
        <v>215</v>
      </c>
      <c r="B14" s="10" t="s">
        <v>242</v>
      </c>
      <c r="C14" s="18">
        <v>3</v>
      </c>
      <c r="D14" s="10" t="s">
        <v>97</v>
      </c>
      <c r="E14" s="19">
        <v>17.5</v>
      </c>
      <c r="F14" s="10" t="s">
        <v>84</v>
      </c>
      <c r="G14" s="25" t="s">
        <v>346</v>
      </c>
      <c r="H14" s="13"/>
    </row>
    <row r="15" spans="1:15" x14ac:dyDescent="0.3">
      <c r="A15" s="10" t="s">
        <v>215</v>
      </c>
      <c r="B15" s="10" t="s">
        <v>243</v>
      </c>
      <c r="C15" s="18">
        <v>4</v>
      </c>
      <c r="D15" s="10" t="s">
        <v>98</v>
      </c>
      <c r="E15" s="19">
        <v>18</v>
      </c>
      <c r="F15" s="10" t="s">
        <v>84</v>
      </c>
      <c r="G15" s="25" t="s">
        <v>347</v>
      </c>
      <c r="H15" s="13"/>
    </row>
    <row r="16" spans="1:15" x14ac:dyDescent="0.3">
      <c r="A16" s="10" t="s">
        <v>215</v>
      </c>
      <c r="B16" s="10" t="s">
        <v>244</v>
      </c>
      <c r="C16" s="18">
        <v>5</v>
      </c>
      <c r="D16" s="10" t="s">
        <v>99</v>
      </c>
      <c r="E16" s="19">
        <v>18.5</v>
      </c>
      <c r="F16" s="10" t="s">
        <v>84</v>
      </c>
      <c r="G16" s="25" t="s">
        <v>348</v>
      </c>
      <c r="H16" s="13"/>
    </row>
    <row r="17" spans="1:8" x14ac:dyDescent="0.3">
      <c r="A17" s="10" t="s">
        <v>215</v>
      </c>
      <c r="B17" s="10" t="s">
        <v>245</v>
      </c>
      <c r="C17" s="18">
        <v>1</v>
      </c>
      <c r="D17" s="10" t="s">
        <v>101</v>
      </c>
      <c r="E17" s="19">
        <v>19</v>
      </c>
      <c r="F17" s="10" t="s">
        <v>84</v>
      </c>
      <c r="G17" s="25" t="s">
        <v>349</v>
      </c>
      <c r="H17" s="13"/>
    </row>
    <row r="18" spans="1:8" x14ac:dyDescent="0.3">
      <c r="A18" s="10" t="s">
        <v>215</v>
      </c>
      <c r="B18" s="10" t="s">
        <v>246</v>
      </c>
      <c r="C18" s="18">
        <v>2</v>
      </c>
      <c r="D18" s="10" t="s">
        <v>103</v>
      </c>
      <c r="E18" s="19">
        <v>19.5</v>
      </c>
      <c r="F18" s="10" t="s">
        <v>84</v>
      </c>
      <c r="G18" s="25" t="s">
        <v>350</v>
      </c>
      <c r="H18" s="13"/>
    </row>
    <row r="19" spans="1:8" x14ac:dyDescent="0.3">
      <c r="A19" s="10" t="s">
        <v>215</v>
      </c>
      <c r="B19" s="10" t="s">
        <v>247</v>
      </c>
      <c r="C19" s="18">
        <v>3</v>
      </c>
      <c r="D19" s="10" t="s">
        <v>105</v>
      </c>
      <c r="E19" s="19">
        <v>20</v>
      </c>
      <c r="F19" s="10" t="s">
        <v>84</v>
      </c>
      <c r="G19" s="25" t="s">
        <v>351</v>
      </c>
      <c r="H19" s="13"/>
    </row>
    <row r="20" spans="1:8" x14ac:dyDescent="0.3">
      <c r="A20" s="10" t="s">
        <v>215</v>
      </c>
      <c r="B20" s="10" t="s">
        <v>248</v>
      </c>
      <c r="C20" s="18">
        <v>4</v>
      </c>
      <c r="D20" s="10" t="s">
        <v>107</v>
      </c>
      <c r="E20" s="19">
        <v>20.5</v>
      </c>
      <c r="F20" s="10" t="s">
        <v>84</v>
      </c>
      <c r="G20" s="25" t="s">
        <v>352</v>
      </c>
      <c r="H20" s="13"/>
    </row>
    <row r="21" spans="1:8" x14ac:dyDescent="0.3">
      <c r="A21" s="10" t="s">
        <v>215</v>
      </c>
      <c r="B21" s="10" t="s">
        <v>249</v>
      </c>
      <c r="C21" s="18">
        <v>5</v>
      </c>
      <c r="D21" s="10" t="s">
        <v>108</v>
      </c>
      <c r="E21" s="19">
        <v>21</v>
      </c>
      <c r="F21" s="10" t="s">
        <v>84</v>
      </c>
      <c r="G21" s="25" t="s">
        <v>353</v>
      </c>
      <c r="H21" s="13"/>
    </row>
    <row r="22" spans="1:8" x14ac:dyDescent="0.3">
      <c r="A22" s="10" t="s">
        <v>215</v>
      </c>
      <c r="B22" s="10" t="s">
        <v>250</v>
      </c>
      <c r="C22" s="18">
        <v>1</v>
      </c>
      <c r="D22" s="10" t="s">
        <v>109</v>
      </c>
      <c r="E22" s="19">
        <v>21.5</v>
      </c>
      <c r="F22" s="10" t="s">
        <v>84</v>
      </c>
      <c r="G22" s="25" t="s">
        <v>354</v>
      </c>
      <c r="H22" s="13"/>
    </row>
    <row r="23" spans="1:8" x14ac:dyDescent="0.3">
      <c r="A23" s="10" t="s">
        <v>215</v>
      </c>
      <c r="B23" s="10" t="s">
        <v>251</v>
      </c>
      <c r="C23" s="18">
        <v>2</v>
      </c>
      <c r="D23" s="10" t="s">
        <v>111</v>
      </c>
      <c r="E23" s="19">
        <v>22</v>
      </c>
      <c r="F23" s="10" t="s">
        <v>84</v>
      </c>
      <c r="G23" s="25" t="s">
        <v>355</v>
      </c>
      <c r="H23" s="13"/>
    </row>
    <row r="24" spans="1:8" x14ac:dyDescent="0.3">
      <c r="A24" s="10" t="s">
        <v>215</v>
      </c>
      <c r="B24" s="10" t="s">
        <v>252</v>
      </c>
      <c r="C24" s="18">
        <v>3</v>
      </c>
      <c r="D24" s="10" t="s">
        <v>113</v>
      </c>
      <c r="E24" s="19">
        <v>22.5</v>
      </c>
      <c r="F24" s="10" t="s">
        <v>84</v>
      </c>
      <c r="G24" s="25" t="s">
        <v>356</v>
      </c>
      <c r="H24" s="13"/>
    </row>
    <row r="25" spans="1:8" x14ac:dyDescent="0.3">
      <c r="A25" s="10" t="s">
        <v>215</v>
      </c>
      <c r="B25" s="10" t="s">
        <v>253</v>
      </c>
      <c r="C25" s="18">
        <v>4</v>
      </c>
      <c r="D25" s="10" t="s">
        <v>115</v>
      </c>
      <c r="E25" s="19">
        <v>23</v>
      </c>
      <c r="F25" s="10" t="s">
        <v>84</v>
      </c>
      <c r="G25" s="25" t="s">
        <v>357</v>
      </c>
      <c r="H25" s="13"/>
    </row>
    <row r="26" spans="1:8" x14ac:dyDescent="0.3">
      <c r="A26" s="10" t="s">
        <v>215</v>
      </c>
      <c r="B26" s="10" t="s">
        <v>254</v>
      </c>
      <c r="C26" s="18">
        <v>5</v>
      </c>
      <c r="D26" s="10" t="s">
        <v>116</v>
      </c>
      <c r="E26" s="19">
        <v>23.5</v>
      </c>
      <c r="F26" s="10" t="s">
        <v>84</v>
      </c>
      <c r="G26" s="25" t="s">
        <v>358</v>
      </c>
      <c r="H26" s="13"/>
    </row>
    <row r="27" spans="1:8" x14ac:dyDescent="0.3">
      <c r="A27" s="10" t="s">
        <v>215</v>
      </c>
      <c r="B27" s="10" t="s">
        <v>255</v>
      </c>
      <c r="C27" s="18">
        <v>1</v>
      </c>
      <c r="D27" s="10" t="s">
        <v>118</v>
      </c>
      <c r="E27" s="19">
        <v>24</v>
      </c>
      <c r="F27" s="10" t="s">
        <v>84</v>
      </c>
      <c r="G27" s="25" t="s">
        <v>359</v>
      </c>
      <c r="H27" s="13"/>
    </row>
    <row r="28" spans="1:8" x14ac:dyDescent="0.3">
      <c r="A28" s="10" t="s">
        <v>215</v>
      </c>
      <c r="B28" s="10" t="s">
        <v>256</v>
      </c>
      <c r="C28" s="18">
        <v>2</v>
      </c>
      <c r="D28" s="10" t="s">
        <v>120</v>
      </c>
      <c r="E28" s="19">
        <v>24.5</v>
      </c>
      <c r="F28" s="10" t="s">
        <v>84</v>
      </c>
      <c r="G28" s="25" t="s">
        <v>360</v>
      </c>
      <c r="H28" s="13"/>
    </row>
    <row r="29" spans="1:8" x14ac:dyDescent="0.3">
      <c r="A29" s="10" t="s">
        <v>215</v>
      </c>
      <c r="B29" s="10" t="s">
        <v>257</v>
      </c>
      <c r="C29" s="18">
        <v>3</v>
      </c>
      <c r="D29" s="10" t="s">
        <v>122</v>
      </c>
      <c r="E29" s="19">
        <v>25</v>
      </c>
      <c r="F29" s="10" t="s">
        <v>84</v>
      </c>
      <c r="G29" s="25" t="s">
        <v>361</v>
      </c>
      <c r="H29" s="13"/>
    </row>
    <row r="30" spans="1:8" x14ac:dyDescent="0.3">
      <c r="A30" s="10" t="s">
        <v>215</v>
      </c>
      <c r="B30" s="10" t="s">
        <v>258</v>
      </c>
      <c r="C30" s="18">
        <v>4</v>
      </c>
      <c r="D30" s="10" t="s">
        <v>124</v>
      </c>
      <c r="E30" s="19">
        <v>25.5</v>
      </c>
      <c r="F30" s="10" t="s">
        <v>84</v>
      </c>
      <c r="G30" s="25" t="s">
        <v>362</v>
      </c>
      <c r="H30" s="13"/>
    </row>
    <row r="31" spans="1:8" x14ac:dyDescent="0.3">
      <c r="A31" s="10" t="s">
        <v>215</v>
      </c>
      <c r="B31" s="10" t="s">
        <v>259</v>
      </c>
      <c r="C31" s="18">
        <v>5</v>
      </c>
      <c r="D31" s="10" t="s">
        <v>126</v>
      </c>
      <c r="E31" s="19">
        <v>26</v>
      </c>
      <c r="F31" s="10" t="s">
        <v>84</v>
      </c>
      <c r="G31" s="25" t="s">
        <v>363</v>
      </c>
      <c r="H31" s="13"/>
    </row>
    <row r="32" spans="1:8" x14ac:dyDescent="0.3">
      <c r="A32" s="25" t="s">
        <v>216</v>
      </c>
      <c r="B32" s="10" t="s">
        <v>260</v>
      </c>
      <c r="C32" s="18">
        <v>1</v>
      </c>
      <c r="D32" s="10" t="s">
        <v>127</v>
      </c>
      <c r="E32" s="19">
        <v>26.5</v>
      </c>
      <c r="F32" s="10" t="s">
        <v>84</v>
      </c>
      <c r="G32" s="25" t="s">
        <v>364</v>
      </c>
      <c r="H32" s="13"/>
    </row>
    <row r="33" spans="1:8" x14ac:dyDescent="0.3">
      <c r="A33" s="10" t="s">
        <v>216</v>
      </c>
      <c r="B33" s="10" t="s">
        <v>261</v>
      </c>
      <c r="C33" s="18">
        <v>2</v>
      </c>
      <c r="D33" s="10" t="s">
        <v>128</v>
      </c>
      <c r="E33" s="19">
        <v>27</v>
      </c>
      <c r="F33" s="10" t="s">
        <v>84</v>
      </c>
      <c r="G33" s="25" t="s">
        <v>365</v>
      </c>
      <c r="H33" s="13"/>
    </row>
    <row r="34" spans="1:8" x14ac:dyDescent="0.3">
      <c r="A34" s="10" t="s">
        <v>216</v>
      </c>
      <c r="B34" s="10" t="s">
        <v>262</v>
      </c>
      <c r="C34" s="18">
        <v>3</v>
      </c>
      <c r="D34" s="10" t="s">
        <v>129</v>
      </c>
      <c r="E34" s="19">
        <v>27.5</v>
      </c>
      <c r="F34" s="10" t="s">
        <v>84</v>
      </c>
      <c r="G34" s="25" t="s">
        <v>366</v>
      </c>
      <c r="H34" s="13"/>
    </row>
    <row r="35" spans="1:8" x14ac:dyDescent="0.3">
      <c r="A35" s="10" t="s">
        <v>216</v>
      </c>
      <c r="B35" s="10" t="s">
        <v>263</v>
      </c>
      <c r="C35" s="18">
        <v>4</v>
      </c>
      <c r="D35" s="10" t="s">
        <v>130</v>
      </c>
      <c r="E35" s="19">
        <v>28</v>
      </c>
      <c r="F35" s="10" t="s">
        <v>84</v>
      </c>
      <c r="G35" s="25" t="s">
        <v>367</v>
      </c>
      <c r="H35" s="13"/>
    </row>
    <row r="36" spans="1:8" x14ac:dyDescent="0.3">
      <c r="A36" s="10" t="s">
        <v>216</v>
      </c>
      <c r="B36" s="10" t="s">
        <v>264</v>
      </c>
      <c r="C36" s="18">
        <v>5</v>
      </c>
      <c r="D36" s="10" t="s">
        <v>131</v>
      </c>
      <c r="E36" s="19">
        <v>28.5</v>
      </c>
      <c r="F36" s="10" t="s">
        <v>84</v>
      </c>
      <c r="G36" s="25" t="s">
        <v>368</v>
      </c>
      <c r="H36" s="13"/>
    </row>
    <row r="37" spans="1:8" x14ac:dyDescent="0.3">
      <c r="A37" s="10" t="s">
        <v>216</v>
      </c>
      <c r="B37" s="10" t="s">
        <v>265</v>
      </c>
      <c r="C37" s="18">
        <v>1</v>
      </c>
      <c r="D37" s="10" t="s">
        <v>132</v>
      </c>
      <c r="E37" s="19">
        <v>29</v>
      </c>
      <c r="F37" s="10" t="s">
        <v>84</v>
      </c>
      <c r="G37" s="25" t="s">
        <v>369</v>
      </c>
      <c r="H37" s="13"/>
    </row>
    <row r="38" spans="1:8" x14ac:dyDescent="0.3">
      <c r="A38" s="10" t="s">
        <v>216</v>
      </c>
      <c r="B38" s="10" t="s">
        <v>266</v>
      </c>
      <c r="C38" s="18">
        <v>2</v>
      </c>
      <c r="D38" s="10" t="s">
        <v>133</v>
      </c>
      <c r="E38" s="19">
        <v>29.5</v>
      </c>
      <c r="F38" s="10" t="s">
        <v>84</v>
      </c>
      <c r="G38" s="25" t="s">
        <v>370</v>
      </c>
      <c r="H38" s="13"/>
    </row>
    <row r="39" spans="1:8" x14ac:dyDescent="0.3">
      <c r="A39" s="10" t="s">
        <v>216</v>
      </c>
      <c r="B39" s="10" t="s">
        <v>267</v>
      </c>
      <c r="C39" s="18">
        <v>3</v>
      </c>
      <c r="D39" s="10" t="s">
        <v>134</v>
      </c>
      <c r="E39" s="19">
        <v>30</v>
      </c>
      <c r="F39" s="10" t="s">
        <v>84</v>
      </c>
      <c r="G39" s="25" t="s">
        <v>371</v>
      </c>
      <c r="H39" s="13"/>
    </row>
    <row r="40" spans="1:8" x14ac:dyDescent="0.3">
      <c r="A40" s="10" t="s">
        <v>216</v>
      </c>
      <c r="B40" s="10" t="s">
        <v>268</v>
      </c>
      <c r="C40" s="18">
        <v>4</v>
      </c>
      <c r="D40" s="10" t="s">
        <v>135</v>
      </c>
      <c r="E40" s="19">
        <v>30.5</v>
      </c>
      <c r="F40" s="10" t="s">
        <v>84</v>
      </c>
      <c r="G40" s="25" t="s">
        <v>372</v>
      </c>
      <c r="H40" s="13"/>
    </row>
    <row r="41" spans="1:8" x14ac:dyDescent="0.3">
      <c r="A41" s="10" t="s">
        <v>216</v>
      </c>
      <c r="B41" s="10" t="s">
        <v>269</v>
      </c>
      <c r="C41" s="18">
        <v>5</v>
      </c>
      <c r="D41" s="10" t="s">
        <v>136</v>
      </c>
      <c r="E41" s="19">
        <v>31</v>
      </c>
      <c r="F41" s="10" t="s">
        <v>85</v>
      </c>
      <c r="G41" s="25" t="s">
        <v>373</v>
      </c>
      <c r="H41" s="26" t="s">
        <v>330</v>
      </c>
    </row>
    <row r="42" spans="1:8" x14ac:dyDescent="0.3">
      <c r="A42" s="10" t="s">
        <v>216</v>
      </c>
      <c r="B42" s="10" t="s">
        <v>270</v>
      </c>
      <c r="C42" s="18">
        <v>1</v>
      </c>
      <c r="D42" s="10" t="s">
        <v>137</v>
      </c>
      <c r="E42" s="19">
        <v>31.5</v>
      </c>
      <c r="F42" s="10" t="s">
        <v>84</v>
      </c>
      <c r="G42" s="25" t="s">
        <v>374</v>
      </c>
      <c r="H42" s="13"/>
    </row>
    <row r="43" spans="1:8" x14ac:dyDescent="0.3">
      <c r="A43" s="10" t="s">
        <v>216</v>
      </c>
      <c r="B43" s="10" t="s">
        <v>271</v>
      </c>
      <c r="C43" s="18">
        <v>2</v>
      </c>
      <c r="D43" s="10" t="s">
        <v>138</v>
      </c>
      <c r="E43" s="19">
        <v>32</v>
      </c>
      <c r="F43" s="10" t="s">
        <v>84</v>
      </c>
      <c r="G43" s="25" t="s">
        <v>375</v>
      </c>
      <c r="H43" s="13"/>
    </row>
    <row r="44" spans="1:8" x14ac:dyDescent="0.3">
      <c r="A44" s="10" t="s">
        <v>216</v>
      </c>
      <c r="B44" s="10" t="s">
        <v>272</v>
      </c>
      <c r="C44" s="18">
        <v>3</v>
      </c>
      <c r="D44" s="10" t="s">
        <v>139</v>
      </c>
      <c r="E44" s="19">
        <v>32.5</v>
      </c>
      <c r="F44" s="10" t="s">
        <v>84</v>
      </c>
      <c r="G44" s="25" t="s">
        <v>376</v>
      </c>
      <c r="H44" s="13"/>
    </row>
    <row r="45" spans="1:8" x14ac:dyDescent="0.3">
      <c r="A45" s="10" t="s">
        <v>216</v>
      </c>
      <c r="B45" s="10" t="s">
        <v>273</v>
      </c>
      <c r="C45" s="18">
        <v>4</v>
      </c>
      <c r="D45" s="10" t="s">
        <v>140</v>
      </c>
      <c r="E45" s="19">
        <v>33</v>
      </c>
      <c r="F45" s="10" t="s">
        <v>84</v>
      </c>
      <c r="G45" s="25" t="s">
        <v>377</v>
      </c>
      <c r="H45" s="13"/>
    </row>
    <row r="46" spans="1:8" x14ac:dyDescent="0.3">
      <c r="A46" s="10" t="s">
        <v>216</v>
      </c>
      <c r="B46" s="10" t="s">
        <v>274</v>
      </c>
      <c r="C46" s="18">
        <v>5</v>
      </c>
      <c r="D46" s="10" t="s">
        <v>141</v>
      </c>
      <c r="E46" s="19">
        <v>33.5</v>
      </c>
      <c r="F46" s="10" t="s">
        <v>84</v>
      </c>
      <c r="G46" s="25" t="s">
        <v>378</v>
      </c>
      <c r="H46" s="13"/>
    </row>
    <row r="47" spans="1:8" x14ac:dyDescent="0.3">
      <c r="A47" s="10" t="s">
        <v>216</v>
      </c>
      <c r="B47" s="10" t="s">
        <v>275</v>
      </c>
      <c r="C47" s="18">
        <v>1</v>
      </c>
      <c r="D47" s="10" t="s">
        <v>142</v>
      </c>
      <c r="E47" s="19">
        <v>34</v>
      </c>
      <c r="F47" s="10" t="s">
        <v>84</v>
      </c>
      <c r="G47" s="25" t="s">
        <v>379</v>
      </c>
      <c r="H47" s="13"/>
    </row>
    <row r="48" spans="1:8" x14ac:dyDescent="0.3">
      <c r="A48" s="10" t="s">
        <v>216</v>
      </c>
      <c r="B48" s="10" t="s">
        <v>276</v>
      </c>
      <c r="C48" s="18">
        <v>2</v>
      </c>
      <c r="D48" s="10" t="s">
        <v>143</v>
      </c>
      <c r="E48" s="19">
        <v>34.5</v>
      </c>
      <c r="F48" s="10" t="s">
        <v>84</v>
      </c>
      <c r="G48" s="25" t="s">
        <v>380</v>
      </c>
      <c r="H48" s="13"/>
    </row>
    <row r="49" spans="1:8" x14ac:dyDescent="0.3">
      <c r="A49" s="10" t="s">
        <v>216</v>
      </c>
      <c r="B49" s="10" t="s">
        <v>277</v>
      </c>
      <c r="C49" s="18">
        <v>3</v>
      </c>
      <c r="D49" s="10" t="s">
        <v>144</v>
      </c>
      <c r="E49" s="19">
        <v>35</v>
      </c>
      <c r="F49" s="10" t="s">
        <v>84</v>
      </c>
      <c r="G49" s="25" t="s">
        <v>381</v>
      </c>
      <c r="H49" s="13"/>
    </row>
    <row r="50" spans="1:8" x14ac:dyDescent="0.3">
      <c r="A50" s="10" t="s">
        <v>216</v>
      </c>
      <c r="B50" s="10" t="s">
        <v>278</v>
      </c>
      <c r="C50" s="18">
        <v>4</v>
      </c>
      <c r="D50" s="10" t="s">
        <v>145</v>
      </c>
      <c r="E50" s="19">
        <v>35.5</v>
      </c>
      <c r="F50" s="10" t="s">
        <v>84</v>
      </c>
      <c r="G50" s="25" t="s">
        <v>382</v>
      </c>
      <c r="H50" s="13"/>
    </row>
    <row r="51" spans="1:8" x14ac:dyDescent="0.3">
      <c r="A51" s="10" t="s">
        <v>216</v>
      </c>
      <c r="B51" s="10" t="s">
        <v>279</v>
      </c>
      <c r="C51" s="18">
        <v>5</v>
      </c>
      <c r="D51" s="10" t="s">
        <v>146</v>
      </c>
      <c r="E51" s="19">
        <v>36</v>
      </c>
      <c r="F51" s="10" t="s">
        <v>84</v>
      </c>
      <c r="G51" s="25" t="s">
        <v>383</v>
      </c>
      <c r="H51" s="13"/>
    </row>
    <row r="52" spans="1:8" x14ac:dyDescent="0.3">
      <c r="A52" s="10" t="s">
        <v>216</v>
      </c>
      <c r="B52" s="10" t="s">
        <v>280</v>
      </c>
      <c r="C52" s="18">
        <v>1</v>
      </c>
      <c r="D52" s="10" t="s">
        <v>147</v>
      </c>
      <c r="E52" s="19">
        <v>36.5</v>
      </c>
      <c r="F52" s="10" t="s">
        <v>84</v>
      </c>
      <c r="G52" s="25" t="s">
        <v>384</v>
      </c>
      <c r="H52" s="13"/>
    </row>
    <row r="53" spans="1:8" x14ac:dyDescent="0.3">
      <c r="A53" s="10" t="s">
        <v>216</v>
      </c>
      <c r="B53" s="10" t="s">
        <v>281</v>
      </c>
      <c r="C53" s="18">
        <v>2</v>
      </c>
      <c r="D53" s="10" t="s">
        <v>148</v>
      </c>
      <c r="E53" s="19">
        <v>37</v>
      </c>
      <c r="F53" s="10" t="s">
        <v>84</v>
      </c>
      <c r="G53" s="25" t="s">
        <v>385</v>
      </c>
      <c r="H53" s="13"/>
    </row>
    <row r="54" spans="1:8" x14ac:dyDescent="0.3">
      <c r="A54" s="10" t="s">
        <v>216</v>
      </c>
      <c r="B54" s="10" t="s">
        <v>282</v>
      </c>
      <c r="C54" s="18">
        <v>3</v>
      </c>
      <c r="D54" s="10" t="s">
        <v>149</v>
      </c>
      <c r="E54" s="19">
        <v>37.5</v>
      </c>
      <c r="F54" s="10" t="s">
        <v>87</v>
      </c>
      <c r="G54" s="25" t="s">
        <v>386</v>
      </c>
      <c r="H54" s="13"/>
    </row>
    <row r="55" spans="1:8" x14ac:dyDescent="0.3">
      <c r="A55" s="10" t="s">
        <v>216</v>
      </c>
      <c r="B55" s="10" t="s">
        <v>283</v>
      </c>
      <c r="C55" s="18">
        <v>4</v>
      </c>
      <c r="D55" s="10" t="s">
        <v>150</v>
      </c>
      <c r="E55" s="19">
        <v>38</v>
      </c>
      <c r="F55" s="10" t="s">
        <v>84</v>
      </c>
      <c r="G55" s="25" t="s">
        <v>387</v>
      </c>
      <c r="H55" s="13"/>
    </row>
    <row r="56" spans="1:8" x14ac:dyDescent="0.3">
      <c r="A56" s="10" t="s">
        <v>216</v>
      </c>
      <c r="B56" s="10" t="s">
        <v>284</v>
      </c>
      <c r="C56" s="18">
        <v>5</v>
      </c>
      <c r="D56" s="10" t="s">
        <v>151</v>
      </c>
      <c r="E56" s="19">
        <v>38.5</v>
      </c>
      <c r="F56" s="10" t="s">
        <v>84</v>
      </c>
      <c r="G56" s="25" t="s">
        <v>388</v>
      </c>
      <c r="H56" s="13"/>
    </row>
    <row r="57" spans="1:8" x14ac:dyDescent="0.3">
      <c r="A57" s="10" t="s">
        <v>216</v>
      </c>
      <c r="B57" s="10" t="s">
        <v>285</v>
      </c>
      <c r="C57" s="18">
        <v>1</v>
      </c>
      <c r="D57" s="10" t="s">
        <v>152</v>
      </c>
      <c r="E57" s="19">
        <v>39</v>
      </c>
      <c r="F57" s="10" t="s">
        <v>84</v>
      </c>
      <c r="G57" s="25" t="s">
        <v>389</v>
      </c>
      <c r="H57" s="13"/>
    </row>
    <row r="58" spans="1:8" x14ac:dyDescent="0.3">
      <c r="A58" s="10" t="s">
        <v>216</v>
      </c>
      <c r="B58" s="10" t="s">
        <v>286</v>
      </c>
      <c r="C58" s="18">
        <v>2</v>
      </c>
      <c r="D58" s="10" t="s">
        <v>153</v>
      </c>
      <c r="E58" s="19">
        <v>39.5</v>
      </c>
      <c r="F58" s="10" t="s">
        <v>84</v>
      </c>
      <c r="G58" s="25" t="s">
        <v>390</v>
      </c>
      <c r="H58" s="13"/>
    </row>
    <row r="59" spans="1:8" x14ac:dyDescent="0.3">
      <c r="A59" s="10" t="s">
        <v>216</v>
      </c>
      <c r="B59" s="10" t="s">
        <v>287</v>
      </c>
      <c r="C59" s="18">
        <v>3</v>
      </c>
      <c r="D59" s="10" t="s">
        <v>154</v>
      </c>
      <c r="E59" s="19">
        <v>40</v>
      </c>
      <c r="F59" s="10" t="s">
        <v>84</v>
      </c>
      <c r="G59" s="25" t="s">
        <v>391</v>
      </c>
      <c r="H59" s="13"/>
    </row>
    <row r="60" spans="1:8" x14ac:dyDescent="0.3">
      <c r="A60" s="10" t="s">
        <v>216</v>
      </c>
      <c r="B60" s="10" t="s">
        <v>288</v>
      </c>
      <c r="C60" s="18">
        <v>4</v>
      </c>
      <c r="D60" s="10" t="s">
        <v>155</v>
      </c>
      <c r="E60" s="19">
        <v>40.5</v>
      </c>
      <c r="F60" s="10" t="s">
        <v>84</v>
      </c>
      <c r="G60" s="25" t="s">
        <v>392</v>
      </c>
      <c r="H60" s="13"/>
    </row>
    <row r="61" spans="1:8" x14ac:dyDescent="0.3">
      <c r="A61" s="10" t="s">
        <v>216</v>
      </c>
      <c r="B61" s="10" t="s">
        <v>289</v>
      </c>
      <c r="C61" s="18">
        <v>5</v>
      </c>
      <c r="D61" s="10" t="s">
        <v>156</v>
      </c>
      <c r="E61" s="19">
        <v>41</v>
      </c>
      <c r="F61" s="10" t="s">
        <v>84</v>
      </c>
      <c r="G61" s="25" t="s">
        <v>393</v>
      </c>
      <c r="H61" s="13"/>
    </row>
    <row r="62" spans="1:8" x14ac:dyDescent="0.3">
      <c r="A62" s="10" t="s">
        <v>216</v>
      </c>
      <c r="B62" s="10" t="s">
        <v>290</v>
      </c>
      <c r="C62" s="18">
        <v>1</v>
      </c>
      <c r="D62" s="10" t="s">
        <v>157</v>
      </c>
      <c r="E62" s="19">
        <v>41.5</v>
      </c>
      <c r="F62" s="10" t="s">
        <v>84</v>
      </c>
      <c r="G62" s="25" t="s">
        <v>394</v>
      </c>
      <c r="H62" s="13"/>
    </row>
    <row r="63" spans="1:8" x14ac:dyDescent="0.3">
      <c r="A63" s="10" t="s">
        <v>216</v>
      </c>
      <c r="B63" s="10" t="s">
        <v>291</v>
      </c>
      <c r="C63" s="18">
        <v>2</v>
      </c>
      <c r="D63" s="10" t="s">
        <v>158</v>
      </c>
      <c r="E63" s="19">
        <v>42</v>
      </c>
      <c r="F63" s="10" t="s">
        <v>84</v>
      </c>
      <c r="G63" s="25" t="s">
        <v>395</v>
      </c>
      <c r="H63" s="13"/>
    </row>
    <row r="64" spans="1:8" x14ac:dyDescent="0.3">
      <c r="A64" s="10" t="s">
        <v>216</v>
      </c>
      <c r="B64" s="10" t="s">
        <v>292</v>
      </c>
      <c r="C64" s="18">
        <v>3</v>
      </c>
      <c r="D64" s="10" t="s">
        <v>159</v>
      </c>
      <c r="E64" s="19">
        <v>42.5</v>
      </c>
      <c r="F64" s="10" t="s">
        <v>84</v>
      </c>
      <c r="G64" s="25" t="s">
        <v>396</v>
      </c>
      <c r="H64" s="13"/>
    </row>
    <row r="65" spans="1:8" x14ac:dyDescent="0.3">
      <c r="A65" s="10" t="s">
        <v>216</v>
      </c>
      <c r="B65" s="10" t="s">
        <v>293</v>
      </c>
      <c r="C65" s="18">
        <v>4</v>
      </c>
      <c r="D65" s="10" t="s">
        <v>160</v>
      </c>
      <c r="E65" s="19">
        <v>43</v>
      </c>
      <c r="F65" s="10" t="s">
        <v>84</v>
      </c>
      <c r="G65" s="25" t="s">
        <v>397</v>
      </c>
      <c r="H65" s="13"/>
    </row>
    <row r="66" spans="1:8" x14ac:dyDescent="0.3">
      <c r="A66" s="10" t="s">
        <v>216</v>
      </c>
      <c r="B66" s="10" t="s">
        <v>294</v>
      </c>
      <c r="C66" s="18">
        <v>5</v>
      </c>
      <c r="D66" s="10" t="s">
        <v>161</v>
      </c>
      <c r="E66" s="19">
        <v>43.5</v>
      </c>
      <c r="F66" s="10" t="s">
        <v>87</v>
      </c>
      <c r="G66" s="25" t="s">
        <v>398</v>
      </c>
      <c r="H66" s="13"/>
    </row>
    <row r="67" spans="1:8" x14ac:dyDescent="0.3">
      <c r="A67" s="10" t="s">
        <v>216</v>
      </c>
      <c r="B67" s="10" t="s">
        <v>295</v>
      </c>
      <c r="C67" s="18">
        <v>1</v>
      </c>
      <c r="D67" s="10" t="s">
        <v>162</v>
      </c>
      <c r="E67" s="19">
        <v>44</v>
      </c>
      <c r="F67" s="10" t="s">
        <v>85</v>
      </c>
      <c r="G67" s="25" t="s">
        <v>399</v>
      </c>
      <c r="H67" s="26" t="s">
        <v>331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2022-06-09T15:45:12Z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