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cenety" sheetId="1" r:id="rId1"/>
    <sheet name="策划表" sheetId="2" r:id="rId2"/>
    <sheet name="Sheet3" sheetId="3" r:id="rId3"/>
    <sheet name="Sheet1" sheetId="4" r:id="rId4"/>
  </sheets>
  <definedNames>
    <definedName name="_xlnm._FilterDatabase" localSheetId="0" hidden="1">Scenety!$A$3:$O$69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<sst xmlns="http://schemas.openxmlformats.org/spreadsheetml/2006/main" count="316" uniqueCount="71">
  <si>
    <t>Id</t>
  </si>
  <si>
    <t>Wellen</t>
  </si>
  <si>
    <t>Nest</t>
  </si>
  <si>
    <t>Difficulty</t>
  </si>
  <si>
    <t>Event</t>
  </si>
  <si>
    <t>EasyMst</t>
  </si>
  <si>
    <t>NormalMst</t>
  </si>
  <si>
    <t>HardMst</t>
  </si>
  <si>
    <t>MstNum</t>
  </si>
  <si>
    <t>Lv1PCT</t>
  </si>
  <si>
    <t>Lv2PCT</t>
  </si>
  <si>
    <t>Lv3PCT</t>
  </si>
  <si>
    <t>BOSS</t>
  </si>
  <si>
    <t>CardProbability1</t>
  </si>
  <si>
    <t>CardProbability2</t>
  </si>
  <si>
    <t>HpUp</t>
  </si>
  <si>
    <t>ActUp</t>
  </si>
  <si>
    <t>int</t>
  </si>
  <si>
    <t>float</t>
  </si>
  <si>
    <t>string</t>
  </si>
  <si>
    <t>主键ID</t>
  </si>
  <si>
    <t>波次</t>
  </si>
  <si>
    <t>下一波</t>
  </si>
  <si>
    <t>难度系数</t>
  </si>
  <si>
    <t>特殊事件（1法令2商店3外交4扩张5预言6预言结算7BOSS8彩虹怪）</t>
  </si>
  <si>
    <t>简单怪数量占比</t>
  </si>
  <si>
    <t>普通怪数量占比</t>
  </si>
  <si>
    <t>困难怪数量占比</t>
  </si>
  <si>
    <t>怪物总人口</t>
  </si>
  <si>
    <t>1级占比</t>
  </si>
  <si>
    <t>2级占比</t>
  </si>
  <si>
    <t>3级占比</t>
  </si>
  <si>
    <t>国王种类概率</t>
  </si>
  <si>
    <t>随机中的国王牌概率</t>
  </si>
  <si>
    <t>生命成长系数</t>
  </si>
  <si>
    <t>攻击成长系数</t>
  </si>
  <si>
    <t>100|0</t>
  </si>
  <si>
    <t>100|100|100</t>
  </si>
  <si>
    <t>60|40</t>
  </si>
  <si>
    <t>100|50|100</t>
  </si>
  <si>
    <t>50|50</t>
  </si>
  <si>
    <t>50|50|50</t>
  </si>
  <si>
    <t>数量</t>
  </si>
  <si>
    <t>费用</t>
  </si>
  <si>
    <t>1老鼠=1人口</t>
  </si>
  <si>
    <t>人族</t>
  </si>
  <si>
    <t>法师</t>
  </si>
  <si>
    <t>森林</t>
  </si>
  <si>
    <t>贪婪</t>
  </si>
  <si>
    <t>兵种</t>
  </si>
  <si>
    <t>人口</t>
  </si>
  <si>
    <t>士兵</t>
  </si>
  <si>
    <t>弓箭手</t>
  </si>
  <si>
    <t>刺客</t>
  </si>
  <si>
    <t>萨满</t>
  </si>
  <si>
    <t>孢子</t>
  </si>
  <si>
    <t>雇佣兵</t>
  </si>
  <si>
    <t>重甲</t>
  </si>
  <si>
    <t>术士</t>
  </si>
  <si>
    <t>猪</t>
  </si>
  <si>
    <t>鲜血</t>
  </si>
  <si>
    <t>岩石王</t>
  </si>
  <si>
    <t>进化</t>
  </si>
  <si>
    <t>小鬼</t>
  </si>
  <si>
    <t>陷阱兵</t>
  </si>
  <si>
    <t>老鼠</t>
  </si>
  <si>
    <t>轰炸鬼</t>
  </si>
  <si>
    <t>弩车</t>
  </si>
  <si>
    <t>侩子手</t>
  </si>
  <si>
    <t>恶魔</t>
  </si>
  <si>
    <t>防御者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</si>
</sst>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2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5.png"/><Relationship Id="rId8" Type="http://schemas.openxmlformats.org/officeDocument/2006/relationships/image" Target="../media/image34.png"/><Relationship Id="rId7" Type="http://schemas.openxmlformats.org/officeDocument/2006/relationships/image" Target="../media/image33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5" Type="http://schemas.openxmlformats.org/officeDocument/2006/relationships/image" Target="../media/image41.png"/><Relationship Id="rId14" Type="http://schemas.openxmlformats.org/officeDocument/2006/relationships/image" Target="../media/image40.png"/><Relationship Id="rId13" Type="http://schemas.openxmlformats.org/officeDocument/2006/relationships/image" Target="../media/image39.png"/><Relationship Id="rId12" Type="http://schemas.openxmlformats.org/officeDocument/2006/relationships/image" Target="../media/image38.png"/><Relationship Id="rId11" Type="http://schemas.openxmlformats.org/officeDocument/2006/relationships/image" Target="../media/image37.png"/><Relationship Id="rId10" Type="http://schemas.openxmlformats.org/officeDocument/2006/relationships/image" Target="../media/image36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3</xdr:col>
      <xdr:colOff>509905</xdr:colOff>
      <xdr:row>9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200025"/>
          <a:ext cx="1824355" cy="147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447675</xdr:colOff>
      <xdr:row>1</xdr:row>
      <xdr:rowOff>0</xdr:rowOff>
    </xdr:from>
    <xdr:to>
      <xdr:col>8</xdr:col>
      <xdr:colOff>445135</xdr:colOff>
      <xdr:row>9</xdr:row>
      <xdr:rowOff>95885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76675" y="171450"/>
          <a:ext cx="2054860" cy="146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200025</xdr:colOff>
      <xdr:row>0</xdr:row>
      <xdr:rowOff>123825</xdr:rowOff>
    </xdr:from>
    <xdr:to>
      <xdr:col>13</xdr:col>
      <xdr:colOff>368935</xdr:colOff>
      <xdr:row>9</xdr:row>
      <xdr:rowOff>38735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58025" y="123825"/>
          <a:ext cx="2226310" cy="1457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89535</xdr:colOff>
      <xdr:row>0</xdr:row>
      <xdr:rowOff>76200</xdr:rowOff>
    </xdr:from>
    <xdr:to>
      <xdr:col>18</xdr:col>
      <xdr:colOff>36830</xdr:colOff>
      <xdr:row>9</xdr:row>
      <xdr:rowOff>29210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376535" y="76200"/>
          <a:ext cx="2004695" cy="1496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533400</xdr:colOff>
      <xdr:row>0</xdr:row>
      <xdr:rowOff>9525</xdr:rowOff>
    </xdr:from>
    <xdr:to>
      <xdr:col>22</xdr:col>
      <xdr:colOff>582930</xdr:colOff>
      <xdr:row>9</xdr:row>
      <xdr:rowOff>13970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563600" y="9525"/>
          <a:ext cx="2106930" cy="154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552450</xdr:colOff>
      <xdr:row>10</xdr:row>
      <xdr:rowOff>57150</xdr:rowOff>
    </xdr:from>
    <xdr:to>
      <xdr:col>3</xdr:col>
      <xdr:colOff>595630</xdr:colOff>
      <xdr:row>18</xdr:row>
      <xdr:rowOff>123190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52450" y="1771650"/>
          <a:ext cx="2100580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552450</xdr:colOff>
      <xdr:row>10</xdr:row>
      <xdr:rowOff>38100</xdr:rowOff>
    </xdr:from>
    <xdr:to>
      <xdr:col>8</xdr:col>
      <xdr:colOff>597535</xdr:colOff>
      <xdr:row>18</xdr:row>
      <xdr:rowOff>61595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981450" y="1752600"/>
          <a:ext cx="2102485" cy="1395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371475</xdr:colOff>
      <xdr:row>9</xdr:row>
      <xdr:rowOff>161925</xdr:rowOff>
    </xdr:from>
    <xdr:to>
      <xdr:col>13</xdr:col>
      <xdr:colOff>256540</xdr:colOff>
      <xdr:row>17</xdr:row>
      <xdr:rowOff>132715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229475" y="1704975"/>
          <a:ext cx="1942465" cy="1342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75565</xdr:colOff>
      <xdr:row>10</xdr:row>
      <xdr:rowOff>47625</xdr:rowOff>
    </xdr:from>
    <xdr:to>
      <xdr:col>18</xdr:col>
      <xdr:colOff>190500</xdr:colOff>
      <xdr:row>18</xdr:row>
      <xdr:rowOff>79375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362565" y="1762125"/>
          <a:ext cx="2172335" cy="140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438150</xdr:colOff>
      <xdr:row>9</xdr:row>
      <xdr:rowOff>66675</xdr:rowOff>
    </xdr:from>
    <xdr:to>
      <xdr:col>22</xdr:col>
      <xdr:colOff>552450</xdr:colOff>
      <xdr:row>18</xdr:row>
      <xdr:rowOff>57785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468350" y="1609725"/>
          <a:ext cx="2171700" cy="153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457200</xdr:colOff>
      <xdr:row>19</xdr:row>
      <xdr:rowOff>104775</xdr:rowOff>
    </xdr:from>
    <xdr:to>
      <xdr:col>4</xdr:col>
      <xdr:colOff>51435</xdr:colOff>
      <xdr:row>28</xdr:row>
      <xdr:rowOff>47625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57200" y="3362325"/>
          <a:ext cx="2337435" cy="148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409575</xdr:colOff>
      <xdr:row>19</xdr:row>
      <xdr:rowOff>95250</xdr:rowOff>
    </xdr:from>
    <xdr:to>
      <xdr:col>9</xdr:col>
      <xdr:colOff>247650</xdr:colOff>
      <xdr:row>28</xdr:row>
      <xdr:rowOff>120015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38575" y="3352800"/>
          <a:ext cx="2581275" cy="156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133350</xdr:colOff>
      <xdr:row>18</xdr:row>
      <xdr:rowOff>66675</xdr:rowOff>
    </xdr:from>
    <xdr:to>
      <xdr:col>13</xdr:col>
      <xdr:colOff>600710</xdr:colOff>
      <xdr:row>28</xdr:row>
      <xdr:rowOff>156210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991350" y="3152775"/>
          <a:ext cx="2524760" cy="180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590550</xdr:colOff>
      <xdr:row>20</xdr:row>
      <xdr:rowOff>0</xdr:rowOff>
    </xdr:from>
    <xdr:to>
      <xdr:col>18</xdr:col>
      <xdr:colOff>293370</xdr:colOff>
      <xdr:row>28</xdr:row>
      <xdr:rowOff>38735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191750" y="3429000"/>
          <a:ext cx="2446020" cy="1410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152400</xdr:colOff>
      <xdr:row>18</xdr:row>
      <xdr:rowOff>114300</xdr:rowOff>
    </xdr:from>
    <xdr:to>
      <xdr:col>23</xdr:col>
      <xdr:colOff>152400</xdr:colOff>
      <xdr:row>29</xdr:row>
      <xdr:rowOff>144145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3182600" y="3200400"/>
          <a:ext cx="2743200" cy="191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390525</xdr:colOff>
      <xdr:row>29</xdr:row>
      <xdr:rowOff>57150</xdr:rowOff>
    </xdr:from>
    <xdr:to>
      <xdr:col>3</xdr:col>
      <xdr:colOff>679450</xdr:colOff>
      <xdr:row>37</xdr:row>
      <xdr:rowOff>48260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90525" y="5029200"/>
          <a:ext cx="2346325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53</xdr:row>
      <xdr:rowOff>70485</xdr:rowOff>
    </xdr:from>
    <xdr:to>
      <xdr:col>2</xdr:col>
      <xdr:colOff>476885</xdr:colOff>
      <xdr:row>60</xdr:row>
      <xdr:rowOff>89535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35" y="9157335"/>
          <a:ext cx="184785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157480</xdr:colOff>
      <xdr:row>52</xdr:row>
      <xdr:rowOff>114935</xdr:rowOff>
    </xdr:from>
    <xdr:to>
      <xdr:col>7</xdr:col>
      <xdr:colOff>668020</xdr:colOff>
      <xdr:row>60</xdr:row>
      <xdr:rowOff>125095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586480" y="9030335"/>
          <a:ext cx="1882140" cy="1381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683895</xdr:colOff>
      <xdr:row>52</xdr:row>
      <xdr:rowOff>114300</xdr:rowOff>
    </xdr:from>
    <xdr:to>
      <xdr:col>13</xdr:col>
      <xdr:colOff>26670</xdr:colOff>
      <xdr:row>61</xdr:row>
      <xdr:rowOff>8890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856095" y="9029700"/>
          <a:ext cx="2085975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622935</xdr:colOff>
      <xdr:row>52</xdr:row>
      <xdr:rowOff>91440</xdr:rowOff>
    </xdr:from>
    <xdr:to>
      <xdr:col>18</xdr:col>
      <xdr:colOff>593090</xdr:colOff>
      <xdr:row>60</xdr:row>
      <xdr:rowOff>168910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909935" y="9006840"/>
          <a:ext cx="2027555" cy="1449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186055</xdr:colOff>
      <xdr:row>52</xdr:row>
      <xdr:rowOff>62230</xdr:rowOff>
    </xdr:from>
    <xdr:to>
      <xdr:col>25</xdr:col>
      <xdr:colOff>519430</xdr:colOff>
      <xdr:row>61</xdr:row>
      <xdr:rowOff>38735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5273655" y="8977630"/>
          <a:ext cx="2390775" cy="1519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72</xdr:row>
      <xdr:rowOff>77470</xdr:rowOff>
    </xdr:from>
    <xdr:to>
      <xdr:col>2</xdr:col>
      <xdr:colOff>403860</xdr:colOff>
      <xdr:row>79</xdr:row>
      <xdr:rowOff>21590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25" y="12421870"/>
          <a:ext cx="1765935" cy="1144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24765</xdr:colOff>
      <xdr:row>73</xdr:row>
      <xdr:rowOff>159385</xdr:rowOff>
    </xdr:from>
    <xdr:to>
      <xdr:col>7</xdr:col>
      <xdr:colOff>565150</xdr:colOff>
      <xdr:row>80</xdr:row>
      <xdr:rowOff>17780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453765" y="12675235"/>
          <a:ext cx="1911985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92075</xdr:colOff>
      <xdr:row>73</xdr:row>
      <xdr:rowOff>109220</xdr:rowOff>
    </xdr:from>
    <xdr:to>
      <xdr:col>12</xdr:col>
      <xdr:colOff>684530</xdr:colOff>
      <xdr:row>80</xdr:row>
      <xdr:rowOff>132080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950075" y="12625070"/>
          <a:ext cx="1964055" cy="122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675005</xdr:colOff>
      <xdr:row>73</xdr:row>
      <xdr:rowOff>93980</xdr:rowOff>
    </xdr:from>
    <xdr:to>
      <xdr:col>18</xdr:col>
      <xdr:colOff>656590</xdr:colOff>
      <xdr:row>80</xdr:row>
      <xdr:rowOff>149225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962005" y="12609830"/>
          <a:ext cx="2038985" cy="1255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153035</xdr:colOff>
      <xdr:row>73</xdr:row>
      <xdr:rowOff>14605</xdr:rowOff>
    </xdr:from>
    <xdr:to>
      <xdr:col>25</xdr:col>
      <xdr:colOff>343535</xdr:colOff>
      <xdr:row>81</xdr:row>
      <xdr:rowOff>5715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5240635" y="12530455"/>
          <a:ext cx="2247900" cy="136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61</xdr:row>
      <xdr:rowOff>109855</xdr:rowOff>
    </xdr:from>
    <xdr:to>
      <xdr:col>2</xdr:col>
      <xdr:colOff>453390</xdr:colOff>
      <xdr:row>70</xdr:row>
      <xdr:rowOff>43815</xdr:rowOff>
    </xdr:to>
    <xdr:pic>
      <xdr:nvPicPr>
        <xdr:cNvPr id="28" name="图片 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568305"/>
          <a:ext cx="1824355" cy="147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45085</xdr:colOff>
      <xdr:row>63</xdr:row>
      <xdr:rowOff>40005</xdr:rowOff>
    </xdr:from>
    <xdr:to>
      <xdr:col>8</xdr:col>
      <xdr:colOff>42545</xdr:colOff>
      <xdr:row>71</xdr:row>
      <xdr:rowOff>135890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74085" y="10841355"/>
          <a:ext cx="2054860" cy="146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90170</xdr:colOff>
      <xdr:row>63</xdr:row>
      <xdr:rowOff>3810</xdr:rowOff>
    </xdr:from>
    <xdr:to>
      <xdr:col>13</xdr:col>
      <xdr:colOff>64770</xdr:colOff>
      <xdr:row>70</xdr:row>
      <xdr:rowOff>134620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48170" y="10805160"/>
          <a:ext cx="2032000" cy="133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644525</xdr:colOff>
      <xdr:row>62</xdr:row>
      <xdr:rowOff>125730</xdr:rowOff>
    </xdr:from>
    <xdr:to>
      <xdr:col>19</xdr:col>
      <xdr:colOff>45720</xdr:colOff>
      <xdr:row>72</xdr:row>
      <xdr:rowOff>11430</xdr:rowOff>
    </xdr:to>
    <xdr:pic>
      <xdr:nvPicPr>
        <xdr:cNvPr id="31" name="图片 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31525" y="10755630"/>
          <a:ext cx="2144395" cy="160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299720</xdr:colOff>
      <xdr:row>62</xdr:row>
      <xdr:rowOff>61595</xdr:rowOff>
    </xdr:from>
    <xdr:to>
      <xdr:col>25</xdr:col>
      <xdr:colOff>349250</xdr:colOff>
      <xdr:row>71</xdr:row>
      <xdr:rowOff>66040</xdr:rowOff>
    </xdr:to>
    <xdr:pic>
      <xdr:nvPicPr>
        <xdr:cNvPr id="32" name="图片 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387320" y="10691495"/>
          <a:ext cx="2106930" cy="154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83</xdr:row>
      <xdr:rowOff>136525</xdr:rowOff>
    </xdr:from>
    <xdr:to>
      <xdr:col>2</xdr:col>
      <xdr:colOff>357505</xdr:colOff>
      <xdr:row>90</xdr:row>
      <xdr:rowOff>118745</xdr:rowOff>
    </xdr:to>
    <xdr:pic>
      <xdr:nvPicPr>
        <xdr:cNvPr id="33" name="图片 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14366875"/>
          <a:ext cx="1719580" cy="118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109220</xdr:colOff>
      <xdr:row>84</xdr:row>
      <xdr:rowOff>106680</xdr:rowOff>
    </xdr:from>
    <xdr:to>
      <xdr:col>7</xdr:col>
      <xdr:colOff>638175</xdr:colOff>
      <xdr:row>91</xdr:row>
      <xdr:rowOff>169545</xdr:rowOff>
    </xdr:to>
    <xdr:pic>
      <xdr:nvPicPr>
        <xdr:cNvPr id="34" name="图片 3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538220" y="14508480"/>
          <a:ext cx="1900555" cy="1263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22225</xdr:colOff>
      <xdr:row>84</xdr:row>
      <xdr:rowOff>88265</xdr:rowOff>
    </xdr:from>
    <xdr:to>
      <xdr:col>12</xdr:col>
      <xdr:colOff>628015</xdr:colOff>
      <xdr:row>92</xdr:row>
      <xdr:rowOff>86995</xdr:rowOff>
    </xdr:to>
    <xdr:pic>
      <xdr:nvPicPr>
        <xdr:cNvPr id="35" name="图片 3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80225" y="14490065"/>
          <a:ext cx="1977390" cy="1370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553720</xdr:colOff>
      <xdr:row>83</xdr:row>
      <xdr:rowOff>128270</xdr:rowOff>
    </xdr:from>
    <xdr:to>
      <xdr:col>18</xdr:col>
      <xdr:colOff>668655</xdr:colOff>
      <xdr:row>91</xdr:row>
      <xdr:rowOff>160020</xdr:rowOff>
    </xdr:to>
    <xdr:pic>
      <xdr:nvPicPr>
        <xdr:cNvPr id="36" name="图片 3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840720" y="14358620"/>
          <a:ext cx="2172335" cy="140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537845</xdr:colOff>
      <xdr:row>84</xdr:row>
      <xdr:rowOff>77470</xdr:rowOff>
    </xdr:from>
    <xdr:to>
      <xdr:col>25</xdr:col>
      <xdr:colOff>347980</xdr:colOff>
      <xdr:row>92</xdr:row>
      <xdr:rowOff>25400</xdr:rowOff>
    </xdr:to>
    <xdr:pic>
      <xdr:nvPicPr>
        <xdr:cNvPr id="37" name="图片 3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625445" y="14479270"/>
          <a:ext cx="1867535" cy="1319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333375</xdr:colOff>
      <xdr:row>21</xdr:row>
      <xdr:rowOff>161925</xdr:rowOff>
    </xdr:from>
    <xdr:to>
      <xdr:col>8</xdr:col>
      <xdr:colOff>26035</xdr:colOff>
      <xdr:row>28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2375" y="4562475"/>
          <a:ext cx="2216785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310515</xdr:colOff>
      <xdr:row>1</xdr:row>
      <xdr:rowOff>106680</xdr:rowOff>
    </xdr:from>
    <xdr:to>
      <xdr:col>20</xdr:col>
      <xdr:colOff>386715</xdr:colOff>
      <xdr:row>7</xdr:row>
      <xdr:rowOff>154305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35840" y="316230"/>
          <a:ext cx="2133600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677545</xdr:colOff>
      <xdr:row>10</xdr:row>
      <xdr:rowOff>123825</xdr:rowOff>
    </xdr:from>
    <xdr:to>
      <xdr:col>4</xdr:col>
      <xdr:colOff>191770</xdr:colOff>
      <xdr:row>18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7545" y="2219325"/>
          <a:ext cx="2257425" cy="169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371475</xdr:colOff>
      <xdr:row>9</xdr:row>
      <xdr:rowOff>152400</xdr:rowOff>
    </xdr:from>
    <xdr:to>
      <xdr:col>20</xdr:col>
      <xdr:colOff>410210</xdr:colOff>
      <xdr:row>15</xdr:row>
      <xdr:rowOff>203200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496800" y="2038350"/>
          <a:ext cx="2096135" cy="130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207010</xdr:colOff>
      <xdr:row>1</xdr:row>
      <xdr:rowOff>104775</xdr:rowOff>
    </xdr:from>
    <xdr:to>
      <xdr:col>4</xdr:col>
      <xdr:colOff>130810</xdr:colOff>
      <xdr:row>7</xdr:row>
      <xdr:rowOff>123825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2810" y="314325"/>
          <a:ext cx="198120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371475</xdr:colOff>
      <xdr:row>10</xdr:row>
      <xdr:rowOff>104775</xdr:rowOff>
    </xdr:from>
    <xdr:to>
      <xdr:col>8</xdr:col>
      <xdr:colOff>161925</xdr:colOff>
      <xdr:row>17</xdr:row>
      <xdr:rowOff>47625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00475" y="2200275"/>
          <a:ext cx="2314575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384810</xdr:colOff>
      <xdr:row>1</xdr:row>
      <xdr:rowOff>210185</xdr:rowOff>
    </xdr:from>
    <xdr:to>
      <xdr:col>8</xdr:col>
      <xdr:colOff>3810</xdr:colOff>
      <xdr:row>8</xdr:row>
      <xdr:rowOff>67310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13810" y="419100"/>
          <a:ext cx="2143125" cy="1324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1905</xdr:colOff>
      <xdr:row>1</xdr:row>
      <xdr:rowOff>150495</xdr:rowOff>
    </xdr:from>
    <xdr:to>
      <xdr:col>16</xdr:col>
      <xdr:colOff>21590</xdr:colOff>
      <xdr:row>8</xdr:row>
      <xdr:rowOff>90170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069830" y="360045"/>
          <a:ext cx="1391285" cy="140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22</xdr:row>
      <xdr:rowOff>19050</xdr:rowOff>
    </xdr:from>
    <xdr:to>
      <xdr:col>4</xdr:col>
      <xdr:colOff>57150</xdr:colOff>
      <xdr:row>28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33425" y="4629150"/>
          <a:ext cx="2066925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657860</xdr:colOff>
      <xdr:row>1</xdr:row>
      <xdr:rowOff>168275</xdr:rowOff>
    </xdr:from>
    <xdr:to>
      <xdr:col>12</xdr:col>
      <xdr:colOff>600075</xdr:colOff>
      <xdr:row>8</xdr:row>
      <xdr:rowOff>78105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96785" y="377825"/>
          <a:ext cx="1999615" cy="137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114300</xdr:colOff>
      <xdr:row>35</xdr:row>
      <xdr:rowOff>133985</xdr:rowOff>
    </xdr:from>
    <xdr:to>
      <xdr:col>16</xdr:col>
      <xdr:colOff>514350</xdr:colOff>
      <xdr:row>49</xdr:row>
      <xdr:rowOff>172085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439025" y="7468235"/>
          <a:ext cx="4514850" cy="297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80010</xdr:colOff>
      <xdr:row>35</xdr:row>
      <xdr:rowOff>141605</xdr:rowOff>
    </xdr:from>
    <xdr:to>
      <xdr:col>24</xdr:col>
      <xdr:colOff>299085</xdr:colOff>
      <xdr:row>50</xdr:row>
      <xdr:rowOff>17780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205335" y="7475855"/>
          <a:ext cx="5019675" cy="301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226695</xdr:colOff>
      <xdr:row>56</xdr:row>
      <xdr:rowOff>74295</xdr:rowOff>
    </xdr:from>
    <xdr:to>
      <xdr:col>17</xdr:col>
      <xdr:colOff>369570</xdr:colOff>
      <xdr:row>69</xdr:row>
      <xdr:rowOff>36195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551420" y="11809095"/>
          <a:ext cx="4943475" cy="268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593725</xdr:colOff>
      <xdr:row>56</xdr:row>
      <xdr:rowOff>16510</xdr:rowOff>
    </xdr:from>
    <xdr:to>
      <xdr:col>24</xdr:col>
      <xdr:colOff>559435</xdr:colOff>
      <xdr:row>69</xdr:row>
      <xdr:rowOff>82550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719050" y="11751310"/>
          <a:ext cx="4766310" cy="2790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549910</xdr:colOff>
      <xdr:row>56</xdr:row>
      <xdr:rowOff>117475</xdr:rowOff>
    </xdr:from>
    <xdr:to>
      <xdr:col>31</xdr:col>
      <xdr:colOff>458470</xdr:colOff>
      <xdr:row>67</xdr:row>
      <xdr:rowOff>160020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161635" y="11852275"/>
          <a:ext cx="4023360" cy="2347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"/>
  <sheetViews>
    <sheetView tabSelected="1" workbookViewId="0">
      <selection activeCell="B7" sqref="B7"/>
    </sheetView>
  </sheetViews>
  <sheetFormatPr defaultColWidth="9" defaultRowHeight="16.5"/>
  <cols>
    <col min="1" max="3" width="9" style="2"/>
    <col min="4" max="4" width="16" style="2" customWidth="1"/>
    <col min="5" max="5" width="23.5" style="2" customWidth="1"/>
    <col min="6" max="6" width="13.125" style="2" customWidth="1"/>
    <col min="7" max="13" width="9" style="2"/>
    <col min="14" max="14" width="14.625" style="2" customWidth="1"/>
    <col min="15" max="15" width="16.625" style="2" customWidth="1"/>
    <col min="16" max="17" width="11.25" style="2" customWidth="1"/>
    <col min="18" max="16384" width="9" style="2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2" t="s">
        <v>17</v>
      </c>
      <c r="B2" s="2" t="s">
        <v>17</v>
      </c>
      <c r="C2" s="2" t="s">
        <v>17</v>
      </c>
      <c r="D2" s="2" t="s">
        <v>18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18</v>
      </c>
      <c r="K2" s="2" t="s">
        <v>18</v>
      </c>
      <c r="L2" s="2" t="s">
        <v>18</v>
      </c>
      <c r="M2" s="2" t="s">
        <v>17</v>
      </c>
      <c r="N2" s="2" t="s">
        <v>19</v>
      </c>
      <c r="O2" s="2" t="s">
        <v>19</v>
      </c>
      <c r="P2" s="2" t="s">
        <v>18</v>
      </c>
      <c r="Q2" s="2" t="s">
        <v>18</v>
      </c>
    </row>
    <row r="3" spans="1:17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12</v>
      </c>
      <c r="N3" s="2" t="s">
        <v>32</v>
      </c>
      <c r="O3" s="2" t="s">
        <v>33</v>
      </c>
      <c r="P3" s="2" t="s">
        <v>34</v>
      </c>
      <c r="Q3" s="2" t="s">
        <v>35</v>
      </c>
    </row>
    <row r="4" spans="1:17">
      <c r="A4" s="2">
        <v>10001</v>
      </c>
      <c r="B4" s="2">
        <v>1</v>
      </c>
      <c r="C4" s="2">
        <v>2</v>
      </c>
      <c r="D4" s="2">
        <v>1</v>
      </c>
      <c r="E4" s="2">
        <v>0</v>
      </c>
      <c r="F4" s="2">
        <v>10</v>
      </c>
      <c r="G4" s="2">
        <v>0</v>
      </c>
      <c r="H4" s="2">
        <v>0</v>
      </c>
      <c r="I4" s="2">
        <v>1</v>
      </c>
      <c r="J4" s="2">
        <v>100</v>
      </c>
      <c r="K4" s="2">
        <v>0</v>
      </c>
      <c r="L4" s="2">
        <v>0</v>
      </c>
      <c r="M4" s="2">
        <v>0</v>
      </c>
      <c r="N4" s="2" t="s">
        <v>36</v>
      </c>
      <c r="O4" s="2" t="s">
        <v>37</v>
      </c>
      <c r="P4" s="2">
        <v>1</v>
      </c>
      <c r="Q4" s="2">
        <v>1</v>
      </c>
    </row>
    <row r="5" spans="1:17">
      <c r="A5" s="2">
        <v>10002</v>
      </c>
      <c r="B5" s="2">
        <v>2</v>
      </c>
      <c r="C5" s="2">
        <v>3</v>
      </c>
      <c r="D5" s="2">
        <f>ROUNDDOWN(D4*1.1,1)</f>
        <v>1.1</v>
      </c>
      <c r="E5" s="2">
        <v>0</v>
      </c>
      <c r="F5" s="2">
        <v>10</v>
      </c>
      <c r="G5" s="2">
        <v>1</v>
      </c>
      <c r="H5" s="2">
        <v>0</v>
      </c>
      <c r="I5" s="2">
        <v>3</v>
      </c>
      <c r="J5" s="2">
        <v>100</v>
      </c>
      <c r="K5" s="2">
        <v>0</v>
      </c>
      <c r="L5" s="2">
        <v>0</v>
      </c>
      <c r="M5" s="2">
        <v>0</v>
      </c>
      <c r="N5" s="2" t="s">
        <v>36</v>
      </c>
      <c r="O5" s="2" t="s">
        <v>37</v>
      </c>
      <c r="P5" s="2">
        <v>1</v>
      </c>
      <c r="Q5" s="2">
        <v>1</v>
      </c>
    </row>
    <row r="6" spans="1:17">
      <c r="A6" s="2">
        <v>10003</v>
      </c>
      <c r="B6" s="2">
        <v>3</v>
      </c>
      <c r="C6" s="2">
        <v>4</v>
      </c>
      <c r="D6" s="2">
        <f>ROUNDDOWN(D5*1.1,1)</f>
        <v>1.2</v>
      </c>
      <c r="E6" s="2">
        <v>0</v>
      </c>
      <c r="F6" s="2">
        <v>10</v>
      </c>
      <c r="G6" s="2">
        <v>1</v>
      </c>
      <c r="H6" s="2">
        <v>1</v>
      </c>
      <c r="I6" s="2">
        <v>7</v>
      </c>
      <c r="J6" s="2">
        <v>100</v>
      </c>
      <c r="K6" s="2">
        <v>0</v>
      </c>
      <c r="L6" s="2">
        <v>0</v>
      </c>
      <c r="M6" s="2">
        <v>0</v>
      </c>
      <c r="N6" s="2" t="s">
        <v>36</v>
      </c>
      <c r="O6" s="2" t="s">
        <v>37</v>
      </c>
      <c r="P6" s="2">
        <v>1</v>
      </c>
      <c r="Q6" s="2">
        <v>1</v>
      </c>
    </row>
    <row r="7" spans="1:17">
      <c r="A7" s="2">
        <v>10004</v>
      </c>
      <c r="B7" s="2">
        <v>4</v>
      </c>
      <c r="C7" s="2">
        <v>5</v>
      </c>
      <c r="D7" s="2">
        <f t="shared" ref="D7:D38" si="0">ROUNDDOWN(D6*1.1,1)</f>
        <v>1.3</v>
      </c>
      <c r="E7" s="2">
        <v>1</v>
      </c>
      <c r="F7" s="2">
        <v>10</v>
      </c>
      <c r="G7" s="2">
        <v>2</v>
      </c>
      <c r="H7" s="2">
        <v>1</v>
      </c>
      <c r="I7" s="2">
        <v>15</v>
      </c>
      <c r="J7" s="2">
        <v>100</v>
      </c>
      <c r="K7" s="2">
        <v>0</v>
      </c>
      <c r="L7" s="2">
        <v>0</v>
      </c>
      <c r="M7" s="2">
        <v>0</v>
      </c>
      <c r="N7" s="2" t="s">
        <v>36</v>
      </c>
      <c r="O7" s="2" t="s">
        <v>37</v>
      </c>
      <c r="P7" s="2">
        <v>1</v>
      </c>
      <c r="Q7" s="2">
        <v>1</v>
      </c>
    </row>
    <row r="8" spans="1:17">
      <c r="A8" s="2">
        <v>10005</v>
      </c>
      <c r="B8" s="2">
        <v>5</v>
      </c>
      <c r="C8" s="2">
        <v>6</v>
      </c>
      <c r="D8" s="2">
        <f t="shared" si="0"/>
        <v>1.4</v>
      </c>
      <c r="E8" s="2">
        <v>0</v>
      </c>
      <c r="F8" s="2">
        <v>10</v>
      </c>
      <c r="G8" s="2">
        <v>2</v>
      </c>
      <c r="H8" s="2">
        <v>1</v>
      </c>
      <c r="I8" s="2">
        <v>19</v>
      </c>
      <c r="J8" s="2">
        <v>100</v>
      </c>
      <c r="K8" s="2">
        <v>0</v>
      </c>
      <c r="L8" s="2">
        <v>0</v>
      </c>
      <c r="M8" s="2">
        <v>0</v>
      </c>
      <c r="N8" s="2" t="s">
        <v>38</v>
      </c>
      <c r="O8" s="2" t="s">
        <v>39</v>
      </c>
      <c r="P8" s="2">
        <v>1</v>
      </c>
      <c r="Q8" s="2">
        <v>1</v>
      </c>
    </row>
    <row r="9" spans="1:17">
      <c r="A9" s="2">
        <v>10006</v>
      </c>
      <c r="B9" s="2">
        <v>6</v>
      </c>
      <c r="C9" s="2">
        <v>7</v>
      </c>
      <c r="D9" s="2">
        <f t="shared" si="0"/>
        <v>1.5</v>
      </c>
      <c r="E9" s="2">
        <v>5</v>
      </c>
      <c r="F9" s="2">
        <v>10</v>
      </c>
      <c r="G9" s="2">
        <v>2</v>
      </c>
      <c r="H9" s="2">
        <v>1</v>
      </c>
      <c r="I9" s="2">
        <v>30</v>
      </c>
      <c r="J9" s="2">
        <v>100</v>
      </c>
      <c r="K9" s="2">
        <v>0</v>
      </c>
      <c r="L9" s="2">
        <v>0</v>
      </c>
      <c r="M9" s="2">
        <v>0</v>
      </c>
      <c r="N9" s="2" t="s">
        <v>40</v>
      </c>
      <c r="O9" s="2" t="s">
        <v>41</v>
      </c>
      <c r="P9" s="2">
        <v>1</v>
      </c>
      <c r="Q9" s="2">
        <v>1</v>
      </c>
    </row>
    <row r="10" spans="1:17">
      <c r="A10" s="2">
        <v>10007</v>
      </c>
      <c r="B10" s="2">
        <v>7</v>
      </c>
      <c r="C10" s="2">
        <v>8</v>
      </c>
      <c r="D10" s="2">
        <f t="shared" si="0"/>
        <v>1.6</v>
      </c>
      <c r="E10" s="2">
        <v>0</v>
      </c>
      <c r="F10" s="2">
        <v>10</v>
      </c>
      <c r="G10" s="2">
        <v>3</v>
      </c>
      <c r="H10" s="2">
        <v>1</v>
      </c>
      <c r="I10" s="2">
        <v>40</v>
      </c>
      <c r="J10" s="2">
        <v>100</v>
      </c>
      <c r="K10" s="2">
        <v>0</v>
      </c>
      <c r="L10" s="2">
        <v>0</v>
      </c>
      <c r="M10" s="2">
        <v>0</v>
      </c>
      <c r="N10" s="2" t="s">
        <v>40</v>
      </c>
      <c r="O10" s="2" t="s">
        <v>41</v>
      </c>
      <c r="P10" s="2">
        <v>1</v>
      </c>
      <c r="Q10" s="2">
        <v>1</v>
      </c>
    </row>
    <row r="11" spans="1:17">
      <c r="A11" s="2">
        <v>10008</v>
      </c>
      <c r="B11" s="2">
        <v>8</v>
      </c>
      <c r="C11" s="2">
        <v>9</v>
      </c>
      <c r="D11" s="2">
        <f t="shared" si="0"/>
        <v>1.7</v>
      </c>
      <c r="E11" s="2">
        <v>3</v>
      </c>
      <c r="F11" s="2">
        <v>10</v>
      </c>
      <c r="G11" s="2">
        <v>3</v>
      </c>
      <c r="H11" s="2">
        <v>1</v>
      </c>
      <c r="I11" s="2">
        <v>62</v>
      </c>
      <c r="J11" s="2">
        <v>100</v>
      </c>
      <c r="K11" s="2">
        <v>0</v>
      </c>
      <c r="L11" s="2">
        <v>0</v>
      </c>
      <c r="M11" s="2">
        <v>0</v>
      </c>
      <c r="N11" s="2" t="s">
        <v>40</v>
      </c>
      <c r="O11" s="2" t="s">
        <v>41</v>
      </c>
      <c r="P11" s="2">
        <v>1</v>
      </c>
      <c r="Q11" s="2">
        <v>1</v>
      </c>
    </row>
    <row r="12" spans="1:17">
      <c r="A12" s="2">
        <v>10009</v>
      </c>
      <c r="B12" s="2">
        <v>9</v>
      </c>
      <c r="C12" s="2">
        <v>10</v>
      </c>
      <c r="D12" s="2">
        <f t="shared" si="0"/>
        <v>1.8</v>
      </c>
      <c r="E12" s="2">
        <v>0</v>
      </c>
      <c r="F12" s="2">
        <v>10</v>
      </c>
      <c r="G12" s="2">
        <v>3</v>
      </c>
      <c r="H12" s="2">
        <v>1</v>
      </c>
      <c r="I12" s="2">
        <v>99</v>
      </c>
      <c r="J12" s="2">
        <v>100</v>
      </c>
      <c r="K12" s="2">
        <v>0</v>
      </c>
      <c r="L12" s="2">
        <v>0</v>
      </c>
      <c r="M12" s="2">
        <v>0</v>
      </c>
      <c r="N12" s="2" t="s">
        <v>40</v>
      </c>
      <c r="O12" s="2" t="s">
        <v>41</v>
      </c>
      <c r="P12" s="2">
        <v>1</v>
      </c>
      <c r="Q12" s="2">
        <v>1</v>
      </c>
    </row>
    <row r="13" spans="1:17">
      <c r="A13" s="2">
        <v>10010</v>
      </c>
      <c r="B13" s="2">
        <v>10</v>
      </c>
      <c r="C13" s="2">
        <v>11</v>
      </c>
      <c r="D13" s="2">
        <f t="shared" si="0"/>
        <v>1.9</v>
      </c>
      <c r="E13" s="2">
        <v>2</v>
      </c>
      <c r="F13" s="2">
        <v>10</v>
      </c>
      <c r="G13" s="2">
        <v>3</v>
      </c>
      <c r="H13" s="2">
        <v>2</v>
      </c>
      <c r="I13" s="2">
        <v>131</v>
      </c>
      <c r="J13" s="2">
        <v>67</v>
      </c>
      <c r="K13" s="2">
        <v>32</v>
      </c>
      <c r="L13" s="2">
        <v>0</v>
      </c>
      <c r="M13" s="2">
        <v>0</v>
      </c>
      <c r="N13" s="2" t="s">
        <v>40</v>
      </c>
      <c r="O13" s="2" t="s">
        <v>41</v>
      </c>
      <c r="P13" s="2">
        <v>1</v>
      </c>
      <c r="Q13" s="2">
        <v>1</v>
      </c>
    </row>
    <row r="14" spans="1:17">
      <c r="A14" s="2">
        <v>10011</v>
      </c>
      <c r="B14" s="2">
        <v>11</v>
      </c>
      <c r="C14" s="2">
        <v>12</v>
      </c>
      <c r="D14" s="2">
        <f t="shared" si="0"/>
        <v>2</v>
      </c>
      <c r="E14" s="2">
        <v>8</v>
      </c>
      <c r="F14" s="2">
        <v>10</v>
      </c>
      <c r="G14" s="2">
        <v>3</v>
      </c>
      <c r="H14" s="2">
        <v>2</v>
      </c>
      <c r="I14" s="2">
        <v>156</v>
      </c>
      <c r="J14" s="2">
        <v>41</v>
      </c>
      <c r="K14" s="2">
        <v>58</v>
      </c>
      <c r="L14" s="2">
        <v>0</v>
      </c>
      <c r="M14" s="2">
        <v>0</v>
      </c>
      <c r="N14" s="2" t="s">
        <v>40</v>
      </c>
      <c r="O14" s="2" t="s">
        <v>41</v>
      </c>
      <c r="P14" s="2">
        <v>1</v>
      </c>
      <c r="Q14" s="2">
        <v>1</v>
      </c>
    </row>
    <row r="15" spans="1:17">
      <c r="A15" s="2">
        <v>10012</v>
      </c>
      <c r="B15" s="2">
        <v>12</v>
      </c>
      <c r="C15" s="2">
        <v>13</v>
      </c>
      <c r="D15" s="2">
        <f t="shared" si="0"/>
        <v>2.2</v>
      </c>
      <c r="E15" s="2">
        <v>4</v>
      </c>
      <c r="F15" s="2">
        <v>10</v>
      </c>
      <c r="G15" s="2">
        <v>3</v>
      </c>
      <c r="H15" s="2">
        <v>2</v>
      </c>
      <c r="I15" s="2">
        <v>191</v>
      </c>
      <c r="J15" s="2">
        <v>43</v>
      </c>
      <c r="K15" s="2">
        <v>56</v>
      </c>
      <c r="L15" s="2">
        <v>0</v>
      </c>
      <c r="M15" s="2">
        <v>0</v>
      </c>
      <c r="N15" s="2" t="s">
        <v>40</v>
      </c>
      <c r="O15" s="2" t="s">
        <v>41</v>
      </c>
      <c r="P15" s="2">
        <v>1</v>
      </c>
      <c r="Q15" s="2">
        <v>1</v>
      </c>
    </row>
    <row r="16" spans="1:17">
      <c r="A16" s="2">
        <v>10013</v>
      </c>
      <c r="B16" s="2">
        <v>13</v>
      </c>
      <c r="C16" s="2">
        <v>14</v>
      </c>
      <c r="D16" s="2">
        <f t="shared" si="0"/>
        <v>2.4</v>
      </c>
      <c r="E16" s="2">
        <v>0</v>
      </c>
      <c r="F16" s="2">
        <v>10</v>
      </c>
      <c r="G16" s="2">
        <v>4</v>
      </c>
      <c r="H16" s="2">
        <v>2</v>
      </c>
      <c r="I16" s="2">
        <v>230</v>
      </c>
      <c r="J16" s="2">
        <v>44</v>
      </c>
      <c r="K16" s="2">
        <v>55</v>
      </c>
      <c r="L16" s="2">
        <v>0</v>
      </c>
      <c r="M16" s="2">
        <v>0</v>
      </c>
      <c r="N16" s="2" t="s">
        <v>40</v>
      </c>
      <c r="O16" s="2" t="s">
        <v>41</v>
      </c>
      <c r="P16" s="2">
        <v>1</v>
      </c>
      <c r="Q16" s="2">
        <v>1</v>
      </c>
    </row>
    <row r="17" spans="1:17">
      <c r="A17" s="2">
        <v>10014</v>
      </c>
      <c r="B17" s="2">
        <v>14</v>
      </c>
      <c r="C17" s="2">
        <v>15</v>
      </c>
      <c r="D17" s="2">
        <f t="shared" si="0"/>
        <v>2.6</v>
      </c>
      <c r="E17" s="2">
        <v>1</v>
      </c>
      <c r="F17" s="2">
        <v>10</v>
      </c>
      <c r="G17" s="2">
        <v>4</v>
      </c>
      <c r="H17" s="2">
        <v>2</v>
      </c>
      <c r="I17" s="2">
        <v>273</v>
      </c>
      <c r="J17" s="2">
        <v>24</v>
      </c>
      <c r="K17" s="2">
        <v>75</v>
      </c>
      <c r="L17" s="2">
        <v>0</v>
      </c>
      <c r="M17" s="2">
        <v>0</v>
      </c>
      <c r="N17" s="2" t="s">
        <v>40</v>
      </c>
      <c r="O17" s="2" t="s">
        <v>41</v>
      </c>
      <c r="P17" s="2">
        <v>1</v>
      </c>
      <c r="Q17" s="2">
        <v>1</v>
      </c>
    </row>
    <row r="18" spans="1:17">
      <c r="A18" s="2">
        <v>10015</v>
      </c>
      <c r="B18" s="2">
        <v>15</v>
      </c>
      <c r="C18" s="2">
        <v>16</v>
      </c>
      <c r="D18" s="2">
        <f t="shared" si="0"/>
        <v>2.8</v>
      </c>
      <c r="E18" s="2">
        <v>0</v>
      </c>
      <c r="F18" s="2">
        <v>10</v>
      </c>
      <c r="G18" s="2">
        <v>4</v>
      </c>
      <c r="H18" s="2">
        <v>2</v>
      </c>
      <c r="I18" s="2">
        <v>319</v>
      </c>
      <c r="J18" s="2">
        <v>0</v>
      </c>
      <c r="K18" s="2">
        <v>100</v>
      </c>
      <c r="L18" s="2">
        <v>0</v>
      </c>
      <c r="M18" s="2">
        <v>0</v>
      </c>
      <c r="N18" s="2" t="s">
        <v>40</v>
      </c>
      <c r="O18" s="2" t="s">
        <v>41</v>
      </c>
      <c r="P18" s="2">
        <v>1</v>
      </c>
      <c r="Q18" s="2">
        <v>1</v>
      </c>
    </row>
    <row r="19" spans="1:17">
      <c r="A19" s="2">
        <v>10016</v>
      </c>
      <c r="B19" s="2">
        <v>16</v>
      </c>
      <c r="C19" s="2">
        <v>17</v>
      </c>
      <c r="D19" s="2">
        <f t="shared" si="0"/>
        <v>3</v>
      </c>
      <c r="E19" s="2">
        <v>6</v>
      </c>
      <c r="F19" s="2">
        <v>10</v>
      </c>
      <c r="G19" s="2">
        <v>4</v>
      </c>
      <c r="H19" s="2">
        <v>3</v>
      </c>
      <c r="I19" s="2">
        <v>369</v>
      </c>
      <c r="J19" s="2">
        <v>0</v>
      </c>
      <c r="K19" s="2">
        <v>100</v>
      </c>
      <c r="L19" s="2">
        <v>0</v>
      </c>
      <c r="M19" s="2">
        <v>0</v>
      </c>
      <c r="N19" s="2" t="s">
        <v>40</v>
      </c>
      <c r="O19" s="2" t="s">
        <v>41</v>
      </c>
      <c r="P19" s="2">
        <v>1</v>
      </c>
      <c r="Q19" s="2">
        <v>1</v>
      </c>
    </row>
    <row r="20" spans="1:17">
      <c r="A20" s="2">
        <v>10017</v>
      </c>
      <c r="B20" s="2">
        <v>17</v>
      </c>
      <c r="C20" s="2">
        <v>18</v>
      </c>
      <c r="D20" s="2">
        <f t="shared" si="0"/>
        <v>3.3</v>
      </c>
      <c r="E20" s="2">
        <v>0</v>
      </c>
      <c r="F20" s="2">
        <v>10</v>
      </c>
      <c r="G20" s="2">
        <v>4</v>
      </c>
      <c r="H20" s="2">
        <v>3</v>
      </c>
      <c r="I20" s="2">
        <v>435</v>
      </c>
      <c r="J20" s="2">
        <v>0</v>
      </c>
      <c r="K20" s="2">
        <v>100</v>
      </c>
      <c r="L20" s="2">
        <v>0</v>
      </c>
      <c r="M20" s="2">
        <v>0</v>
      </c>
      <c r="N20" s="2" t="s">
        <v>40</v>
      </c>
      <c r="O20" s="2" t="s">
        <v>41</v>
      </c>
      <c r="P20" s="2">
        <v>1</v>
      </c>
      <c r="Q20" s="2">
        <v>1</v>
      </c>
    </row>
    <row r="21" spans="1:17">
      <c r="A21" s="2">
        <v>10018</v>
      </c>
      <c r="B21" s="2">
        <v>18</v>
      </c>
      <c r="C21" s="2">
        <v>19</v>
      </c>
      <c r="D21" s="2">
        <f t="shared" si="0"/>
        <v>3.6</v>
      </c>
      <c r="E21" s="2">
        <v>0</v>
      </c>
      <c r="F21" s="2">
        <v>10</v>
      </c>
      <c r="G21" s="2">
        <v>4</v>
      </c>
      <c r="H21" s="2">
        <v>3</v>
      </c>
      <c r="I21" s="2">
        <v>507</v>
      </c>
      <c r="J21" s="2">
        <v>0</v>
      </c>
      <c r="K21" s="2">
        <v>100</v>
      </c>
      <c r="L21" s="2">
        <v>0</v>
      </c>
      <c r="M21" s="2">
        <v>0</v>
      </c>
      <c r="N21" s="2" t="s">
        <v>40</v>
      </c>
      <c r="O21" s="2" t="s">
        <v>41</v>
      </c>
      <c r="P21" s="2">
        <v>1</v>
      </c>
      <c r="Q21" s="2">
        <v>1</v>
      </c>
    </row>
    <row r="22" spans="1:17">
      <c r="A22" s="2">
        <v>10019</v>
      </c>
      <c r="B22" s="2">
        <v>19</v>
      </c>
      <c r="C22" s="2">
        <v>20</v>
      </c>
      <c r="D22" s="2">
        <f t="shared" si="0"/>
        <v>3.9</v>
      </c>
      <c r="E22" s="2">
        <v>4</v>
      </c>
      <c r="F22" s="2">
        <v>10</v>
      </c>
      <c r="G22" s="2">
        <v>5</v>
      </c>
      <c r="H22" s="2">
        <v>3</v>
      </c>
      <c r="I22" s="2">
        <v>585</v>
      </c>
      <c r="J22" s="2">
        <v>3</v>
      </c>
      <c r="K22" s="2">
        <v>96</v>
      </c>
      <c r="L22" s="2">
        <v>0</v>
      </c>
      <c r="M22" s="2">
        <v>0</v>
      </c>
      <c r="N22" s="2" t="s">
        <v>40</v>
      </c>
      <c r="O22" s="2" t="s">
        <v>41</v>
      </c>
      <c r="P22" s="2">
        <v>1</v>
      </c>
      <c r="Q22" s="2">
        <v>1</v>
      </c>
    </row>
    <row r="23" spans="1:17">
      <c r="A23" s="2">
        <v>10020</v>
      </c>
      <c r="B23" s="2">
        <v>20</v>
      </c>
      <c r="C23" s="2">
        <v>21</v>
      </c>
      <c r="D23" s="2">
        <f t="shared" si="0"/>
        <v>4.2</v>
      </c>
      <c r="E23" s="2">
        <v>0</v>
      </c>
      <c r="F23" s="2">
        <v>10</v>
      </c>
      <c r="G23" s="2">
        <v>5</v>
      </c>
      <c r="H23" s="2">
        <v>3</v>
      </c>
      <c r="I23" s="2">
        <v>667</v>
      </c>
      <c r="J23" s="2">
        <v>3</v>
      </c>
      <c r="K23" s="2">
        <v>96</v>
      </c>
      <c r="L23" s="2">
        <v>0</v>
      </c>
      <c r="M23" s="2">
        <v>0</v>
      </c>
      <c r="N23" s="2" t="s">
        <v>40</v>
      </c>
      <c r="O23" s="2" t="s">
        <v>41</v>
      </c>
      <c r="P23" s="2">
        <v>1</v>
      </c>
      <c r="Q23" s="2">
        <v>1</v>
      </c>
    </row>
    <row r="24" spans="1:17">
      <c r="A24" s="2">
        <v>10021</v>
      </c>
      <c r="B24" s="2">
        <v>21</v>
      </c>
      <c r="C24" s="2">
        <v>22</v>
      </c>
      <c r="D24" s="2">
        <f t="shared" si="0"/>
        <v>4.6</v>
      </c>
      <c r="E24" s="2">
        <v>1</v>
      </c>
      <c r="F24" s="2">
        <v>10</v>
      </c>
      <c r="G24" s="2">
        <v>5</v>
      </c>
      <c r="H24" s="2">
        <v>3</v>
      </c>
      <c r="I24" s="2">
        <v>772</v>
      </c>
      <c r="J24" s="2">
        <v>0</v>
      </c>
      <c r="K24" s="2">
        <v>100</v>
      </c>
      <c r="L24" s="2">
        <v>0</v>
      </c>
      <c r="M24" s="2">
        <v>0</v>
      </c>
      <c r="N24" s="2" t="s">
        <v>40</v>
      </c>
      <c r="O24" s="2" t="s">
        <v>41</v>
      </c>
      <c r="P24" s="2">
        <v>1</v>
      </c>
      <c r="Q24" s="2">
        <v>1</v>
      </c>
    </row>
    <row r="25" spans="1:17">
      <c r="A25" s="2">
        <v>10022</v>
      </c>
      <c r="B25" s="2">
        <v>22</v>
      </c>
      <c r="C25" s="2">
        <v>23</v>
      </c>
      <c r="D25" s="2">
        <f t="shared" si="0"/>
        <v>5</v>
      </c>
      <c r="E25" s="2">
        <v>0</v>
      </c>
      <c r="F25" s="2">
        <v>10</v>
      </c>
      <c r="G25" s="2">
        <v>5</v>
      </c>
      <c r="H25" s="2">
        <v>4</v>
      </c>
      <c r="I25" s="2">
        <v>885</v>
      </c>
      <c r="J25" s="2">
        <v>0</v>
      </c>
      <c r="K25" s="2">
        <v>100</v>
      </c>
      <c r="L25" s="2">
        <v>0</v>
      </c>
      <c r="M25" s="2">
        <v>0</v>
      </c>
      <c r="N25" s="2" t="s">
        <v>40</v>
      </c>
      <c r="O25" s="2" t="s">
        <v>41</v>
      </c>
      <c r="P25" s="2">
        <v>1</v>
      </c>
      <c r="Q25" s="2">
        <v>1</v>
      </c>
    </row>
    <row r="26" spans="1:17">
      <c r="A26" s="2">
        <v>10023</v>
      </c>
      <c r="B26" s="2">
        <v>23</v>
      </c>
      <c r="C26" s="2">
        <v>24</v>
      </c>
      <c r="D26" s="2">
        <f t="shared" si="0"/>
        <v>5.5</v>
      </c>
      <c r="E26" s="2">
        <v>3</v>
      </c>
      <c r="F26" s="2">
        <v>10</v>
      </c>
      <c r="G26" s="2">
        <v>5</v>
      </c>
      <c r="H26" s="2">
        <v>4</v>
      </c>
      <c r="I26" s="2">
        <v>1023</v>
      </c>
      <c r="J26" s="2">
        <v>0</v>
      </c>
      <c r="K26" s="2">
        <v>77</v>
      </c>
      <c r="L26" s="2">
        <v>22</v>
      </c>
      <c r="M26" s="2">
        <v>0</v>
      </c>
      <c r="N26" s="2" t="s">
        <v>40</v>
      </c>
      <c r="O26" s="2" t="s">
        <v>41</v>
      </c>
      <c r="P26" s="2">
        <v>1</v>
      </c>
      <c r="Q26" s="2">
        <v>1</v>
      </c>
    </row>
    <row r="27" spans="1:17">
      <c r="A27" s="2">
        <v>10024</v>
      </c>
      <c r="B27" s="2">
        <v>24</v>
      </c>
      <c r="C27" s="2">
        <v>25</v>
      </c>
      <c r="D27" s="2">
        <f t="shared" si="0"/>
        <v>6</v>
      </c>
      <c r="E27" s="2">
        <v>0</v>
      </c>
      <c r="F27" s="2">
        <v>10</v>
      </c>
      <c r="G27" s="2">
        <v>5</v>
      </c>
      <c r="H27" s="2">
        <v>4</v>
      </c>
      <c r="I27" s="2">
        <v>1170</v>
      </c>
      <c r="J27" s="2">
        <v>0</v>
      </c>
      <c r="K27" s="2">
        <v>56</v>
      </c>
      <c r="L27" s="2">
        <v>43</v>
      </c>
      <c r="M27" s="2">
        <v>0</v>
      </c>
      <c r="N27" s="2" t="s">
        <v>40</v>
      </c>
      <c r="O27" s="2" t="s">
        <v>41</v>
      </c>
      <c r="P27" s="2">
        <v>1</v>
      </c>
      <c r="Q27" s="2">
        <v>1</v>
      </c>
    </row>
    <row r="28" spans="1:17">
      <c r="A28" s="2">
        <v>10025</v>
      </c>
      <c r="B28" s="2">
        <v>25</v>
      </c>
      <c r="C28" s="2">
        <v>26</v>
      </c>
      <c r="D28" s="2">
        <f t="shared" si="0"/>
        <v>6.6</v>
      </c>
      <c r="E28" s="2">
        <v>2</v>
      </c>
      <c r="F28" s="2">
        <v>10</v>
      </c>
      <c r="G28" s="2">
        <v>6</v>
      </c>
      <c r="H28" s="2">
        <v>5</v>
      </c>
      <c r="I28" s="2">
        <v>1346</v>
      </c>
      <c r="J28" s="2">
        <v>0</v>
      </c>
      <c r="K28" s="2">
        <v>27</v>
      </c>
      <c r="L28" s="2">
        <v>72</v>
      </c>
      <c r="M28" s="2">
        <v>0</v>
      </c>
      <c r="N28" s="2" t="s">
        <v>40</v>
      </c>
      <c r="O28" s="2" t="s">
        <v>41</v>
      </c>
      <c r="P28" s="2">
        <v>1</v>
      </c>
      <c r="Q28" s="2">
        <v>1</v>
      </c>
    </row>
    <row r="29" spans="1:17">
      <c r="A29" s="2">
        <v>10026</v>
      </c>
      <c r="B29" s="2">
        <v>26</v>
      </c>
      <c r="C29" s="2">
        <v>27</v>
      </c>
      <c r="D29" s="2">
        <f t="shared" si="0"/>
        <v>7.2</v>
      </c>
      <c r="E29" s="2">
        <v>0</v>
      </c>
      <c r="F29" s="2">
        <v>10</v>
      </c>
      <c r="G29" s="2">
        <v>6</v>
      </c>
      <c r="H29" s="2">
        <v>5</v>
      </c>
      <c r="I29" s="2">
        <v>1533</v>
      </c>
      <c r="J29" s="2">
        <v>0</v>
      </c>
      <c r="K29" s="2">
        <v>27</v>
      </c>
      <c r="L29" s="2">
        <v>72</v>
      </c>
      <c r="M29" s="2">
        <v>0</v>
      </c>
      <c r="N29" s="2" t="s">
        <v>40</v>
      </c>
      <c r="O29" s="2" t="s">
        <v>41</v>
      </c>
      <c r="P29" s="2">
        <v>1</v>
      </c>
      <c r="Q29" s="2">
        <v>1</v>
      </c>
    </row>
    <row r="30" spans="1:17">
      <c r="A30" s="2">
        <v>10027</v>
      </c>
      <c r="B30" s="2">
        <v>27</v>
      </c>
      <c r="C30" s="2">
        <v>28</v>
      </c>
      <c r="D30" s="2">
        <f t="shared" si="0"/>
        <v>7.9</v>
      </c>
      <c r="E30" s="2">
        <v>4</v>
      </c>
      <c r="F30" s="2">
        <v>10</v>
      </c>
      <c r="G30" s="2">
        <v>6</v>
      </c>
      <c r="H30" s="2">
        <v>5</v>
      </c>
      <c r="I30" s="2">
        <v>1753</v>
      </c>
      <c r="J30" s="2">
        <v>0</v>
      </c>
      <c r="K30" s="2">
        <v>9</v>
      </c>
      <c r="L30" s="2">
        <v>90</v>
      </c>
      <c r="M30" s="2">
        <v>0</v>
      </c>
      <c r="N30" s="2" t="s">
        <v>40</v>
      </c>
      <c r="O30" s="2" t="s">
        <v>41</v>
      </c>
      <c r="P30" s="2">
        <v>1</v>
      </c>
      <c r="Q30" s="2">
        <v>1</v>
      </c>
    </row>
    <row r="31" spans="1:17">
      <c r="A31" s="2">
        <v>10028</v>
      </c>
      <c r="B31" s="2">
        <v>28</v>
      </c>
      <c r="C31" s="2">
        <v>29</v>
      </c>
      <c r="D31" s="2">
        <f t="shared" si="0"/>
        <v>8.6</v>
      </c>
      <c r="E31" s="2">
        <v>0</v>
      </c>
      <c r="F31" s="2">
        <v>10</v>
      </c>
      <c r="G31" s="2">
        <v>7</v>
      </c>
      <c r="H31" s="2">
        <v>6</v>
      </c>
      <c r="I31" s="2">
        <v>1986</v>
      </c>
      <c r="J31" s="2">
        <v>0</v>
      </c>
      <c r="K31" s="2">
        <v>0</v>
      </c>
      <c r="L31" s="2">
        <v>100</v>
      </c>
      <c r="M31" s="2">
        <v>0</v>
      </c>
      <c r="N31" s="2" t="s">
        <v>40</v>
      </c>
      <c r="O31" s="2" t="s">
        <v>41</v>
      </c>
      <c r="P31" s="2">
        <v>1</v>
      </c>
      <c r="Q31" s="2">
        <v>1</v>
      </c>
    </row>
    <row r="32" spans="1:17">
      <c r="A32" s="2">
        <v>10029</v>
      </c>
      <c r="B32" s="2">
        <v>29</v>
      </c>
      <c r="C32" s="2">
        <v>30</v>
      </c>
      <c r="D32" s="2">
        <f t="shared" si="0"/>
        <v>9.4</v>
      </c>
      <c r="E32" s="2">
        <v>1</v>
      </c>
      <c r="F32" s="2">
        <v>10</v>
      </c>
      <c r="G32" s="2">
        <v>7</v>
      </c>
      <c r="H32" s="2">
        <v>6</v>
      </c>
      <c r="I32" s="2">
        <v>2256</v>
      </c>
      <c r="J32" s="2">
        <v>0</v>
      </c>
      <c r="K32" s="2">
        <v>0</v>
      </c>
      <c r="L32" s="2">
        <v>100</v>
      </c>
      <c r="M32" s="2">
        <v>0</v>
      </c>
      <c r="N32" s="2" t="s">
        <v>40</v>
      </c>
      <c r="O32" s="2" t="s">
        <v>41</v>
      </c>
      <c r="P32" s="2">
        <v>1</v>
      </c>
      <c r="Q32" s="2">
        <v>1</v>
      </c>
    </row>
    <row r="33" spans="1:17">
      <c r="A33" s="2">
        <v>10030</v>
      </c>
      <c r="B33" s="2">
        <v>30</v>
      </c>
      <c r="C33" s="2">
        <v>31</v>
      </c>
      <c r="D33" s="2">
        <f t="shared" si="0"/>
        <v>10.3</v>
      </c>
      <c r="E33" s="2">
        <v>0</v>
      </c>
      <c r="F33" s="2">
        <v>10</v>
      </c>
      <c r="G33" s="2">
        <v>7</v>
      </c>
      <c r="H33" s="2">
        <v>6</v>
      </c>
      <c r="I33" s="2">
        <v>2564</v>
      </c>
      <c r="J33" s="2">
        <v>0</v>
      </c>
      <c r="K33" s="2">
        <v>0</v>
      </c>
      <c r="L33" s="2">
        <v>100</v>
      </c>
      <c r="M33" s="2">
        <v>0</v>
      </c>
      <c r="N33" s="2" t="s">
        <v>40</v>
      </c>
      <c r="O33" s="2" t="s">
        <v>41</v>
      </c>
      <c r="P33" s="2">
        <v>1</v>
      </c>
      <c r="Q33" s="2">
        <v>1</v>
      </c>
    </row>
    <row r="34" spans="1:17">
      <c r="A34" s="2">
        <v>10031</v>
      </c>
      <c r="B34" s="2">
        <v>31</v>
      </c>
      <c r="C34" s="2">
        <v>32</v>
      </c>
      <c r="D34" s="2">
        <f t="shared" si="0"/>
        <v>11.3</v>
      </c>
      <c r="E34" s="2">
        <v>2</v>
      </c>
      <c r="F34" s="2">
        <v>10</v>
      </c>
      <c r="G34" s="2">
        <v>8</v>
      </c>
      <c r="H34" s="2">
        <v>6</v>
      </c>
      <c r="I34" s="2">
        <v>2915</v>
      </c>
      <c r="J34" s="2">
        <v>0</v>
      </c>
      <c r="K34" s="2">
        <v>0</v>
      </c>
      <c r="L34" s="2">
        <v>100</v>
      </c>
      <c r="M34" s="2">
        <v>0</v>
      </c>
      <c r="N34" s="2" t="s">
        <v>40</v>
      </c>
      <c r="O34" s="2" t="s">
        <v>41</v>
      </c>
      <c r="P34" s="2">
        <v>1</v>
      </c>
      <c r="Q34" s="2">
        <v>1</v>
      </c>
    </row>
    <row r="35" spans="1:17">
      <c r="A35" s="2">
        <v>10032</v>
      </c>
      <c r="B35" s="2">
        <v>32</v>
      </c>
      <c r="C35" s="2">
        <v>33</v>
      </c>
      <c r="D35" s="2">
        <f t="shared" si="0"/>
        <v>12.4</v>
      </c>
      <c r="E35" s="2">
        <v>0</v>
      </c>
      <c r="F35" s="2">
        <v>10</v>
      </c>
      <c r="G35" s="2">
        <v>8</v>
      </c>
      <c r="H35" s="2">
        <v>6</v>
      </c>
      <c r="I35" s="2">
        <v>3310</v>
      </c>
      <c r="J35" s="2">
        <v>0</v>
      </c>
      <c r="K35" s="2">
        <v>0</v>
      </c>
      <c r="L35" s="2">
        <v>100</v>
      </c>
      <c r="M35" s="2">
        <v>0</v>
      </c>
      <c r="N35" s="2" t="s">
        <v>40</v>
      </c>
      <c r="O35" s="2" t="s">
        <v>41</v>
      </c>
      <c r="P35" s="2">
        <v>1</v>
      </c>
      <c r="Q35" s="2">
        <v>1</v>
      </c>
    </row>
    <row r="36" spans="1:17">
      <c r="A36" s="2">
        <v>10033</v>
      </c>
      <c r="B36" s="2">
        <v>33</v>
      </c>
      <c r="C36" s="2">
        <v>34</v>
      </c>
      <c r="D36" s="2">
        <f t="shared" si="0"/>
        <v>13.6</v>
      </c>
      <c r="E36" s="2">
        <v>7</v>
      </c>
      <c r="F36" s="2">
        <v>10</v>
      </c>
      <c r="G36" s="2">
        <v>8</v>
      </c>
      <c r="H36" s="2">
        <v>6</v>
      </c>
      <c r="I36" s="2">
        <v>3753</v>
      </c>
      <c r="J36" s="2">
        <v>0</v>
      </c>
      <c r="K36" s="2">
        <v>0</v>
      </c>
      <c r="L36" s="2">
        <v>100</v>
      </c>
      <c r="M36" s="2">
        <v>1</v>
      </c>
      <c r="N36" s="2" t="s">
        <v>40</v>
      </c>
      <c r="O36" s="2" t="s">
        <v>41</v>
      </c>
      <c r="P36" s="2">
        <v>1</v>
      </c>
      <c r="Q36" s="2">
        <v>1</v>
      </c>
    </row>
    <row r="37" spans="1:17">
      <c r="A37" s="2">
        <v>20001</v>
      </c>
      <c r="B37" s="2">
        <v>34</v>
      </c>
      <c r="C37" s="2">
        <v>35</v>
      </c>
      <c r="D37" s="2">
        <f t="shared" si="0"/>
        <v>14.9</v>
      </c>
      <c r="E37" s="2">
        <v>0</v>
      </c>
      <c r="F37" s="2">
        <v>10</v>
      </c>
      <c r="G37" s="2">
        <v>8</v>
      </c>
      <c r="H37" s="2">
        <v>6</v>
      </c>
      <c r="I37" s="2">
        <v>4246</v>
      </c>
      <c r="J37" s="2">
        <v>0</v>
      </c>
      <c r="K37" s="2">
        <v>0</v>
      </c>
      <c r="L37" s="2">
        <v>100</v>
      </c>
      <c r="M37" s="2">
        <v>0</v>
      </c>
      <c r="N37" s="2" t="s">
        <v>40</v>
      </c>
      <c r="O37" s="2" t="s">
        <v>41</v>
      </c>
      <c r="P37" s="2">
        <v>1</v>
      </c>
      <c r="Q37" s="2">
        <v>1</v>
      </c>
    </row>
    <row r="38" spans="1:17">
      <c r="A38" s="2">
        <v>20002</v>
      </c>
      <c r="B38" s="2">
        <v>35</v>
      </c>
      <c r="C38" s="2">
        <v>36</v>
      </c>
      <c r="D38" s="2">
        <f t="shared" si="0"/>
        <v>16.3</v>
      </c>
      <c r="E38" s="2">
        <v>3</v>
      </c>
      <c r="F38" s="2">
        <v>10</v>
      </c>
      <c r="G38" s="2">
        <v>8</v>
      </c>
      <c r="H38" s="2">
        <v>6</v>
      </c>
      <c r="I38" s="2">
        <v>4792</v>
      </c>
      <c r="J38" s="2">
        <v>0</v>
      </c>
      <c r="K38" s="2">
        <v>0</v>
      </c>
      <c r="L38" s="2">
        <v>100</v>
      </c>
      <c r="M38" s="2">
        <v>0</v>
      </c>
      <c r="N38" s="2" t="s">
        <v>40</v>
      </c>
      <c r="O38" s="2" t="s">
        <v>41</v>
      </c>
      <c r="P38" s="2">
        <v>1</v>
      </c>
      <c r="Q38" s="2">
        <v>1</v>
      </c>
    </row>
    <row r="39" spans="1:17">
      <c r="A39" s="2">
        <v>20003</v>
      </c>
      <c r="B39" s="2">
        <v>36</v>
      </c>
      <c r="C39" s="2">
        <v>37</v>
      </c>
      <c r="D39" s="2">
        <f t="shared" ref="D39:D69" si="1">ROUNDDOWN(D38*1.1,1)</f>
        <v>17.9</v>
      </c>
      <c r="E39" s="2">
        <v>0</v>
      </c>
      <c r="F39" s="2">
        <v>10</v>
      </c>
      <c r="G39" s="2">
        <v>8</v>
      </c>
      <c r="H39" s="2">
        <v>6</v>
      </c>
      <c r="I39" s="2">
        <v>5423</v>
      </c>
      <c r="J39" s="2">
        <v>0</v>
      </c>
      <c r="K39" s="2">
        <v>0</v>
      </c>
      <c r="L39" s="2">
        <v>100</v>
      </c>
      <c r="M39" s="2">
        <v>0</v>
      </c>
      <c r="N39" s="2" t="s">
        <v>40</v>
      </c>
      <c r="O39" s="2" t="s">
        <v>41</v>
      </c>
      <c r="P39" s="2">
        <v>1</v>
      </c>
      <c r="Q39" s="2">
        <v>1</v>
      </c>
    </row>
    <row r="40" spans="1:17">
      <c r="A40" s="2">
        <v>20004</v>
      </c>
      <c r="B40" s="2">
        <v>37</v>
      </c>
      <c r="C40" s="2">
        <v>38</v>
      </c>
      <c r="D40" s="2">
        <f t="shared" si="1"/>
        <v>19.6</v>
      </c>
      <c r="E40" s="2">
        <v>1</v>
      </c>
      <c r="F40" s="2">
        <v>10</v>
      </c>
      <c r="G40" s="2">
        <v>8</v>
      </c>
      <c r="H40" s="2">
        <v>6</v>
      </c>
      <c r="I40" s="2">
        <v>6115</v>
      </c>
      <c r="J40" s="2">
        <v>0</v>
      </c>
      <c r="K40" s="2">
        <v>0</v>
      </c>
      <c r="L40" s="2">
        <v>100</v>
      </c>
      <c r="M40" s="2">
        <v>0</v>
      </c>
      <c r="N40" s="2" t="s">
        <v>40</v>
      </c>
      <c r="O40" s="2" t="s">
        <v>41</v>
      </c>
      <c r="P40" s="2">
        <v>1</v>
      </c>
      <c r="Q40" s="2">
        <v>1</v>
      </c>
    </row>
    <row r="41" spans="1:17">
      <c r="A41" s="2">
        <v>20005</v>
      </c>
      <c r="B41" s="2">
        <v>38</v>
      </c>
      <c r="C41" s="2">
        <v>39</v>
      </c>
      <c r="D41" s="2">
        <f t="shared" si="1"/>
        <v>21.5</v>
      </c>
      <c r="E41" s="2">
        <v>0</v>
      </c>
      <c r="F41" s="2">
        <v>10</v>
      </c>
      <c r="G41" s="2">
        <v>8</v>
      </c>
      <c r="H41" s="2">
        <v>6</v>
      </c>
      <c r="I41" s="2">
        <v>6901</v>
      </c>
      <c r="J41" s="2">
        <v>0</v>
      </c>
      <c r="K41" s="2">
        <v>0</v>
      </c>
      <c r="L41" s="2">
        <v>100</v>
      </c>
      <c r="M41" s="2">
        <v>0</v>
      </c>
      <c r="N41" s="2" t="s">
        <v>40</v>
      </c>
      <c r="O41" s="2" t="s">
        <v>41</v>
      </c>
      <c r="P41" s="2">
        <v>1</v>
      </c>
      <c r="Q41" s="2">
        <v>1</v>
      </c>
    </row>
    <row r="42" spans="1:17">
      <c r="A42" s="2">
        <v>20006</v>
      </c>
      <c r="B42" s="2">
        <v>39</v>
      </c>
      <c r="C42" s="2">
        <v>40</v>
      </c>
      <c r="D42" s="2">
        <f t="shared" si="1"/>
        <v>23.6</v>
      </c>
      <c r="E42" s="2">
        <v>0</v>
      </c>
      <c r="F42" s="2">
        <v>10</v>
      </c>
      <c r="G42" s="2">
        <v>8</v>
      </c>
      <c r="H42" s="2">
        <v>6</v>
      </c>
      <c r="I42" s="2">
        <v>7788</v>
      </c>
      <c r="J42" s="2">
        <v>0</v>
      </c>
      <c r="K42" s="2">
        <v>0</v>
      </c>
      <c r="L42" s="2">
        <v>100</v>
      </c>
      <c r="M42" s="2">
        <v>0</v>
      </c>
      <c r="N42" s="2" t="s">
        <v>40</v>
      </c>
      <c r="O42" s="2" t="s">
        <v>41</v>
      </c>
      <c r="P42" s="2">
        <v>1</v>
      </c>
      <c r="Q42" s="2">
        <v>1</v>
      </c>
    </row>
    <row r="43" spans="1:17">
      <c r="A43" s="2">
        <v>20007</v>
      </c>
      <c r="B43" s="2">
        <v>40</v>
      </c>
      <c r="C43" s="2">
        <v>41</v>
      </c>
      <c r="D43" s="2">
        <f t="shared" si="1"/>
        <v>25.9</v>
      </c>
      <c r="E43" s="2">
        <v>2</v>
      </c>
      <c r="F43" s="2">
        <v>10</v>
      </c>
      <c r="G43" s="2">
        <v>8</v>
      </c>
      <c r="H43" s="2">
        <v>6</v>
      </c>
      <c r="I43" s="2">
        <v>8780</v>
      </c>
      <c r="J43" s="2">
        <v>0</v>
      </c>
      <c r="K43" s="2">
        <v>0</v>
      </c>
      <c r="L43" s="2">
        <v>100</v>
      </c>
      <c r="M43" s="2">
        <v>0</v>
      </c>
      <c r="N43" s="2" t="s">
        <v>40</v>
      </c>
      <c r="O43" s="2" t="s">
        <v>41</v>
      </c>
      <c r="P43" s="2">
        <v>1</v>
      </c>
      <c r="Q43" s="2">
        <v>1</v>
      </c>
    </row>
    <row r="44" spans="1:17">
      <c r="A44" s="2">
        <v>20008</v>
      </c>
      <c r="B44" s="2">
        <v>41</v>
      </c>
      <c r="C44" s="2">
        <v>42</v>
      </c>
      <c r="D44" s="2">
        <f t="shared" si="1"/>
        <v>28.4</v>
      </c>
      <c r="E44" s="2">
        <v>0</v>
      </c>
      <c r="F44" s="2">
        <v>10</v>
      </c>
      <c r="G44" s="2">
        <v>8</v>
      </c>
      <c r="H44" s="2">
        <v>6</v>
      </c>
      <c r="I44" s="2">
        <v>9883</v>
      </c>
      <c r="J44" s="2">
        <v>0</v>
      </c>
      <c r="K44" s="2">
        <v>0</v>
      </c>
      <c r="L44" s="2">
        <v>100</v>
      </c>
      <c r="M44" s="2">
        <v>0</v>
      </c>
      <c r="N44" s="2" t="s">
        <v>40</v>
      </c>
      <c r="O44" s="2" t="s">
        <v>41</v>
      </c>
      <c r="P44" s="2">
        <v>1</v>
      </c>
      <c r="Q44" s="2">
        <v>1</v>
      </c>
    </row>
    <row r="45" spans="1:17">
      <c r="A45" s="2">
        <v>20009</v>
      </c>
      <c r="B45" s="2">
        <v>42</v>
      </c>
      <c r="C45" s="2">
        <v>43</v>
      </c>
      <c r="D45" s="2">
        <f t="shared" si="1"/>
        <v>31.2</v>
      </c>
      <c r="E45" s="2">
        <v>3</v>
      </c>
      <c r="F45" s="2">
        <v>10</v>
      </c>
      <c r="G45" s="2">
        <v>8</v>
      </c>
      <c r="H45" s="2">
        <v>6</v>
      </c>
      <c r="I45" s="2">
        <v>11138</v>
      </c>
      <c r="J45" s="2">
        <v>0</v>
      </c>
      <c r="K45" s="2">
        <v>0</v>
      </c>
      <c r="L45" s="2">
        <v>100</v>
      </c>
      <c r="M45" s="2">
        <v>0</v>
      </c>
      <c r="N45" s="2" t="s">
        <v>40</v>
      </c>
      <c r="O45" s="2" t="s">
        <v>41</v>
      </c>
      <c r="P45" s="2">
        <v>1</v>
      </c>
      <c r="Q45" s="2">
        <v>1</v>
      </c>
    </row>
    <row r="46" spans="1:17">
      <c r="A46" s="2">
        <v>20010</v>
      </c>
      <c r="B46" s="2">
        <v>43</v>
      </c>
      <c r="C46" s="2">
        <v>44</v>
      </c>
      <c r="D46" s="2">
        <f t="shared" si="1"/>
        <v>34.3</v>
      </c>
      <c r="E46" s="2">
        <v>0</v>
      </c>
      <c r="F46" s="2">
        <v>10</v>
      </c>
      <c r="G46" s="2">
        <v>8</v>
      </c>
      <c r="H46" s="2">
        <v>6</v>
      </c>
      <c r="I46" s="2">
        <v>12553</v>
      </c>
      <c r="J46" s="2">
        <v>0</v>
      </c>
      <c r="K46" s="2">
        <v>0</v>
      </c>
      <c r="L46" s="2">
        <v>100</v>
      </c>
      <c r="M46" s="2">
        <v>0</v>
      </c>
      <c r="N46" s="2" t="s">
        <v>40</v>
      </c>
      <c r="O46" s="2" t="s">
        <v>41</v>
      </c>
      <c r="P46" s="2">
        <v>1</v>
      </c>
      <c r="Q46" s="2">
        <v>1</v>
      </c>
    </row>
    <row r="47" spans="1:17">
      <c r="A47" s="2">
        <v>20011</v>
      </c>
      <c r="B47" s="2">
        <v>44</v>
      </c>
      <c r="C47" s="2">
        <v>45</v>
      </c>
      <c r="D47" s="2">
        <f t="shared" si="1"/>
        <v>37.7</v>
      </c>
      <c r="E47" s="2">
        <v>7</v>
      </c>
      <c r="F47" s="2">
        <v>10</v>
      </c>
      <c r="G47" s="2">
        <v>8</v>
      </c>
      <c r="H47" s="2">
        <v>6</v>
      </c>
      <c r="I47" s="2">
        <v>14137</v>
      </c>
      <c r="J47" s="2">
        <v>0</v>
      </c>
      <c r="K47" s="2">
        <v>0</v>
      </c>
      <c r="L47" s="2">
        <v>100</v>
      </c>
      <c r="M47" s="2">
        <v>1</v>
      </c>
      <c r="N47" s="2" t="s">
        <v>40</v>
      </c>
      <c r="O47" s="2" t="s">
        <v>41</v>
      </c>
      <c r="P47" s="2">
        <v>1</v>
      </c>
      <c r="Q47" s="2">
        <v>1</v>
      </c>
    </row>
    <row r="48" spans="1:17">
      <c r="A48" s="2">
        <v>20012</v>
      </c>
      <c r="B48" s="2">
        <v>45</v>
      </c>
      <c r="C48" s="2">
        <v>46</v>
      </c>
      <c r="D48" s="2">
        <f t="shared" si="1"/>
        <v>41.4</v>
      </c>
      <c r="E48" s="2">
        <v>0</v>
      </c>
      <c r="F48" s="2">
        <v>10</v>
      </c>
      <c r="G48" s="2">
        <v>8</v>
      </c>
      <c r="H48" s="2">
        <v>6</v>
      </c>
      <c r="I48" s="2">
        <v>15897</v>
      </c>
      <c r="J48" s="2">
        <v>0</v>
      </c>
      <c r="K48" s="2">
        <v>0</v>
      </c>
      <c r="L48" s="2">
        <v>100</v>
      </c>
      <c r="M48" s="2">
        <v>0</v>
      </c>
      <c r="N48" s="2" t="s">
        <v>40</v>
      </c>
      <c r="O48" s="2" t="s">
        <v>41</v>
      </c>
      <c r="P48" s="2">
        <v>1</v>
      </c>
      <c r="Q48" s="2">
        <v>1</v>
      </c>
    </row>
    <row r="49" spans="1:17">
      <c r="A49" s="2">
        <v>20013</v>
      </c>
      <c r="B49" s="2">
        <v>46</v>
      </c>
      <c r="C49" s="2">
        <v>47</v>
      </c>
      <c r="D49" s="2">
        <f t="shared" si="1"/>
        <v>45.5</v>
      </c>
      <c r="E49" s="2">
        <v>3</v>
      </c>
      <c r="F49" s="2">
        <v>10</v>
      </c>
      <c r="G49" s="2">
        <v>8</v>
      </c>
      <c r="H49" s="2">
        <v>6</v>
      </c>
      <c r="I49" s="2">
        <v>17881</v>
      </c>
      <c r="J49" s="2">
        <v>0</v>
      </c>
      <c r="K49" s="2">
        <v>0</v>
      </c>
      <c r="L49" s="2">
        <v>100</v>
      </c>
      <c r="M49" s="2">
        <v>0</v>
      </c>
      <c r="N49" s="2" t="s">
        <v>40</v>
      </c>
      <c r="O49" s="2" t="s">
        <v>41</v>
      </c>
      <c r="P49" s="2">
        <v>1</v>
      </c>
      <c r="Q49" s="2">
        <v>1</v>
      </c>
    </row>
    <row r="50" spans="1:17">
      <c r="A50" s="2">
        <v>20014</v>
      </c>
      <c r="B50" s="2">
        <v>47</v>
      </c>
      <c r="C50" s="2">
        <v>48</v>
      </c>
      <c r="D50" s="2">
        <f t="shared" si="1"/>
        <v>50</v>
      </c>
      <c r="E50" s="2">
        <v>0</v>
      </c>
      <c r="F50" s="2">
        <v>10</v>
      </c>
      <c r="G50" s="2">
        <v>8</v>
      </c>
      <c r="H50" s="2">
        <v>6</v>
      </c>
      <c r="I50" s="2">
        <v>20100</v>
      </c>
      <c r="J50" s="2">
        <v>0</v>
      </c>
      <c r="K50" s="2">
        <v>0</v>
      </c>
      <c r="L50" s="2">
        <v>100</v>
      </c>
      <c r="M50" s="2">
        <v>0</v>
      </c>
      <c r="N50" s="2" t="s">
        <v>40</v>
      </c>
      <c r="O50" s="2" t="s">
        <v>41</v>
      </c>
      <c r="P50" s="2">
        <v>1</v>
      </c>
      <c r="Q50" s="2">
        <v>1</v>
      </c>
    </row>
    <row r="51" spans="1:17">
      <c r="A51" s="2">
        <v>20015</v>
      </c>
      <c r="B51" s="2">
        <v>48</v>
      </c>
      <c r="C51" s="2">
        <v>49</v>
      </c>
      <c r="D51" s="2">
        <f t="shared" si="1"/>
        <v>55</v>
      </c>
      <c r="E51" s="2">
        <v>1</v>
      </c>
      <c r="F51" s="2">
        <v>10</v>
      </c>
      <c r="G51" s="2">
        <v>8</v>
      </c>
      <c r="H51" s="2">
        <v>6</v>
      </c>
      <c r="I51" s="2">
        <v>22605</v>
      </c>
      <c r="J51" s="2">
        <v>0</v>
      </c>
      <c r="K51" s="2">
        <v>0</v>
      </c>
      <c r="L51" s="2">
        <v>100</v>
      </c>
      <c r="M51" s="2">
        <v>0</v>
      </c>
      <c r="N51" s="2" t="s">
        <v>40</v>
      </c>
      <c r="O51" s="2" t="s">
        <v>41</v>
      </c>
      <c r="P51" s="2">
        <v>1</v>
      </c>
      <c r="Q51" s="2">
        <v>1</v>
      </c>
    </row>
    <row r="52" spans="1:17">
      <c r="A52" s="2">
        <v>20016</v>
      </c>
      <c r="B52" s="2">
        <v>49</v>
      </c>
      <c r="C52" s="2">
        <v>50</v>
      </c>
      <c r="D52" s="2">
        <f t="shared" si="1"/>
        <v>60.5</v>
      </c>
      <c r="E52" s="2">
        <v>0</v>
      </c>
      <c r="F52" s="2">
        <v>10</v>
      </c>
      <c r="G52" s="2">
        <v>8</v>
      </c>
      <c r="H52" s="2">
        <v>6</v>
      </c>
      <c r="I52" s="2">
        <v>25410</v>
      </c>
      <c r="J52" s="2">
        <v>0</v>
      </c>
      <c r="K52" s="2">
        <v>0</v>
      </c>
      <c r="L52" s="2">
        <v>100</v>
      </c>
      <c r="M52" s="2">
        <v>0</v>
      </c>
      <c r="N52" s="2" t="s">
        <v>40</v>
      </c>
      <c r="O52" s="2" t="s">
        <v>41</v>
      </c>
      <c r="P52" s="2">
        <v>1</v>
      </c>
      <c r="Q52" s="2">
        <v>1</v>
      </c>
    </row>
    <row r="53" spans="1:17">
      <c r="A53" s="2">
        <v>20017</v>
      </c>
      <c r="B53" s="2">
        <v>50</v>
      </c>
      <c r="C53" s="2">
        <v>51</v>
      </c>
      <c r="D53" s="2">
        <f t="shared" si="1"/>
        <v>66.5</v>
      </c>
      <c r="E53" s="2">
        <v>0</v>
      </c>
      <c r="F53" s="2">
        <v>10</v>
      </c>
      <c r="G53" s="2">
        <v>8</v>
      </c>
      <c r="H53" s="2">
        <v>6</v>
      </c>
      <c r="I53" s="2">
        <v>28528</v>
      </c>
      <c r="J53" s="2">
        <v>0</v>
      </c>
      <c r="K53" s="2">
        <v>0</v>
      </c>
      <c r="L53" s="2">
        <v>100</v>
      </c>
      <c r="M53" s="2">
        <v>0</v>
      </c>
      <c r="N53" s="2" t="s">
        <v>40</v>
      </c>
      <c r="O53" s="2" t="s">
        <v>41</v>
      </c>
      <c r="P53" s="2">
        <v>1</v>
      </c>
      <c r="Q53" s="2">
        <v>1</v>
      </c>
    </row>
    <row r="54" spans="1:17">
      <c r="A54" s="2">
        <v>20018</v>
      </c>
      <c r="B54" s="2">
        <v>51</v>
      </c>
      <c r="C54" s="2">
        <v>52</v>
      </c>
      <c r="D54" s="2">
        <f t="shared" si="1"/>
        <v>73.1</v>
      </c>
      <c r="E54" s="2">
        <v>2</v>
      </c>
      <c r="F54" s="2">
        <v>10</v>
      </c>
      <c r="G54" s="2">
        <v>8</v>
      </c>
      <c r="H54" s="2">
        <v>6</v>
      </c>
      <c r="I54" s="2">
        <v>32017</v>
      </c>
      <c r="J54" s="2">
        <v>0</v>
      </c>
      <c r="K54" s="2">
        <v>0</v>
      </c>
      <c r="L54" s="2">
        <v>100</v>
      </c>
      <c r="M54" s="2">
        <v>0</v>
      </c>
      <c r="N54" s="2" t="s">
        <v>40</v>
      </c>
      <c r="O54" s="2" t="s">
        <v>41</v>
      </c>
      <c r="P54" s="2">
        <v>1</v>
      </c>
      <c r="Q54" s="2">
        <v>1</v>
      </c>
    </row>
    <row r="55" spans="1:17">
      <c r="A55" s="2">
        <v>20019</v>
      </c>
      <c r="B55" s="2">
        <v>52</v>
      </c>
      <c r="C55" s="2">
        <v>53</v>
      </c>
      <c r="D55" s="2">
        <f t="shared" si="1"/>
        <v>80.4</v>
      </c>
      <c r="E55" s="2">
        <v>0</v>
      </c>
      <c r="F55" s="2">
        <v>10</v>
      </c>
      <c r="G55" s="2">
        <v>8</v>
      </c>
      <c r="H55" s="2">
        <v>6</v>
      </c>
      <c r="I55" s="2">
        <v>35938</v>
      </c>
      <c r="J55" s="2">
        <v>0</v>
      </c>
      <c r="K55" s="2">
        <v>0</v>
      </c>
      <c r="L55" s="2">
        <v>100</v>
      </c>
      <c r="M55" s="2">
        <v>0</v>
      </c>
      <c r="N55" s="2" t="s">
        <v>40</v>
      </c>
      <c r="O55" s="2" t="s">
        <v>41</v>
      </c>
      <c r="P55" s="2">
        <v>1</v>
      </c>
      <c r="Q55" s="2">
        <v>1</v>
      </c>
    </row>
    <row r="56" spans="1:17">
      <c r="A56" s="2">
        <v>20020</v>
      </c>
      <c r="B56" s="2">
        <v>53</v>
      </c>
      <c r="C56" s="2">
        <v>54</v>
      </c>
      <c r="D56" s="2">
        <f t="shared" si="1"/>
        <v>88.4</v>
      </c>
      <c r="E56" s="2">
        <v>3</v>
      </c>
      <c r="F56" s="2">
        <v>10</v>
      </c>
      <c r="G56" s="2">
        <v>8</v>
      </c>
      <c r="H56" s="2">
        <v>6</v>
      </c>
      <c r="I56" s="2">
        <v>40310</v>
      </c>
      <c r="J56" s="2">
        <v>0</v>
      </c>
      <c r="K56" s="2">
        <v>0</v>
      </c>
      <c r="L56" s="2">
        <v>100</v>
      </c>
      <c r="M56" s="2">
        <v>0</v>
      </c>
      <c r="N56" s="2" t="s">
        <v>40</v>
      </c>
      <c r="O56" s="2" t="s">
        <v>41</v>
      </c>
      <c r="P56" s="2">
        <v>1</v>
      </c>
      <c r="Q56" s="2">
        <v>1</v>
      </c>
    </row>
    <row r="57" spans="1:17">
      <c r="A57" s="2">
        <v>20021</v>
      </c>
      <c r="B57" s="2">
        <v>54</v>
      </c>
      <c r="C57" s="2">
        <v>55</v>
      </c>
      <c r="D57" s="2">
        <f t="shared" si="1"/>
        <v>97.2</v>
      </c>
      <c r="E57" s="2">
        <v>0</v>
      </c>
      <c r="F57" s="2">
        <v>10</v>
      </c>
      <c r="G57" s="2">
        <v>8</v>
      </c>
      <c r="H57" s="2">
        <v>6</v>
      </c>
      <c r="I57" s="2">
        <v>45198</v>
      </c>
      <c r="J57" s="2">
        <v>0</v>
      </c>
      <c r="K57" s="2">
        <v>0</v>
      </c>
      <c r="L57" s="2">
        <v>100</v>
      </c>
      <c r="M57" s="2">
        <v>0</v>
      </c>
      <c r="N57" s="2" t="s">
        <v>40</v>
      </c>
      <c r="O57" s="2" t="s">
        <v>41</v>
      </c>
      <c r="P57" s="2">
        <v>1</v>
      </c>
      <c r="Q57" s="2">
        <v>1</v>
      </c>
    </row>
    <row r="58" spans="1:17">
      <c r="A58" s="2">
        <v>20022</v>
      </c>
      <c r="B58" s="2">
        <v>55</v>
      </c>
      <c r="C58" s="2">
        <v>56</v>
      </c>
      <c r="D58" s="2">
        <f t="shared" si="1"/>
        <v>106.9</v>
      </c>
      <c r="E58" s="2">
        <v>7</v>
      </c>
      <c r="F58" s="2">
        <v>10</v>
      </c>
      <c r="G58" s="2">
        <v>8</v>
      </c>
      <c r="H58" s="2">
        <v>6</v>
      </c>
      <c r="I58" s="2">
        <v>50670</v>
      </c>
      <c r="J58" s="2">
        <v>0</v>
      </c>
      <c r="K58" s="2">
        <v>0</v>
      </c>
      <c r="L58" s="2">
        <v>100</v>
      </c>
      <c r="M58" s="2">
        <v>1</v>
      </c>
      <c r="N58" s="2" t="s">
        <v>40</v>
      </c>
      <c r="O58" s="2" t="s">
        <v>41</v>
      </c>
      <c r="P58" s="2">
        <v>1</v>
      </c>
      <c r="Q58" s="2">
        <v>1</v>
      </c>
    </row>
    <row r="59" spans="1:17">
      <c r="A59" s="2">
        <v>20023</v>
      </c>
      <c r="B59" s="2">
        <v>56</v>
      </c>
      <c r="C59" s="2">
        <v>57</v>
      </c>
      <c r="D59" s="2">
        <f t="shared" si="1"/>
        <v>117.5</v>
      </c>
      <c r="E59" s="2">
        <v>0</v>
      </c>
      <c r="F59" s="2">
        <v>10</v>
      </c>
      <c r="G59" s="2">
        <v>8</v>
      </c>
      <c r="H59" s="2">
        <v>6</v>
      </c>
      <c r="I59" s="2">
        <v>56752</v>
      </c>
      <c r="J59" s="2">
        <v>0</v>
      </c>
      <c r="K59" s="2">
        <v>0</v>
      </c>
      <c r="L59" s="2">
        <v>100</v>
      </c>
      <c r="M59" s="2">
        <v>0</v>
      </c>
      <c r="N59" s="2" t="s">
        <v>40</v>
      </c>
      <c r="O59" s="2" t="s">
        <v>41</v>
      </c>
      <c r="P59" s="2">
        <v>1</v>
      </c>
      <c r="Q59" s="2">
        <v>1</v>
      </c>
    </row>
    <row r="60" spans="1:17">
      <c r="A60" s="2">
        <v>20024</v>
      </c>
      <c r="B60" s="2">
        <v>57</v>
      </c>
      <c r="C60" s="2">
        <v>58</v>
      </c>
      <c r="D60" s="2">
        <f t="shared" si="1"/>
        <v>129.2</v>
      </c>
      <c r="E60" s="2">
        <v>3</v>
      </c>
      <c r="F60" s="2">
        <v>10</v>
      </c>
      <c r="G60" s="2">
        <v>8</v>
      </c>
      <c r="H60" s="2">
        <v>6</v>
      </c>
      <c r="I60" s="2">
        <v>63566</v>
      </c>
      <c r="J60" s="2">
        <v>0</v>
      </c>
      <c r="K60" s="2">
        <v>0</v>
      </c>
      <c r="L60" s="2">
        <v>100</v>
      </c>
      <c r="M60" s="2">
        <v>0</v>
      </c>
      <c r="N60" s="2" t="s">
        <v>40</v>
      </c>
      <c r="O60" s="2" t="s">
        <v>41</v>
      </c>
      <c r="P60" s="2">
        <v>1</v>
      </c>
      <c r="Q60" s="2">
        <v>1</v>
      </c>
    </row>
    <row r="61" spans="1:17">
      <c r="A61" s="2">
        <v>20025</v>
      </c>
      <c r="B61" s="2">
        <v>58</v>
      </c>
      <c r="C61" s="2">
        <v>59</v>
      </c>
      <c r="D61" s="2">
        <f t="shared" si="1"/>
        <v>142.1</v>
      </c>
      <c r="E61" s="2">
        <v>0</v>
      </c>
      <c r="F61" s="2">
        <v>10</v>
      </c>
      <c r="G61" s="2">
        <v>8</v>
      </c>
      <c r="H61" s="2">
        <v>6</v>
      </c>
      <c r="I61" s="2">
        <v>71192</v>
      </c>
      <c r="J61" s="2">
        <v>0</v>
      </c>
      <c r="K61" s="2">
        <v>0</v>
      </c>
      <c r="L61" s="2">
        <v>100</v>
      </c>
      <c r="M61" s="2">
        <v>0</v>
      </c>
      <c r="N61" s="2" t="s">
        <v>40</v>
      </c>
      <c r="O61" s="2" t="s">
        <v>41</v>
      </c>
      <c r="P61" s="2">
        <v>1</v>
      </c>
      <c r="Q61" s="2">
        <v>1</v>
      </c>
    </row>
    <row r="62" spans="1:17">
      <c r="A62" s="2">
        <v>20026</v>
      </c>
      <c r="B62" s="2">
        <v>59</v>
      </c>
      <c r="C62" s="2">
        <v>60</v>
      </c>
      <c r="D62" s="2">
        <f t="shared" si="1"/>
        <v>156.3</v>
      </c>
      <c r="E62" s="2">
        <v>1</v>
      </c>
      <c r="F62" s="2">
        <v>10</v>
      </c>
      <c r="G62" s="2">
        <v>8</v>
      </c>
      <c r="H62" s="2">
        <v>6</v>
      </c>
      <c r="I62" s="2">
        <v>79713</v>
      </c>
      <c r="J62" s="2">
        <v>0</v>
      </c>
      <c r="K62" s="2">
        <v>0</v>
      </c>
      <c r="L62" s="2">
        <v>100</v>
      </c>
      <c r="M62" s="2">
        <v>0</v>
      </c>
      <c r="N62" s="2" t="s">
        <v>40</v>
      </c>
      <c r="O62" s="2" t="s">
        <v>41</v>
      </c>
      <c r="P62" s="2">
        <v>1</v>
      </c>
      <c r="Q62" s="2">
        <v>1</v>
      </c>
    </row>
    <row r="63" spans="1:17">
      <c r="A63" s="2">
        <v>20027</v>
      </c>
      <c r="B63" s="2">
        <v>60</v>
      </c>
      <c r="C63" s="2">
        <v>61</v>
      </c>
      <c r="D63" s="2">
        <f t="shared" si="1"/>
        <v>171.9</v>
      </c>
      <c r="E63" s="2">
        <v>0</v>
      </c>
      <c r="F63" s="2">
        <v>10</v>
      </c>
      <c r="G63" s="2">
        <v>8</v>
      </c>
      <c r="H63" s="2">
        <v>6</v>
      </c>
      <c r="I63" s="2">
        <v>89216</v>
      </c>
      <c r="J63" s="2">
        <v>0</v>
      </c>
      <c r="K63" s="2">
        <v>0</v>
      </c>
      <c r="L63" s="2">
        <v>100</v>
      </c>
      <c r="M63" s="2">
        <v>0</v>
      </c>
      <c r="N63" s="2" t="s">
        <v>40</v>
      </c>
      <c r="O63" s="2" t="s">
        <v>41</v>
      </c>
      <c r="P63" s="2">
        <v>1</v>
      </c>
      <c r="Q63" s="2">
        <v>1</v>
      </c>
    </row>
    <row r="64" spans="1:17">
      <c r="A64" s="2">
        <v>20028</v>
      </c>
      <c r="B64" s="2">
        <v>61</v>
      </c>
      <c r="C64" s="2">
        <v>62</v>
      </c>
      <c r="D64" s="2">
        <f t="shared" si="1"/>
        <v>189</v>
      </c>
      <c r="E64" s="2">
        <v>0</v>
      </c>
      <c r="F64" s="2">
        <v>10</v>
      </c>
      <c r="G64" s="2">
        <v>8</v>
      </c>
      <c r="H64" s="2">
        <v>6</v>
      </c>
      <c r="I64" s="2">
        <v>99792</v>
      </c>
      <c r="J64" s="2">
        <v>0</v>
      </c>
      <c r="K64" s="2">
        <v>0</v>
      </c>
      <c r="L64" s="2">
        <v>100</v>
      </c>
      <c r="M64" s="2">
        <v>0</v>
      </c>
      <c r="N64" s="2" t="s">
        <v>40</v>
      </c>
      <c r="O64" s="2" t="s">
        <v>41</v>
      </c>
      <c r="P64" s="2">
        <v>1</v>
      </c>
      <c r="Q64" s="2">
        <v>1</v>
      </c>
    </row>
    <row r="65" spans="1:17">
      <c r="A65" s="2">
        <v>20029</v>
      </c>
      <c r="B65" s="2">
        <v>62</v>
      </c>
      <c r="C65" s="2">
        <v>63</v>
      </c>
      <c r="D65" s="2">
        <f t="shared" si="1"/>
        <v>207.9</v>
      </c>
      <c r="E65" s="2">
        <v>2</v>
      </c>
      <c r="F65" s="2">
        <v>10</v>
      </c>
      <c r="G65" s="2">
        <v>8</v>
      </c>
      <c r="H65" s="2">
        <v>6</v>
      </c>
      <c r="I65" s="2">
        <v>111642</v>
      </c>
      <c r="J65" s="2">
        <v>0</v>
      </c>
      <c r="K65" s="2">
        <v>0</v>
      </c>
      <c r="L65" s="2">
        <v>100</v>
      </c>
      <c r="M65" s="2">
        <v>0</v>
      </c>
      <c r="N65" s="2" t="s">
        <v>40</v>
      </c>
      <c r="O65" s="2" t="s">
        <v>41</v>
      </c>
      <c r="P65" s="2">
        <v>1</v>
      </c>
      <c r="Q65" s="2">
        <v>1</v>
      </c>
    </row>
    <row r="66" spans="1:17">
      <c r="A66" s="2">
        <v>20030</v>
      </c>
      <c r="B66" s="2">
        <v>63</v>
      </c>
      <c r="C66" s="2">
        <v>64</v>
      </c>
      <c r="D66" s="2">
        <f t="shared" si="1"/>
        <v>228.6</v>
      </c>
      <c r="E66" s="2">
        <v>0</v>
      </c>
      <c r="F66" s="2">
        <v>10</v>
      </c>
      <c r="G66" s="2">
        <v>8</v>
      </c>
      <c r="H66" s="2">
        <v>6</v>
      </c>
      <c r="I66" s="2">
        <v>124815</v>
      </c>
      <c r="J66" s="2">
        <v>0</v>
      </c>
      <c r="K66" s="2">
        <v>0</v>
      </c>
      <c r="L66" s="2">
        <v>100</v>
      </c>
      <c r="M66" s="2">
        <v>0</v>
      </c>
      <c r="N66" s="2" t="s">
        <v>40</v>
      </c>
      <c r="O66" s="2" t="s">
        <v>41</v>
      </c>
      <c r="P66" s="2">
        <v>1</v>
      </c>
      <c r="Q66" s="2">
        <v>1</v>
      </c>
    </row>
    <row r="67" spans="1:17">
      <c r="A67" s="2">
        <v>20031</v>
      </c>
      <c r="B67" s="2">
        <v>64</v>
      </c>
      <c r="C67" s="2">
        <v>65</v>
      </c>
      <c r="D67" s="2">
        <f t="shared" si="1"/>
        <v>251.4</v>
      </c>
      <c r="E67" s="2">
        <v>3</v>
      </c>
      <c r="F67" s="2">
        <v>10</v>
      </c>
      <c r="G67" s="2">
        <v>8</v>
      </c>
      <c r="H67" s="2">
        <v>6</v>
      </c>
      <c r="I67" s="2">
        <v>139527</v>
      </c>
      <c r="J67" s="2">
        <v>0</v>
      </c>
      <c r="K67" s="2">
        <v>0</v>
      </c>
      <c r="L67" s="2">
        <v>100</v>
      </c>
      <c r="M67" s="2">
        <v>0</v>
      </c>
      <c r="N67" s="2" t="s">
        <v>40</v>
      </c>
      <c r="O67" s="2" t="s">
        <v>41</v>
      </c>
      <c r="P67" s="2">
        <v>1</v>
      </c>
      <c r="Q67" s="2">
        <v>1</v>
      </c>
    </row>
    <row r="68" spans="1:17">
      <c r="A68" s="2">
        <v>20032</v>
      </c>
      <c r="B68" s="2">
        <v>65</v>
      </c>
      <c r="C68" s="2">
        <v>66</v>
      </c>
      <c r="D68" s="2">
        <f t="shared" si="1"/>
        <v>276.5</v>
      </c>
      <c r="E68" s="2">
        <v>0</v>
      </c>
      <c r="F68" s="2">
        <v>10</v>
      </c>
      <c r="G68" s="2">
        <v>8</v>
      </c>
      <c r="H68" s="2">
        <v>6</v>
      </c>
      <c r="I68" s="2">
        <v>155946</v>
      </c>
      <c r="J68" s="2">
        <v>0</v>
      </c>
      <c r="K68" s="2">
        <v>0</v>
      </c>
      <c r="L68" s="2">
        <v>100</v>
      </c>
      <c r="M68" s="2">
        <v>0</v>
      </c>
      <c r="N68" s="2" t="s">
        <v>40</v>
      </c>
      <c r="O68" s="2" t="s">
        <v>41</v>
      </c>
      <c r="P68" s="2">
        <v>1</v>
      </c>
      <c r="Q68" s="2">
        <v>1</v>
      </c>
    </row>
    <row r="69" spans="1:17">
      <c r="A69" s="2">
        <v>20033</v>
      </c>
      <c r="B69" s="2">
        <v>66</v>
      </c>
      <c r="C69" s="2">
        <v>0</v>
      </c>
      <c r="D69" s="2">
        <f t="shared" si="1"/>
        <v>304.1</v>
      </c>
      <c r="E69" s="2">
        <v>7</v>
      </c>
      <c r="F69" s="2">
        <v>10</v>
      </c>
      <c r="G69" s="2">
        <v>8</v>
      </c>
      <c r="H69" s="2">
        <v>6</v>
      </c>
      <c r="I69" s="2">
        <v>174249</v>
      </c>
      <c r="J69" s="2">
        <v>0</v>
      </c>
      <c r="K69" s="2">
        <v>0</v>
      </c>
      <c r="L69" s="2">
        <v>100</v>
      </c>
      <c r="M69" s="2">
        <v>1</v>
      </c>
      <c r="N69" s="2" t="s">
        <v>40</v>
      </c>
      <c r="O69" s="2" t="s">
        <v>41</v>
      </c>
      <c r="P69" s="2">
        <v>1</v>
      </c>
      <c r="Q69" s="2">
        <v>1</v>
      </c>
    </row>
  </sheetData>
  <autoFilter xmlns:etc="http://www.wps.cn/officeDocument/2017/etCustomData" ref="A3:O6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9"/>
  <sheetViews>
    <sheetView workbookViewId="0">
      <pane ySplit="3" topLeftCell="A54" activePane="bottomLeft" state="frozen"/>
      <selection/>
      <selection pane="bottomLeft" activeCell="A1" sqref="A1:M69"/>
    </sheetView>
  </sheetViews>
  <sheetFormatPr defaultColWidth="9" defaultRowHeight="16.5"/>
  <cols>
    <col min="1" max="4" width="9" style="2"/>
    <col min="5" max="5" width="13.75" style="2" customWidth="1"/>
    <col min="6" max="8" width="13.25" style="2" customWidth="1"/>
    <col min="9" max="16384" width="9" style="2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9">
      <c r="A2" s="2" t="s">
        <v>17</v>
      </c>
      <c r="B2" s="2" t="s">
        <v>17</v>
      </c>
      <c r="C2" s="2" t="s">
        <v>17</v>
      </c>
      <c r="D2" s="2" t="s">
        <v>18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18</v>
      </c>
      <c r="K2" s="2" t="s">
        <v>18</v>
      </c>
      <c r="L2" s="2" t="s">
        <v>18</v>
      </c>
      <c r="M2" s="2" t="s">
        <v>17</v>
      </c>
    </row>
    <row r="3" ht="66" spans="1:19">
      <c r="A3" s="2" t="s">
        <v>20</v>
      </c>
      <c r="B3" s="2" t="s">
        <v>21</v>
      </c>
      <c r="C3" s="2" t="s">
        <v>22</v>
      </c>
      <c r="D3" s="2" t="s">
        <v>23</v>
      </c>
      <c r="E3" s="8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12</v>
      </c>
    </row>
    <row r="4" spans="1:19">
      <c r="A4" s="2">
        <v>10001</v>
      </c>
      <c r="B4" s="2">
        <v>1</v>
      </c>
      <c r="C4" s="2">
        <f>B5</f>
        <v>2</v>
      </c>
      <c r="D4" s="2">
        <v>1</v>
      </c>
      <c r="E4" s="2">
        <v>0</v>
      </c>
      <c r="F4" s="2">
        <v>10</v>
      </c>
      <c r="G4" s="2">
        <v>0</v>
      </c>
      <c r="H4" s="2">
        <v>0</v>
      </c>
      <c r="I4" s="2">
        <v>10</v>
      </c>
      <c r="J4" s="9">
        <f>ROUND(Q4/SUM(Q4:S4)*100,0)</f>
        <v>100</v>
      </c>
      <c r="K4" s="9">
        <f>ROUND(R4/SUM(Q4:S4)*100,0)</f>
        <v>0</v>
      </c>
      <c r="L4" s="9">
        <f>100-SUM(J4:K4)</f>
        <v>0</v>
      </c>
      <c r="M4" s="2">
        <v>0</v>
      </c>
      <c r="Q4" s="2">
        <v>50</v>
      </c>
      <c r="R4" s="2">
        <v>0</v>
      </c>
      <c r="S4" s="2">
        <v>0</v>
      </c>
    </row>
    <row r="5" spans="1:19">
      <c r="A5" s="2">
        <v>10002</v>
      </c>
      <c r="B5" s="2">
        <v>2</v>
      </c>
      <c r="C5" s="2">
        <f t="shared" ref="C5:C36" si="0">B6</f>
        <v>3</v>
      </c>
      <c r="D5" s="2">
        <v>1</v>
      </c>
      <c r="E5" s="2">
        <v>0</v>
      </c>
      <c r="F5" s="2">
        <v>10</v>
      </c>
      <c r="G5" s="2">
        <v>1</v>
      </c>
      <c r="H5" s="2">
        <v>0</v>
      </c>
      <c r="I5" s="2">
        <v>14</v>
      </c>
      <c r="J5" s="9">
        <f t="shared" ref="J5:J16" si="1">ROUND(Q5/SUM(Q5:S5)*100,0)</f>
        <v>100</v>
      </c>
      <c r="K5" s="9">
        <f t="shared" ref="K5:K16" si="2">ROUND(R5/SUM(Q5:S5)*100,0)</f>
        <v>0</v>
      </c>
      <c r="L5" s="9">
        <f t="shared" ref="L5:L16" si="3">100-SUM(J5:K5)</f>
        <v>0</v>
      </c>
      <c r="M5" s="2">
        <v>0</v>
      </c>
      <c r="Q5" s="2">
        <v>50</v>
      </c>
      <c r="R5" s="2">
        <v>0</v>
      </c>
      <c r="S5" s="2">
        <v>0</v>
      </c>
    </row>
    <row r="6" spans="1:19">
      <c r="A6" s="2">
        <v>10003</v>
      </c>
      <c r="B6" s="2">
        <v>3</v>
      </c>
      <c r="C6" s="2">
        <f t="shared" si="0"/>
        <v>4</v>
      </c>
      <c r="D6" s="2">
        <v>1</v>
      </c>
      <c r="E6" s="2">
        <v>0</v>
      </c>
      <c r="F6" s="2">
        <v>10</v>
      </c>
      <c r="G6" s="2">
        <v>1</v>
      </c>
      <c r="H6" s="2">
        <v>1</v>
      </c>
      <c r="I6" s="2">
        <v>20</v>
      </c>
      <c r="J6" s="9">
        <f t="shared" si="1"/>
        <v>100</v>
      </c>
      <c r="K6" s="9">
        <f t="shared" si="2"/>
        <v>0</v>
      </c>
      <c r="L6" s="9">
        <f t="shared" si="3"/>
        <v>0</v>
      </c>
      <c r="M6" s="2">
        <v>0</v>
      </c>
      <c r="Q6" s="2">
        <v>50</v>
      </c>
      <c r="R6" s="2">
        <v>0</v>
      </c>
      <c r="S6" s="2">
        <v>0</v>
      </c>
    </row>
    <row r="7" spans="1:19">
      <c r="A7" s="2">
        <v>10004</v>
      </c>
      <c r="B7" s="2">
        <v>4</v>
      </c>
      <c r="C7" s="2">
        <f t="shared" si="0"/>
        <v>5</v>
      </c>
      <c r="D7" s="2">
        <v>1</v>
      </c>
      <c r="E7" s="2">
        <v>1</v>
      </c>
      <c r="F7" s="2">
        <v>10</v>
      </c>
      <c r="G7" s="2">
        <v>2</v>
      </c>
      <c r="H7" s="2">
        <v>1</v>
      </c>
      <c r="I7" s="2">
        <v>28</v>
      </c>
      <c r="J7" s="9">
        <f t="shared" si="1"/>
        <v>100</v>
      </c>
      <c r="K7" s="9">
        <f t="shared" si="2"/>
        <v>0</v>
      </c>
      <c r="L7" s="9">
        <f t="shared" si="3"/>
        <v>0</v>
      </c>
      <c r="M7" s="2">
        <v>0</v>
      </c>
      <c r="Q7" s="2">
        <v>50</v>
      </c>
      <c r="R7" s="2">
        <v>0</v>
      </c>
      <c r="S7" s="2">
        <v>0</v>
      </c>
    </row>
    <row r="8" spans="1:19">
      <c r="A8" s="2">
        <v>10005</v>
      </c>
      <c r="B8" s="2">
        <v>5</v>
      </c>
      <c r="C8" s="2">
        <f t="shared" si="0"/>
        <v>6</v>
      </c>
      <c r="D8" s="2">
        <v>1</v>
      </c>
      <c r="E8" s="2">
        <v>0</v>
      </c>
      <c r="F8" s="2">
        <v>10</v>
      </c>
      <c r="G8" s="2">
        <v>2</v>
      </c>
      <c r="H8" s="2">
        <v>1</v>
      </c>
      <c r="I8" s="2">
        <v>38</v>
      </c>
      <c r="J8" s="9">
        <f t="shared" si="1"/>
        <v>100</v>
      </c>
      <c r="K8" s="9">
        <f t="shared" si="2"/>
        <v>0</v>
      </c>
      <c r="L8" s="9">
        <f t="shared" si="3"/>
        <v>0</v>
      </c>
      <c r="M8" s="2">
        <v>0</v>
      </c>
      <c r="Q8" s="2">
        <v>50</v>
      </c>
      <c r="R8" s="2">
        <v>0</v>
      </c>
      <c r="S8" s="2">
        <v>0</v>
      </c>
    </row>
    <row r="9" spans="1:19">
      <c r="A9" s="2">
        <v>10006</v>
      </c>
      <c r="B9" s="2">
        <v>6</v>
      </c>
      <c r="C9" s="2">
        <f t="shared" si="0"/>
        <v>7</v>
      </c>
      <c r="D9" s="2">
        <v>1</v>
      </c>
      <c r="E9" s="2">
        <v>5</v>
      </c>
      <c r="F9" s="2">
        <v>10</v>
      </c>
      <c r="G9" s="2">
        <v>2</v>
      </c>
      <c r="H9" s="2">
        <v>1</v>
      </c>
      <c r="I9" s="2">
        <v>50</v>
      </c>
      <c r="J9" s="9">
        <f t="shared" si="1"/>
        <v>100</v>
      </c>
      <c r="K9" s="9">
        <f t="shared" si="2"/>
        <v>0</v>
      </c>
      <c r="L9" s="9">
        <f t="shared" si="3"/>
        <v>0</v>
      </c>
      <c r="M9" s="2">
        <v>0</v>
      </c>
      <c r="Q9" s="2">
        <v>50</v>
      </c>
      <c r="R9" s="2">
        <v>0</v>
      </c>
      <c r="S9" s="2">
        <v>0</v>
      </c>
    </row>
    <row r="10" spans="1:19">
      <c r="A10" s="2">
        <v>10007</v>
      </c>
      <c r="B10" s="2">
        <v>7</v>
      </c>
      <c r="C10" s="2">
        <f t="shared" si="0"/>
        <v>8</v>
      </c>
      <c r="D10" s="2">
        <v>1</v>
      </c>
      <c r="E10" s="2">
        <v>0</v>
      </c>
      <c r="F10" s="2">
        <v>10</v>
      </c>
      <c r="G10" s="2">
        <v>3</v>
      </c>
      <c r="H10" s="2">
        <v>1</v>
      </c>
      <c r="I10" s="2">
        <v>64</v>
      </c>
      <c r="J10" s="9">
        <f t="shared" si="1"/>
        <v>98</v>
      </c>
      <c r="K10" s="9">
        <f t="shared" si="2"/>
        <v>2</v>
      </c>
      <c r="L10" s="9">
        <f t="shared" si="3"/>
        <v>0</v>
      </c>
      <c r="M10" s="2">
        <v>0</v>
      </c>
      <c r="Q10" s="2">
        <v>50</v>
      </c>
      <c r="R10" s="2">
        <v>1</v>
      </c>
      <c r="S10" s="2">
        <v>0</v>
      </c>
    </row>
    <row r="11" spans="1:19">
      <c r="A11" s="2">
        <v>10008</v>
      </c>
      <c r="B11" s="2">
        <v>8</v>
      </c>
      <c r="C11" s="2">
        <f t="shared" si="0"/>
        <v>9</v>
      </c>
      <c r="D11" s="2">
        <v>1</v>
      </c>
      <c r="E11" s="2">
        <v>3</v>
      </c>
      <c r="F11" s="2">
        <v>10</v>
      </c>
      <c r="G11" s="2">
        <v>3</v>
      </c>
      <c r="H11" s="2">
        <v>1</v>
      </c>
      <c r="I11" s="2">
        <v>80</v>
      </c>
      <c r="J11" s="9">
        <f t="shared" si="1"/>
        <v>96</v>
      </c>
      <c r="K11" s="9">
        <f t="shared" si="2"/>
        <v>4</v>
      </c>
      <c r="L11" s="9">
        <f t="shared" si="3"/>
        <v>0</v>
      </c>
      <c r="M11" s="2">
        <v>0</v>
      </c>
      <c r="Q11" s="2">
        <v>50</v>
      </c>
      <c r="R11" s="2">
        <v>2</v>
      </c>
      <c r="S11" s="2">
        <v>0</v>
      </c>
    </row>
    <row r="12" spans="1:19">
      <c r="A12" s="2">
        <v>10009</v>
      </c>
      <c r="B12" s="2">
        <v>9</v>
      </c>
      <c r="C12" s="2">
        <f t="shared" si="0"/>
        <v>10</v>
      </c>
      <c r="D12" s="2">
        <v>1</v>
      </c>
      <c r="E12" s="2">
        <v>0</v>
      </c>
      <c r="F12" s="2">
        <v>10</v>
      </c>
      <c r="G12" s="2">
        <v>3</v>
      </c>
      <c r="H12" s="2">
        <v>1</v>
      </c>
      <c r="I12" s="2">
        <v>98</v>
      </c>
      <c r="J12" s="9">
        <f t="shared" si="1"/>
        <v>94</v>
      </c>
      <c r="K12" s="9">
        <f t="shared" si="2"/>
        <v>6</v>
      </c>
      <c r="L12" s="9">
        <f t="shared" si="3"/>
        <v>0</v>
      </c>
      <c r="M12" s="2">
        <v>0</v>
      </c>
      <c r="Q12" s="2">
        <v>50</v>
      </c>
      <c r="R12" s="2">
        <v>3</v>
      </c>
      <c r="S12" s="2">
        <v>0</v>
      </c>
    </row>
    <row r="13" spans="1:19">
      <c r="A13" s="2">
        <v>10010</v>
      </c>
      <c r="B13" s="2">
        <v>10</v>
      </c>
      <c r="C13" s="2">
        <f t="shared" si="0"/>
        <v>11</v>
      </c>
      <c r="D13" s="2">
        <v>1</v>
      </c>
      <c r="E13" s="2">
        <v>2</v>
      </c>
      <c r="F13" s="2">
        <v>10</v>
      </c>
      <c r="G13" s="2">
        <v>3</v>
      </c>
      <c r="H13" s="2">
        <v>2</v>
      </c>
      <c r="I13" s="2">
        <v>118</v>
      </c>
      <c r="J13" s="9">
        <f t="shared" si="1"/>
        <v>93</v>
      </c>
      <c r="K13" s="9">
        <f t="shared" si="2"/>
        <v>7</v>
      </c>
      <c r="L13" s="9">
        <f t="shared" si="3"/>
        <v>0</v>
      </c>
      <c r="M13" s="2">
        <v>0</v>
      </c>
      <c r="Q13" s="2">
        <v>50</v>
      </c>
      <c r="R13" s="2">
        <v>4</v>
      </c>
      <c r="S13" s="2">
        <v>0</v>
      </c>
    </row>
    <row r="14" spans="1:19">
      <c r="A14" s="2">
        <v>10011</v>
      </c>
      <c r="B14" s="2">
        <v>11</v>
      </c>
      <c r="C14" s="2">
        <f t="shared" si="0"/>
        <v>12</v>
      </c>
      <c r="D14" s="2">
        <v>1</v>
      </c>
      <c r="E14" s="2">
        <v>8</v>
      </c>
      <c r="F14" s="2">
        <v>10</v>
      </c>
      <c r="G14" s="2">
        <v>3</v>
      </c>
      <c r="H14" s="2">
        <v>2</v>
      </c>
      <c r="I14" s="2">
        <v>140</v>
      </c>
      <c r="J14" s="9">
        <f t="shared" si="1"/>
        <v>91</v>
      </c>
      <c r="K14" s="9">
        <f t="shared" si="2"/>
        <v>9</v>
      </c>
      <c r="L14" s="9">
        <f t="shared" si="3"/>
        <v>0</v>
      </c>
      <c r="M14" s="2">
        <v>0</v>
      </c>
      <c r="Q14" s="2">
        <v>50</v>
      </c>
      <c r="R14" s="2">
        <v>5</v>
      </c>
      <c r="S14" s="2">
        <v>0</v>
      </c>
    </row>
    <row r="15" spans="1:19">
      <c r="A15" s="2">
        <v>10012</v>
      </c>
      <c r="B15" s="2">
        <v>12</v>
      </c>
      <c r="C15" s="2">
        <f t="shared" si="0"/>
        <v>13</v>
      </c>
      <c r="D15" s="2">
        <v>1</v>
      </c>
      <c r="E15" s="2">
        <v>4</v>
      </c>
      <c r="F15" s="2">
        <v>10</v>
      </c>
      <c r="G15" s="2">
        <v>3</v>
      </c>
      <c r="H15" s="2">
        <v>2</v>
      </c>
      <c r="I15" s="2">
        <v>164</v>
      </c>
      <c r="J15" s="9">
        <f t="shared" si="1"/>
        <v>89</v>
      </c>
      <c r="K15" s="9">
        <f t="shared" si="2"/>
        <v>11</v>
      </c>
      <c r="L15" s="9">
        <f t="shared" si="3"/>
        <v>0</v>
      </c>
      <c r="M15" s="2">
        <v>0</v>
      </c>
      <c r="Q15" s="2">
        <v>50</v>
      </c>
      <c r="R15" s="2">
        <v>6</v>
      </c>
      <c r="S15" s="2">
        <v>0</v>
      </c>
    </row>
    <row r="16" spans="1:19">
      <c r="A16" s="2">
        <v>10013</v>
      </c>
      <c r="B16" s="2">
        <v>13</v>
      </c>
      <c r="C16" s="2">
        <f t="shared" si="0"/>
        <v>14</v>
      </c>
      <c r="D16" s="2">
        <v>1</v>
      </c>
      <c r="E16" s="2">
        <v>0</v>
      </c>
      <c r="F16" s="2">
        <v>10</v>
      </c>
      <c r="G16" s="2">
        <v>4</v>
      </c>
      <c r="H16" s="2">
        <v>2</v>
      </c>
      <c r="I16" s="2">
        <v>190</v>
      </c>
      <c r="J16" s="9">
        <f t="shared" si="1"/>
        <v>88</v>
      </c>
      <c r="K16" s="9">
        <f t="shared" si="2"/>
        <v>12</v>
      </c>
      <c r="L16" s="9">
        <f t="shared" si="3"/>
        <v>0</v>
      </c>
      <c r="M16" s="2">
        <v>0</v>
      </c>
      <c r="Q16" s="2">
        <v>50</v>
      </c>
      <c r="R16" s="2">
        <v>7</v>
      </c>
      <c r="S16" s="2">
        <v>0</v>
      </c>
    </row>
    <row r="17" spans="1:19">
      <c r="A17" s="2">
        <v>10014</v>
      </c>
      <c r="B17" s="2">
        <v>14</v>
      </c>
      <c r="C17" s="2">
        <f t="shared" si="0"/>
        <v>15</v>
      </c>
      <c r="D17" s="2">
        <v>1</v>
      </c>
      <c r="E17" s="2">
        <v>1</v>
      </c>
      <c r="F17" s="2">
        <v>10</v>
      </c>
      <c r="G17" s="2">
        <v>4</v>
      </c>
      <c r="H17" s="2">
        <v>2</v>
      </c>
      <c r="I17" s="2">
        <v>218</v>
      </c>
      <c r="J17" s="9">
        <f t="shared" ref="J17:J35" si="4">ROUND(Q17/SUM(Q17:S17)*100,0)</f>
        <v>86</v>
      </c>
      <c r="K17" s="9">
        <f t="shared" ref="K17:K35" si="5">ROUND(R17/SUM(Q17:S17)*100,0)</f>
        <v>14</v>
      </c>
      <c r="L17" s="9">
        <f t="shared" ref="L17:L35" si="6">100-SUM(J17:K17)</f>
        <v>0</v>
      </c>
      <c r="M17" s="2">
        <v>0</v>
      </c>
      <c r="Q17" s="2">
        <v>50</v>
      </c>
      <c r="R17" s="2">
        <v>8</v>
      </c>
      <c r="S17" s="2">
        <v>0</v>
      </c>
    </row>
    <row r="18" spans="1:19">
      <c r="A18" s="2">
        <v>10015</v>
      </c>
      <c r="B18" s="2">
        <v>15</v>
      </c>
      <c r="C18" s="2">
        <f t="shared" si="0"/>
        <v>16</v>
      </c>
      <c r="D18" s="2">
        <v>1</v>
      </c>
      <c r="E18" s="2">
        <v>0</v>
      </c>
      <c r="F18" s="2">
        <v>10</v>
      </c>
      <c r="G18" s="2">
        <v>4</v>
      </c>
      <c r="H18" s="2">
        <v>2</v>
      </c>
      <c r="I18" s="2">
        <v>248</v>
      </c>
      <c r="J18" s="9">
        <f t="shared" si="4"/>
        <v>85</v>
      </c>
      <c r="K18" s="9">
        <f t="shared" si="5"/>
        <v>15</v>
      </c>
      <c r="L18" s="9">
        <f t="shared" si="6"/>
        <v>0</v>
      </c>
      <c r="M18" s="2">
        <v>0</v>
      </c>
      <c r="Q18" s="2">
        <v>50</v>
      </c>
      <c r="R18" s="2">
        <v>9</v>
      </c>
      <c r="S18" s="2">
        <v>0</v>
      </c>
    </row>
    <row r="19" spans="1:19">
      <c r="A19" s="2">
        <v>10016</v>
      </c>
      <c r="B19" s="2">
        <v>16</v>
      </c>
      <c r="C19" s="2">
        <f t="shared" si="0"/>
        <v>17</v>
      </c>
      <c r="D19" s="2">
        <v>1</v>
      </c>
      <c r="E19" s="2">
        <v>6</v>
      </c>
      <c r="F19" s="2">
        <v>10</v>
      </c>
      <c r="G19" s="2">
        <v>4</v>
      </c>
      <c r="H19" s="2">
        <v>3</v>
      </c>
      <c r="I19" s="2">
        <v>280</v>
      </c>
      <c r="J19" s="9">
        <f t="shared" si="4"/>
        <v>83</v>
      </c>
      <c r="K19" s="9">
        <f t="shared" si="5"/>
        <v>17</v>
      </c>
      <c r="L19" s="9">
        <f t="shared" si="6"/>
        <v>0</v>
      </c>
      <c r="M19" s="2">
        <v>0</v>
      </c>
      <c r="Q19" s="2">
        <v>50</v>
      </c>
      <c r="R19" s="2">
        <v>10</v>
      </c>
      <c r="S19" s="2">
        <v>0</v>
      </c>
    </row>
    <row r="20" spans="1:19">
      <c r="A20" s="2">
        <v>10017</v>
      </c>
      <c r="B20" s="2">
        <v>17</v>
      </c>
      <c r="C20" s="2">
        <f t="shared" si="0"/>
        <v>18</v>
      </c>
      <c r="D20" s="2">
        <v>1</v>
      </c>
      <c r="E20" s="2">
        <v>0</v>
      </c>
      <c r="F20" s="2">
        <v>10</v>
      </c>
      <c r="G20" s="2">
        <v>4</v>
      </c>
      <c r="H20" s="2">
        <v>3</v>
      </c>
      <c r="I20" s="2">
        <v>314</v>
      </c>
      <c r="J20" s="9">
        <f t="shared" si="4"/>
        <v>81</v>
      </c>
      <c r="K20" s="9">
        <f t="shared" si="5"/>
        <v>18</v>
      </c>
      <c r="L20" s="9">
        <f t="shared" si="6"/>
        <v>1</v>
      </c>
      <c r="M20" s="2">
        <v>0</v>
      </c>
      <c r="Q20" s="2">
        <v>50</v>
      </c>
      <c r="R20" s="2">
        <v>11</v>
      </c>
      <c r="S20" s="2">
        <v>1</v>
      </c>
    </row>
    <row r="21" spans="1:19">
      <c r="A21" s="2">
        <v>10018</v>
      </c>
      <c r="B21" s="2">
        <v>18</v>
      </c>
      <c r="C21" s="2">
        <f t="shared" si="0"/>
        <v>19</v>
      </c>
      <c r="D21" s="2">
        <v>1</v>
      </c>
      <c r="E21" s="2">
        <v>0</v>
      </c>
      <c r="F21" s="2">
        <v>10</v>
      </c>
      <c r="G21" s="2">
        <v>4</v>
      </c>
      <c r="H21" s="2">
        <v>3</v>
      </c>
      <c r="I21" s="2">
        <v>350</v>
      </c>
      <c r="J21" s="9">
        <f t="shared" si="4"/>
        <v>78</v>
      </c>
      <c r="K21" s="9">
        <f t="shared" si="5"/>
        <v>19</v>
      </c>
      <c r="L21" s="9">
        <f t="shared" si="6"/>
        <v>3</v>
      </c>
      <c r="M21" s="2">
        <v>0</v>
      </c>
      <c r="Q21" s="2">
        <v>50</v>
      </c>
      <c r="R21" s="2">
        <v>12</v>
      </c>
      <c r="S21" s="2">
        <v>2</v>
      </c>
    </row>
    <row r="22" spans="1:19">
      <c r="A22" s="2">
        <v>10019</v>
      </c>
      <c r="B22" s="2">
        <v>19</v>
      </c>
      <c r="C22" s="2">
        <f t="shared" si="0"/>
        <v>20</v>
      </c>
      <c r="D22" s="2">
        <v>1</v>
      </c>
      <c r="E22" s="2">
        <v>4</v>
      </c>
      <c r="F22" s="2">
        <v>10</v>
      </c>
      <c r="G22" s="2">
        <v>5</v>
      </c>
      <c r="H22" s="2">
        <v>3</v>
      </c>
      <c r="I22" s="2">
        <v>388</v>
      </c>
      <c r="J22" s="9">
        <f t="shared" si="4"/>
        <v>76</v>
      </c>
      <c r="K22" s="9">
        <f t="shared" si="5"/>
        <v>20</v>
      </c>
      <c r="L22" s="9">
        <f t="shared" si="6"/>
        <v>4</v>
      </c>
      <c r="M22" s="2">
        <v>0</v>
      </c>
      <c r="Q22" s="2">
        <v>50</v>
      </c>
      <c r="R22" s="2">
        <v>13</v>
      </c>
      <c r="S22" s="2">
        <v>3</v>
      </c>
    </row>
    <row r="23" spans="1:19">
      <c r="A23" s="2">
        <v>10020</v>
      </c>
      <c r="B23" s="2">
        <v>20</v>
      </c>
      <c r="C23" s="2">
        <f t="shared" si="0"/>
        <v>21</v>
      </c>
      <c r="D23" s="2">
        <v>1</v>
      </c>
      <c r="E23" s="2">
        <v>0</v>
      </c>
      <c r="F23" s="2">
        <v>10</v>
      </c>
      <c r="G23" s="2">
        <v>5</v>
      </c>
      <c r="H23" s="2">
        <v>3</v>
      </c>
      <c r="I23" s="2">
        <v>428</v>
      </c>
      <c r="J23" s="9">
        <f t="shared" si="4"/>
        <v>74</v>
      </c>
      <c r="K23" s="9">
        <f t="shared" si="5"/>
        <v>21</v>
      </c>
      <c r="L23" s="9">
        <f t="shared" si="6"/>
        <v>5</v>
      </c>
      <c r="M23" s="2">
        <v>0</v>
      </c>
      <c r="Q23" s="2">
        <v>50</v>
      </c>
      <c r="R23" s="2">
        <v>14</v>
      </c>
      <c r="S23" s="2">
        <v>4</v>
      </c>
    </row>
    <row r="24" spans="1:19">
      <c r="A24" s="2">
        <v>10021</v>
      </c>
      <c r="B24" s="2">
        <v>21</v>
      </c>
      <c r="C24" s="2">
        <f t="shared" si="0"/>
        <v>22</v>
      </c>
      <c r="D24" s="2">
        <v>1</v>
      </c>
      <c r="E24" s="2">
        <v>1</v>
      </c>
      <c r="F24" s="2">
        <v>10</v>
      </c>
      <c r="G24" s="2">
        <v>5</v>
      </c>
      <c r="H24" s="2">
        <v>3</v>
      </c>
      <c r="I24" s="2">
        <v>470</v>
      </c>
      <c r="J24" s="9">
        <f t="shared" si="4"/>
        <v>71</v>
      </c>
      <c r="K24" s="9">
        <f t="shared" si="5"/>
        <v>21</v>
      </c>
      <c r="L24" s="9">
        <f t="shared" si="6"/>
        <v>8</v>
      </c>
      <c r="M24" s="2">
        <v>0</v>
      </c>
      <c r="Q24" s="2">
        <v>50</v>
      </c>
      <c r="R24" s="2">
        <v>15</v>
      </c>
      <c r="S24" s="2">
        <v>5</v>
      </c>
    </row>
    <row r="25" spans="1:19">
      <c r="A25" s="2">
        <v>10022</v>
      </c>
      <c r="B25" s="2">
        <v>22</v>
      </c>
      <c r="C25" s="2">
        <f t="shared" si="0"/>
        <v>23</v>
      </c>
      <c r="D25" s="2">
        <v>1</v>
      </c>
      <c r="E25" s="2">
        <v>0</v>
      </c>
      <c r="F25" s="2">
        <v>10</v>
      </c>
      <c r="G25" s="2">
        <v>5</v>
      </c>
      <c r="H25" s="2">
        <v>4</v>
      </c>
      <c r="I25" s="2">
        <v>514</v>
      </c>
      <c r="J25" s="9">
        <f t="shared" si="4"/>
        <v>69</v>
      </c>
      <c r="K25" s="9">
        <f t="shared" si="5"/>
        <v>22</v>
      </c>
      <c r="L25" s="9">
        <f t="shared" si="6"/>
        <v>9</v>
      </c>
      <c r="M25" s="2">
        <v>0</v>
      </c>
      <c r="Q25" s="2">
        <v>50</v>
      </c>
      <c r="R25" s="2">
        <v>16</v>
      </c>
      <c r="S25" s="2">
        <v>6</v>
      </c>
    </row>
    <row r="26" spans="1:19">
      <c r="A26" s="2">
        <v>10023</v>
      </c>
      <c r="B26" s="2">
        <v>23</v>
      </c>
      <c r="C26" s="2">
        <f t="shared" si="0"/>
        <v>24</v>
      </c>
      <c r="D26" s="2">
        <v>1</v>
      </c>
      <c r="E26" s="2">
        <v>3</v>
      </c>
      <c r="F26" s="2">
        <v>10</v>
      </c>
      <c r="G26" s="2">
        <v>5</v>
      </c>
      <c r="H26" s="2">
        <v>4</v>
      </c>
      <c r="I26" s="2">
        <v>560</v>
      </c>
      <c r="J26" s="9">
        <f t="shared" si="4"/>
        <v>68</v>
      </c>
      <c r="K26" s="9">
        <f t="shared" si="5"/>
        <v>23</v>
      </c>
      <c r="L26" s="9">
        <f t="shared" si="6"/>
        <v>9</v>
      </c>
      <c r="M26" s="2">
        <v>0</v>
      </c>
      <c r="Q26" s="2">
        <v>50</v>
      </c>
      <c r="R26" s="2">
        <v>17</v>
      </c>
      <c r="S26" s="2">
        <v>7</v>
      </c>
    </row>
    <row r="27" spans="1:19">
      <c r="A27" s="2">
        <v>10024</v>
      </c>
      <c r="B27" s="2">
        <v>24</v>
      </c>
      <c r="C27" s="2">
        <f t="shared" si="0"/>
        <v>25</v>
      </c>
      <c r="D27" s="2">
        <v>1</v>
      </c>
      <c r="E27" s="2">
        <v>0</v>
      </c>
      <c r="F27" s="2">
        <v>10</v>
      </c>
      <c r="G27" s="2">
        <v>5</v>
      </c>
      <c r="H27" s="2">
        <v>4</v>
      </c>
      <c r="I27" s="2">
        <v>608</v>
      </c>
      <c r="J27" s="9">
        <f t="shared" si="4"/>
        <v>66</v>
      </c>
      <c r="K27" s="9">
        <f t="shared" si="5"/>
        <v>24</v>
      </c>
      <c r="L27" s="9">
        <f t="shared" si="6"/>
        <v>10</v>
      </c>
      <c r="M27" s="2">
        <v>0</v>
      </c>
      <c r="Q27" s="2">
        <v>50</v>
      </c>
      <c r="R27" s="2">
        <v>18</v>
      </c>
      <c r="S27" s="2">
        <v>8</v>
      </c>
    </row>
    <row r="28" spans="1:19">
      <c r="A28" s="2">
        <v>10025</v>
      </c>
      <c r="B28" s="2">
        <v>25</v>
      </c>
      <c r="C28" s="2">
        <f t="shared" si="0"/>
        <v>26</v>
      </c>
      <c r="D28" s="2">
        <v>1</v>
      </c>
      <c r="E28" s="2">
        <v>2</v>
      </c>
      <c r="F28" s="2">
        <v>10</v>
      </c>
      <c r="G28" s="2">
        <v>6</v>
      </c>
      <c r="H28" s="2">
        <v>5</v>
      </c>
      <c r="I28" s="2">
        <v>658</v>
      </c>
      <c r="J28" s="9">
        <f t="shared" si="4"/>
        <v>64</v>
      </c>
      <c r="K28" s="9">
        <f t="shared" si="5"/>
        <v>24</v>
      </c>
      <c r="L28" s="9">
        <f t="shared" si="6"/>
        <v>12</v>
      </c>
      <c r="M28" s="2">
        <v>0</v>
      </c>
      <c r="Q28" s="2">
        <v>50</v>
      </c>
      <c r="R28" s="2">
        <v>19</v>
      </c>
      <c r="S28" s="2">
        <v>9</v>
      </c>
    </row>
    <row r="29" spans="1:19">
      <c r="A29" s="2">
        <v>10026</v>
      </c>
      <c r="B29" s="2">
        <v>26</v>
      </c>
      <c r="C29" s="2">
        <f t="shared" si="0"/>
        <v>27</v>
      </c>
      <c r="D29" s="2">
        <v>1</v>
      </c>
      <c r="E29" s="2">
        <v>0</v>
      </c>
      <c r="F29" s="2">
        <v>10</v>
      </c>
      <c r="G29" s="2">
        <v>6</v>
      </c>
      <c r="H29" s="2">
        <v>5</v>
      </c>
      <c r="I29" s="2">
        <v>710</v>
      </c>
      <c r="J29" s="9">
        <f t="shared" si="4"/>
        <v>63</v>
      </c>
      <c r="K29" s="9">
        <f t="shared" si="5"/>
        <v>25</v>
      </c>
      <c r="L29" s="9">
        <f t="shared" si="6"/>
        <v>12</v>
      </c>
      <c r="M29" s="2">
        <v>0</v>
      </c>
      <c r="Q29" s="2">
        <v>50</v>
      </c>
      <c r="R29" s="2">
        <v>20</v>
      </c>
      <c r="S29" s="2">
        <v>10</v>
      </c>
    </row>
    <row r="30" spans="1:19">
      <c r="A30" s="2">
        <v>10027</v>
      </c>
      <c r="B30" s="2">
        <v>27</v>
      </c>
      <c r="C30" s="2">
        <f t="shared" si="0"/>
        <v>28</v>
      </c>
      <c r="D30" s="2">
        <v>1</v>
      </c>
      <c r="E30" s="2">
        <v>4</v>
      </c>
      <c r="F30" s="2">
        <v>10</v>
      </c>
      <c r="G30" s="2">
        <v>6</v>
      </c>
      <c r="H30" s="2">
        <v>5</v>
      </c>
      <c r="I30" s="2">
        <v>764</v>
      </c>
      <c r="J30" s="9">
        <f t="shared" si="4"/>
        <v>61</v>
      </c>
      <c r="K30" s="9">
        <f t="shared" si="5"/>
        <v>26</v>
      </c>
      <c r="L30" s="9">
        <f t="shared" si="6"/>
        <v>13</v>
      </c>
      <c r="M30" s="2">
        <v>0</v>
      </c>
      <c r="Q30" s="2">
        <v>50</v>
      </c>
      <c r="R30" s="2">
        <v>21</v>
      </c>
      <c r="S30" s="2">
        <v>11</v>
      </c>
    </row>
    <row r="31" spans="1:19">
      <c r="A31" s="2">
        <v>10028</v>
      </c>
      <c r="B31" s="2">
        <v>28</v>
      </c>
      <c r="C31" s="2">
        <f t="shared" si="0"/>
        <v>29</v>
      </c>
      <c r="D31" s="2">
        <v>1</v>
      </c>
      <c r="E31" s="2">
        <v>0</v>
      </c>
      <c r="F31" s="2">
        <v>10</v>
      </c>
      <c r="G31" s="2">
        <v>7</v>
      </c>
      <c r="H31" s="2">
        <v>6</v>
      </c>
      <c r="I31" s="2">
        <v>820</v>
      </c>
      <c r="J31" s="9">
        <f t="shared" si="4"/>
        <v>60</v>
      </c>
      <c r="K31" s="9">
        <f t="shared" si="5"/>
        <v>26</v>
      </c>
      <c r="L31" s="9">
        <f t="shared" si="6"/>
        <v>14</v>
      </c>
      <c r="M31" s="2">
        <v>0</v>
      </c>
      <c r="Q31" s="2">
        <v>50</v>
      </c>
      <c r="R31" s="2">
        <v>22</v>
      </c>
      <c r="S31" s="2">
        <v>12</v>
      </c>
    </row>
    <row r="32" spans="1:19">
      <c r="A32" s="2">
        <v>10029</v>
      </c>
      <c r="B32" s="2">
        <v>29</v>
      </c>
      <c r="C32" s="2">
        <f t="shared" si="0"/>
        <v>30</v>
      </c>
      <c r="D32" s="2">
        <v>1</v>
      </c>
      <c r="E32" s="2">
        <v>1</v>
      </c>
      <c r="F32" s="2">
        <v>10</v>
      </c>
      <c r="G32" s="2">
        <v>7</v>
      </c>
      <c r="H32" s="2">
        <v>6</v>
      </c>
      <c r="I32" s="2">
        <v>878</v>
      </c>
      <c r="J32" s="9">
        <f t="shared" si="4"/>
        <v>58</v>
      </c>
      <c r="K32" s="9">
        <f t="shared" si="5"/>
        <v>27</v>
      </c>
      <c r="L32" s="9">
        <f t="shared" si="6"/>
        <v>15</v>
      </c>
      <c r="M32" s="2">
        <v>0</v>
      </c>
      <c r="Q32" s="2">
        <v>50</v>
      </c>
      <c r="R32" s="2">
        <v>23</v>
      </c>
      <c r="S32" s="2">
        <v>13</v>
      </c>
    </row>
    <row r="33" spans="1:19">
      <c r="A33" s="2">
        <v>10030</v>
      </c>
      <c r="B33" s="2">
        <v>30</v>
      </c>
      <c r="C33" s="2">
        <f t="shared" si="0"/>
        <v>31</v>
      </c>
      <c r="D33" s="2">
        <v>1</v>
      </c>
      <c r="E33" s="2">
        <v>0</v>
      </c>
      <c r="F33" s="2">
        <v>10</v>
      </c>
      <c r="G33" s="2">
        <v>7</v>
      </c>
      <c r="H33" s="2">
        <v>6</v>
      </c>
      <c r="I33" s="2">
        <v>938</v>
      </c>
      <c r="J33" s="9">
        <f t="shared" si="4"/>
        <v>57</v>
      </c>
      <c r="K33" s="9">
        <f t="shared" si="5"/>
        <v>27</v>
      </c>
      <c r="L33" s="9">
        <f t="shared" si="6"/>
        <v>16</v>
      </c>
      <c r="M33" s="2">
        <v>0</v>
      </c>
      <c r="Q33" s="2">
        <v>50</v>
      </c>
      <c r="R33" s="2">
        <v>24</v>
      </c>
      <c r="S33" s="2">
        <v>14</v>
      </c>
    </row>
    <row r="34" spans="1:19">
      <c r="A34" s="2">
        <v>10031</v>
      </c>
      <c r="B34" s="2">
        <v>31</v>
      </c>
      <c r="C34" s="2">
        <f t="shared" si="0"/>
        <v>32</v>
      </c>
      <c r="D34" s="2">
        <v>1</v>
      </c>
      <c r="E34" s="2">
        <v>2</v>
      </c>
      <c r="F34" s="2">
        <v>10</v>
      </c>
      <c r="G34" s="2">
        <v>8</v>
      </c>
      <c r="H34" s="2">
        <v>6</v>
      </c>
      <c r="I34" s="2">
        <v>1000</v>
      </c>
      <c r="J34" s="9">
        <f t="shared" si="4"/>
        <v>56</v>
      </c>
      <c r="K34" s="9">
        <f t="shared" si="5"/>
        <v>28</v>
      </c>
      <c r="L34" s="9">
        <f t="shared" si="6"/>
        <v>16</v>
      </c>
      <c r="M34" s="2">
        <v>0</v>
      </c>
      <c r="Q34" s="2">
        <v>50</v>
      </c>
      <c r="R34" s="2">
        <v>25</v>
      </c>
      <c r="S34" s="2">
        <v>15</v>
      </c>
    </row>
    <row r="35" spans="1:19">
      <c r="A35" s="2">
        <v>10032</v>
      </c>
      <c r="B35" s="2">
        <v>32</v>
      </c>
      <c r="C35" s="2">
        <f t="shared" si="0"/>
        <v>33</v>
      </c>
      <c r="D35" s="2">
        <v>1</v>
      </c>
      <c r="E35" s="2">
        <v>0</v>
      </c>
      <c r="F35" s="2">
        <v>10</v>
      </c>
      <c r="G35" s="2">
        <v>8</v>
      </c>
      <c r="H35" s="2">
        <v>6</v>
      </c>
      <c r="I35" s="2">
        <v>1064</v>
      </c>
      <c r="J35" s="9">
        <f t="shared" si="4"/>
        <v>54</v>
      </c>
      <c r="K35" s="9">
        <f t="shared" si="5"/>
        <v>28</v>
      </c>
      <c r="L35" s="9">
        <f t="shared" si="6"/>
        <v>18</v>
      </c>
      <c r="M35" s="2">
        <v>0</v>
      </c>
      <c r="Q35" s="2">
        <v>50</v>
      </c>
      <c r="R35" s="2">
        <v>26</v>
      </c>
      <c r="S35" s="2">
        <v>16</v>
      </c>
    </row>
    <row r="36" s="7" customFormat="1" spans="1:19">
      <c r="A36" s="7">
        <v>10033</v>
      </c>
      <c r="B36" s="7">
        <v>33</v>
      </c>
      <c r="C36" s="7">
        <f t="shared" si="0"/>
        <v>34</v>
      </c>
      <c r="D36" s="7">
        <v>1</v>
      </c>
      <c r="E36" s="7">
        <v>7</v>
      </c>
      <c r="F36" s="7">
        <v>10</v>
      </c>
      <c r="G36" s="7">
        <v>8</v>
      </c>
      <c r="H36" s="7">
        <v>6</v>
      </c>
      <c r="I36" s="7">
        <v>1130</v>
      </c>
      <c r="J36" s="7">
        <f>J35</f>
        <v>54</v>
      </c>
      <c r="K36" s="7">
        <f>K35</f>
        <v>28</v>
      </c>
      <c r="L36" s="7">
        <f>L35</f>
        <v>18</v>
      </c>
      <c r="M36" s="7">
        <v>1</v>
      </c>
    </row>
    <row r="37" spans="1:19">
      <c r="A37" s="2">
        <v>20001</v>
      </c>
      <c r="B37" s="2">
        <v>34</v>
      </c>
      <c r="C37" s="2">
        <f t="shared" ref="C37:C69" si="7">B38</f>
        <v>35</v>
      </c>
      <c r="D37" s="2">
        <v>1.5</v>
      </c>
      <c r="E37" s="2">
        <v>0</v>
      </c>
      <c r="F37" s="2">
        <v>10</v>
      </c>
      <c r="G37" s="2">
        <v>8</v>
      </c>
      <c r="H37" s="2">
        <v>6</v>
      </c>
      <c r="I37" s="2">
        <v>1198</v>
      </c>
      <c r="J37" s="2">
        <f t="shared" ref="J37:L37" si="8">J35</f>
        <v>54</v>
      </c>
      <c r="K37" s="2">
        <f t="shared" si="8"/>
        <v>28</v>
      </c>
      <c r="L37" s="2">
        <f t="shared" si="8"/>
        <v>18</v>
      </c>
      <c r="M37" s="2">
        <v>0</v>
      </c>
    </row>
    <row r="38" spans="1:19">
      <c r="A38" s="2">
        <v>20002</v>
      </c>
      <c r="B38" s="2">
        <v>35</v>
      </c>
      <c r="C38" s="2">
        <f t="shared" si="7"/>
        <v>36</v>
      </c>
      <c r="D38" s="2">
        <f>D37</f>
        <v>1.5</v>
      </c>
      <c r="E38" s="2">
        <v>3</v>
      </c>
      <c r="F38" s="2">
        <v>10</v>
      </c>
      <c r="G38" s="2">
        <v>8</v>
      </c>
      <c r="H38" s="2">
        <v>6</v>
      </c>
      <c r="I38" s="2">
        <v>1268</v>
      </c>
      <c r="J38" s="2">
        <f t="shared" ref="J38:J46" si="9">J36</f>
        <v>54</v>
      </c>
      <c r="K38" s="2">
        <f t="shared" ref="K38:K46" si="10">K36</f>
        <v>28</v>
      </c>
      <c r="L38" s="2">
        <f t="shared" ref="L38:L46" si="11">L36</f>
        <v>18</v>
      </c>
      <c r="M38" s="2">
        <v>0</v>
      </c>
    </row>
    <row r="39" spans="1:19">
      <c r="A39" s="2">
        <v>20003</v>
      </c>
      <c r="B39" s="2">
        <v>36</v>
      </c>
      <c r="C39" s="2">
        <f t="shared" si="7"/>
        <v>37</v>
      </c>
      <c r="D39" s="2">
        <f t="shared" ref="D39:D47" si="12">D38</f>
        <v>1.5</v>
      </c>
      <c r="E39" s="2">
        <v>0</v>
      </c>
      <c r="F39" s="2">
        <v>10</v>
      </c>
      <c r="G39" s="2">
        <v>8</v>
      </c>
      <c r="H39" s="2">
        <v>6</v>
      </c>
      <c r="I39" s="2">
        <v>1340</v>
      </c>
      <c r="J39" s="2">
        <f t="shared" si="9"/>
        <v>54</v>
      </c>
      <c r="K39" s="2">
        <f t="shared" si="10"/>
        <v>28</v>
      </c>
      <c r="L39" s="2">
        <f t="shared" si="11"/>
        <v>18</v>
      </c>
      <c r="M39" s="2">
        <v>0</v>
      </c>
    </row>
    <row r="40" spans="1:19">
      <c r="A40" s="2">
        <v>20004</v>
      </c>
      <c r="B40" s="2">
        <v>37</v>
      </c>
      <c r="C40" s="2">
        <f t="shared" si="7"/>
        <v>38</v>
      </c>
      <c r="D40" s="2">
        <f t="shared" si="12"/>
        <v>1.5</v>
      </c>
      <c r="E40" s="2">
        <v>1</v>
      </c>
      <c r="F40" s="2">
        <v>10</v>
      </c>
      <c r="G40" s="2">
        <v>8</v>
      </c>
      <c r="H40" s="2">
        <v>6</v>
      </c>
      <c r="I40" s="2">
        <v>1414</v>
      </c>
      <c r="J40" s="2">
        <f t="shared" si="9"/>
        <v>54</v>
      </c>
      <c r="K40" s="2">
        <f t="shared" si="10"/>
        <v>28</v>
      </c>
      <c r="L40" s="2">
        <f t="shared" si="11"/>
        <v>18</v>
      </c>
      <c r="M40" s="2">
        <v>0</v>
      </c>
    </row>
    <row r="41" spans="1:19">
      <c r="A41" s="2">
        <v>20005</v>
      </c>
      <c r="B41" s="2">
        <v>38</v>
      </c>
      <c r="C41" s="2">
        <f t="shared" si="7"/>
        <v>39</v>
      </c>
      <c r="D41" s="2">
        <f t="shared" si="12"/>
        <v>1.5</v>
      </c>
      <c r="E41" s="2">
        <v>0</v>
      </c>
      <c r="F41" s="2">
        <v>10</v>
      </c>
      <c r="G41" s="2">
        <v>8</v>
      </c>
      <c r="H41" s="2">
        <v>6</v>
      </c>
      <c r="I41" s="2">
        <v>1490</v>
      </c>
      <c r="J41" s="2">
        <f t="shared" si="9"/>
        <v>54</v>
      </c>
      <c r="K41" s="2">
        <f t="shared" si="10"/>
        <v>28</v>
      </c>
      <c r="L41" s="2">
        <f t="shared" si="11"/>
        <v>18</v>
      </c>
      <c r="M41" s="2">
        <v>0</v>
      </c>
    </row>
    <row r="42" spans="1:19">
      <c r="A42" s="2">
        <v>20006</v>
      </c>
      <c r="B42" s="2">
        <v>39</v>
      </c>
      <c r="C42" s="2">
        <f t="shared" si="7"/>
        <v>40</v>
      </c>
      <c r="D42" s="2">
        <f t="shared" si="12"/>
        <v>1.5</v>
      </c>
      <c r="E42" s="2">
        <v>0</v>
      </c>
      <c r="F42" s="2">
        <v>10</v>
      </c>
      <c r="G42" s="2">
        <v>8</v>
      </c>
      <c r="H42" s="2">
        <v>6</v>
      </c>
      <c r="I42" s="2">
        <v>1568</v>
      </c>
      <c r="J42" s="2">
        <f t="shared" si="9"/>
        <v>54</v>
      </c>
      <c r="K42" s="2">
        <f t="shared" si="10"/>
        <v>28</v>
      </c>
      <c r="L42" s="2">
        <f t="shared" si="11"/>
        <v>18</v>
      </c>
      <c r="M42" s="2">
        <v>0</v>
      </c>
    </row>
    <row r="43" spans="1:19">
      <c r="A43" s="2">
        <v>20007</v>
      </c>
      <c r="B43" s="2">
        <v>40</v>
      </c>
      <c r="C43" s="2">
        <f t="shared" si="7"/>
        <v>41</v>
      </c>
      <c r="D43" s="2">
        <f t="shared" si="12"/>
        <v>1.5</v>
      </c>
      <c r="E43" s="2">
        <v>2</v>
      </c>
      <c r="F43" s="2">
        <v>10</v>
      </c>
      <c r="G43" s="2">
        <v>8</v>
      </c>
      <c r="H43" s="2">
        <v>6</v>
      </c>
      <c r="I43" s="2">
        <v>1648</v>
      </c>
      <c r="J43" s="2">
        <f t="shared" si="9"/>
        <v>54</v>
      </c>
      <c r="K43" s="2">
        <f t="shared" si="10"/>
        <v>28</v>
      </c>
      <c r="L43" s="2">
        <f t="shared" si="11"/>
        <v>18</v>
      </c>
      <c r="M43" s="2">
        <v>0</v>
      </c>
    </row>
    <row r="44" spans="1:19">
      <c r="A44" s="2">
        <v>20008</v>
      </c>
      <c r="B44" s="2">
        <v>41</v>
      </c>
      <c r="C44" s="2">
        <f t="shared" si="7"/>
        <v>42</v>
      </c>
      <c r="D44" s="2">
        <f t="shared" si="12"/>
        <v>1.5</v>
      </c>
      <c r="E44" s="2">
        <v>0</v>
      </c>
      <c r="F44" s="2">
        <v>10</v>
      </c>
      <c r="G44" s="2">
        <v>8</v>
      </c>
      <c r="H44" s="2">
        <v>6</v>
      </c>
      <c r="I44" s="2">
        <v>1730</v>
      </c>
      <c r="J44" s="2">
        <f t="shared" si="9"/>
        <v>54</v>
      </c>
      <c r="K44" s="2">
        <f t="shared" si="10"/>
        <v>28</v>
      </c>
      <c r="L44" s="2">
        <f t="shared" si="11"/>
        <v>18</v>
      </c>
      <c r="M44" s="2">
        <v>0</v>
      </c>
    </row>
    <row r="45" spans="1:19">
      <c r="A45" s="2">
        <v>20009</v>
      </c>
      <c r="B45" s="2">
        <v>42</v>
      </c>
      <c r="C45" s="2">
        <f t="shared" si="7"/>
        <v>43</v>
      </c>
      <c r="D45" s="2">
        <f t="shared" si="12"/>
        <v>1.5</v>
      </c>
      <c r="E45" s="2">
        <v>3</v>
      </c>
      <c r="F45" s="2">
        <v>10</v>
      </c>
      <c r="G45" s="2">
        <v>8</v>
      </c>
      <c r="H45" s="2">
        <v>6</v>
      </c>
      <c r="I45" s="2">
        <v>1814</v>
      </c>
      <c r="J45" s="2">
        <f t="shared" si="9"/>
        <v>54</v>
      </c>
      <c r="K45" s="2">
        <f t="shared" si="10"/>
        <v>28</v>
      </c>
      <c r="L45" s="2">
        <f t="shared" si="11"/>
        <v>18</v>
      </c>
      <c r="M45" s="2">
        <v>0</v>
      </c>
    </row>
    <row r="46" spans="1:19">
      <c r="A46" s="2">
        <v>20010</v>
      </c>
      <c r="B46" s="2">
        <v>43</v>
      </c>
      <c r="C46" s="2">
        <f t="shared" si="7"/>
        <v>44</v>
      </c>
      <c r="D46" s="2">
        <f t="shared" si="12"/>
        <v>1.5</v>
      </c>
      <c r="E46" s="2">
        <v>0</v>
      </c>
      <c r="F46" s="2">
        <v>10</v>
      </c>
      <c r="G46" s="2">
        <v>8</v>
      </c>
      <c r="H46" s="2">
        <v>6</v>
      </c>
      <c r="I46" s="2">
        <v>1900</v>
      </c>
      <c r="J46" s="2">
        <f t="shared" si="9"/>
        <v>54</v>
      </c>
      <c r="K46" s="2">
        <f t="shared" si="10"/>
        <v>28</v>
      </c>
      <c r="L46" s="2">
        <f t="shared" si="11"/>
        <v>18</v>
      </c>
      <c r="M46" s="2">
        <v>0</v>
      </c>
    </row>
    <row r="47" s="7" customFormat="1" spans="1:19">
      <c r="A47" s="7">
        <v>20011</v>
      </c>
      <c r="B47" s="7">
        <v>44</v>
      </c>
      <c r="C47" s="7">
        <f t="shared" si="7"/>
        <v>45</v>
      </c>
      <c r="D47" s="7">
        <f t="shared" si="12"/>
        <v>1.5</v>
      </c>
      <c r="E47" s="7">
        <v>7</v>
      </c>
      <c r="F47" s="7">
        <v>10</v>
      </c>
      <c r="G47" s="7">
        <v>8</v>
      </c>
      <c r="H47" s="7">
        <v>6</v>
      </c>
      <c r="I47" s="7">
        <v>1988</v>
      </c>
      <c r="J47" s="7">
        <f t="shared" ref="J47:L47" si="13">J46</f>
        <v>54</v>
      </c>
      <c r="K47" s="7">
        <f t="shared" si="13"/>
        <v>28</v>
      </c>
      <c r="L47" s="7">
        <f t="shared" si="13"/>
        <v>18</v>
      </c>
      <c r="M47" s="7">
        <v>1</v>
      </c>
    </row>
    <row r="48" spans="1:19">
      <c r="A48" s="2">
        <v>20012</v>
      </c>
      <c r="B48" s="2">
        <v>45</v>
      </c>
      <c r="C48" s="2">
        <f t="shared" si="7"/>
        <v>46</v>
      </c>
      <c r="D48" s="2">
        <v>2</v>
      </c>
      <c r="E48" s="2">
        <v>0</v>
      </c>
      <c r="F48" s="2">
        <v>10</v>
      </c>
      <c r="G48" s="2">
        <v>8</v>
      </c>
      <c r="H48" s="2">
        <v>6</v>
      </c>
      <c r="I48" s="2">
        <v>2078</v>
      </c>
      <c r="J48" s="2">
        <f t="shared" ref="J48:L48" si="14">J46</f>
        <v>54</v>
      </c>
      <c r="K48" s="2">
        <f t="shared" si="14"/>
        <v>28</v>
      </c>
      <c r="L48" s="2">
        <f t="shared" si="14"/>
        <v>18</v>
      </c>
      <c r="M48" s="2">
        <v>0</v>
      </c>
    </row>
    <row r="49" spans="1:13">
      <c r="A49" s="2">
        <v>20013</v>
      </c>
      <c r="B49" s="2">
        <v>46</v>
      </c>
      <c r="C49" s="2">
        <f t="shared" si="7"/>
        <v>47</v>
      </c>
      <c r="D49" s="2">
        <f t="shared" ref="D49:D58" si="15">D48</f>
        <v>2</v>
      </c>
      <c r="E49" s="2">
        <v>3</v>
      </c>
      <c r="F49" s="2">
        <v>10</v>
      </c>
      <c r="G49" s="2">
        <v>8</v>
      </c>
      <c r="H49" s="2">
        <v>6</v>
      </c>
      <c r="I49" s="2">
        <v>2170</v>
      </c>
      <c r="J49" s="2">
        <f t="shared" ref="J49:L49" si="16">J47</f>
        <v>54</v>
      </c>
      <c r="K49" s="2">
        <f t="shared" si="16"/>
        <v>28</v>
      </c>
      <c r="L49" s="2">
        <f t="shared" si="16"/>
        <v>18</v>
      </c>
      <c r="M49" s="2">
        <v>0</v>
      </c>
    </row>
    <row r="50" spans="1:13">
      <c r="A50" s="2">
        <v>20014</v>
      </c>
      <c r="B50" s="2">
        <v>47</v>
      </c>
      <c r="C50" s="2">
        <f t="shared" si="7"/>
        <v>48</v>
      </c>
      <c r="D50" s="2">
        <f t="shared" si="15"/>
        <v>2</v>
      </c>
      <c r="E50" s="2">
        <v>0</v>
      </c>
      <c r="F50" s="2">
        <v>10</v>
      </c>
      <c r="G50" s="2">
        <v>8</v>
      </c>
      <c r="H50" s="2">
        <v>6</v>
      </c>
      <c r="I50" s="2">
        <v>2264</v>
      </c>
      <c r="J50" s="2">
        <f t="shared" ref="J50:L50" si="17">J48</f>
        <v>54</v>
      </c>
      <c r="K50" s="2">
        <f t="shared" si="17"/>
        <v>28</v>
      </c>
      <c r="L50" s="2">
        <f t="shared" si="17"/>
        <v>18</v>
      </c>
      <c r="M50" s="2">
        <v>0</v>
      </c>
    </row>
    <row r="51" spans="1:13">
      <c r="A51" s="2">
        <v>20015</v>
      </c>
      <c r="B51" s="2">
        <v>48</v>
      </c>
      <c r="C51" s="2">
        <f t="shared" si="7"/>
        <v>49</v>
      </c>
      <c r="D51" s="2">
        <f t="shared" si="15"/>
        <v>2</v>
      </c>
      <c r="E51" s="2">
        <v>1</v>
      </c>
      <c r="F51" s="2">
        <v>10</v>
      </c>
      <c r="G51" s="2">
        <v>8</v>
      </c>
      <c r="H51" s="2">
        <v>6</v>
      </c>
      <c r="I51" s="2">
        <v>2360</v>
      </c>
      <c r="J51" s="2">
        <f t="shared" ref="J51:L51" si="18">J49</f>
        <v>54</v>
      </c>
      <c r="K51" s="2">
        <f t="shared" si="18"/>
        <v>28</v>
      </c>
      <c r="L51" s="2">
        <f t="shared" si="18"/>
        <v>18</v>
      </c>
      <c r="M51" s="2">
        <v>0</v>
      </c>
    </row>
    <row r="52" spans="1:13">
      <c r="A52" s="2">
        <v>20016</v>
      </c>
      <c r="B52" s="2">
        <v>49</v>
      </c>
      <c r="C52" s="2">
        <f t="shared" si="7"/>
        <v>50</v>
      </c>
      <c r="D52" s="2">
        <f t="shared" si="15"/>
        <v>2</v>
      </c>
      <c r="E52" s="2">
        <v>0</v>
      </c>
      <c r="F52" s="2">
        <v>10</v>
      </c>
      <c r="G52" s="2">
        <v>8</v>
      </c>
      <c r="H52" s="2">
        <v>6</v>
      </c>
      <c r="I52" s="2">
        <v>2458</v>
      </c>
      <c r="J52" s="2">
        <f t="shared" ref="J52:L52" si="19">J50</f>
        <v>54</v>
      </c>
      <c r="K52" s="2">
        <f t="shared" si="19"/>
        <v>28</v>
      </c>
      <c r="L52" s="2">
        <f t="shared" si="19"/>
        <v>18</v>
      </c>
      <c r="M52" s="2">
        <v>0</v>
      </c>
    </row>
    <row r="53" spans="1:13">
      <c r="A53" s="2">
        <v>20017</v>
      </c>
      <c r="B53" s="2">
        <v>50</v>
      </c>
      <c r="C53" s="2">
        <f t="shared" si="7"/>
        <v>51</v>
      </c>
      <c r="D53" s="2">
        <f t="shared" si="15"/>
        <v>2</v>
      </c>
      <c r="E53" s="2">
        <v>0</v>
      </c>
      <c r="F53" s="2">
        <v>10</v>
      </c>
      <c r="G53" s="2">
        <v>8</v>
      </c>
      <c r="H53" s="2">
        <v>6</v>
      </c>
      <c r="I53" s="2">
        <v>2558</v>
      </c>
      <c r="J53" s="2">
        <f t="shared" ref="J53:L53" si="20">J51</f>
        <v>54</v>
      </c>
      <c r="K53" s="2">
        <f t="shared" si="20"/>
        <v>28</v>
      </c>
      <c r="L53" s="2">
        <f t="shared" si="20"/>
        <v>18</v>
      </c>
      <c r="M53" s="2">
        <v>0</v>
      </c>
    </row>
    <row r="54" spans="1:13">
      <c r="A54" s="2">
        <v>20018</v>
      </c>
      <c r="B54" s="2">
        <v>51</v>
      </c>
      <c r="C54" s="2">
        <f t="shared" si="7"/>
        <v>52</v>
      </c>
      <c r="D54" s="2">
        <f t="shared" si="15"/>
        <v>2</v>
      </c>
      <c r="E54" s="2">
        <v>2</v>
      </c>
      <c r="F54" s="2">
        <v>10</v>
      </c>
      <c r="G54" s="2">
        <v>8</v>
      </c>
      <c r="H54" s="2">
        <v>6</v>
      </c>
      <c r="I54" s="2">
        <v>2660</v>
      </c>
      <c r="J54" s="2">
        <f t="shared" ref="J54:L54" si="21">J52</f>
        <v>54</v>
      </c>
      <c r="K54" s="2">
        <f t="shared" si="21"/>
        <v>28</v>
      </c>
      <c r="L54" s="2">
        <f t="shared" si="21"/>
        <v>18</v>
      </c>
      <c r="M54" s="2">
        <v>0</v>
      </c>
    </row>
    <row r="55" spans="1:13">
      <c r="A55" s="2">
        <v>20019</v>
      </c>
      <c r="B55" s="2">
        <v>52</v>
      </c>
      <c r="C55" s="2">
        <f t="shared" si="7"/>
        <v>53</v>
      </c>
      <c r="D55" s="2">
        <f t="shared" si="15"/>
        <v>2</v>
      </c>
      <c r="E55" s="2">
        <v>0</v>
      </c>
      <c r="F55" s="2">
        <v>10</v>
      </c>
      <c r="G55" s="2">
        <v>8</v>
      </c>
      <c r="H55" s="2">
        <v>6</v>
      </c>
      <c r="I55" s="2">
        <v>2764</v>
      </c>
      <c r="J55" s="2">
        <f t="shared" ref="J55:L55" si="22">J53</f>
        <v>54</v>
      </c>
      <c r="K55" s="2">
        <f t="shared" si="22"/>
        <v>28</v>
      </c>
      <c r="L55" s="2">
        <f t="shared" si="22"/>
        <v>18</v>
      </c>
      <c r="M55" s="2">
        <v>0</v>
      </c>
    </row>
    <row r="56" spans="1:13">
      <c r="A56" s="2">
        <v>20020</v>
      </c>
      <c r="B56" s="2">
        <v>53</v>
      </c>
      <c r="C56" s="2">
        <f t="shared" si="7"/>
        <v>54</v>
      </c>
      <c r="D56" s="2">
        <f t="shared" si="15"/>
        <v>2</v>
      </c>
      <c r="E56" s="2">
        <v>3</v>
      </c>
      <c r="F56" s="2">
        <v>10</v>
      </c>
      <c r="G56" s="2">
        <v>8</v>
      </c>
      <c r="H56" s="2">
        <v>6</v>
      </c>
      <c r="I56" s="2">
        <v>2870</v>
      </c>
      <c r="J56" s="2">
        <f t="shared" ref="J56:L56" si="23">J54</f>
        <v>54</v>
      </c>
      <c r="K56" s="2">
        <f t="shared" si="23"/>
        <v>28</v>
      </c>
      <c r="L56" s="2">
        <f t="shared" si="23"/>
        <v>18</v>
      </c>
      <c r="M56" s="2">
        <v>0</v>
      </c>
    </row>
    <row r="57" spans="1:13">
      <c r="A57" s="2">
        <v>20021</v>
      </c>
      <c r="B57" s="2">
        <v>54</v>
      </c>
      <c r="C57" s="2">
        <f t="shared" si="7"/>
        <v>55</v>
      </c>
      <c r="D57" s="2">
        <f t="shared" si="15"/>
        <v>2</v>
      </c>
      <c r="E57" s="2">
        <v>0</v>
      </c>
      <c r="F57" s="2">
        <v>10</v>
      </c>
      <c r="G57" s="2">
        <v>8</v>
      </c>
      <c r="H57" s="2">
        <v>6</v>
      </c>
      <c r="I57" s="2">
        <v>2978</v>
      </c>
      <c r="J57" s="2">
        <f t="shared" ref="J57:L57" si="24">J55</f>
        <v>54</v>
      </c>
      <c r="K57" s="2">
        <f t="shared" si="24"/>
        <v>28</v>
      </c>
      <c r="L57" s="2">
        <f t="shared" si="24"/>
        <v>18</v>
      </c>
      <c r="M57" s="2">
        <v>0</v>
      </c>
    </row>
    <row r="58" s="7" customFormat="1" spans="1:13">
      <c r="A58" s="7">
        <v>20022</v>
      </c>
      <c r="B58" s="7">
        <v>55</v>
      </c>
      <c r="C58" s="7">
        <f t="shared" si="7"/>
        <v>56</v>
      </c>
      <c r="D58" s="7">
        <f t="shared" si="15"/>
        <v>2</v>
      </c>
      <c r="E58" s="7">
        <v>7</v>
      </c>
      <c r="F58" s="7">
        <v>10</v>
      </c>
      <c r="G58" s="7">
        <v>8</v>
      </c>
      <c r="H58" s="7">
        <v>6</v>
      </c>
      <c r="I58" s="7">
        <v>3088</v>
      </c>
      <c r="J58" s="7">
        <f t="shared" ref="J58:L58" si="25">J57</f>
        <v>54</v>
      </c>
      <c r="K58" s="7">
        <f t="shared" si="25"/>
        <v>28</v>
      </c>
      <c r="L58" s="7">
        <f t="shared" si="25"/>
        <v>18</v>
      </c>
      <c r="M58" s="7">
        <v>1</v>
      </c>
    </row>
    <row r="59" spans="1:13">
      <c r="A59" s="2">
        <v>20023</v>
      </c>
      <c r="B59" s="2">
        <v>56</v>
      </c>
      <c r="C59" s="2">
        <f t="shared" si="7"/>
        <v>57</v>
      </c>
      <c r="D59" s="2">
        <v>2.5</v>
      </c>
      <c r="E59" s="2">
        <v>0</v>
      </c>
      <c r="F59" s="2">
        <v>10</v>
      </c>
      <c r="G59" s="2">
        <v>8</v>
      </c>
      <c r="H59" s="2">
        <v>6</v>
      </c>
      <c r="I59" s="2">
        <v>3200</v>
      </c>
      <c r="J59" s="2">
        <f t="shared" ref="J59:L59" si="26">J57</f>
        <v>54</v>
      </c>
      <c r="K59" s="2">
        <f t="shared" si="26"/>
        <v>28</v>
      </c>
      <c r="L59" s="2">
        <f t="shared" si="26"/>
        <v>18</v>
      </c>
      <c r="M59" s="2">
        <v>0</v>
      </c>
    </row>
    <row r="60" spans="1:13">
      <c r="A60" s="2">
        <v>20024</v>
      </c>
      <c r="B60" s="2">
        <v>57</v>
      </c>
      <c r="C60" s="2">
        <f t="shared" si="7"/>
        <v>58</v>
      </c>
      <c r="D60" s="2">
        <f t="shared" ref="D60:D69" si="27">D59</f>
        <v>2.5</v>
      </c>
      <c r="E60" s="2">
        <v>3</v>
      </c>
      <c r="F60" s="2">
        <v>10</v>
      </c>
      <c r="G60" s="2">
        <v>8</v>
      </c>
      <c r="H60" s="2">
        <v>6</v>
      </c>
      <c r="I60" s="2">
        <v>3314</v>
      </c>
      <c r="J60" s="2">
        <f t="shared" ref="J60:L60" si="28">J58</f>
        <v>54</v>
      </c>
      <c r="K60" s="2">
        <f t="shared" si="28"/>
        <v>28</v>
      </c>
      <c r="L60" s="2">
        <f t="shared" si="28"/>
        <v>18</v>
      </c>
      <c r="M60" s="2">
        <v>0</v>
      </c>
    </row>
    <row r="61" spans="1:13">
      <c r="A61" s="2">
        <v>20025</v>
      </c>
      <c r="B61" s="2">
        <v>58</v>
      </c>
      <c r="C61" s="2">
        <f t="shared" si="7"/>
        <v>59</v>
      </c>
      <c r="D61" s="2">
        <f t="shared" si="27"/>
        <v>2.5</v>
      </c>
      <c r="E61" s="2">
        <v>0</v>
      </c>
      <c r="F61" s="2">
        <v>10</v>
      </c>
      <c r="G61" s="2">
        <v>8</v>
      </c>
      <c r="H61" s="2">
        <v>6</v>
      </c>
      <c r="I61" s="2">
        <v>3430</v>
      </c>
      <c r="J61" s="2">
        <f t="shared" ref="J61:L61" si="29">J59</f>
        <v>54</v>
      </c>
      <c r="K61" s="2">
        <f t="shared" si="29"/>
        <v>28</v>
      </c>
      <c r="L61" s="2">
        <f t="shared" si="29"/>
        <v>18</v>
      </c>
      <c r="M61" s="2">
        <v>0</v>
      </c>
    </row>
    <row r="62" spans="1:13">
      <c r="A62" s="2">
        <v>20026</v>
      </c>
      <c r="B62" s="2">
        <v>59</v>
      </c>
      <c r="C62" s="2">
        <f t="shared" si="7"/>
        <v>60</v>
      </c>
      <c r="D62" s="2">
        <f t="shared" si="27"/>
        <v>2.5</v>
      </c>
      <c r="E62" s="2">
        <v>1</v>
      </c>
      <c r="F62" s="2">
        <v>10</v>
      </c>
      <c r="G62" s="2">
        <v>8</v>
      </c>
      <c r="H62" s="2">
        <v>6</v>
      </c>
      <c r="I62" s="2">
        <v>3548</v>
      </c>
      <c r="J62" s="2">
        <f t="shared" ref="J62:L62" si="30">J60</f>
        <v>54</v>
      </c>
      <c r="K62" s="2">
        <f t="shared" si="30"/>
        <v>28</v>
      </c>
      <c r="L62" s="2">
        <f t="shared" si="30"/>
        <v>18</v>
      </c>
      <c r="M62" s="2">
        <v>0</v>
      </c>
    </row>
    <row r="63" spans="1:13">
      <c r="A63" s="2">
        <v>20027</v>
      </c>
      <c r="B63" s="2">
        <v>60</v>
      </c>
      <c r="C63" s="2">
        <f t="shared" si="7"/>
        <v>61</v>
      </c>
      <c r="D63" s="2">
        <f t="shared" si="27"/>
        <v>2.5</v>
      </c>
      <c r="E63" s="2">
        <v>0</v>
      </c>
      <c r="F63" s="2">
        <v>10</v>
      </c>
      <c r="G63" s="2">
        <v>8</v>
      </c>
      <c r="H63" s="2">
        <v>6</v>
      </c>
      <c r="I63" s="2">
        <v>3668</v>
      </c>
      <c r="J63" s="2">
        <f t="shared" ref="J63:L63" si="31">J61</f>
        <v>54</v>
      </c>
      <c r="K63" s="2">
        <f t="shared" si="31"/>
        <v>28</v>
      </c>
      <c r="L63" s="2">
        <f t="shared" si="31"/>
        <v>18</v>
      </c>
      <c r="M63" s="2">
        <v>0</v>
      </c>
    </row>
    <row r="64" spans="1:13">
      <c r="A64" s="2">
        <v>20028</v>
      </c>
      <c r="B64" s="2">
        <v>61</v>
      </c>
      <c r="C64" s="2">
        <f t="shared" si="7"/>
        <v>62</v>
      </c>
      <c r="D64" s="2">
        <f t="shared" si="27"/>
        <v>2.5</v>
      </c>
      <c r="E64" s="2">
        <v>0</v>
      </c>
      <c r="F64" s="2">
        <v>10</v>
      </c>
      <c r="G64" s="2">
        <v>8</v>
      </c>
      <c r="H64" s="2">
        <v>6</v>
      </c>
      <c r="I64" s="2">
        <v>3790</v>
      </c>
      <c r="J64" s="2">
        <f t="shared" ref="J64:L64" si="32">J62</f>
        <v>54</v>
      </c>
      <c r="K64" s="2">
        <f t="shared" si="32"/>
        <v>28</v>
      </c>
      <c r="L64" s="2">
        <f t="shared" si="32"/>
        <v>18</v>
      </c>
      <c r="M64" s="2">
        <v>0</v>
      </c>
    </row>
    <row r="65" spans="1:13">
      <c r="A65" s="2">
        <v>20029</v>
      </c>
      <c r="B65" s="2">
        <v>62</v>
      </c>
      <c r="C65" s="2">
        <f t="shared" si="7"/>
        <v>63</v>
      </c>
      <c r="D65" s="2">
        <f t="shared" si="27"/>
        <v>2.5</v>
      </c>
      <c r="E65" s="2">
        <v>2</v>
      </c>
      <c r="F65" s="2">
        <v>10</v>
      </c>
      <c r="G65" s="2">
        <v>8</v>
      </c>
      <c r="H65" s="2">
        <v>6</v>
      </c>
      <c r="I65" s="2">
        <v>3914</v>
      </c>
      <c r="J65" s="2">
        <f t="shared" ref="J65:L65" si="33">J63</f>
        <v>54</v>
      </c>
      <c r="K65" s="2">
        <f t="shared" si="33"/>
        <v>28</v>
      </c>
      <c r="L65" s="2">
        <f t="shared" si="33"/>
        <v>18</v>
      </c>
      <c r="M65" s="2">
        <v>0</v>
      </c>
    </row>
    <row r="66" spans="1:13">
      <c r="A66" s="2">
        <v>20030</v>
      </c>
      <c r="B66" s="2">
        <v>63</v>
      </c>
      <c r="C66" s="2">
        <f t="shared" si="7"/>
        <v>64</v>
      </c>
      <c r="D66" s="2">
        <f t="shared" si="27"/>
        <v>2.5</v>
      </c>
      <c r="E66" s="2">
        <v>0</v>
      </c>
      <c r="F66" s="2">
        <v>10</v>
      </c>
      <c r="G66" s="2">
        <v>8</v>
      </c>
      <c r="H66" s="2">
        <v>6</v>
      </c>
      <c r="I66" s="2">
        <v>4040</v>
      </c>
      <c r="J66" s="2">
        <f t="shared" ref="J66:L66" si="34">J64</f>
        <v>54</v>
      </c>
      <c r="K66" s="2">
        <f t="shared" si="34"/>
        <v>28</v>
      </c>
      <c r="L66" s="2">
        <f t="shared" si="34"/>
        <v>18</v>
      </c>
      <c r="M66" s="2">
        <v>0</v>
      </c>
    </row>
    <row r="67" spans="1:13">
      <c r="A67" s="2">
        <v>20031</v>
      </c>
      <c r="B67" s="2">
        <v>64</v>
      </c>
      <c r="C67" s="2">
        <f t="shared" si="7"/>
        <v>65</v>
      </c>
      <c r="D67" s="2">
        <f t="shared" si="27"/>
        <v>2.5</v>
      </c>
      <c r="E67" s="2">
        <v>3</v>
      </c>
      <c r="F67" s="2">
        <v>10</v>
      </c>
      <c r="G67" s="2">
        <v>8</v>
      </c>
      <c r="H67" s="2">
        <v>6</v>
      </c>
      <c r="I67" s="2">
        <v>4168</v>
      </c>
      <c r="J67" s="2">
        <f t="shared" ref="J67:L67" si="35">J65</f>
        <v>54</v>
      </c>
      <c r="K67" s="2">
        <f t="shared" si="35"/>
        <v>28</v>
      </c>
      <c r="L67" s="2">
        <f t="shared" si="35"/>
        <v>18</v>
      </c>
      <c r="M67" s="2">
        <v>0</v>
      </c>
    </row>
    <row r="68" spans="1:13">
      <c r="A68" s="2">
        <v>20032</v>
      </c>
      <c r="B68" s="2">
        <v>65</v>
      </c>
      <c r="C68" s="2">
        <f t="shared" si="7"/>
        <v>66</v>
      </c>
      <c r="D68" s="2">
        <f t="shared" si="27"/>
        <v>2.5</v>
      </c>
      <c r="E68" s="2">
        <v>0</v>
      </c>
      <c r="F68" s="2">
        <v>10</v>
      </c>
      <c r="G68" s="2">
        <v>8</v>
      </c>
      <c r="H68" s="2">
        <v>6</v>
      </c>
      <c r="I68" s="2">
        <v>4298</v>
      </c>
      <c r="J68" s="2">
        <f t="shared" ref="J68:L68" si="36">J66</f>
        <v>54</v>
      </c>
      <c r="K68" s="2">
        <f t="shared" si="36"/>
        <v>28</v>
      </c>
      <c r="L68" s="2">
        <f t="shared" si="36"/>
        <v>18</v>
      </c>
      <c r="M68" s="2">
        <v>0</v>
      </c>
    </row>
    <row r="69" s="7" customFormat="1" spans="1:13">
      <c r="A69" s="7">
        <v>20033</v>
      </c>
      <c r="B69" s="7">
        <v>66</v>
      </c>
      <c r="C69" s="7">
        <f t="shared" si="7"/>
        <v>0</v>
      </c>
      <c r="D69" s="7">
        <f t="shared" si="27"/>
        <v>2.5</v>
      </c>
      <c r="E69" s="7">
        <v>7</v>
      </c>
      <c r="F69" s="7">
        <v>10</v>
      </c>
      <c r="G69" s="7">
        <v>8</v>
      </c>
      <c r="H69" s="7">
        <v>6</v>
      </c>
      <c r="I69" s="7">
        <v>4430</v>
      </c>
      <c r="J69" s="7">
        <f t="shared" ref="J69:L69" si="37">J68</f>
        <v>54</v>
      </c>
      <c r="K69" s="7">
        <f t="shared" si="37"/>
        <v>28</v>
      </c>
      <c r="L69" s="7">
        <f t="shared" si="37"/>
        <v>18</v>
      </c>
      <c r="M69" s="7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2:AB106"/>
  <sheetViews>
    <sheetView zoomScale="85" zoomScaleNormal="85" topLeftCell="A47" workbookViewId="0">
      <selection activeCell="B95" sqref="B95:Q106"/>
    </sheetView>
  </sheetViews>
  <sheetFormatPr defaultColWidth="9" defaultRowHeight="13.5"/>
  <cols>
    <col min="1" max="16384" width="9" style="3"/>
  </cols>
  <sheetData>
    <row r="52" spans="5:28">
      <c r="AA52" s="3" t="s">
        <v>42</v>
      </c>
      <c r="AB52" s="3" t="s">
        <v>43</v>
      </c>
    </row>
    <row r="53" spans="5:28">
      <c r="I53" s="3" t="s">
        <v>42</v>
      </c>
      <c r="J53" s="3" t="s">
        <v>43</v>
      </c>
      <c r="N53" s="3" t="s">
        <v>42</v>
      </c>
      <c r="O53" s="3" t="s">
        <v>43</v>
      </c>
      <c r="T53" s="3" t="s">
        <v>42</v>
      </c>
      <c r="U53" s="3" t="s">
        <v>43</v>
      </c>
      <c r="AA53" s="3">
        <v>5</v>
      </c>
      <c r="AB53" s="3">
        <v>4</v>
      </c>
    </row>
    <row r="54" spans="5:28">
      <c r="AA54" s="3">
        <f>AA53*AB53</f>
        <v>20</v>
      </c>
    </row>
    <row r="55" spans="5:28">
      <c r="I55" s="3">
        <v>4</v>
      </c>
      <c r="J55" s="3">
        <v>2</v>
      </c>
      <c r="N55" s="3">
        <v>3</v>
      </c>
      <c r="O55" s="3">
        <v>4</v>
      </c>
      <c r="T55" s="3">
        <v>2</v>
      </c>
      <c r="U55" s="3">
        <v>3</v>
      </c>
    </row>
    <row r="56" spans="5:28">
      <c r="I56" s="3">
        <f>I55*J55</f>
        <v>8</v>
      </c>
      <c r="N56" s="3">
        <f>N55*O55</f>
        <v>12</v>
      </c>
      <c r="T56" s="3">
        <f>T55*U55</f>
        <v>6</v>
      </c>
      <c r="AA56" s="3">
        <v>4</v>
      </c>
      <c r="AB56" s="3">
        <v>3</v>
      </c>
    </row>
    <row r="57" spans="5:28">
      <c r="E57" s="3">
        <v>10</v>
      </c>
      <c r="AA57" s="3">
        <f>AA56*AB56</f>
        <v>12</v>
      </c>
    </row>
    <row r="58" spans="5:28">
      <c r="I58" s="3">
        <v>1</v>
      </c>
      <c r="J58" s="3">
        <v>6</v>
      </c>
      <c r="N58" s="3">
        <v>3</v>
      </c>
      <c r="O58" s="3">
        <v>3</v>
      </c>
      <c r="T58" s="3">
        <v>3</v>
      </c>
      <c r="U58" s="3">
        <v>6</v>
      </c>
    </row>
    <row r="59" spans="5:28">
      <c r="I59" s="3">
        <f>I58*J58</f>
        <v>6</v>
      </c>
      <c r="N59" s="3">
        <f>N58*O58</f>
        <v>9</v>
      </c>
      <c r="T59" s="3">
        <f>T58*U58</f>
        <v>18</v>
      </c>
      <c r="AA59" s="3">
        <v>1</v>
      </c>
      <c r="AB59" s="3">
        <v>7</v>
      </c>
    </row>
    <row r="60" spans="5:28">
      <c r="AA60" s="3">
        <f>AA59*AB59</f>
        <v>7</v>
      </c>
    </row>
    <row r="61" spans="5:28">
      <c r="I61" s="3">
        <f>I59+I56</f>
        <v>14</v>
      </c>
      <c r="N61" s="3">
        <f>N59+N56</f>
        <v>21</v>
      </c>
      <c r="T61" s="3">
        <f>T59+T56</f>
        <v>24</v>
      </c>
      <c r="AA61" s="3">
        <f>AA57+AA54+AA60</f>
        <v>39</v>
      </c>
    </row>
    <row r="63" spans="5:28">
      <c r="N63" s="3">
        <v>2</v>
      </c>
      <c r="O63" s="3">
        <v>4</v>
      </c>
    </row>
    <row r="64" spans="5:28">
      <c r="N64" s="3">
        <f>N63*O63</f>
        <v>8</v>
      </c>
      <c r="T64" s="3">
        <v>5</v>
      </c>
      <c r="U64" s="3">
        <v>1</v>
      </c>
      <c r="AA64" s="3">
        <v>6</v>
      </c>
      <c r="AB64" s="3">
        <v>3</v>
      </c>
    </row>
    <row r="65" spans="4:28">
      <c r="I65" s="3">
        <v>4</v>
      </c>
      <c r="J65" s="3">
        <v>1</v>
      </c>
      <c r="T65" s="3">
        <f>T64*U64</f>
        <v>5</v>
      </c>
      <c r="AA65" s="3">
        <f>AA64*AB64</f>
        <v>18</v>
      </c>
    </row>
    <row r="66" spans="4:28">
      <c r="I66" s="3">
        <f>I65*J65</f>
        <v>4</v>
      </c>
      <c r="N66" s="3">
        <v>2</v>
      </c>
      <c r="O66" s="3">
        <v>3</v>
      </c>
    </row>
    <row r="67" spans="4:28">
      <c r="N67" s="3">
        <f>N66*O66</f>
        <v>6</v>
      </c>
      <c r="T67" s="3">
        <v>4</v>
      </c>
      <c r="U67" s="3">
        <v>2</v>
      </c>
      <c r="AA67" s="3">
        <v>3</v>
      </c>
      <c r="AB67" s="3">
        <v>6</v>
      </c>
    </row>
    <row r="68" spans="4:28">
      <c r="I68" s="3">
        <v>4</v>
      </c>
      <c r="J68" s="3">
        <v>2</v>
      </c>
      <c r="T68" s="3">
        <f>T67*U67</f>
        <v>8</v>
      </c>
      <c r="AA68" s="3">
        <f>AA67*AB67</f>
        <v>18</v>
      </c>
    </row>
    <row r="69" spans="4:28">
      <c r="I69" s="3">
        <f>I68*J68</f>
        <v>8</v>
      </c>
      <c r="N69" s="3">
        <v>1</v>
      </c>
      <c r="O69" s="3">
        <v>7</v>
      </c>
    </row>
    <row r="70" spans="4:28">
      <c r="N70" s="3">
        <f>N69*O69</f>
        <v>7</v>
      </c>
      <c r="T70" s="3">
        <v>2</v>
      </c>
      <c r="U70" s="3">
        <v>6</v>
      </c>
      <c r="AA70" s="3">
        <f>AA68+AA65</f>
        <v>36</v>
      </c>
    </row>
    <row r="71" spans="4:28">
      <c r="I71" s="3">
        <f>I69+I66</f>
        <v>12</v>
      </c>
      <c r="N71" s="3">
        <f>N67+N64+N70</f>
        <v>21</v>
      </c>
      <c r="T71" s="3">
        <f>T70*U70</f>
        <v>12</v>
      </c>
    </row>
    <row r="72" spans="4:28">
      <c r="T72" s="3">
        <f>T68+T65+T71</f>
        <v>25</v>
      </c>
    </row>
    <row r="74" spans="4:28">
      <c r="D74" s="3">
        <v>5</v>
      </c>
      <c r="E74" s="3">
        <v>9</v>
      </c>
      <c r="N74" s="3">
        <v>10</v>
      </c>
      <c r="O74" s="3">
        <v>3</v>
      </c>
      <c r="AA74" s="3">
        <v>12</v>
      </c>
      <c r="AB74" s="3">
        <v>3</v>
      </c>
    </row>
    <row r="75" spans="4:28">
      <c r="I75" s="3">
        <v>7</v>
      </c>
      <c r="J75" s="3">
        <v>4</v>
      </c>
      <c r="N75" s="3">
        <f>N74*O74</f>
        <v>30</v>
      </c>
      <c r="T75" s="3">
        <v>14</v>
      </c>
      <c r="U75" s="3">
        <v>4</v>
      </c>
      <c r="AA75" s="3">
        <f>AA74*AB74</f>
        <v>36</v>
      </c>
    </row>
    <row r="76" spans="4:28">
      <c r="D76" s="3">
        <f>D74*E74</f>
        <v>45</v>
      </c>
      <c r="I76" s="3">
        <f>I75*J75</f>
        <v>28</v>
      </c>
      <c r="T76" s="3">
        <f>T75*U75</f>
        <v>56</v>
      </c>
    </row>
    <row r="77" spans="4:28">
      <c r="N77" s="3">
        <v>7</v>
      </c>
      <c r="O77" s="3">
        <v>6</v>
      </c>
      <c r="AA77" s="3">
        <v>11</v>
      </c>
      <c r="AB77" s="3">
        <v>6</v>
      </c>
    </row>
    <row r="78" spans="4:28">
      <c r="I78" s="3">
        <v>7</v>
      </c>
      <c r="J78" s="3">
        <v>3</v>
      </c>
      <c r="N78" s="3">
        <f>N77*O77</f>
        <v>42</v>
      </c>
      <c r="T78" s="3">
        <v>5</v>
      </c>
      <c r="U78" s="3">
        <v>8</v>
      </c>
      <c r="AA78" s="3">
        <f>AA77*AB77</f>
        <v>66</v>
      </c>
    </row>
    <row r="79" spans="4:28">
      <c r="I79" s="3">
        <f>I78*J78</f>
        <v>21</v>
      </c>
      <c r="T79" s="3">
        <f>T78*U78</f>
        <v>40</v>
      </c>
    </row>
    <row r="80" spans="4:28">
      <c r="N80" s="3">
        <f>N78+N75</f>
        <v>72</v>
      </c>
      <c r="AA80" s="3">
        <f>AA78+AA75</f>
        <v>102</v>
      </c>
    </row>
    <row r="81" spans="2:28">
      <c r="I81" s="3">
        <v>2</v>
      </c>
      <c r="J81" s="3">
        <v>7</v>
      </c>
      <c r="T81" s="3">
        <f>T79+T76</f>
        <v>96</v>
      </c>
    </row>
    <row r="82" spans="2:28">
      <c r="I82" s="3">
        <f>I81*J81</f>
        <v>14</v>
      </c>
    </row>
    <row r="83" spans="2:28">
      <c r="I83" s="3">
        <f>I79+I76+I82</f>
        <v>63</v>
      </c>
    </row>
    <row r="84" spans="2:28">
      <c r="N84" s="3">
        <v>1</v>
      </c>
      <c r="O84" s="3">
        <v>7</v>
      </c>
      <c r="AA84" s="3">
        <v>1</v>
      </c>
      <c r="AB84" s="3">
        <v>7</v>
      </c>
    </row>
    <row r="85" spans="2:28">
      <c r="D85" s="3">
        <v>9</v>
      </c>
      <c r="E85" s="3">
        <v>1</v>
      </c>
      <c r="N85" s="3">
        <f>N84*O84</f>
        <v>7</v>
      </c>
      <c r="T85" s="3" t="s">
        <v>42</v>
      </c>
      <c r="U85" s="3" t="s">
        <v>43</v>
      </c>
      <c r="AA85" s="3">
        <f>AA84*AB84</f>
        <v>7</v>
      </c>
    </row>
    <row r="86" spans="2:28">
      <c r="D86" s="3">
        <f>D85*E85</f>
        <v>9</v>
      </c>
      <c r="I86" s="3">
        <v>3</v>
      </c>
      <c r="J86" s="3">
        <v>4</v>
      </c>
      <c r="T86" s="3">
        <v>8</v>
      </c>
      <c r="U86" s="3">
        <v>4</v>
      </c>
    </row>
    <row r="87" spans="2:28">
      <c r="I87" s="3">
        <f>I86*J86</f>
        <v>12</v>
      </c>
      <c r="N87" s="3">
        <v>4</v>
      </c>
      <c r="O87" s="3">
        <v>5</v>
      </c>
      <c r="T87" s="3">
        <f>T86*U86</f>
        <v>32</v>
      </c>
      <c r="AA87" s="3">
        <v>5</v>
      </c>
      <c r="AB87" s="3">
        <v>5</v>
      </c>
    </row>
    <row r="88" spans="2:28">
      <c r="D88" s="3">
        <v>7</v>
      </c>
      <c r="E88" s="3">
        <v>2</v>
      </c>
      <c r="N88" s="3">
        <f>N87*O87</f>
        <v>20</v>
      </c>
      <c r="AA88" s="3">
        <f>AA87*AB87</f>
        <v>25</v>
      </c>
    </row>
    <row r="89" spans="2:28">
      <c r="D89" s="3">
        <f>D88*E88</f>
        <v>14</v>
      </c>
      <c r="I89" s="3">
        <v>4</v>
      </c>
      <c r="J89" s="3">
        <v>3</v>
      </c>
      <c r="T89" s="3">
        <v>8</v>
      </c>
      <c r="U89" s="3">
        <v>3</v>
      </c>
    </row>
    <row r="90" spans="2:28">
      <c r="I90" s="3">
        <f>I89*J89</f>
        <v>12</v>
      </c>
      <c r="N90" s="3">
        <v>14</v>
      </c>
      <c r="O90" s="3">
        <v>3</v>
      </c>
      <c r="T90" s="3">
        <f>T89*U89</f>
        <v>24</v>
      </c>
      <c r="AA90" s="3">
        <v>18</v>
      </c>
      <c r="AB90" s="3">
        <v>3</v>
      </c>
    </row>
    <row r="91" spans="2:28">
      <c r="D91" s="3">
        <v>3</v>
      </c>
      <c r="E91" s="3">
        <v>6</v>
      </c>
      <c r="N91" s="3">
        <f>N90*O90</f>
        <v>42</v>
      </c>
      <c r="AA91" s="3">
        <f>AA90*AB90</f>
        <v>54</v>
      </c>
    </row>
    <row r="92" spans="2:28">
      <c r="D92" s="3">
        <f>D91*E91</f>
        <v>18</v>
      </c>
      <c r="I92" s="3">
        <v>6</v>
      </c>
      <c r="J92" s="3">
        <v>7</v>
      </c>
      <c r="N92" s="3">
        <f>N88+N85+N91</f>
        <v>69</v>
      </c>
      <c r="T92" s="3">
        <v>6</v>
      </c>
      <c r="U92" s="3">
        <v>7</v>
      </c>
      <c r="AA92" s="3">
        <f>AA88+AA85+AA91</f>
        <v>86</v>
      </c>
    </row>
    <row r="93" spans="2:28">
      <c r="D93" s="3">
        <f>D89+D86+D92</f>
        <v>41</v>
      </c>
      <c r="I93" s="3">
        <f>I92*J92</f>
        <v>42</v>
      </c>
      <c r="T93" s="3">
        <f>T92*U92</f>
        <v>42</v>
      </c>
    </row>
    <row r="94" spans="2:28">
      <c r="I94" s="3">
        <f>I90+I87+I93</f>
        <v>66</v>
      </c>
      <c r="T94" s="3">
        <f>T90+T87+T93</f>
        <v>98</v>
      </c>
    </row>
    <row r="95" ht="16.5" spans="2:28">
      <c r="B95" s="2" t="s">
        <v>44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6.5" spans="2:28">
      <c r="B96" s="2"/>
      <c r="C96" s="2" t="s">
        <v>45</v>
      </c>
      <c r="D96" s="2"/>
      <c r="E96" s="2"/>
      <c r="F96" s="2"/>
      <c r="G96" s="2" t="s">
        <v>46</v>
      </c>
      <c r="H96" s="2"/>
      <c r="I96" s="2"/>
      <c r="J96" s="2"/>
      <c r="K96" s="2" t="s">
        <v>47</v>
      </c>
      <c r="L96" s="2"/>
      <c r="M96" s="2"/>
      <c r="O96" s="2" t="s">
        <v>48</v>
      </c>
    </row>
    <row r="97" ht="16.5" spans="2:17">
      <c r="B97" s="2"/>
      <c r="C97" s="2"/>
      <c r="D97" s="2" t="s">
        <v>49</v>
      </c>
      <c r="E97" s="2" t="s">
        <v>50</v>
      </c>
      <c r="F97" s="2"/>
      <c r="G97" s="2"/>
      <c r="H97" s="2" t="s">
        <v>49</v>
      </c>
      <c r="I97" s="2" t="s">
        <v>50</v>
      </c>
      <c r="J97" s="2"/>
      <c r="K97" s="2"/>
      <c r="L97" s="2" t="s">
        <v>49</v>
      </c>
      <c r="M97" s="2" t="s">
        <v>50</v>
      </c>
      <c r="N97" s="2"/>
      <c r="P97" s="2" t="s">
        <v>49</v>
      </c>
      <c r="Q97" s="2" t="s">
        <v>50</v>
      </c>
    </row>
    <row r="98" ht="16.5" spans="2:17">
      <c r="B98" s="2"/>
      <c r="C98" s="2"/>
      <c r="D98" s="2" t="s">
        <v>51</v>
      </c>
      <c r="E98" s="2">
        <v>4</v>
      </c>
      <c r="F98" s="2"/>
      <c r="G98" s="2"/>
      <c r="H98" s="2" t="s">
        <v>46</v>
      </c>
      <c r="I98" s="2">
        <v>3</v>
      </c>
      <c r="J98" s="2"/>
      <c r="K98" s="2"/>
      <c r="L98" s="2" t="s">
        <v>52</v>
      </c>
      <c r="M98" s="2">
        <v>5</v>
      </c>
      <c r="N98" s="2"/>
      <c r="P98" s="3" t="s">
        <v>53</v>
      </c>
      <c r="Q98" s="3">
        <v>3</v>
      </c>
    </row>
    <row r="99" ht="16.5" spans="2:17">
      <c r="B99" s="2"/>
      <c r="C99" s="2"/>
      <c r="D99" s="2" t="s">
        <v>52</v>
      </c>
      <c r="E99" s="2">
        <v>3</v>
      </c>
      <c r="F99" s="2"/>
      <c r="G99" s="2"/>
      <c r="H99" s="2" t="s">
        <v>54</v>
      </c>
      <c r="I99" s="2">
        <v>5</v>
      </c>
      <c r="J99" s="2"/>
      <c r="K99" s="2"/>
      <c r="L99" s="2" t="s">
        <v>55</v>
      </c>
      <c r="M99" s="2">
        <v>5</v>
      </c>
      <c r="N99" s="2"/>
      <c r="P99" s="3" t="s">
        <v>56</v>
      </c>
      <c r="Q99" s="3">
        <v>6</v>
      </c>
    </row>
    <row r="100" ht="16.5" spans="2:17">
      <c r="B100" s="2"/>
      <c r="C100" s="2"/>
      <c r="D100" s="2" t="s">
        <v>57</v>
      </c>
      <c r="E100" s="2">
        <v>7</v>
      </c>
      <c r="F100" s="2"/>
      <c r="G100" s="2"/>
      <c r="H100" s="2" t="s">
        <v>58</v>
      </c>
      <c r="I100" s="2">
        <v>7</v>
      </c>
      <c r="J100" s="2"/>
      <c r="K100" s="2"/>
      <c r="L100" s="2" t="s">
        <v>59</v>
      </c>
      <c r="M100" s="2">
        <v>5</v>
      </c>
      <c r="N100" s="2"/>
    </row>
    <row r="101" ht="16.5" spans="2:17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2:17">
      <c r="C102" s="3" t="s">
        <v>60</v>
      </c>
      <c r="G102" s="3" t="s">
        <v>61</v>
      </c>
      <c r="K102" s="3" t="s">
        <v>62</v>
      </c>
    </row>
    <row r="103" ht="16.5" spans="2:17">
      <c r="D103" s="2" t="s">
        <v>49</v>
      </c>
      <c r="E103" s="2" t="s">
        <v>50</v>
      </c>
      <c r="H103" s="2" t="s">
        <v>49</v>
      </c>
      <c r="I103" s="2" t="s">
        <v>50</v>
      </c>
      <c r="L103" s="2" t="s">
        <v>49</v>
      </c>
      <c r="M103" s="2" t="s">
        <v>50</v>
      </c>
    </row>
    <row r="104" spans="2:17">
      <c r="D104" s="3" t="s">
        <v>63</v>
      </c>
      <c r="E104" s="3">
        <v>1</v>
      </c>
      <c r="H104" s="3" t="s">
        <v>64</v>
      </c>
      <c r="I104" s="3">
        <v>4</v>
      </c>
      <c r="L104" s="3" t="s">
        <v>65</v>
      </c>
      <c r="M104" s="3">
        <v>1</v>
      </c>
    </row>
    <row r="105" spans="2:17">
      <c r="D105" s="3" t="s">
        <v>66</v>
      </c>
      <c r="E105" s="3">
        <v>3</v>
      </c>
      <c r="H105" s="3" t="s">
        <v>67</v>
      </c>
      <c r="I105" s="3">
        <v>8</v>
      </c>
      <c r="L105" s="3" t="s">
        <v>68</v>
      </c>
      <c r="M105" s="3">
        <v>2</v>
      </c>
    </row>
    <row r="106" spans="2:17">
      <c r="D106" s="3" t="s">
        <v>69</v>
      </c>
      <c r="E106" s="3">
        <v>5</v>
      </c>
      <c r="L106" s="3" t="s">
        <v>70</v>
      </c>
      <c r="M106" s="3">
        <v>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117"/>
  <sheetViews>
    <sheetView zoomScale="85" zoomScaleNormal="85" topLeftCell="A21" workbookViewId="0">
      <selection activeCell="F117" sqref="F34:F117"/>
    </sheetView>
  </sheetViews>
  <sheetFormatPr defaultColWidth="9" defaultRowHeight="16.5"/>
  <cols>
    <col min="1" max="5" width="9" style="1"/>
    <col min="6" max="6" width="11.5" style="1"/>
    <col min="7" max="7" width="12.625" style="1"/>
    <col min="8" max="16384" width="9" style="1"/>
  </cols>
  <sheetData>
    <row r="1" spans="7:8">
      <c r="G1" s="1">
        <v>3</v>
      </c>
      <c r="H1" s="1">
        <v>7</v>
      </c>
    </row>
    <row r="17" spans="2:27">
      <c r="K17" s="2" t="s">
        <v>44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3"/>
      <c r="Z17" s="3"/>
      <c r="AA17" s="3"/>
    </row>
    <row r="18" spans="2:27">
      <c r="K18" s="2"/>
      <c r="L18" s="2" t="s">
        <v>45</v>
      </c>
      <c r="M18" s="2"/>
      <c r="N18" s="2"/>
      <c r="O18" s="2"/>
      <c r="P18" s="2" t="s">
        <v>46</v>
      </c>
      <c r="Q18" s="2"/>
      <c r="R18" s="2"/>
      <c r="S18" s="2"/>
      <c r="T18" s="2" t="s">
        <v>47</v>
      </c>
      <c r="U18" s="2"/>
      <c r="V18" s="2"/>
      <c r="W18" s="3"/>
      <c r="X18" s="2" t="s">
        <v>48</v>
      </c>
      <c r="Y18" s="3"/>
      <c r="Z18" s="3"/>
      <c r="AA18" s="3"/>
    </row>
    <row r="19" spans="2:27">
      <c r="K19" s="2"/>
      <c r="L19" s="2"/>
      <c r="M19" s="2" t="s">
        <v>49</v>
      </c>
      <c r="N19" s="2" t="s">
        <v>50</v>
      </c>
      <c r="O19" s="2"/>
      <c r="P19" s="2"/>
      <c r="Q19" s="2" t="s">
        <v>49</v>
      </c>
      <c r="R19" s="2" t="s">
        <v>50</v>
      </c>
      <c r="S19" s="2"/>
      <c r="T19" s="2"/>
      <c r="U19" s="2" t="s">
        <v>49</v>
      </c>
      <c r="V19" s="2" t="s">
        <v>50</v>
      </c>
      <c r="W19" s="2"/>
      <c r="X19" s="3"/>
      <c r="Y19" s="2" t="s">
        <v>49</v>
      </c>
      <c r="Z19" s="2" t="s">
        <v>50</v>
      </c>
      <c r="AA19" s="3"/>
    </row>
    <row r="20" spans="2:27">
      <c r="K20" s="2"/>
      <c r="L20" s="2"/>
      <c r="M20" s="2" t="s">
        <v>51</v>
      </c>
      <c r="N20" s="2">
        <v>4</v>
      </c>
      <c r="O20" s="2"/>
      <c r="P20" s="2"/>
      <c r="Q20" s="2" t="s">
        <v>46</v>
      </c>
      <c r="R20" s="2">
        <v>3</v>
      </c>
      <c r="S20" s="2"/>
      <c r="T20" s="2"/>
      <c r="U20" s="2" t="s">
        <v>52</v>
      </c>
      <c r="V20" s="2">
        <v>5</v>
      </c>
      <c r="W20" s="2"/>
      <c r="X20" s="3"/>
      <c r="Y20" s="3" t="s">
        <v>53</v>
      </c>
      <c r="Z20" s="3">
        <v>3</v>
      </c>
      <c r="AA20" s="3"/>
    </row>
    <row r="21" spans="2:27">
      <c r="B21" s="1">
        <v>4</v>
      </c>
      <c r="C21" s="1">
        <v>8</v>
      </c>
      <c r="F21" s="1">
        <v>4</v>
      </c>
      <c r="G21" s="1">
        <v>6</v>
      </c>
      <c r="K21" s="2"/>
      <c r="L21" s="2"/>
      <c r="M21" s="2" t="s">
        <v>52</v>
      </c>
      <c r="N21" s="2">
        <v>3</v>
      </c>
      <c r="O21" s="2"/>
      <c r="P21" s="2"/>
      <c r="Q21" s="2" t="s">
        <v>54</v>
      </c>
      <c r="R21" s="2">
        <v>5</v>
      </c>
      <c r="S21" s="2"/>
      <c r="T21" s="2"/>
      <c r="U21" s="2" t="s">
        <v>55</v>
      </c>
      <c r="V21" s="2">
        <v>5</v>
      </c>
      <c r="W21" s="2"/>
      <c r="X21" s="3"/>
      <c r="Y21" s="3" t="s">
        <v>56</v>
      </c>
      <c r="Z21" s="3">
        <v>6</v>
      </c>
      <c r="AA21" s="3"/>
    </row>
    <row r="22" spans="2:27">
      <c r="K22" s="2"/>
      <c r="L22" s="2"/>
      <c r="M22" s="2" t="s">
        <v>57</v>
      </c>
      <c r="N22" s="2">
        <v>7</v>
      </c>
      <c r="O22" s="2"/>
      <c r="P22" s="2"/>
      <c r="Q22" s="2" t="s">
        <v>58</v>
      </c>
      <c r="R22" s="2">
        <v>7</v>
      </c>
      <c r="S22" s="2"/>
      <c r="T22" s="2"/>
      <c r="U22" s="2" t="s">
        <v>59</v>
      </c>
      <c r="V22" s="2">
        <v>5</v>
      </c>
      <c r="W22" s="2"/>
      <c r="X22" s="3"/>
      <c r="Y22" s="3"/>
      <c r="Z22" s="3"/>
      <c r="AA22" s="3"/>
    </row>
    <row r="23" spans="2:27"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3"/>
      <c r="Z23" s="3"/>
      <c r="AA23" s="3"/>
    </row>
    <row r="24" spans="2:27">
      <c r="K24" s="3"/>
      <c r="L24" s="3" t="s">
        <v>60</v>
      </c>
      <c r="M24" s="3"/>
      <c r="N24" s="3"/>
      <c r="O24" s="3"/>
      <c r="P24" s="3" t="s">
        <v>61</v>
      </c>
      <c r="Q24" s="3"/>
      <c r="R24" s="3"/>
      <c r="S24" s="3"/>
      <c r="T24" s="3" t="s">
        <v>62</v>
      </c>
      <c r="U24" s="3"/>
      <c r="V24" s="3"/>
      <c r="W24" s="3"/>
      <c r="X24" s="3"/>
      <c r="Y24" s="3"/>
      <c r="Z24" s="3"/>
      <c r="AA24" s="3"/>
    </row>
    <row r="25" spans="2:27">
      <c r="K25" s="3"/>
      <c r="L25" s="3"/>
      <c r="M25" s="2" t="s">
        <v>49</v>
      </c>
      <c r="N25" s="2" t="s">
        <v>50</v>
      </c>
      <c r="O25" s="3"/>
      <c r="P25" s="3"/>
      <c r="Q25" s="2" t="s">
        <v>49</v>
      </c>
      <c r="R25" s="2" t="s">
        <v>50</v>
      </c>
      <c r="S25" s="3"/>
      <c r="T25" s="3"/>
      <c r="U25" s="2" t="s">
        <v>49</v>
      </c>
      <c r="V25" s="2" t="s">
        <v>50</v>
      </c>
      <c r="W25" s="3"/>
      <c r="X25" s="3"/>
      <c r="Y25" s="3"/>
      <c r="Z25" s="3"/>
      <c r="AA25" s="3"/>
    </row>
    <row r="26" spans="2:27">
      <c r="K26" s="3"/>
      <c r="L26" s="3"/>
      <c r="M26" s="3" t="s">
        <v>63</v>
      </c>
      <c r="N26" s="3">
        <v>1</v>
      </c>
      <c r="O26" s="3"/>
      <c r="P26" s="3"/>
      <c r="Q26" s="3" t="s">
        <v>64</v>
      </c>
      <c r="R26" s="3">
        <v>4</v>
      </c>
      <c r="S26" s="3"/>
      <c r="T26" s="3"/>
      <c r="U26" s="3" t="s">
        <v>65</v>
      </c>
      <c r="V26" s="3">
        <v>1</v>
      </c>
      <c r="W26" s="3"/>
      <c r="X26" s="3"/>
      <c r="Y26" s="3"/>
      <c r="Z26" s="3"/>
      <c r="AA26" s="3"/>
    </row>
    <row r="27" spans="2:27">
      <c r="K27" s="3"/>
      <c r="L27" s="3"/>
      <c r="M27" s="3" t="s">
        <v>66</v>
      </c>
      <c r="N27" s="3">
        <v>3</v>
      </c>
      <c r="O27" s="3"/>
      <c r="P27" s="3"/>
      <c r="Q27" s="3" t="s">
        <v>67</v>
      </c>
      <c r="R27" s="3">
        <v>8</v>
      </c>
      <c r="S27" s="3"/>
      <c r="T27" s="3"/>
      <c r="U27" s="3" t="s">
        <v>68</v>
      </c>
      <c r="V27" s="3">
        <v>2</v>
      </c>
      <c r="W27" s="3"/>
      <c r="X27" s="3"/>
      <c r="Y27" s="3"/>
      <c r="Z27" s="3"/>
      <c r="AA27" s="3"/>
    </row>
    <row r="28" spans="2:27">
      <c r="K28" s="3"/>
      <c r="L28" s="3"/>
      <c r="M28" s="3" t="s">
        <v>69</v>
      </c>
      <c r="N28" s="3">
        <v>5</v>
      </c>
      <c r="O28" s="3"/>
      <c r="P28" s="3"/>
      <c r="Q28" s="3"/>
      <c r="R28" s="3"/>
      <c r="S28" s="3"/>
      <c r="T28" s="3"/>
      <c r="U28" s="3" t="s">
        <v>70</v>
      </c>
      <c r="V28" s="3">
        <v>6</v>
      </c>
      <c r="W28" s="3"/>
      <c r="X28" s="3"/>
      <c r="Y28" s="3"/>
      <c r="Z28" s="3"/>
      <c r="AA28" s="3"/>
    </row>
    <row r="29" spans="2:27"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2" spans="2:27">
      <c r="K32" s="1">
        <v>16</v>
      </c>
      <c r="R32" s="1">
        <v>17</v>
      </c>
    </row>
    <row r="33" spans="5:22">
      <c r="E33" s="1" t="s">
        <v>21</v>
      </c>
      <c r="F33" s="1" t="s">
        <v>50</v>
      </c>
      <c r="L33" s="1">
        <v>14</v>
      </c>
      <c r="M33" s="1">
        <v>17</v>
      </c>
      <c r="N33" s="1">
        <v>17</v>
      </c>
      <c r="S33" s="1">
        <v>20</v>
      </c>
      <c r="T33" s="1">
        <v>20</v>
      </c>
      <c r="U33" s="1">
        <v>21</v>
      </c>
    </row>
    <row r="34" spans="5:22">
      <c r="E34" s="1">
        <v>1</v>
      </c>
      <c r="F34" s="1">
        <v>10</v>
      </c>
      <c r="H34" s="1">
        <v>2</v>
      </c>
      <c r="L34" s="1">
        <v>5</v>
      </c>
      <c r="M34" s="1">
        <v>5</v>
      </c>
      <c r="N34" s="1">
        <v>5</v>
      </c>
      <c r="S34" s="1">
        <v>7</v>
      </c>
      <c r="T34" s="1">
        <v>4</v>
      </c>
      <c r="U34" s="1">
        <v>3</v>
      </c>
    </row>
    <row r="35" spans="5:22">
      <c r="E35" s="1">
        <v>2</v>
      </c>
      <c r="F35" s="1">
        <f>INT(F34+(E35*$H$34))</f>
        <v>14</v>
      </c>
      <c r="I35" s="4"/>
      <c r="L35" s="1">
        <f>L34*L33</f>
        <v>70</v>
      </c>
      <c r="M35" s="1">
        <f>M34*M33</f>
        <v>85</v>
      </c>
      <c r="N35" s="1">
        <f>N34*N33</f>
        <v>85</v>
      </c>
      <c r="O35" s="1">
        <f>SUM(L35:N35)</f>
        <v>240</v>
      </c>
      <c r="S35" s="1">
        <f t="shared" ref="S35:U35" si="0">S34*S33</f>
        <v>140</v>
      </c>
      <c r="T35" s="1">
        <f t="shared" si="0"/>
        <v>80</v>
      </c>
      <c r="U35" s="1">
        <f t="shared" si="0"/>
        <v>63</v>
      </c>
      <c r="V35" s="1">
        <f>SUM(S35:U35)</f>
        <v>283</v>
      </c>
    </row>
    <row r="36" spans="5:22">
      <c r="E36" s="1">
        <v>3</v>
      </c>
      <c r="F36" s="1">
        <f t="shared" ref="F36:F65" si="1">INT(F35+(E36*$H$34))</f>
        <v>20</v>
      </c>
      <c r="I36" s="4"/>
    </row>
    <row r="37" spans="5:22">
      <c r="E37" s="1">
        <v>4</v>
      </c>
      <c r="F37" s="1">
        <f t="shared" si="1"/>
        <v>28</v>
      </c>
      <c r="I37" s="4"/>
    </row>
    <row r="38" spans="5:22">
      <c r="E38" s="1">
        <v>5</v>
      </c>
      <c r="F38" s="1">
        <f t="shared" si="1"/>
        <v>38</v>
      </c>
      <c r="I38" s="4"/>
    </row>
    <row r="39" spans="5:22">
      <c r="E39" s="1">
        <v>6</v>
      </c>
      <c r="F39" s="1">
        <f t="shared" si="1"/>
        <v>50</v>
      </c>
      <c r="I39" s="4"/>
    </row>
    <row r="40" spans="5:22">
      <c r="E40" s="1">
        <v>7</v>
      </c>
      <c r="F40" s="1">
        <f t="shared" si="1"/>
        <v>64</v>
      </c>
      <c r="I40" s="4"/>
    </row>
    <row r="41" spans="5:22">
      <c r="E41" s="1">
        <v>8</v>
      </c>
      <c r="F41" s="1">
        <f t="shared" si="1"/>
        <v>80</v>
      </c>
      <c r="I41" s="4"/>
    </row>
    <row r="42" spans="5:22">
      <c r="E42" s="1">
        <v>9</v>
      </c>
      <c r="F42" s="1">
        <f t="shared" si="1"/>
        <v>98</v>
      </c>
      <c r="I42" s="4"/>
    </row>
    <row r="43" spans="5:22">
      <c r="E43" s="1">
        <v>10</v>
      </c>
      <c r="F43" s="1">
        <f t="shared" si="1"/>
        <v>118</v>
      </c>
      <c r="I43" s="4"/>
    </row>
    <row r="44" spans="5:22">
      <c r="E44" s="1">
        <v>11</v>
      </c>
      <c r="F44" s="1">
        <f t="shared" si="1"/>
        <v>140</v>
      </c>
    </row>
    <row r="45" spans="5:22">
      <c r="E45" s="1">
        <v>12</v>
      </c>
      <c r="F45" s="1">
        <f t="shared" si="1"/>
        <v>164</v>
      </c>
    </row>
    <row r="46" spans="5:22">
      <c r="E46" s="1">
        <v>13</v>
      </c>
      <c r="F46" s="1">
        <f t="shared" si="1"/>
        <v>190</v>
      </c>
    </row>
    <row r="47" spans="5:22">
      <c r="E47" s="1">
        <v>14</v>
      </c>
      <c r="F47" s="1">
        <f t="shared" si="1"/>
        <v>218</v>
      </c>
    </row>
    <row r="48" spans="5:22">
      <c r="E48" s="1">
        <v>15</v>
      </c>
      <c r="F48" s="1">
        <f t="shared" si="1"/>
        <v>248</v>
      </c>
    </row>
    <row r="49" spans="5:30">
      <c r="E49" s="5">
        <v>16</v>
      </c>
      <c r="F49" s="1">
        <f t="shared" si="1"/>
        <v>280</v>
      </c>
    </row>
    <row r="50" spans="5:30">
      <c r="E50" s="5">
        <v>17</v>
      </c>
      <c r="F50" s="1">
        <f t="shared" si="1"/>
        <v>314</v>
      </c>
    </row>
    <row r="51" spans="5:30">
      <c r="E51" s="6">
        <v>18</v>
      </c>
      <c r="F51" s="1">
        <f t="shared" si="1"/>
        <v>350</v>
      </c>
    </row>
    <row r="52" spans="5:30">
      <c r="E52" s="1">
        <v>19</v>
      </c>
      <c r="F52" s="1">
        <f t="shared" si="1"/>
        <v>388</v>
      </c>
      <c r="K52" s="1">
        <v>18</v>
      </c>
      <c r="R52" s="1">
        <v>23</v>
      </c>
      <c r="Z52" s="1">
        <v>26</v>
      </c>
    </row>
    <row r="53" spans="5:30">
      <c r="E53" s="1">
        <v>20</v>
      </c>
      <c r="F53" s="1">
        <f t="shared" si="1"/>
        <v>428</v>
      </c>
      <c r="L53" s="1">
        <v>54</v>
      </c>
      <c r="M53" s="1">
        <v>17</v>
      </c>
      <c r="T53" s="1">
        <f>5*6+4</f>
        <v>34</v>
      </c>
      <c r="U53" s="1">
        <f>13*11+1</f>
        <v>144</v>
      </c>
      <c r="V53" s="1">
        <f>3*3+1</f>
        <v>10</v>
      </c>
      <c r="AA53" s="1">
        <f>5*6</f>
        <v>30</v>
      </c>
      <c r="AB53" s="1">
        <f>7*6+6</f>
        <v>48</v>
      </c>
      <c r="AC53" s="1">
        <f>7*6+6</f>
        <v>48</v>
      </c>
    </row>
    <row r="54" spans="5:30">
      <c r="E54" s="1">
        <v>21</v>
      </c>
      <c r="F54" s="1">
        <f t="shared" si="1"/>
        <v>470</v>
      </c>
      <c r="L54" s="1">
        <v>4</v>
      </c>
      <c r="M54" s="1">
        <v>8</v>
      </c>
      <c r="T54" s="1">
        <v>5</v>
      </c>
      <c r="U54" s="1">
        <v>1</v>
      </c>
      <c r="V54" s="1">
        <v>3</v>
      </c>
      <c r="AA54" s="1">
        <v>5</v>
      </c>
      <c r="AB54" s="1">
        <v>5</v>
      </c>
      <c r="AC54" s="1">
        <v>5</v>
      </c>
    </row>
    <row r="55" spans="5:30">
      <c r="E55" s="1">
        <v>22</v>
      </c>
      <c r="F55" s="1">
        <f t="shared" si="1"/>
        <v>514</v>
      </c>
      <c r="L55" s="1">
        <f>L54*L53</f>
        <v>216</v>
      </c>
      <c r="M55" s="1">
        <f>M54*M53</f>
        <v>136</v>
      </c>
      <c r="N55" s="1">
        <f>L55+M55</f>
        <v>352</v>
      </c>
      <c r="T55" s="1">
        <f t="shared" ref="T55:V55" si="2">T54*T53</f>
        <v>170</v>
      </c>
      <c r="U55" s="1">
        <f t="shared" si="2"/>
        <v>144</v>
      </c>
      <c r="V55" s="1">
        <f t="shared" si="2"/>
        <v>30</v>
      </c>
      <c r="W55" s="1">
        <f>SUM(T55:V55)</f>
        <v>344</v>
      </c>
      <c r="AA55" s="1">
        <f t="shared" ref="AA55:AC55" si="3">AA54*AA53</f>
        <v>150</v>
      </c>
      <c r="AB55" s="1">
        <f t="shared" si="3"/>
        <v>240</v>
      </c>
      <c r="AC55" s="1">
        <f t="shared" si="3"/>
        <v>240</v>
      </c>
      <c r="AD55" s="1">
        <f>SUM(AA55:AC55)</f>
        <v>630</v>
      </c>
    </row>
    <row r="56" spans="5:30">
      <c r="E56" s="1">
        <v>23</v>
      </c>
      <c r="F56" s="1">
        <f t="shared" si="1"/>
        <v>560</v>
      </c>
    </row>
    <row r="57" spans="5:30">
      <c r="E57" s="1">
        <v>24</v>
      </c>
      <c r="F57" s="1">
        <f t="shared" si="1"/>
        <v>608</v>
      </c>
    </row>
    <row r="58" spans="5:30">
      <c r="E58" s="1">
        <v>25</v>
      </c>
      <c r="F58" s="1">
        <f t="shared" si="1"/>
        <v>658</v>
      </c>
    </row>
    <row r="59" spans="5:30">
      <c r="E59" s="1">
        <v>26</v>
      </c>
      <c r="F59" s="1">
        <f t="shared" si="1"/>
        <v>710</v>
      </c>
    </row>
    <row r="60" spans="5:30">
      <c r="E60" s="1">
        <v>27</v>
      </c>
      <c r="F60" s="1">
        <f t="shared" si="1"/>
        <v>764</v>
      </c>
    </row>
    <row r="61" spans="5:30">
      <c r="E61" s="1">
        <v>28</v>
      </c>
      <c r="F61" s="1">
        <f t="shared" si="1"/>
        <v>820</v>
      </c>
    </row>
    <row r="62" spans="5:30">
      <c r="E62" s="1">
        <v>29</v>
      </c>
      <c r="F62" s="1">
        <f t="shared" si="1"/>
        <v>878</v>
      </c>
    </row>
    <row r="63" spans="5:30">
      <c r="E63" s="1">
        <v>30</v>
      </c>
      <c r="F63" s="1">
        <f t="shared" si="1"/>
        <v>938</v>
      </c>
    </row>
    <row r="64" spans="5:30">
      <c r="E64" s="1">
        <v>31</v>
      </c>
      <c r="F64" s="1">
        <f t="shared" si="1"/>
        <v>1000</v>
      </c>
    </row>
    <row r="65" spans="5:6">
      <c r="E65" s="1">
        <v>32</v>
      </c>
      <c r="F65" s="1">
        <f t="shared" si="1"/>
        <v>1064</v>
      </c>
    </row>
    <row r="66" spans="5:6">
      <c r="E66" s="1">
        <v>33</v>
      </c>
      <c r="F66" s="1">
        <f t="shared" ref="F66:F85" si="4">INT(F65+(E66*$H$34))</f>
        <v>1130</v>
      </c>
    </row>
    <row r="67" spans="5:6">
      <c r="E67" s="1">
        <v>34</v>
      </c>
      <c r="F67" s="1">
        <f t="shared" si="4"/>
        <v>1198</v>
      </c>
    </row>
    <row r="68" spans="5:6">
      <c r="E68" s="1">
        <v>35</v>
      </c>
      <c r="F68" s="1">
        <f t="shared" si="4"/>
        <v>1268</v>
      </c>
    </row>
    <row r="69" spans="5:6">
      <c r="E69" s="1">
        <v>36</v>
      </c>
      <c r="F69" s="1">
        <f t="shared" si="4"/>
        <v>1340</v>
      </c>
    </row>
    <row r="70" spans="5:6">
      <c r="E70" s="1">
        <v>37</v>
      </c>
      <c r="F70" s="1">
        <f t="shared" si="4"/>
        <v>1414</v>
      </c>
    </row>
    <row r="71" spans="5:6">
      <c r="E71" s="1">
        <v>38</v>
      </c>
      <c r="F71" s="1">
        <f t="shared" si="4"/>
        <v>1490</v>
      </c>
    </row>
    <row r="72" spans="5:6">
      <c r="E72" s="1">
        <v>39</v>
      </c>
      <c r="F72" s="1">
        <f t="shared" si="4"/>
        <v>1568</v>
      </c>
    </row>
    <row r="73" spans="5:6">
      <c r="E73" s="1">
        <v>40</v>
      </c>
      <c r="F73" s="1">
        <f t="shared" si="4"/>
        <v>1648</v>
      </c>
    </row>
    <row r="74" spans="5:6">
      <c r="E74" s="1">
        <v>41</v>
      </c>
      <c r="F74" s="1">
        <f t="shared" si="4"/>
        <v>1730</v>
      </c>
    </row>
    <row r="75" spans="5:6">
      <c r="E75" s="1">
        <v>42</v>
      </c>
      <c r="F75" s="1">
        <f t="shared" si="4"/>
        <v>1814</v>
      </c>
    </row>
    <row r="76" spans="5:6">
      <c r="E76" s="1">
        <v>43</v>
      </c>
      <c r="F76" s="1">
        <f t="shared" si="4"/>
        <v>1900</v>
      </c>
    </row>
    <row r="77" spans="5:6">
      <c r="E77" s="1">
        <v>44</v>
      </c>
      <c r="F77" s="1">
        <f t="shared" si="4"/>
        <v>1988</v>
      </c>
    </row>
    <row r="78" spans="5:6">
      <c r="E78" s="1">
        <v>45</v>
      </c>
      <c r="F78" s="1">
        <f t="shared" si="4"/>
        <v>2078</v>
      </c>
    </row>
    <row r="79" spans="5:6">
      <c r="E79" s="1">
        <v>46</v>
      </c>
      <c r="F79" s="1">
        <f t="shared" si="4"/>
        <v>2170</v>
      </c>
    </row>
    <row r="80" spans="5:6">
      <c r="E80" s="1">
        <v>47</v>
      </c>
      <c r="F80" s="1">
        <f t="shared" si="4"/>
        <v>2264</v>
      </c>
    </row>
    <row r="81" spans="5:6">
      <c r="E81" s="1">
        <v>48</v>
      </c>
      <c r="F81" s="1">
        <f t="shared" si="4"/>
        <v>2360</v>
      </c>
    </row>
    <row r="82" spans="5:6">
      <c r="E82" s="1">
        <v>49</v>
      </c>
      <c r="F82" s="1">
        <f t="shared" si="4"/>
        <v>2458</v>
      </c>
    </row>
    <row r="83" spans="5:6">
      <c r="E83" s="1">
        <v>50</v>
      </c>
      <c r="F83" s="1">
        <f t="shared" si="4"/>
        <v>2558</v>
      </c>
    </row>
    <row r="84" spans="5:6">
      <c r="E84" s="1">
        <v>51</v>
      </c>
      <c r="F84" s="1">
        <f t="shared" si="4"/>
        <v>2660</v>
      </c>
    </row>
    <row r="85" spans="5:6">
      <c r="E85" s="1">
        <v>52</v>
      </c>
      <c r="F85" s="1">
        <f t="shared" si="4"/>
        <v>2764</v>
      </c>
    </row>
    <row r="86" spans="5:6">
      <c r="E86" s="1">
        <v>53</v>
      </c>
      <c r="F86" s="1">
        <f t="shared" ref="F86:F117" si="5">INT(F85+(E86*$H$34))</f>
        <v>2870</v>
      </c>
    </row>
    <row r="87" spans="5:6">
      <c r="E87" s="1">
        <v>54</v>
      </c>
      <c r="F87" s="1">
        <f t="shared" si="5"/>
        <v>2978</v>
      </c>
    </row>
    <row r="88" spans="5:6">
      <c r="E88" s="1">
        <v>55</v>
      </c>
      <c r="F88" s="1">
        <f t="shared" si="5"/>
        <v>3088</v>
      </c>
    </row>
    <row r="89" spans="5:6">
      <c r="E89" s="1">
        <v>56</v>
      </c>
      <c r="F89" s="1">
        <f t="shared" si="5"/>
        <v>3200</v>
      </c>
    </row>
    <row r="90" spans="5:6">
      <c r="E90" s="1">
        <v>57</v>
      </c>
      <c r="F90" s="1">
        <f t="shared" si="5"/>
        <v>3314</v>
      </c>
    </row>
    <row r="91" spans="5:6">
      <c r="E91" s="1">
        <v>58</v>
      </c>
      <c r="F91" s="1">
        <f t="shared" si="5"/>
        <v>3430</v>
      </c>
    </row>
    <row r="92" spans="5:6">
      <c r="E92" s="1">
        <v>59</v>
      </c>
      <c r="F92" s="1">
        <f t="shared" si="5"/>
        <v>3548</v>
      </c>
    </row>
    <row r="93" spans="5:6">
      <c r="E93" s="1">
        <v>60</v>
      </c>
      <c r="F93" s="1">
        <f t="shared" si="5"/>
        <v>3668</v>
      </c>
    </row>
    <row r="94" spans="5:6">
      <c r="E94" s="1">
        <v>61</v>
      </c>
      <c r="F94" s="1">
        <f t="shared" si="5"/>
        <v>3790</v>
      </c>
    </row>
    <row r="95" spans="5:6">
      <c r="E95" s="1">
        <v>62</v>
      </c>
      <c r="F95" s="1">
        <f t="shared" si="5"/>
        <v>3914</v>
      </c>
    </row>
    <row r="96" spans="5:6">
      <c r="E96" s="1">
        <v>63</v>
      </c>
      <c r="F96" s="1">
        <f t="shared" si="5"/>
        <v>4040</v>
      </c>
    </row>
    <row r="97" spans="5:6">
      <c r="E97" s="1">
        <v>64</v>
      </c>
      <c r="F97" s="1">
        <f t="shared" si="5"/>
        <v>4168</v>
      </c>
    </row>
    <row r="98" spans="5:6">
      <c r="E98" s="1">
        <v>65</v>
      </c>
      <c r="F98" s="1">
        <f t="shared" si="5"/>
        <v>4298</v>
      </c>
    </row>
    <row r="99" spans="5:6">
      <c r="E99" s="1">
        <v>66</v>
      </c>
      <c r="F99" s="1">
        <f t="shared" si="5"/>
        <v>4430</v>
      </c>
    </row>
    <row r="100" spans="5:6">
      <c r="E100" s="1">
        <v>67</v>
      </c>
      <c r="F100" s="1">
        <f t="shared" si="5"/>
        <v>4564</v>
      </c>
    </row>
    <row r="101" spans="5:6">
      <c r="E101" s="1">
        <v>68</v>
      </c>
      <c r="F101" s="1">
        <f t="shared" si="5"/>
        <v>4700</v>
      </c>
    </row>
    <row r="102" spans="5:6">
      <c r="E102" s="1">
        <v>69</v>
      </c>
      <c r="F102" s="1">
        <f t="shared" si="5"/>
        <v>4838</v>
      </c>
    </row>
    <row r="103" spans="5:6">
      <c r="E103" s="1">
        <v>70</v>
      </c>
      <c r="F103" s="1">
        <f t="shared" si="5"/>
        <v>4978</v>
      </c>
    </row>
    <row r="104" spans="5:6">
      <c r="E104" s="1">
        <v>71</v>
      </c>
      <c r="F104" s="1">
        <f t="shared" si="5"/>
        <v>5120</v>
      </c>
    </row>
    <row r="105" spans="5:6">
      <c r="E105" s="1">
        <v>72</v>
      </c>
      <c r="F105" s="1">
        <f t="shared" si="5"/>
        <v>5264</v>
      </c>
    </row>
    <row r="106" spans="5:6">
      <c r="E106" s="1">
        <v>73</v>
      </c>
      <c r="F106" s="1">
        <f t="shared" si="5"/>
        <v>5410</v>
      </c>
    </row>
    <row r="107" spans="5:6">
      <c r="E107" s="1">
        <v>74</v>
      </c>
      <c r="F107" s="1">
        <f t="shared" si="5"/>
        <v>5558</v>
      </c>
    </row>
    <row r="108" spans="5:6">
      <c r="E108" s="1">
        <v>75</v>
      </c>
      <c r="F108" s="1">
        <f t="shared" si="5"/>
        <v>5708</v>
      </c>
    </row>
    <row r="109" spans="5:6">
      <c r="E109" s="1">
        <v>76</v>
      </c>
      <c r="F109" s="1">
        <f t="shared" si="5"/>
        <v>5860</v>
      </c>
    </row>
    <row r="110" spans="5:6">
      <c r="E110" s="1">
        <v>77</v>
      </c>
      <c r="F110" s="1">
        <f t="shared" si="5"/>
        <v>6014</v>
      </c>
    </row>
    <row r="111" spans="5:6">
      <c r="E111" s="1">
        <v>78</v>
      </c>
      <c r="F111" s="1">
        <f t="shared" si="5"/>
        <v>6170</v>
      </c>
    </row>
    <row r="112" spans="5:6">
      <c r="E112" s="1">
        <v>79</v>
      </c>
      <c r="F112" s="1">
        <f t="shared" si="5"/>
        <v>6328</v>
      </c>
    </row>
    <row r="113" spans="5:6">
      <c r="E113" s="1">
        <v>80</v>
      </c>
      <c r="F113" s="1">
        <f t="shared" si="5"/>
        <v>6488</v>
      </c>
    </row>
    <row r="114" spans="5:6">
      <c r="E114" s="1">
        <v>81</v>
      </c>
      <c r="F114" s="1">
        <f t="shared" si="5"/>
        <v>6650</v>
      </c>
    </row>
    <row r="115" spans="5:6">
      <c r="E115" s="1">
        <v>82</v>
      </c>
      <c r="F115" s="1">
        <f t="shared" si="5"/>
        <v>6814</v>
      </c>
    </row>
    <row r="116" spans="5:6">
      <c r="E116" s="1">
        <v>83</v>
      </c>
      <c r="F116" s="1">
        <f t="shared" si="5"/>
        <v>6980</v>
      </c>
    </row>
    <row r="117" spans="5:6">
      <c r="E117" s="1">
        <v>84</v>
      </c>
      <c r="F117" s="1">
        <f t="shared" si="5"/>
        <v>7148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Scenety</vt:lpstr>
      <vt:lpstr>策划表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2023-05-12T11:15:00Z</dcterms:created>
  <dcterms:modified xsi:type="dcterms:W3CDTF">2026-03-23T10:38:07Z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1691C5DEBA7C4B35B30C46285B1FC359_12</vt:lpwstr>
  </property>
  <property fmtid="{D5CDD505-2E9C-101B-9397-08002B2CF9AE}" pid="4" name="CalculationRule">
    <vt:i4>0</vt:i4>
  </property>
</Properties>
</file>