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34b4099390b15097/Documentos/_Artigos Capítulos e Textos em Desenvolvimento/ANPOCS 2024/Final/"/>
    </mc:Choice>
  </mc:AlternateContent>
  <xr:revisionPtr revIDLastSave="40" documentId="8_{1281043B-2F72-4587-B36A-AA44DF011D50}" xr6:coauthVersionLast="47" xr6:coauthVersionMax="47" xr10:uidLastSave="{85EC20B3-C4ED-4243-92F4-66EF9342F3E8}"/>
  <bookViews>
    <workbookView xWindow="-108" yWindow="-108" windowWidth="23256" windowHeight="12456" tabRatio="866" xr2:uid="{98E4A063-46B4-4456-84F5-E351037476F8}"/>
  </bookViews>
  <sheets>
    <sheet name="Leia-me" sheetId="13" r:id="rId1"/>
    <sheet name="Formação" sheetId="1" r:id="rId2"/>
    <sheet name="Raça, Sexo e IDade" sheetId="2" r:id="rId3"/>
    <sheet name="Audiovisual" sheetId="7" r:id="rId4"/>
    <sheet name="Exemplos" sheetId="11" r:id="rId5"/>
    <sheet name="Geografia" sheetId="3" r:id="rId6"/>
    <sheet name="Tabela_de_Tipos_de_Filmes_Padro" sheetId="10" r:id="rId7"/>
  </sheets>
  <definedNames>
    <definedName name="ExternalData_1" localSheetId="6" hidden="1">Tabela_de_Tipos_de_Filmes_Padro!#REF!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1" l="1"/>
  <c r="I17" i="1"/>
  <c r="I18" i="1"/>
  <c r="I19" i="1"/>
  <c r="I20" i="1"/>
  <c r="I21" i="1"/>
  <c r="I22" i="1"/>
  <c r="I23" i="1"/>
  <c r="I24" i="1"/>
  <c r="I25" i="1"/>
  <c r="I26" i="1"/>
  <c r="I16" i="1"/>
  <c r="H27" i="1" l="1"/>
  <c r="P29" i="11"/>
  <c r="K25" i="11"/>
  <c r="C28" i="11"/>
  <c r="C61" i="11"/>
  <c r="H65" i="11"/>
  <c r="D59" i="11"/>
  <c r="A59" i="11"/>
  <c r="G53" i="11"/>
  <c r="H53" i="11" s="1"/>
  <c r="F53" i="11"/>
  <c r="G47" i="11"/>
  <c r="F47" i="11"/>
  <c r="G39" i="11"/>
  <c r="F39" i="11"/>
  <c r="L23" i="11"/>
  <c r="O17" i="11"/>
  <c r="N17" i="11"/>
  <c r="O10" i="11"/>
  <c r="O27" i="11" s="1"/>
  <c r="N10" i="11"/>
  <c r="O4" i="11"/>
  <c r="P4" i="11" s="1"/>
  <c r="N4" i="11"/>
  <c r="H32" i="11"/>
  <c r="D26" i="11"/>
  <c r="A26" i="11"/>
  <c r="G20" i="11"/>
  <c r="F20" i="11"/>
  <c r="G14" i="11"/>
  <c r="F14" i="11"/>
  <c r="G4" i="11"/>
  <c r="F4" i="11"/>
  <c r="F30" i="11" s="1"/>
  <c r="F61" i="11" l="1"/>
  <c r="G28" i="11"/>
  <c r="N27" i="11"/>
  <c r="G63" i="11"/>
  <c r="H47" i="11"/>
  <c r="F63" i="11"/>
  <c r="G59" i="11"/>
  <c r="F59" i="11"/>
  <c r="G61" i="11"/>
  <c r="H61" i="11" s="1"/>
  <c r="H39" i="11"/>
  <c r="F28" i="11"/>
  <c r="H28" i="11" s="1"/>
  <c r="H14" i="11"/>
  <c r="N25" i="11"/>
  <c r="O25" i="11"/>
  <c r="P25" i="11" s="1"/>
  <c r="G30" i="11"/>
  <c r="H30" i="11" s="1"/>
  <c r="H4" i="11"/>
  <c r="P27" i="11"/>
  <c r="N23" i="11"/>
  <c r="P10" i="11"/>
  <c r="P17" i="11"/>
  <c r="O23" i="11"/>
  <c r="P23" i="11" s="1"/>
  <c r="F26" i="11"/>
  <c r="H20" i="11"/>
  <c r="G26" i="11"/>
  <c r="H63" i="11" l="1"/>
  <c r="H59" i="11"/>
  <c r="H26"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6B56D8-30F8-4856-A645-A77794CE02D6}" keepAlive="1" name="Query - Tabela_de_Estados_UFS_Padronizados" description="Connection to the 'Tabela_de_Estados_UFS_Padronizados' query in the workbook." type="5" refreshedVersion="0" background="1">
    <dbPr connection="Provider=Microsoft.Mashup.OleDb.1;Data Source=$Workbook$;Location=Tabela_de_Estados_UFS_Padronizados;Extended Properties=&quot;&quot;" command="SELECT * FROM [Tabela_de_Estados_UFS_Padronizados]"/>
  </connection>
  <connection id="2" xr16:uid="{A056173F-97CD-44AD-B635-38A2D5F0CF23}" keepAlive="1" name="Query - Tabela_de_Pa_ses_Padronizados" description="Connection to the 'Tabela_de_Pa_ses_Padronizados' query in the workbook." type="5" refreshedVersion="0" background="1">
    <dbPr connection="Provider=Microsoft.Mashup.OleDb.1;Data Source=$Workbook$;Location=Tabela_de_Pa_ses_Padronizados;Extended Properties=&quot;&quot;" command="SELECT * FROM [Tabela_de_Pa_ses_Padronizados]"/>
  </connection>
  <connection id="3" xr16:uid="{8AC5742F-C7EE-48B5-9EAC-806D3894DCFB}" keepAlive="1" name="Query - Tabela_de_Termos_Padronizados" description="Connection to the 'Tabela_de_Termos_Padronizados' query in the workbook." type="5" refreshedVersion="0" background="1" saveData="1">
    <dbPr connection="Provider=Microsoft.Mashup.OleDb.1;Data Source=$Workbook$;Location=Tabela_de_Termos_Padronizados;Extended Properties=&quot;&quot;" command="SELECT * FROM [Tabela_de_Termos_Padronizados]"/>
  </connection>
  <connection id="4" xr16:uid="{D37A6213-461C-4C27-ABC3-CDB41A005A49}" keepAlive="1" name="Query - Tabela_de_Tipos_de_Filmes_Padronizados" description="Connection to the 'Tabela_de_Tipos_de_Filmes_Padronizados' query in the workbook." type="5" refreshedVersion="8" background="1" saveData="1">
    <dbPr connection="Provider=Microsoft.Mashup.OleDb.1;Data Source=$Workbook$;Location=Tabela_de_Tipos_de_Filmes_Padronizados;Extended Properties=&quot;&quot;" command="SELECT * FROM [Tabela_de_Tipos_de_Filmes_Padronizados]"/>
  </connection>
</connections>
</file>

<file path=xl/sharedStrings.xml><?xml version="1.0" encoding="utf-8"?>
<sst xmlns="http://schemas.openxmlformats.org/spreadsheetml/2006/main" count="533" uniqueCount="329">
  <si>
    <t>1272g_Grandes_Áreas_Formação</t>
  </si>
  <si>
    <t>Count of ID_OfGrPart</t>
  </si>
  <si>
    <t>Count of ID_OfGrPart2</t>
  </si>
  <si>
    <t>Ciências Humanas</t>
  </si>
  <si>
    <t>Linguística, Letras e Artes</t>
  </si>
  <si>
    <t>Ciências Sociais Aplicadas</t>
  </si>
  <si>
    <t>Ciências Ambientais e Agrárias</t>
  </si>
  <si>
    <t>Ciências Exatas e Biológicas</t>
  </si>
  <si>
    <t>Sem Informação</t>
  </si>
  <si>
    <t>Outros</t>
  </si>
  <si>
    <t>Grand Total</t>
  </si>
  <si>
    <t>1272_Principal_Área_Formação</t>
  </si>
  <si>
    <t>Antropologia</t>
  </si>
  <si>
    <t>Ciências Sociais</t>
  </si>
  <si>
    <t>Educação</t>
  </si>
  <si>
    <t>História</t>
  </si>
  <si>
    <t>Geografia</t>
  </si>
  <si>
    <t>Sociologia</t>
  </si>
  <si>
    <t>Ciências Políticas</t>
  </si>
  <si>
    <t>Filosofia</t>
  </si>
  <si>
    <t>Psicologia</t>
  </si>
  <si>
    <t>Ciências Humanas, Letras e Artes</t>
  </si>
  <si>
    <t>História e Artes Visuais</t>
  </si>
  <si>
    <t>Relações Internacionais</t>
  </si>
  <si>
    <t>Estudos Artísticos</t>
  </si>
  <si>
    <t>Arqueologia</t>
  </si>
  <si>
    <t>Tecnologia da Informação</t>
  </si>
  <si>
    <t>Estudos de Gênero e Diversidades</t>
  </si>
  <si>
    <t>Cinema, TV e Rádio</t>
  </si>
  <si>
    <t>Letras</t>
  </si>
  <si>
    <t>Artes Cênicas e Teatro</t>
  </si>
  <si>
    <t>Artes Visuais</t>
  </si>
  <si>
    <t>História da Arte</t>
  </si>
  <si>
    <t>Design de Animação</t>
  </si>
  <si>
    <t>Farmácia</t>
  </si>
  <si>
    <t>Ciências Agrárias</t>
  </si>
  <si>
    <t>Artes Plásticas</t>
  </si>
  <si>
    <t>Ilustração</t>
  </si>
  <si>
    <t>Multidisciplinar e Ciências Ambientais</t>
  </si>
  <si>
    <t>Música</t>
  </si>
  <si>
    <t>Antropologia e Cinema</t>
  </si>
  <si>
    <t>Dança</t>
  </si>
  <si>
    <t>Comunicação Social e Jornalismo</t>
  </si>
  <si>
    <t>Mídias Digitais</t>
  </si>
  <si>
    <t>Arquitetura e Urbanismo</t>
  </si>
  <si>
    <t>Terceiro Setor</t>
  </si>
  <si>
    <t>Marketing</t>
  </si>
  <si>
    <t>Direito</t>
  </si>
  <si>
    <t>Museologia</t>
  </si>
  <si>
    <t>Ciências Sociais e Direito</t>
  </si>
  <si>
    <t>Meio Ambiente</t>
  </si>
  <si>
    <t>Divulgação Científica e Cultural</t>
  </si>
  <si>
    <t>Arte, Educação e Design Gráfico</t>
  </si>
  <si>
    <t>Administração Pública</t>
  </si>
  <si>
    <t>Arquitetura</t>
  </si>
  <si>
    <t>Ambiente</t>
  </si>
  <si>
    <t>Direito, Ambiente e Sociedade</t>
  </si>
  <si>
    <t>Administração</t>
  </si>
  <si>
    <t>Cultura Digital e Imagem</t>
  </si>
  <si>
    <t>Ambiente e Sustentabilidade</t>
  </si>
  <si>
    <t>Ciências Ambientais</t>
  </si>
  <si>
    <t>Gestão Ambiental</t>
  </si>
  <si>
    <t>Desenvolvimento Rural</t>
  </si>
  <si>
    <t>Media Artes</t>
  </si>
  <si>
    <t>Interdisciplinar - Ciências Sociais Aplicadas</t>
  </si>
  <si>
    <t>Ambiente e Sociedade</t>
  </si>
  <si>
    <t>Moda</t>
  </si>
  <si>
    <t>Fotografia</t>
  </si>
  <si>
    <t>Biologia</t>
  </si>
  <si>
    <t>Matemática</t>
  </si>
  <si>
    <t>Etnobiologia e Ecologia Humana</t>
  </si>
  <si>
    <t>Ciências Biológicas</t>
  </si>
  <si>
    <t>Medicina</t>
  </si>
  <si>
    <t>Ciências Exatas e Tecnológicas</t>
  </si>
  <si>
    <t>Turismo</t>
  </si>
  <si>
    <t>Multidisciplinar</t>
  </si>
  <si>
    <t>Ecologia Humana</t>
  </si>
  <si>
    <t>Economia</t>
  </si>
  <si>
    <t>1436_RC_Agrupada</t>
  </si>
  <si>
    <t>Branca</t>
  </si>
  <si>
    <t>Negra</t>
  </si>
  <si>
    <t>NI</t>
  </si>
  <si>
    <t>Mestiça</t>
  </si>
  <si>
    <t>Amarela</t>
  </si>
  <si>
    <t>Indígena</t>
  </si>
  <si>
    <t>1432_aPti_Ins Qual o seu sexo?</t>
  </si>
  <si>
    <t>F</t>
  </si>
  <si>
    <t>M</t>
  </si>
  <si>
    <t>NB</t>
  </si>
  <si>
    <t>TR</t>
  </si>
  <si>
    <t>Faixa Etária 3</t>
  </si>
  <si>
    <t>de 15 a 29</t>
  </si>
  <si>
    <t>de 30 a 44</t>
  </si>
  <si>
    <t>de 45 a 59</t>
  </si>
  <si>
    <t>de 60 a 74</t>
  </si>
  <si>
    <t>de 75 a 89</t>
  </si>
  <si>
    <t>Geração</t>
  </si>
  <si>
    <t>Geração Baby Boomer</t>
  </si>
  <si>
    <t>Geração X</t>
  </si>
  <si>
    <t>Geração Y</t>
  </si>
  <si>
    <t>Geração Z</t>
  </si>
  <si>
    <t>Faixa Etária 1</t>
  </si>
  <si>
    <t>de 15 a 19</t>
  </si>
  <si>
    <t>de 20 a 24</t>
  </si>
  <si>
    <t>de 25 a 29</t>
  </si>
  <si>
    <t>de 30 a 34</t>
  </si>
  <si>
    <t>de 35 a 39</t>
  </si>
  <si>
    <t>de 40 a 44</t>
  </si>
  <si>
    <t>de 45 a 49</t>
  </si>
  <si>
    <t>de 50 a 54</t>
  </si>
  <si>
    <t>de 55 a 59</t>
  </si>
  <si>
    <t>de 60 a 64</t>
  </si>
  <si>
    <t>de 65 a 69</t>
  </si>
  <si>
    <t>de 70 a 74</t>
  </si>
  <si>
    <t>de 75 a 79</t>
  </si>
  <si>
    <t>Faixa Etária 2</t>
  </si>
  <si>
    <t>de 15 a 24</t>
  </si>
  <si>
    <t>de 25 a 34</t>
  </si>
  <si>
    <t>de 35 a 44</t>
  </si>
  <si>
    <t>de 45 a 54</t>
  </si>
  <si>
    <t>de 55 a 64</t>
  </si>
  <si>
    <t>de 65 a 74</t>
  </si>
  <si>
    <t>de 75 a 84</t>
  </si>
  <si>
    <t>Faixa JATI</t>
  </si>
  <si>
    <t>1.Jovem</t>
  </si>
  <si>
    <t>2.Adulto</t>
  </si>
  <si>
    <t>3.Terc.Idade</t>
  </si>
  <si>
    <t>Brasil</t>
  </si>
  <si>
    <t>Alemanha</t>
  </si>
  <si>
    <t>Bolívia</t>
  </si>
  <si>
    <t>Cabo Verde</t>
  </si>
  <si>
    <t>Canadá</t>
  </si>
  <si>
    <t>Colômbia</t>
  </si>
  <si>
    <t>Ecuador</t>
  </si>
  <si>
    <t>Equador</t>
  </si>
  <si>
    <t>Egito</t>
  </si>
  <si>
    <t>Espanha</t>
  </si>
  <si>
    <t>Irã</t>
  </si>
  <si>
    <t>Irlanda</t>
  </si>
  <si>
    <t>Macedônia</t>
  </si>
  <si>
    <t>Marrocos</t>
  </si>
  <si>
    <t>Nigéria</t>
  </si>
  <si>
    <t>Portugal</t>
  </si>
  <si>
    <t>São Paulo</t>
  </si>
  <si>
    <t>Uruguai</t>
  </si>
  <si>
    <t>(blank)</t>
  </si>
  <si>
    <t>Alagoas</t>
  </si>
  <si>
    <t>Amazonas</t>
  </si>
  <si>
    <t>Aveiro</t>
  </si>
  <si>
    <t>Bahia</t>
  </si>
  <si>
    <t>Bahía</t>
  </si>
  <si>
    <t>Berlin</t>
  </si>
  <si>
    <t>Cairo</t>
  </si>
  <si>
    <t>Canelones</t>
  </si>
  <si>
    <t>Casablanca</t>
  </si>
  <si>
    <t>Ceará</t>
  </si>
  <si>
    <t>Cercado</t>
  </si>
  <si>
    <t>Coimbra</t>
  </si>
  <si>
    <t>Coruña</t>
  </si>
  <si>
    <t>Covilhã</t>
  </si>
  <si>
    <t>Distrito Federal</t>
  </si>
  <si>
    <t>Ensenada</t>
  </si>
  <si>
    <t>Enugu</t>
  </si>
  <si>
    <t>Espírito Santo</t>
  </si>
  <si>
    <t>Goiás</t>
  </si>
  <si>
    <t>Leinster</t>
  </si>
  <si>
    <t>Leiria</t>
  </si>
  <si>
    <t>Lisboa</t>
  </si>
  <si>
    <t>Maranhão</t>
  </si>
  <si>
    <t>Mato Grosso do Sul</t>
  </si>
  <si>
    <t>Minas Gerais</t>
  </si>
  <si>
    <t>Montreal</t>
  </si>
  <si>
    <t>Pará</t>
  </si>
  <si>
    <t>Paraná</t>
  </si>
  <si>
    <t>Pernambuco</t>
  </si>
  <si>
    <t>Piauí</t>
  </si>
  <si>
    <t>Pichincha</t>
  </si>
  <si>
    <t>Pichincha Province</t>
  </si>
  <si>
    <t>Porto</t>
  </si>
  <si>
    <t>Renânia do Norte-Vestfália</t>
  </si>
  <si>
    <t>Rio de Janeiro</t>
  </si>
  <si>
    <t>Rio Grande do Norte</t>
  </si>
  <si>
    <t>Rio Grande do Sul</t>
  </si>
  <si>
    <t>Roraima</t>
  </si>
  <si>
    <t>Santa Catarina</t>
  </si>
  <si>
    <t>Santander</t>
  </si>
  <si>
    <t>Santarém</t>
  </si>
  <si>
    <t>São Vicente</t>
  </si>
  <si>
    <t>Sergipe</t>
  </si>
  <si>
    <t>Setúbal</t>
  </si>
  <si>
    <t>Sintra</t>
  </si>
  <si>
    <t>Skopje</t>
  </si>
  <si>
    <t>Tehran</t>
  </si>
  <si>
    <t>Vila Real</t>
  </si>
  <si>
    <t>1473_Continente em que vive</t>
  </si>
  <si>
    <t>Américas</t>
  </si>
  <si>
    <t>Europa</t>
  </si>
  <si>
    <t>África</t>
  </si>
  <si>
    <t>Ásia</t>
  </si>
  <si>
    <t>1467_1258_PTi_Ins Estado(UF) em que vive?</t>
  </si>
  <si>
    <t>1469_1260_PTi_Ins País em que vive?</t>
  </si>
  <si>
    <t>México</t>
  </si>
  <si>
    <t>1475_Status_Mobilidade</t>
  </si>
  <si>
    <t>Local</t>
  </si>
  <si>
    <t>Provincial</t>
  </si>
  <si>
    <t>Migrante</t>
  </si>
  <si>
    <t>Imigrante</t>
  </si>
  <si>
    <t>Não</t>
  </si>
  <si>
    <t>Sim</t>
  </si>
  <si>
    <t>Indefinido</t>
  </si>
  <si>
    <t>Animação</t>
  </si>
  <si>
    <t>Cinema Autobiográfico e Ensaio</t>
  </si>
  <si>
    <t>Documentário (exceto entrevistas)</t>
  </si>
  <si>
    <t>Documentário Ficcional</t>
  </si>
  <si>
    <t>Documentário (outros tipos)</t>
  </si>
  <si>
    <t>Documentário Etnográfico</t>
  </si>
  <si>
    <t>Drama</t>
  </si>
  <si>
    <t>Educativo</t>
  </si>
  <si>
    <t>Ensaio Livre</t>
  </si>
  <si>
    <t>Entrevista</t>
  </si>
  <si>
    <t>Entrevista e Documentário</t>
  </si>
  <si>
    <t>Etno Ficção</t>
  </si>
  <si>
    <t>Experimental</t>
  </si>
  <si>
    <t>Ficção</t>
  </si>
  <si>
    <t>Fotofilme</t>
  </si>
  <si>
    <t>Diversos Tipos</t>
  </si>
  <si>
    <t>Outros Tipos de Linguagens/Filmes</t>
  </si>
  <si>
    <t>Paisagens Sonoras e Produção Audiovisual</t>
  </si>
  <si>
    <t>Projetos Audiovisuais Externos</t>
  </si>
  <si>
    <t>Stop Motion e Docudrama</t>
  </si>
  <si>
    <t>Terror/Trash</t>
  </si>
  <si>
    <t>Vídeo Dança</t>
  </si>
  <si>
    <t>Vídeo-Arte</t>
  </si>
  <si>
    <t>Videoclipe Musical</t>
  </si>
  <si>
    <t>Arte Experimental</t>
  </si>
  <si>
    <t>Documentário</t>
  </si>
  <si>
    <t>QTD P.</t>
  </si>
  <si>
    <t>ANÁLISE DOS PARES</t>
  </si>
  <si>
    <t>Relacionados</t>
  </si>
  <si>
    <t>cotidiano</t>
  </si>
  <si>
    <t>O cotidiano</t>
  </si>
  <si>
    <t>poetico</t>
  </si>
  <si>
    <t>Presente</t>
  </si>
  <si>
    <t>Refletir</t>
  </si>
  <si>
    <t>Rescentralizar</t>
  </si>
  <si>
    <t>Rotina</t>
  </si>
  <si>
    <t>Uma reflexão sobre a vida</t>
  </si>
  <si>
    <t>vida, presente.</t>
  </si>
  <si>
    <t>QTD A.</t>
  </si>
  <si>
    <t>ANÁLISE DOS AUTORES</t>
  </si>
  <si>
    <t>Cotidiano, vida.</t>
  </si>
  <si>
    <t>Reflexões em torno do cotidiano.</t>
  </si>
  <si>
    <t>QTD. S.</t>
  </si>
  <si>
    <t>TEMAS SUG</t>
  </si>
  <si>
    <t>Emoções, bloqueio criativo, angústia</t>
  </si>
  <si>
    <t>reflexões, introspeção, identidade feminina</t>
  </si>
  <si>
    <t>Crise climática, crise existencial, vida pós catástrofe</t>
  </si>
  <si>
    <t>identidade, emoções, crise existencial</t>
  </si>
  <si>
    <t>emoções, memórias, crise existencial</t>
  </si>
  <si>
    <t>AS</t>
  </si>
  <si>
    <t>PS</t>
  </si>
  <si>
    <t>AP</t>
  </si>
  <si>
    <t>S-PAS</t>
  </si>
  <si>
    <t>Exemplo de análise do filme 1110229</t>
  </si>
  <si>
    <t>Angústia</t>
  </si>
  <si>
    <t>Angústia e ansiedade</t>
  </si>
  <si>
    <t>Bloqueio criativo</t>
  </si>
  <si>
    <t>Espera</t>
  </si>
  <si>
    <t>sofrimento e inspiração</t>
  </si>
  <si>
    <t>Angústia dos roteiristas.</t>
  </si>
  <si>
    <t>Angústia, busca por algo.</t>
  </si>
  <si>
    <t>Pura Angústia</t>
  </si>
  <si>
    <t>reflexões existenciais, experiências cotidianas, emoções</t>
  </si>
  <si>
    <t>Pandemia, relacionamentos, saúde mental</t>
  </si>
  <si>
    <t>rotina exaustiva feminina, trabalho alienante, saúde mental</t>
  </si>
  <si>
    <t>saúde, cuidados com o corpo, restrições</t>
  </si>
  <si>
    <t xml:space="preserve">dilema, escolhas profissionais, vida acadêmica </t>
  </si>
  <si>
    <t>Exemplo de análise do filme 1110228</t>
  </si>
  <si>
    <t>violência, mortes por crime, psicopata</t>
  </si>
  <si>
    <t xml:space="preserve">desastres naturais, intrigas governamentais, ficção científica </t>
  </si>
  <si>
    <t>desastres naturais, fim do mundo, crise climática</t>
  </si>
  <si>
    <t xml:space="preserve">desastres naturais, fim do mundo, ficção científica </t>
  </si>
  <si>
    <t>desigualdades sociais, busca pela felicidade, conflitos familiares</t>
  </si>
  <si>
    <t>cooperação</t>
  </si>
  <si>
    <t>enchentes e trabalho voluntário</t>
  </si>
  <si>
    <t>Realista</t>
  </si>
  <si>
    <t>Calamidade e perseverança</t>
  </si>
  <si>
    <t>Devastação e Sobrevivência</t>
  </si>
  <si>
    <t>Enchente</t>
  </si>
  <si>
    <t>Memória e superação.</t>
  </si>
  <si>
    <t>Resiliência e Solidariedade.</t>
  </si>
  <si>
    <t>Solidariedade</t>
  </si>
  <si>
    <t>um recorte narrativo-exploratório-realista por meio de coleta de depoimentos de atores envolvidos no episódio.</t>
  </si>
  <si>
    <t>Exemplo de análise do filme 1110215</t>
  </si>
  <si>
    <t>CONVERGÊNCIA DE TERMOS</t>
  </si>
  <si>
    <t>Autores e Temas (</t>
  </si>
  <si>
    <t xml:space="preserve"> </t>
  </si>
  <si>
    <t>As proporções de convergência de temas foram calculadas com base na combinação de temas relacionados entre cada bloco de pares ou trio de dimensões analisadas, dividua pelo total de pares ou trio correspondentes. No exemplo do filme 1110215, o total de termos definidos pelos autores é 3 e um deles esteve relacionado a um ou mais temas sugeridos pelo YouTube que totalizaram 5 temas analisados e 3 relacionados com os dados dos autores. O resultado, portanto é igual a ((RA=1 + RS=3) = TA-S=4) / ((TA=3 +TS = 5) =RA-S = 8), ou seja 4/8 = 50%</t>
  </si>
  <si>
    <t>Post-doctorate</t>
  </si>
  <si>
    <t>Doctorate</t>
  </si>
  <si>
    <t>Master</t>
  </si>
  <si>
    <t>Postgraduate</t>
  </si>
  <si>
    <t>Undergraduate</t>
  </si>
  <si>
    <t>Middle School</t>
  </si>
  <si>
    <t>Elementary</t>
  </si>
  <si>
    <t>53% de correspondência entre as 3 dimensões de análise (15/8)</t>
  </si>
  <si>
    <t>21% de correspondência entre as 3 dimensões de análise (4/19)</t>
  </si>
  <si>
    <t>87% de correspondência entre as 3 dimensões de análise (13/15)</t>
  </si>
  <si>
    <t>Formation</t>
  </si>
  <si>
    <t>Doctorate Comp.</t>
  </si>
  <si>
    <t>Master Comp.</t>
  </si>
  <si>
    <t>Postgraduate Comp.</t>
  </si>
  <si>
    <t>Undergraduate Compl.</t>
  </si>
  <si>
    <t>Particip.</t>
  </si>
  <si>
    <t>%P</t>
  </si>
  <si>
    <t>Quant. de ID_OfGrPart</t>
  </si>
  <si>
    <t>Quant. de ID_OfGrPart2</t>
  </si>
  <si>
    <t>Nível</t>
  </si>
  <si>
    <t>Experiência em Audiovisual?</t>
  </si>
  <si>
    <t>N.I.</t>
  </si>
  <si>
    <t>1278x_Tipo de Filme Faria?</t>
  </si>
  <si>
    <t>Quantidade</t>
  </si>
  <si>
    <t>1278y_Tipo de Filme Faria - detalhado?</t>
  </si>
  <si>
    <t>Average of % P-S</t>
  </si>
  <si>
    <t>Average of % PA</t>
  </si>
  <si>
    <t>Average of % S-PAS</t>
  </si>
  <si>
    <t>Average of % A-S</t>
  </si>
  <si>
    <t>Respondentes</t>
  </si>
  <si>
    <t xml:space="preserve">Os arquvios desta Planilha permitem aos interessados conhecerem os registros anonimizados  de recorte descritivo e demográfico (Dados Descritivos e Recortes da Amostra Utilizada.xlsx).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</si>
</sst>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1"/>
        <bgColor theme="4" tint="0.79998168889431442"/>
      </patternFill>
    </fill>
    <fill>
      <patternFill patternType="solid">
        <fgColor theme="1"/>
        <bgColor indexed="64"/>
      </patternFill>
    </fill>
    <fill>
      <patternFill patternType="solid">
        <fgColor theme="0" tint="-0.249977111117893"/>
        <bgColor indexed="64"/>
      </patternFill>
    </fill>
  </fills>
  <borders count="17">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0" fontId="1" fillId="2" borderId="1" xfId="0" applyFont="1" applyFill="1" applyBorder="1"/>
    <xf numFmtId="10" fontId="0" fillId="0" borderId="0" xfId="0" applyNumberFormat="1"/>
    <xf numFmtId="0" fontId="1" fillId="2" borderId="2" xfId="0" applyFont="1" applyFill="1" applyBorder="1"/>
    <xf numFmtId="10" fontId="1" fillId="2" borderId="2" xfId="0" applyNumberFormat="1" applyFont="1" applyFill="1" applyBorder="1"/>
    <xf numFmtId="0" fontId="1" fillId="0" borderId="0" xfId="0" applyFont="1"/>
    <xf numFmtId="0" fontId="1" fillId="0" borderId="1" xfId="0" applyFont="1" applyBorder="1"/>
    <xf numFmtId="0" fontId="3" fillId="3" borderId="3" xfId="0" applyFont="1" applyFill="1" applyBorder="1"/>
    <xf numFmtId="0" fontId="3" fillId="4" borderId="4" xfId="0" applyFont="1" applyFill="1" applyBorder="1"/>
    <xf numFmtId="0" fontId="3" fillId="3" borderId="5" xfId="0" applyFont="1" applyFill="1" applyBorder="1"/>
    <xf numFmtId="0" fontId="0" fillId="0" borderId="6" xfId="0" applyBorder="1"/>
    <xf numFmtId="0" fontId="0" fillId="0" borderId="7" xfId="0" applyBorder="1"/>
    <xf numFmtId="9" fontId="0" fillId="0" borderId="0" xfId="1" applyFont="1"/>
    <xf numFmtId="1" fontId="0" fillId="5" borderId="6" xfId="0" applyNumberFormat="1" applyFill="1" applyBorder="1" applyAlignment="1">
      <alignment horizontal="right" vertical="top"/>
    </xf>
    <xf numFmtId="0" fontId="0" fillId="5" borderId="0" xfId="0" applyFill="1" applyAlignment="1">
      <alignment vertical="top"/>
    </xf>
    <xf numFmtId="0" fontId="0" fillId="5" borderId="7" xfId="0" applyFill="1" applyBorder="1"/>
    <xf numFmtId="0" fontId="0" fillId="5" borderId="6" xfId="0" applyFill="1" applyBorder="1"/>
    <xf numFmtId="0" fontId="0" fillId="5" borderId="0" xfId="0" applyFill="1"/>
    <xf numFmtId="0" fontId="0" fillId="0" borderId="8" xfId="0" applyBorder="1"/>
    <xf numFmtId="0" fontId="0" fillId="0" borderId="9" xfId="0" applyBorder="1"/>
    <xf numFmtId="0" fontId="0" fillId="0" borderId="10" xfId="0" applyBorder="1"/>
    <xf numFmtId="0" fontId="3" fillId="3" borderId="11" xfId="0" applyFont="1" applyFill="1" applyBorder="1"/>
    <xf numFmtId="0" fontId="3" fillId="3" borderId="12" xfId="0" applyFont="1" applyFill="1" applyBorder="1"/>
    <xf numFmtId="0" fontId="3" fillId="3" borderId="13" xfId="0" applyFont="1" applyFill="1" applyBorder="1"/>
    <xf numFmtId="0" fontId="0" fillId="5" borderId="8" xfId="0" applyFill="1" applyBorder="1"/>
    <xf numFmtId="0" fontId="0" fillId="5" borderId="9" xfId="0" applyFill="1" applyBorder="1"/>
    <xf numFmtId="0" fontId="0" fillId="5" borderId="10" xfId="0" applyFill="1" applyBorder="1"/>
    <xf numFmtId="1" fontId="0" fillId="0" borderId="6" xfId="0" applyNumberFormat="1" applyBorder="1" applyAlignment="1">
      <alignment horizontal="right" vertical="top"/>
    </xf>
    <xf numFmtId="0" fontId="0" fillId="0" borderId="0" xfId="0" applyAlignment="1">
      <alignment vertical="top"/>
    </xf>
    <xf numFmtId="0" fontId="0" fillId="0" borderId="7" xfId="0" applyBorder="1" applyAlignment="1">
      <alignment vertical="top"/>
    </xf>
    <xf numFmtId="1" fontId="0" fillId="0" borderId="8" xfId="0" applyNumberFormat="1" applyBorder="1" applyAlignment="1">
      <alignment horizontal="right" vertical="top"/>
    </xf>
    <xf numFmtId="0" fontId="0" fillId="0" borderId="9" xfId="0" applyBorder="1" applyAlignment="1">
      <alignment vertical="top"/>
    </xf>
    <xf numFmtId="0" fontId="0" fillId="0" borderId="10" xfId="0" applyBorder="1" applyAlignment="1">
      <alignment vertical="top"/>
    </xf>
    <xf numFmtId="1" fontId="1" fillId="0" borderId="14" xfId="0" applyNumberFormat="1" applyFont="1" applyBorder="1" applyAlignment="1">
      <alignment horizontal="right" vertical="top"/>
    </xf>
    <xf numFmtId="0" fontId="1" fillId="0" borderId="15" xfId="0" applyFont="1" applyBorder="1"/>
    <xf numFmtId="0" fontId="1" fillId="0" borderId="16" xfId="0" applyFont="1" applyBorder="1"/>
    <xf numFmtId="0" fontId="0" fillId="0" borderId="0" xfId="0" applyAlignment="1">
      <alignment vertical="center"/>
    </xf>
    <xf numFmtId="0" fontId="1" fillId="0" borderId="1" xfId="0" applyFont="1" applyBorder="1" applyAlignment="1">
      <alignment vertical="center"/>
    </xf>
    <xf numFmtId="0" fontId="3" fillId="4" borderId="12" xfId="0" applyFont="1" applyFill="1" applyBorder="1"/>
    <xf numFmtId="0" fontId="0" fillId="5" borderId="7" xfId="0" applyFill="1" applyBorder="1" applyAlignment="1">
      <alignment vertical="top"/>
    </xf>
    <xf numFmtId="0" fontId="3" fillId="3" borderId="4" xfId="0" applyFont="1" applyFill="1" applyBorder="1"/>
    <xf numFmtId="1" fontId="0" fillId="5" borderId="0" xfId="0" applyNumberFormat="1" applyFill="1" applyAlignment="1">
      <alignment horizontal="right" vertical="top"/>
    </xf>
    <xf numFmtId="1" fontId="0" fillId="0" borderId="0" xfId="0" applyNumberFormat="1" applyAlignment="1">
      <alignment horizontal="right" vertical="top"/>
    </xf>
    <xf numFmtId="1" fontId="0" fillId="0" borderId="9" xfId="0" applyNumberFormat="1" applyBorder="1" applyAlignment="1">
      <alignment horizontal="right" vertical="top"/>
    </xf>
    <xf numFmtId="1" fontId="1" fillId="0" borderId="15" xfId="0" applyNumberFormat="1" applyFont="1" applyBorder="1" applyAlignment="1">
      <alignment horizontal="right" vertical="top"/>
    </xf>
    <xf numFmtId="0" fontId="0" fillId="5" borderId="3" xfId="0" applyFill="1" applyBorder="1"/>
    <xf numFmtId="0" fontId="0" fillId="5" borderId="4" xfId="0" applyFill="1" applyBorder="1"/>
    <xf numFmtId="0" fontId="0" fillId="5" borderId="5" xfId="0" applyFill="1" applyBorder="1"/>
    <xf numFmtId="0" fontId="4" fillId="0" borderId="0" xfId="0" applyFont="1"/>
    <xf numFmtId="9" fontId="0" fillId="0" borderId="0" xfId="0" applyNumberFormat="1"/>
    <xf numFmtId="9" fontId="1" fillId="2" borderId="2" xfId="0" applyNumberFormat="1" applyFont="1" applyFill="1" applyBorder="1"/>
    <xf numFmtId="9" fontId="1" fillId="2" borderId="2" xfId="1" applyFont="1" applyFill="1" applyBorder="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30F5D-D7A8-4E57-94C1-150C11097299}">
  <dimension ref="A1"/>
  <sheetViews>
    <sheetView tabSelected="1" workbookViewId="0"/>
  </sheetViews>
  <sheetFormatPr defaultRowHeight="14.4" x14ac:dyDescent="0.3"/>
  <cols>
    <col min="1" max="1" width="65.109375" customWidth="1"/>
  </cols>
  <sheetData>
    <row r="1" spans="1:1" ht="43.2" x14ac:dyDescent="0.3">
      <c r="A1" s="52" t="s">
        <v>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AC0F-5DFC-4D34-ADE1-9C35C4CF6925}">
  <dimension ref="A1:I151"/>
  <sheetViews>
    <sheetView workbookViewId="0">
      <selection activeCell="B148" sqref="B148"/>
    </sheetView>
  </sheetViews>
  <sheetFormatPr defaultRowHeight="14.4" x14ac:dyDescent="0.3"/>
  <cols>
    <col min="1" max="1" width="29.6640625" bestFit="1" customWidth="1"/>
    <col min="2" max="2" width="32.44140625" customWidth="1"/>
    <col min="3" max="4" width="20.44140625" bestFit="1" customWidth="1"/>
    <col min="7" max="7" width="20.33203125" customWidth="1"/>
    <col min="8" max="8" width="8.21875" bestFit="1" customWidth="1"/>
    <col min="9" max="9" width="19.44140625" bestFit="1" customWidth="1"/>
  </cols>
  <sheetData>
    <row r="1" spans="1:9" x14ac:dyDescent="0.3">
      <c r="A1" s="1" t="s">
        <v>0</v>
      </c>
      <c r="B1" s="1" t="s">
        <v>315</v>
      </c>
      <c r="C1" s="1" t="s">
        <v>316</v>
      </c>
      <c r="G1" s="1" t="s">
        <v>308</v>
      </c>
      <c r="H1" t="s">
        <v>317</v>
      </c>
      <c r="I1" s="1" t="s">
        <v>315</v>
      </c>
    </row>
    <row r="2" spans="1:9" x14ac:dyDescent="0.3">
      <c r="A2" t="s">
        <v>3</v>
      </c>
      <c r="B2">
        <v>237</v>
      </c>
      <c r="C2" s="2">
        <v>0.53258426966292138</v>
      </c>
      <c r="G2" s="6" t="s">
        <v>298</v>
      </c>
      <c r="H2">
        <v>5</v>
      </c>
      <c r="I2">
        <v>25</v>
      </c>
    </row>
    <row r="3" spans="1:9" x14ac:dyDescent="0.3">
      <c r="A3" t="s">
        <v>4</v>
      </c>
      <c r="B3">
        <v>89</v>
      </c>
      <c r="C3" s="2">
        <v>0.2</v>
      </c>
      <c r="G3" s="5" t="s">
        <v>299</v>
      </c>
      <c r="H3">
        <v>5</v>
      </c>
      <c r="I3">
        <v>23</v>
      </c>
    </row>
    <row r="4" spans="1:9" x14ac:dyDescent="0.3">
      <c r="A4" t="s">
        <v>5</v>
      </c>
      <c r="B4">
        <v>75</v>
      </c>
      <c r="C4" s="2">
        <v>0.16853932584269662</v>
      </c>
      <c r="G4" s="5" t="s">
        <v>299</v>
      </c>
      <c r="H4">
        <v>4.5</v>
      </c>
      <c r="I4">
        <v>65</v>
      </c>
    </row>
    <row r="5" spans="1:9" x14ac:dyDescent="0.3">
      <c r="A5" t="s">
        <v>6</v>
      </c>
      <c r="B5">
        <v>15</v>
      </c>
      <c r="C5" s="2">
        <v>3.3707865168539325E-2</v>
      </c>
      <c r="G5" s="5" t="s">
        <v>300</v>
      </c>
      <c r="H5">
        <v>4</v>
      </c>
      <c r="I5">
        <v>64</v>
      </c>
    </row>
    <row r="6" spans="1:9" x14ac:dyDescent="0.3">
      <c r="A6" t="s">
        <v>7</v>
      </c>
      <c r="B6">
        <v>9</v>
      </c>
      <c r="C6" s="2">
        <v>2.0224719101123594E-2</v>
      </c>
      <c r="G6" s="5" t="s">
        <v>300</v>
      </c>
      <c r="H6">
        <v>3.5</v>
      </c>
      <c r="I6">
        <v>50</v>
      </c>
    </row>
    <row r="7" spans="1:9" x14ac:dyDescent="0.3">
      <c r="A7" t="s">
        <v>8</v>
      </c>
      <c r="B7">
        <v>16</v>
      </c>
      <c r="C7" s="2">
        <v>3.5955056179775284E-2</v>
      </c>
      <c r="G7" s="5" t="s">
        <v>301</v>
      </c>
      <c r="H7">
        <v>3.5</v>
      </c>
      <c r="I7">
        <v>5</v>
      </c>
    </row>
    <row r="8" spans="1:9" x14ac:dyDescent="0.3">
      <c r="A8" t="s">
        <v>9</v>
      </c>
      <c r="B8">
        <v>4</v>
      </c>
      <c r="C8" s="2">
        <v>8.988764044943821E-3</v>
      </c>
      <c r="G8" s="5" t="s">
        <v>301</v>
      </c>
      <c r="H8">
        <v>3</v>
      </c>
      <c r="I8">
        <v>2</v>
      </c>
    </row>
    <row r="9" spans="1:9" x14ac:dyDescent="0.3">
      <c r="A9" s="3" t="s">
        <v>10</v>
      </c>
      <c r="B9" s="3">
        <v>445</v>
      </c>
      <c r="C9" s="4">
        <v>1</v>
      </c>
      <c r="G9" s="5" t="s">
        <v>302</v>
      </c>
      <c r="H9">
        <v>3</v>
      </c>
      <c r="I9">
        <v>93</v>
      </c>
    </row>
    <row r="10" spans="1:9" x14ac:dyDescent="0.3">
      <c r="G10" s="5" t="s">
        <v>302</v>
      </c>
      <c r="H10">
        <v>2.5</v>
      </c>
      <c r="I10">
        <v>67</v>
      </c>
    </row>
    <row r="11" spans="1:9" x14ac:dyDescent="0.3">
      <c r="G11" s="5" t="s">
        <v>303</v>
      </c>
      <c r="H11">
        <v>2</v>
      </c>
      <c r="I11">
        <v>53</v>
      </c>
    </row>
    <row r="12" spans="1:9" x14ac:dyDescent="0.3">
      <c r="A12" s="1" t="s">
        <v>0</v>
      </c>
      <c r="B12" s="1" t="s">
        <v>11</v>
      </c>
      <c r="C12" s="1" t="s">
        <v>315</v>
      </c>
      <c r="D12" s="1" t="s">
        <v>316</v>
      </c>
      <c r="G12" s="5" t="s">
        <v>304</v>
      </c>
      <c r="H12">
        <v>1</v>
      </c>
      <c r="I12">
        <v>3</v>
      </c>
    </row>
    <row r="13" spans="1:9" x14ac:dyDescent="0.3">
      <c r="A13" s="5" t="s">
        <v>3</v>
      </c>
      <c r="B13" t="s">
        <v>12</v>
      </c>
      <c r="C13">
        <v>76</v>
      </c>
      <c r="D13" s="2">
        <v>0.17078651685393259</v>
      </c>
    </row>
    <row r="14" spans="1:9" x14ac:dyDescent="0.3">
      <c r="A14" s="5"/>
      <c r="B14" t="s">
        <v>13</v>
      </c>
      <c r="C14">
        <v>70</v>
      </c>
      <c r="D14" s="2">
        <v>0.15730337078651685</v>
      </c>
    </row>
    <row r="15" spans="1:9" x14ac:dyDescent="0.3">
      <c r="A15" s="5"/>
      <c r="B15" t="s">
        <v>14</v>
      </c>
      <c r="C15">
        <v>35</v>
      </c>
      <c r="D15" s="2">
        <v>7.8651685393258425E-2</v>
      </c>
      <c r="G15" s="1" t="s">
        <v>308</v>
      </c>
      <c r="H15" s="1" t="s">
        <v>313</v>
      </c>
      <c r="I15" s="1" t="s">
        <v>314</v>
      </c>
    </row>
    <row r="16" spans="1:9" x14ac:dyDescent="0.3">
      <c r="A16" s="5"/>
      <c r="B16" t="s">
        <v>15</v>
      </c>
      <c r="C16">
        <v>22</v>
      </c>
      <c r="D16" s="2">
        <v>4.9438202247191011E-2</v>
      </c>
      <c r="G16" s="5" t="s">
        <v>298</v>
      </c>
      <c r="H16">
        <v>25</v>
      </c>
      <c r="I16" s="49">
        <f>H16/$H$27</f>
        <v>5.6179775280898875E-2</v>
      </c>
    </row>
    <row r="17" spans="1:9" x14ac:dyDescent="0.3">
      <c r="A17" s="5"/>
      <c r="B17" t="s">
        <v>16</v>
      </c>
      <c r="C17">
        <v>10</v>
      </c>
      <c r="D17" s="2">
        <v>2.247191011235955E-2</v>
      </c>
      <c r="G17" s="5" t="s">
        <v>309</v>
      </c>
      <c r="H17">
        <v>23</v>
      </c>
      <c r="I17" s="49">
        <f t="shared" ref="I17:I26" si="0">H17/$H$27</f>
        <v>5.1685393258426963E-2</v>
      </c>
    </row>
    <row r="18" spans="1:9" x14ac:dyDescent="0.3">
      <c r="A18" s="5"/>
      <c r="B18" t="s">
        <v>17</v>
      </c>
      <c r="C18">
        <v>9</v>
      </c>
      <c r="D18" s="2">
        <v>2.0224719101123594E-2</v>
      </c>
      <c r="G18" s="5" t="s">
        <v>299</v>
      </c>
      <c r="H18">
        <v>65</v>
      </c>
      <c r="I18" s="49">
        <f t="shared" si="0"/>
        <v>0.14606741573033707</v>
      </c>
    </row>
    <row r="19" spans="1:9" x14ac:dyDescent="0.3">
      <c r="A19" s="5"/>
      <c r="B19" t="s">
        <v>18</v>
      </c>
      <c r="C19">
        <v>4</v>
      </c>
      <c r="D19" s="2">
        <v>8.988764044943821E-3</v>
      </c>
      <c r="G19" s="5" t="s">
        <v>310</v>
      </c>
      <c r="H19">
        <v>64</v>
      </c>
      <c r="I19" s="49">
        <f t="shared" si="0"/>
        <v>0.14382022471910114</v>
      </c>
    </row>
    <row r="20" spans="1:9" x14ac:dyDescent="0.3">
      <c r="A20" s="5"/>
      <c r="B20" t="s">
        <v>19</v>
      </c>
      <c r="C20">
        <v>2</v>
      </c>
      <c r="D20" s="2">
        <v>4.4943820224719105E-3</v>
      </c>
      <c r="G20" s="5" t="s">
        <v>300</v>
      </c>
      <c r="H20">
        <v>50</v>
      </c>
      <c r="I20" s="49">
        <f t="shared" si="0"/>
        <v>0.11235955056179775</v>
      </c>
    </row>
    <row r="21" spans="1:9" x14ac:dyDescent="0.3">
      <c r="A21" s="5"/>
      <c r="B21" t="s">
        <v>20</v>
      </c>
      <c r="C21">
        <v>2</v>
      </c>
      <c r="D21" s="2">
        <v>4.4943820224719105E-3</v>
      </c>
      <c r="G21" s="5" t="s">
        <v>311</v>
      </c>
      <c r="H21">
        <v>5</v>
      </c>
      <c r="I21" s="49">
        <f t="shared" si="0"/>
        <v>1.1235955056179775E-2</v>
      </c>
    </row>
    <row r="22" spans="1:9" x14ac:dyDescent="0.3">
      <c r="A22" s="5"/>
      <c r="B22" t="s">
        <v>21</v>
      </c>
      <c r="C22">
        <v>1</v>
      </c>
      <c r="D22" s="2">
        <v>2.2471910112359553E-3</v>
      </c>
      <c r="G22" s="5" t="s">
        <v>301</v>
      </c>
      <c r="H22">
        <v>2</v>
      </c>
      <c r="I22" s="49">
        <f t="shared" si="0"/>
        <v>4.4943820224719105E-3</v>
      </c>
    </row>
    <row r="23" spans="1:9" x14ac:dyDescent="0.3">
      <c r="A23" s="5"/>
      <c r="B23" t="s">
        <v>22</v>
      </c>
      <c r="C23">
        <v>1</v>
      </c>
      <c r="D23" s="2">
        <v>2.2471910112359553E-3</v>
      </c>
      <c r="G23" s="5" t="s">
        <v>312</v>
      </c>
      <c r="H23">
        <v>91</v>
      </c>
      <c r="I23" s="49">
        <f t="shared" si="0"/>
        <v>0.20449438202247192</v>
      </c>
    </row>
    <row r="24" spans="1:9" x14ac:dyDescent="0.3">
      <c r="A24" s="5"/>
      <c r="B24" t="s">
        <v>23</v>
      </c>
      <c r="C24">
        <v>1</v>
      </c>
      <c r="D24" s="2">
        <v>2.2471910112359553E-3</v>
      </c>
      <c r="G24" s="5" t="s">
        <v>302</v>
      </c>
      <c r="H24">
        <v>65</v>
      </c>
      <c r="I24" s="49">
        <f t="shared" si="0"/>
        <v>0.14606741573033707</v>
      </c>
    </row>
    <row r="25" spans="1:9" x14ac:dyDescent="0.3">
      <c r="A25" s="5"/>
      <c r="B25" t="s">
        <v>24</v>
      </c>
      <c r="C25">
        <v>1</v>
      </c>
      <c r="D25" s="2">
        <v>2.2471910112359553E-3</v>
      </c>
      <c r="G25" s="5" t="s">
        <v>303</v>
      </c>
      <c r="H25">
        <v>52</v>
      </c>
      <c r="I25" s="49">
        <f t="shared" si="0"/>
        <v>0.11685393258426967</v>
      </c>
    </row>
    <row r="26" spans="1:9" x14ac:dyDescent="0.3">
      <c r="A26" s="5"/>
      <c r="B26" t="s">
        <v>25</v>
      </c>
      <c r="C26">
        <v>1</v>
      </c>
      <c r="D26" s="2">
        <v>2.2471910112359553E-3</v>
      </c>
      <c r="G26" s="5" t="s">
        <v>304</v>
      </c>
      <c r="H26">
        <v>3</v>
      </c>
      <c r="I26" s="49">
        <f t="shared" si="0"/>
        <v>6.7415730337078653E-3</v>
      </c>
    </row>
    <row r="27" spans="1:9" x14ac:dyDescent="0.3">
      <c r="A27" s="5"/>
      <c r="B27" t="s">
        <v>26</v>
      </c>
      <c r="C27">
        <v>1</v>
      </c>
      <c r="D27" s="2">
        <v>2.2471910112359553E-3</v>
      </c>
      <c r="G27" s="3" t="s">
        <v>10</v>
      </c>
      <c r="H27" s="3">
        <f>SUM(H16:H26)</f>
        <v>445</v>
      </c>
      <c r="I27" s="50">
        <f>H27/$H$27</f>
        <v>1</v>
      </c>
    </row>
    <row r="28" spans="1:9" x14ac:dyDescent="0.3">
      <c r="A28" s="6"/>
      <c r="B28" t="s">
        <v>27</v>
      </c>
      <c r="C28">
        <v>1</v>
      </c>
      <c r="D28" s="2">
        <v>2.2471910112359553E-3</v>
      </c>
    </row>
    <row r="29" spans="1:9" x14ac:dyDescent="0.3">
      <c r="A29" s="5" t="s">
        <v>4</v>
      </c>
      <c r="B29" t="s">
        <v>28</v>
      </c>
      <c r="C29">
        <v>33</v>
      </c>
      <c r="D29" s="2">
        <v>7.415730337078652E-2</v>
      </c>
    </row>
    <row r="30" spans="1:9" x14ac:dyDescent="0.3">
      <c r="A30" s="5"/>
      <c r="B30" t="s">
        <v>29</v>
      </c>
      <c r="C30">
        <v>21</v>
      </c>
      <c r="D30" s="2">
        <v>4.7191011235955059E-2</v>
      </c>
    </row>
    <row r="31" spans="1:9" x14ac:dyDescent="0.3">
      <c r="A31" s="5"/>
      <c r="B31" t="s">
        <v>30</v>
      </c>
      <c r="C31">
        <v>15</v>
      </c>
      <c r="D31" s="2">
        <v>3.3707865168539325E-2</v>
      </c>
    </row>
    <row r="32" spans="1:9" x14ac:dyDescent="0.3">
      <c r="A32" s="5"/>
      <c r="B32" t="s">
        <v>31</v>
      </c>
      <c r="C32">
        <v>9</v>
      </c>
      <c r="D32" s="2">
        <v>2.0224719101123594E-2</v>
      </c>
    </row>
    <row r="33" spans="1:4" x14ac:dyDescent="0.3">
      <c r="A33" s="5"/>
      <c r="B33" t="s">
        <v>32</v>
      </c>
      <c r="C33">
        <v>2</v>
      </c>
      <c r="D33" s="2">
        <v>4.4943820224719105E-3</v>
      </c>
    </row>
    <row r="34" spans="1:4" x14ac:dyDescent="0.3">
      <c r="A34" s="5"/>
      <c r="B34" t="s">
        <v>33</v>
      </c>
      <c r="C34">
        <v>1</v>
      </c>
      <c r="D34" s="2">
        <v>2.2471910112359553E-3</v>
      </c>
    </row>
    <row r="35" spans="1:4" x14ac:dyDescent="0.3">
      <c r="A35" s="5"/>
      <c r="B35" t="s">
        <v>34</v>
      </c>
      <c r="C35">
        <v>1</v>
      </c>
      <c r="D35" s="2">
        <v>2.2471910112359553E-3</v>
      </c>
    </row>
    <row r="36" spans="1:4" x14ac:dyDescent="0.3">
      <c r="A36" s="5"/>
      <c r="B36" t="s">
        <v>35</v>
      </c>
      <c r="C36">
        <v>1</v>
      </c>
      <c r="D36" s="2">
        <v>2.2471910112359553E-3</v>
      </c>
    </row>
    <row r="37" spans="1:4" x14ac:dyDescent="0.3">
      <c r="A37" s="5"/>
      <c r="B37" t="s">
        <v>36</v>
      </c>
      <c r="C37">
        <v>1</v>
      </c>
      <c r="D37" s="2">
        <v>2.2471910112359553E-3</v>
      </c>
    </row>
    <row r="38" spans="1:4" x14ac:dyDescent="0.3">
      <c r="A38" s="5"/>
      <c r="B38" t="s">
        <v>37</v>
      </c>
      <c r="C38">
        <v>1</v>
      </c>
      <c r="D38" s="2">
        <v>2.2471910112359553E-3</v>
      </c>
    </row>
    <row r="39" spans="1:4" x14ac:dyDescent="0.3">
      <c r="A39" s="5"/>
      <c r="B39" t="s">
        <v>38</v>
      </c>
      <c r="C39">
        <v>1</v>
      </c>
      <c r="D39" s="2">
        <v>2.2471910112359553E-3</v>
      </c>
    </row>
    <row r="40" spans="1:4" x14ac:dyDescent="0.3">
      <c r="A40" s="5"/>
      <c r="B40" t="s">
        <v>39</v>
      </c>
      <c r="C40">
        <v>1</v>
      </c>
      <c r="D40" s="2">
        <v>2.2471910112359553E-3</v>
      </c>
    </row>
    <row r="41" spans="1:4" x14ac:dyDescent="0.3">
      <c r="A41" s="5"/>
      <c r="B41" t="s">
        <v>40</v>
      </c>
      <c r="C41">
        <v>1</v>
      </c>
      <c r="D41" s="2">
        <v>2.2471910112359553E-3</v>
      </c>
    </row>
    <row r="42" spans="1:4" x14ac:dyDescent="0.3">
      <c r="A42" s="6"/>
      <c r="B42" t="s">
        <v>41</v>
      </c>
      <c r="C42">
        <v>1</v>
      </c>
      <c r="D42" s="2">
        <v>2.2471910112359553E-3</v>
      </c>
    </row>
    <row r="43" spans="1:4" x14ac:dyDescent="0.3">
      <c r="A43" s="5" t="s">
        <v>5</v>
      </c>
      <c r="B43" t="s">
        <v>42</v>
      </c>
      <c r="C43">
        <v>40</v>
      </c>
      <c r="D43" s="2">
        <v>8.98876404494382E-2</v>
      </c>
    </row>
    <row r="44" spans="1:4" x14ac:dyDescent="0.3">
      <c r="A44" s="5"/>
      <c r="B44" t="s">
        <v>43</v>
      </c>
      <c r="C44">
        <v>7</v>
      </c>
      <c r="D44" s="2">
        <v>1.5730337078651686E-2</v>
      </c>
    </row>
    <row r="45" spans="1:4" x14ac:dyDescent="0.3">
      <c r="A45" s="5"/>
      <c r="B45" t="s">
        <v>44</v>
      </c>
      <c r="C45">
        <v>6</v>
      </c>
      <c r="D45" s="2">
        <v>1.3483146067415731E-2</v>
      </c>
    </row>
    <row r="46" spans="1:4" x14ac:dyDescent="0.3">
      <c r="A46" s="5"/>
      <c r="B46" t="s">
        <v>45</v>
      </c>
      <c r="C46">
        <v>4</v>
      </c>
      <c r="D46" s="2">
        <v>8.988764044943821E-3</v>
      </c>
    </row>
    <row r="47" spans="1:4" x14ac:dyDescent="0.3">
      <c r="A47" s="5"/>
      <c r="B47" t="s">
        <v>46</v>
      </c>
      <c r="C47">
        <v>3</v>
      </c>
      <c r="D47" s="2">
        <v>6.7415730337078653E-3</v>
      </c>
    </row>
    <row r="48" spans="1:4" x14ac:dyDescent="0.3">
      <c r="A48" s="5"/>
      <c r="B48" t="s">
        <v>47</v>
      </c>
      <c r="C48">
        <v>3</v>
      </c>
      <c r="D48" s="2">
        <v>6.7415730337078653E-3</v>
      </c>
    </row>
    <row r="49" spans="1:4" x14ac:dyDescent="0.3">
      <c r="A49" s="5"/>
      <c r="B49" t="s">
        <v>48</v>
      </c>
      <c r="C49">
        <v>2</v>
      </c>
      <c r="D49" s="2">
        <v>4.4943820224719105E-3</v>
      </c>
    </row>
    <row r="50" spans="1:4" x14ac:dyDescent="0.3">
      <c r="A50" s="5"/>
      <c r="B50" t="s">
        <v>49</v>
      </c>
      <c r="C50">
        <v>1</v>
      </c>
      <c r="D50" s="2">
        <v>2.2471910112359553E-3</v>
      </c>
    </row>
    <row r="51" spans="1:4" x14ac:dyDescent="0.3">
      <c r="A51" s="5"/>
      <c r="B51" t="s">
        <v>50</v>
      </c>
      <c r="C51">
        <v>1</v>
      </c>
      <c r="D51" s="2">
        <v>2.2471910112359553E-3</v>
      </c>
    </row>
    <row r="52" spans="1:4" x14ac:dyDescent="0.3">
      <c r="A52" s="5"/>
      <c r="B52" t="s">
        <v>51</v>
      </c>
      <c r="C52">
        <v>1</v>
      </c>
      <c r="D52" s="2">
        <v>2.2471910112359553E-3</v>
      </c>
    </row>
    <row r="53" spans="1:4" x14ac:dyDescent="0.3">
      <c r="A53" s="5"/>
      <c r="B53" t="s">
        <v>52</v>
      </c>
      <c r="C53">
        <v>1</v>
      </c>
      <c r="D53" s="2">
        <v>2.2471910112359553E-3</v>
      </c>
    </row>
    <row r="54" spans="1:4" x14ac:dyDescent="0.3">
      <c r="A54" s="5"/>
      <c r="B54" t="s">
        <v>53</v>
      </c>
      <c r="C54">
        <v>1</v>
      </c>
      <c r="D54" s="2">
        <v>2.2471910112359553E-3</v>
      </c>
    </row>
    <row r="55" spans="1:4" x14ac:dyDescent="0.3">
      <c r="A55" s="5"/>
      <c r="B55" t="s">
        <v>54</v>
      </c>
      <c r="C55">
        <v>1</v>
      </c>
      <c r="D55" s="2">
        <v>2.2471910112359553E-3</v>
      </c>
    </row>
    <row r="56" spans="1:4" x14ac:dyDescent="0.3">
      <c r="A56" s="5"/>
      <c r="B56" t="s">
        <v>55</v>
      </c>
      <c r="C56">
        <v>1</v>
      </c>
      <c r="D56" s="2">
        <v>2.2471910112359553E-3</v>
      </c>
    </row>
    <row r="57" spans="1:4" x14ac:dyDescent="0.3">
      <c r="A57" s="5"/>
      <c r="B57" t="s">
        <v>56</v>
      </c>
      <c r="C57">
        <v>1</v>
      </c>
      <c r="D57" s="2">
        <v>2.2471910112359553E-3</v>
      </c>
    </row>
    <row r="58" spans="1:4" x14ac:dyDescent="0.3">
      <c r="A58" s="5"/>
      <c r="B58" t="s">
        <v>57</v>
      </c>
      <c r="C58">
        <v>1</v>
      </c>
      <c r="D58" s="2">
        <v>2.2471910112359553E-3</v>
      </c>
    </row>
    <row r="59" spans="1:4" x14ac:dyDescent="0.3">
      <c r="A59" s="6"/>
      <c r="B59" t="s">
        <v>58</v>
      </c>
      <c r="C59">
        <v>1</v>
      </c>
      <c r="D59" s="2">
        <v>2.2471910112359553E-3</v>
      </c>
    </row>
    <row r="60" spans="1:4" x14ac:dyDescent="0.3">
      <c r="A60" s="5" t="s">
        <v>6</v>
      </c>
      <c r="B60" t="s">
        <v>59</v>
      </c>
      <c r="C60">
        <v>4</v>
      </c>
      <c r="D60" s="2">
        <v>8.988764044943821E-3</v>
      </c>
    </row>
    <row r="61" spans="1:4" x14ac:dyDescent="0.3">
      <c r="A61" s="5"/>
      <c r="B61" t="s">
        <v>60</v>
      </c>
      <c r="C61">
        <v>2</v>
      </c>
      <c r="D61" s="2">
        <v>4.4943820224719105E-3</v>
      </c>
    </row>
    <row r="62" spans="1:4" x14ac:dyDescent="0.3">
      <c r="A62" s="5"/>
      <c r="B62" t="s">
        <v>61</v>
      </c>
      <c r="C62">
        <v>2</v>
      </c>
      <c r="D62" s="2">
        <v>4.4943820224719105E-3</v>
      </c>
    </row>
    <row r="63" spans="1:4" x14ac:dyDescent="0.3">
      <c r="A63" s="5"/>
      <c r="B63" t="s">
        <v>62</v>
      </c>
      <c r="C63">
        <v>2</v>
      </c>
      <c r="D63" s="2">
        <v>4.4943820224719105E-3</v>
      </c>
    </row>
    <row r="64" spans="1:4" x14ac:dyDescent="0.3">
      <c r="A64" s="5"/>
      <c r="B64" t="s">
        <v>63</v>
      </c>
      <c r="C64">
        <v>1</v>
      </c>
      <c r="D64" s="2">
        <v>2.2471910112359553E-3</v>
      </c>
    </row>
    <row r="65" spans="1:4" x14ac:dyDescent="0.3">
      <c r="A65" s="5"/>
      <c r="B65" t="s">
        <v>64</v>
      </c>
      <c r="C65">
        <v>1</v>
      </c>
      <c r="D65" s="2">
        <v>2.2471910112359553E-3</v>
      </c>
    </row>
    <row r="66" spans="1:4" x14ac:dyDescent="0.3">
      <c r="A66" s="5"/>
      <c r="B66" t="s">
        <v>65</v>
      </c>
      <c r="C66">
        <v>1</v>
      </c>
      <c r="D66" s="2">
        <v>2.2471910112359553E-3</v>
      </c>
    </row>
    <row r="67" spans="1:4" x14ac:dyDescent="0.3">
      <c r="A67" s="5"/>
      <c r="B67" t="s">
        <v>66</v>
      </c>
      <c r="C67">
        <v>1</v>
      </c>
      <c r="D67" s="2">
        <v>2.2471910112359553E-3</v>
      </c>
    </row>
    <row r="68" spans="1:4" x14ac:dyDescent="0.3">
      <c r="A68" s="6"/>
      <c r="B68" t="s">
        <v>67</v>
      </c>
      <c r="C68">
        <v>1</v>
      </c>
      <c r="D68" s="2">
        <v>2.2471910112359553E-3</v>
      </c>
    </row>
    <row r="69" spans="1:4" x14ac:dyDescent="0.3">
      <c r="A69" s="5" t="s">
        <v>7</v>
      </c>
      <c r="B69" t="s">
        <v>68</v>
      </c>
      <c r="C69">
        <v>4</v>
      </c>
      <c r="D69" s="2">
        <v>8.988764044943821E-3</v>
      </c>
    </row>
    <row r="70" spans="1:4" x14ac:dyDescent="0.3">
      <c r="A70" s="5"/>
      <c r="B70" t="s">
        <v>69</v>
      </c>
      <c r="C70">
        <v>1</v>
      </c>
      <c r="D70" s="2">
        <v>2.2471910112359553E-3</v>
      </c>
    </row>
    <row r="71" spans="1:4" x14ac:dyDescent="0.3">
      <c r="A71" s="5"/>
      <c r="B71" t="s">
        <v>70</v>
      </c>
      <c r="C71">
        <v>1</v>
      </c>
      <c r="D71" s="2">
        <v>2.2471910112359553E-3</v>
      </c>
    </row>
    <row r="72" spans="1:4" x14ac:dyDescent="0.3">
      <c r="A72" s="5"/>
      <c r="B72" t="s">
        <v>71</v>
      </c>
      <c r="C72">
        <v>1</v>
      </c>
      <c r="D72" s="2">
        <v>2.2471910112359553E-3</v>
      </c>
    </row>
    <row r="73" spans="1:4" x14ac:dyDescent="0.3">
      <c r="A73" s="5"/>
      <c r="B73" t="s">
        <v>72</v>
      </c>
      <c r="C73">
        <v>1</v>
      </c>
      <c r="D73" s="2">
        <v>2.2471910112359553E-3</v>
      </c>
    </row>
    <row r="74" spans="1:4" x14ac:dyDescent="0.3">
      <c r="A74" s="6"/>
      <c r="B74" t="s">
        <v>73</v>
      </c>
      <c r="C74">
        <v>1</v>
      </c>
      <c r="D74" s="2">
        <v>2.2471910112359553E-3</v>
      </c>
    </row>
    <row r="75" spans="1:4" x14ac:dyDescent="0.3">
      <c r="A75" s="6" t="s">
        <v>8</v>
      </c>
      <c r="B75" t="s">
        <v>8</v>
      </c>
      <c r="C75">
        <v>16</v>
      </c>
      <c r="D75" s="2">
        <v>3.5955056179775284E-2</v>
      </c>
    </row>
    <row r="76" spans="1:4" x14ac:dyDescent="0.3">
      <c r="A76" s="5" t="s">
        <v>9</v>
      </c>
      <c r="B76" t="s">
        <v>74</v>
      </c>
      <c r="C76">
        <v>1</v>
      </c>
      <c r="D76" s="2">
        <v>2.2471910112359553E-3</v>
      </c>
    </row>
    <row r="77" spans="1:4" x14ac:dyDescent="0.3">
      <c r="A77" s="5"/>
      <c r="B77" t="s">
        <v>75</v>
      </c>
      <c r="C77">
        <v>1</v>
      </c>
      <c r="D77" s="2">
        <v>2.2471910112359553E-3</v>
      </c>
    </row>
    <row r="78" spans="1:4" x14ac:dyDescent="0.3">
      <c r="A78" s="5"/>
      <c r="B78" t="s">
        <v>76</v>
      </c>
      <c r="C78">
        <v>1</v>
      </c>
      <c r="D78" s="2">
        <v>2.2471910112359553E-3</v>
      </c>
    </row>
    <row r="79" spans="1:4" x14ac:dyDescent="0.3">
      <c r="A79" s="6"/>
      <c r="B79" t="s">
        <v>77</v>
      </c>
      <c r="C79">
        <v>1</v>
      </c>
      <c r="D79" s="2">
        <v>2.2471910112359553E-3</v>
      </c>
    </row>
    <row r="80" spans="1:4" x14ac:dyDescent="0.3">
      <c r="A80" s="3" t="s">
        <v>10</v>
      </c>
      <c r="B80" s="3"/>
      <c r="C80" s="3">
        <v>445</v>
      </c>
      <c r="D80" s="4">
        <v>1</v>
      </c>
    </row>
    <row r="83" spans="1:3" x14ac:dyDescent="0.3">
      <c r="A83" s="1" t="s">
        <v>11</v>
      </c>
      <c r="B83" s="1" t="s">
        <v>315</v>
      </c>
      <c r="C83" s="1" t="s">
        <v>316</v>
      </c>
    </row>
    <row r="84" spans="1:3" x14ac:dyDescent="0.3">
      <c r="A84" t="s">
        <v>12</v>
      </c>
      <c r="B84">
        <v>76</v>
      </c>
      <c r="C84" s="2">
        <v>0.17078651685393259</v>
      </c>
    </row>
    <row r="85" spans="1:3" x14ac:dyDescent="0.3">
      <c r="A85" t="s">
        <v>13</v>
      </c>
      <c r="B85">
        <v>70</v>
      </c>
      <c r="C85" s="2">
        <v>0.15730337078651685</v>
      </c>
    </row>
    <row r="86" spans="1:3" x14ac:dyDescent="0.3">
      <c r="A86" t="s">
        <v>42</v>
      </c>
      <c r="B86">
        <v>40</v>
      </c>
      <c r="C86" s="2">
        <v>8.98876404494382E-2</v>
      </c>
    </row>
    <row r="87" spans="1:3" x14ac:dyDescent="0.3">
      <c r="A87" t="s">
        <v>14</v>
      </c>
      <c r="B87">
        <v>35</v>
      </c>
      <c r="C87" s="2">
        <v>7.8651685393258425E-2</v>
      </c>
    </row>
    <row r="88" spans="1:3" x14ac:dyDescent="0.3">
      <c r="A88" t="s">
        <v>28</v>
      </c>
      <c r="B88">
        <v>33</v>
      </c>
      <c r="C88" s="2">
        <v>7.415730337078652E-2</v>
      </c>
    </row>
    <row r="89" spans="1:3" x14ac:dyDescent="0.3">
      <c r="A89" t="s">
        <v>15</v>
      </c>
      <c r="B89">
        <v>22</v>
      </c>
      <c r="C89" s="2">
        <v>4.9438202247191011E-2</v>
      </c>
    </row>
    <row r="90" spans="1:3" x14ac:dyDescent="0.3">
      <c r="A90" t="s">
        <v>29</v>
      </c>
      <c r="B90">
        <v>21</v>
      </c>
      <c r="C90" s="2">
        <v>4.7191011235955059E-2</v>
      </c>
    </row>
    <row r="91" spans="1:3" x14ac:dyDescent="0.3">
      <c r="A91" t="s">
        <v>8</v>
      </c>
      <c r="B91">
        <v>16</v>
      </c>
      <c r="C91" s="2">
        <v>3.5955056179775284E-2</v>
      </c>
    </row>
    <row r="92" spans="1:3" x14ac:dyDescent="0.3">
      <c r="A92" t="s">
        <v>30</v>
      </c>
      <c r="B92">
        <v>15</v>
      </c>
      <c r="C92" s="2">
        <v>3.3707865168539325E-2</v>
      </c>
    </row>
    <row r="93" spans="1:3" x14ac:dyDescent="0.3">
      <c r="A93" t="s">
        <v>16</v>
      </c>
      <c r="B93">
        <v>10</v>
      </c>
      <c r="C93" s="2">
        <v>2.247191011235955E-2</v>
      </c>
    </row>
    <row r="94" spans="1:3" x14ac:dyDescent="0.3">
      <c r="A94" t="s">
        <v>17</v>
      </c>
      <c r="B94">
        <v>9</v>
      </c>
      <c r="C94" s="2">
        <v>2.0224719101123594E-2</v>
      </c>
    </row>
    <row r="95" spans="1:3" x14ac:dyDescent="0.3">
      <c r="A95" t="s">
        <v>31</v>
      </c>
      <c r="B95">
        <v>9</v>
      </c>
      <c r="C95" s="2">
        <v>2.0224719101123594E-2</v>
      </c>
    </row>
    <row r="96" spans="1:3" x14ac:dyDescent="0.3">
      <c r="A96" t="s">
        <v>43</v>
      </c>
      <c r="B96">
        <v>7</v>
      </c>
      <c r="C96" s="2">
        <v>1.5730337078651686E-2</v>
      </c>
    </row>
    <row r="97" spans="1:3" x14ac:dyDescent="0.3">
      <c r="A97" t="s">
        <v>44</v>
      </c>
      <c r="B97">
        <v>6</v>
      </c>
      <c r="C97" s="2">
        <v>1.3483146067415731E-2</v>
      </c>
    </row>
    <row r="98" spans="1:3" x14ac:dyDescent="0.3">
      <c r="A98" t="s">
        <v>45</v>
      </c>
      <c r="B98">
        <v>4</v>
      </c>
      <c r="C98" s="2">
        <v>8.988764044943821E-3</v>
      </c>
    </row>
    <row r="99" spans="1:3" x14ac:dyDescent="0.3">
      <c r="A99" t="s">
        <v>18</v>
      </c>
      <c r="B99">
        <v>4</v>
      </c>
      <c r="C99" s="2">
        <v>8.988764044943821E-3</v>
      </c>
    </row>
    <row r="100" spans="1:3" x14ac:dyDescent="0.3">
      <c r="A100" t="s">
        <v>68</v>
      </c>
      <c r="B100">
        <v>4</v>
      </c>
      <c r="C100" s="2">
        <v>8.988764044943821E-3</v>
      </c>
    </row>
    <row r="101" spans="1:3" x14ac:dyDescent="0.3">
      <c r="A101" t="s">
        <v>59</v>
      </c>
      <c r="B101">
        <v>4</v>
      </c>
      <c r="C101" s="2">
        <v>8.988764044943821E-3</v>
      </c>
    </row>
    <row r="102" spans="1:3" x14ac:dyDescent="0.3">
      <c r="A102" t="s">
        <v>47</v>
      </c>
      <c r="B102">
        <v>3</v>
      </c>
      <c r="C102" s="2">
        <v>6.7415730337078653E-3</v>
      </c>
    </row>
    <row r="103" spans="1:3" x14ac:dyDescent="0.3">
      <c r="A103" t="s">
        <v>46</v>
      </c>
      <c r="B103">
        <v>3</v>
      </c>
      <c r="C103" s="2">
        <v>6.7415730337078653E-3</v>
      </c>
    </row>
    <row r="104" spans="1:3" x14ac:dyDescent="0.3">
      <c r="A104" t="s">
        <v>32</v>
      </c>
      <c r="B104">
        <v>2</v>
      </c>
      <c r="C104" s="2">
        <v>4.4943820224719105E-3</v>
      </c>
    </row>
    <row r="105" spans="1:3" x14ac:dyDescent="0.3">
      <c r="A105" t="s">
        <v>61</v>
      </c>
      <c r="B105">
        <v>2</v>
      </c>
      <c r="C105" s="2">
        <v>4.4943820224719105E-3</v>
      </c>
    </row>
    <row r="106" spans="1:3" x14ac:dyDescent="0.3">
      <c r="A106" t="s">
        <v>60</v>
      </c>
      <c r="B106">
        <v>2</v>
      </c>
      <c r="C106" s="2">
        <v>4.4943820224719105E-3</v>
      </c>
    </row>
    <row r="107" spans="1:3" x14ac:dyDescent="0.3">
      <c r="A107" t="s">
        <v>19</v>
      </c>
      <c r="B107">
        <v>2</v>
      </c>
      <c r="C107" s="2">
        <v>4.4943820224719105E-3</v>
      </c>
    </row>
    <row r="108" spans="1:3" x14ac:dyDescent="0.3">
      <c r="A108" t="s">
        <v>48</v>
      </c>
      <c r="B108">
        <v>2</v>
      </c>
      <c r="C108" s="2">
        <v>4.4943820224719105E-3</v>
      </c>
    </row>
    <row r="109" spans="1:3" x14ac:dyDescent="0.3">
      <c r="A109" t="s">
        <v>62</v>
      </c>
      <c r="B109">
        <v>2</v>
      </c>
      <c r="C109" s="2">
        <v>4.4943820224719105E-3</v>
      </c>
    </row>
    <row r="110" spans="1:3" x14ac:dyDescent="0.3">
      <c r="A110" t="s">
        <v>20</v>
      </c>
      <c r="B110">
        <v>2</v>
      </c>
      <c r="C110" s="2">
        <v>4.4943820224719105E-3</v>
      </c>
    </row>
    <row r="111" spans="1:3" x14ac:dyDescent="0.3">
      <c r="A111" t="s">
        <v>41</v>
      </c>
      <c r="B111">
        <v>1</v>
      </c>
      <c r="C111" s="2">
        <v>2.2471910112359553E-3</v>
      </c>
    </row>
    <row r="112" spans="1:3" x14ac:dyDescent="0.3">
      <c r="A112" t="s">
        <v>69</v>
      </c>
      <c r="B112">
        <v>1</v>
      </c>
      <c r="C112" s="2">
        <v>2.2471910112359553E-3</v>
      </c>
    </row>
    <row r="113" spans="1:3" x14ac:dyDescent="0.3">
      <c r="A113" t="s">
        <v>37</v>
      </c>
      <c r="B113">
        <v>1</v>
      </c>
      <c r="C113" s="2">
        <v>2.2471910112359553E-3</v>
      </c>
    </row>
    <row r="114" spans="1:3" x14ac:dyDescent="0.3">
      <c r="A114" t="s">
        <v>33</v>
      </c>
      <c r="B114">
        <v>1</v>
      </c>
      <c r="C114" s="2">
        <v>2.2471910112359553E-3</v>
      </c>
    </row>
    <row r="115" spans="1:3" x14ac:dyDescent="0.3">
      <c r="A115" t="s">
        <v>58</v>
      </c>
      <c r="B115">
        <v>1</v>
      </c>
      <c r="C115" s="2">
        <v>2.2471910112359553E-3</v>
      </c>
    </row>
    <row r="116" spans="1:3" x14ac:dyDescent="0.3">
      <c r="A116" t="s">
        <v>71</v>
      </c>
      <c r="B116">
        <v>1</v>
      </c>
      <c r="C116" s="2">
        <v>2.2471910112359553E-3</v>
      </c>
    </row>
    <row r="117" spans="1:3" x14ac:dyDescent="0.3">
      <c r="A117" t="s">
        <v>65</v>
      </c>
      <c r="B117">
        <v>1</v>
      </c>
      <c r="C117" s="2">
        <v>2.2471910112359553E-3</v>
      </c>
    </row>
    <row r="118" spans="1:3" x14ac:dyDescent="0.3">
      <c r="A118" t="s">
        <v>23</v>
      </c>
      <c r="B118">
        <v>1</v>
      </c>
      <c r="C118" s="2">
        <v>2.2471910112359553E-3</v>
      </c>
    </row>
    <row r="119" spans="1:3" x14ac:dyDescent="0.3">
      <c r="A119" t="s">
        <v>25</v>
      </c>
      <c r="B119">
        <v>1</v>
      </c>
      <c r="C119" s="2">
        <v>2.2471910112359553E-3</v>
      </c>
    </row>
    <row r="120" spans="1:3" x14ac:dyDescent="0.3">
      <c r="A120" t="s">
        <v>73</v>
      </c>
      <c r="B120">
        <v>1</v>
      </c>
      <c r="C120" s="2">
        <v>2.2471910112359553E-3</v>
      </c>
    </row>
    <row r="121" spans="1:3" x14ac:dyDescent="0.3">
      <c r="A121" t="s">
        <v>72</v>
      </c>
      <c r="B121">
        <v>1</v>
      </c>
      <c r="C121" s="2">
        <v>2.2471910112359553E-3</v>
      </c>
    </row>
    <row r="122" spans="1:3" x14ac:dyDescent="0.3">
      <c r="A122" t="s">
        <v>21</v>
      </c>
      <c r="B122">
        <v>1</v>
      </c>
      <c r="C122" s="2">
        <v>2.2471910112359553E-3</v>
      </c>
    </row>
    <row r="123" spans="1:3" x14ac:dyDescent="0.3">
      <c r="A123" t="s">
        <v>75</v>
      </c>
      <c r="B123">
        <v>1</v>
      </c>
      <c r="C123" s="2">
        <v>2.2471910112359553E-3</v>
      </c>
    </row>
    <row r="124" spans="1:3" x14ac:dyDescent="0.3">
      <c r="A124" t="s">
        <v>39</v>
      </c>
      <c r="B124">
        <v>1</v>
      </c>
      <c r="C124" s="2">
        <v>2.2471910112359553E-3</v>
      </c>
    </row>
    <row r="125" spans="1:3" x14ac:dyDescent="0.3">
      <c r="A125" t="s">
        <v>40</v>
      </c>
      <c r="B125">
        <v>1</v>
      </c>
      <c r="C125" s="2">
        <v>2.2471910112359553E-3</v>
      </c>
    </row>
    <row r="126" spans="1:3" x14ac:dyDescent="0.3">
      <c r="A126" t="s">
        <v>54</v>
      </c>
      <c r="B126">
        <v>1</v>
      </c>
      <c r="C126" s="2">
        <v>2.2471910112359553E-3</v>
      </c>
    </row>
    <row r="127" spans="1:3" x14ac:dyDescent="0.3">
      <c r="A127" t="s">
        <v>22</v>
      </c>
      <c r="B127">
        <v>1</v>
      </c>
      <c r="C127" s="2">
        <v>2.2471910112359553E-3</v>
      </c>
    </row>
    <row r="128" spans="1:3" x14ac:dyDescent="0.3">
      <c r="A128" t="s">
        <v>24</v>
      </c>
      <c r="B128">
        <v>1</v>
      </c>
      <c r="C128" s="2">
        <v>2.2471910112359553E-3</v>
      </c>
    </row>
    <row r="129" spans="1:3" x14ac:dyDescent="0.3">
      <c r="A129" t="s">
        <v>64</v>
      </c>
      <c r="B129">
        <v>1</v>
      </c>
      <c r="C129" s="2">
        <v>2.2471910112359553E-3</v>
      </c>
    </row>
    <row r="130" spans="1:3" x14ac:dyDescent="0.3">
      <c r="A130" t="s">
        <v>27</v>
      </c>
      <c r="B130">
        <v>1</v>
      </c>
      <c r="C130" s="2">
        <v>2.2471910112359553E-3</v>
      </c>
    </row>
    <row r="131" spans="1:3" x14ac:dyDescent="0.3">
      <c r="A131" t="s">
        <v>35</v>
      </c>
      <c r="B131">
        <v>1</v>
      </c>
      <c r="C131" s="2">
        <v>2.2471910112359553E-3</v>
      </c>
    </row>
    <row r="132" spans="1:3" x14ac:dyDescent="0.3">
      <c r="A132" t="s">
        <v>70</v>
      </c>
      <c r="B132">
        <v>1</v>
      </c>
      <c r="C132" s="2">
        <v>2.2471910112359553E-3</v>
      </c>
    </row>
    <row r="133" spans="1:3" x14ac:dyDescent="0.3">
      <c r="A133" t="s">
        <v>63</v>
      </c>
      <c r="B133">
        <v>1</v>
      </c>
      <c r="C133" s="2">
        <v>2.2471910112359553E-3</v>
      </c>
    </row>
    <row r="134" spans="1:3" x14ac:dyDescent="0.3">
      <c r="A134" t="s">
        <v>34</v>
      </c>
      <c r="B134">
        <v>1</v>
      </c>
      <c r="C134" s="2">
        <v>2.2471910112359553E-3</v>
      </c>
    </row>
    <row r="135" spans="1:3" x14ac:dyDescent="0.3">
      <c r="A135" t="s">
        <v>50</v>
      </c>
      <c r="B135">
        <v>1</v>
      </c>
      <c r="C135" s="2">
        <v>2.2471910112359553E-3</v>
      </c>
    </row>
    <row r="136" spans="1:3" x14ac:dyDescent="0.3">
      <c r="A136" t="s">
        <v>36</v>
      </c>
      <c r="B136">
        <v>1</v>
      </c>
      <c r="C136" s="2">
        <v>2.2471910112359553E-3</v>
      </c>
    </row>
    <row r="137" spans="1:3" x14ac:dyDescent="0.3">
      <c r="A137" t="s">
        <v>66</v>
      </c>
      <c r="B137">
        <v>1</v>
      </c>
      <c r="C137" s="2">
        <v>2.2471910112359553E-3</v>
      </c>
    </row>
    <row r="138" spans="1:3" x14ac:dyDescent="0.3">
      <c r="A138" t="s">
        <v>67</v>
      </c>
      <c r="B138">
        <v>1</v>
      </c>
      <c r="C138" s="2">
        <v>2.2471910112359553E-3</v>
      </c>
    </row>
    <row r="139" spans="1:3" x14ac:dyDescent="0.3">
      <c r="A139" t="s">
        <v>38</v>
      </c>
      <c r="B139">
        <v>1</v>
      </c>
      <c r="C139" s="2">
        <v>2.2471910112359553E-3</v>
      </c>
    </row>
    <row r="140" spans="1:3" x14ac:dyDescent="0.3">
      <c r="A140" t="s">
        <v>55</v>
      </c>
      <c r="B140">
        <v>1</v>
      </c>
      <c r="C140" s="2">
        <v>2.2471910112359553E-3</v>
      </c>
    </row>
    <row r="141" spans="1:3" x14ac:dyDescent="0.3">
      <c r="A141" t="s">
        <v>52</v>
      </c>
      <c r="B141">
        <v>1</v>
      </c>
      <c r="C141" s="2">
        <v>2.2471910112359553E-3</v>
      </c>
    </row>
    <row r="142" spans="1:3" x14ac:dyDescent="0.3">
      <c r="A142" t="s">
        <v>49</v>
      </c>
      <c r="B142">
        <v>1</v>
      </c>
      <c r="C142" s="2">
        <v>2.2471910112359553E-3</v>
      </c>
    </row>
    <row r="143" spans="1:3" x14ac:dyDescent="0.3">
      <c r="A143" t="s">
        <v>57</v>
      </c>
      <c r="B143">
        <v>1</v>
      </c>
      <c r="C143" s="2">
        <v>2.2471910112359553E-3</v>
      </c>
    </row>
    <row r="144" spans="1:3" x14ac:dyDescent="0.3">
      <c r="A144" t="s">
        <v>53</v>
      </c>
      <c r="B144">
        <v>1</v>
      </c>
      <c r="C144" s="2">
        <v>2.2471910112359553E-3</v>
      </c>
    </row>
    <row r="145" spans="1:3" x14ac:dyDescent="0.3">
      <c r="A145" t="s">
        <v>56</v>
      </c>
      <c r="B145">
        <v>1</v>
      </c>
      <c r="C145" s="2">
        <v>2.2471910112359553E-3</v>
      </c>
    </row>
    <row r="146" spans="1:3" x14ac:dyDescent="0.3">
      <c r="A146" t="s">
        <v>26</v>
      </c>
      <c r="B146">
        <v>1</v>
      </c>
      <c r="C146" s="2">
        <v>2.2471910112359553E-3</v>
      </c>
    </row>
    <row r="147" spans="1:3" x14ac:dyDescent="0.3">
      <c r="A147" t="s">
        <v>51</v>
      </c>
      <c r="B147">
        <v>1</v>
      </c>
      <c r="C147" s="2">
        <v>2.2471910112359553E-3</v>
      </c>
    </row>
    <row r="148" spans="1:3" x14ac:dyDescent="0.3">
      <c r="A148" t="s">
        <v>74</v>
      </c>
      <c r="B148">
        <v>1</v>
      </c>
      <c r="C148" s="2">
        <v>2.2471910112359553E-3</v>
      </c>
    </row>
    <row r="149" spans="1:3" x14ac:dyDescent="0.3">
      <c r="A149" t="s">
        <v>76</v>
      </c>
      <c r="B149">
        <v>1</v>
      </c>
      <c r="C149" s="2">
        <v>2.2471910112359553E-3</v>
      </c>
    </row>
    <row r="150" spans="1:3" x14ac:dyDescent="0.3">
      <c r="A150" t="s">
        <v>77</v>
      </c>
      <c r="B150">
        <v>1</v>
      </c>
      <c r="C150" s="2">
        <v>2.2471910112359553E-3</v>
      </c>
    </row>
    <row r="151" spans="1:3" x14ac:dyDescent="0.3">
      <c r="A151" s="3" t="s">
        <v>10</v>
      </c>
      <c r="B151" s="3">
        <v>445</v>
      </c>
      <c r="C151"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63EA-30FA-44B0-90DF-C4CFE96C0F48}">
  <dimension ref="A1:N39"/>
  <sheetViews>
    <sheetView topLeftCell="A16" workbookViewId="0">
      <selection activeCell="C8" sqref="A1:C8"/>
    </sheetView>
  </sheetViews>
  <sheetFormatPr defaultRowHeight="14.4" x14ac:dyDescent="0.3"/>
  <cols>
    <col min="1" max="1" width="28.21875" bestFit="1" customWidth="1"/>
    <col min="2" max="2" width="19.5546875" customWidth="1"/>
    <col min="3" max="3" width="20.77734375" bestFit="1" customWidth="1"/>
    <col min="7" max="7" width="11.77734375" customWidth="1"/>
  </cols>
  <sheetData>
    <row r="1" spans="1:14" x14ac:dyDescent="0.3">
      <c r="A1" s="1" t="s">
        <v>78</v>
      </c>
      <c r="B1" s="1" t="s">
        <v>1</v>
      </c>
      <c r="C1" s="1" t="s">
        <v>2</v>
      </c>
      <c r="G1" s="1" t="s">
        <v>90</v>
      </c>
      <c r="H1" s="1" t="s">
        <v>1</v>
      </c>
      <c r="I1" s="1" t="s">
        <v>2</v>
      </c>
      <c r="L1" s="1" t="s">
        <v>115</v>
      </c>
      <c r="M1" s="1" t="s">
        <v>1</v>
      </c>
      <c r="N1" s="1" t="s">
        <v>2</v>
      </c>
    </row>
    <row r="2" spans="1:14" x14ac:dyDescent="0.3">
      <c r="A2" t="s">
        <v>79</v>
      </c>
      <c r="B2">
        <v>272</v>
      </c>
      <c r="C2" s="2">
        <v>0.61123595505617978</v>
      </c>
      <c r="G2" t="s">
        <v>91</v>
      </c>
      <c r="H2">
        <v>190</v>
      </c>
      <c r="I2" s="2">
        <v>0.42696629213483145</v>
      </c>
      <c r="L2" t="s">
        <v>116</v>
      </c>
      <c r="M2">
        <v>104</v>
      </c>
      <c r="N2" s="2">
        <v>0.23370786516853934</v>
      </c>
    </row>
    <row r="3" spans="1:14" x14ac:dyDescent="0.3">
      <c r="A3" t="s">
        <v>80</v>
      </c>
      <c r="B3">
        <v>134</v>
      </c>
      <c r="C3" s="2">
        <v>0.30112359550561796</v>
      </c>
      <c r="G3" t="s">
        <v>92</v>
      </c>
      <c r="H3">
        <v>171</v>
      </c>
      <c r="I3" s="2">
        <v>0.38426966292134829</v>
      </c>
      <c r="L3" t="s">
        <v>117</v>
      </c>
      <c r="M3">
        <v>155</v>
      </c>
      <c r="N3" s="2">
        <v>0.34831460674157305</v>
      </c>
    </row>
    <row r="4" spans="1:14" x14ac:dyDescent="0.3">
      <c r="A4" t="s">
        <v>81</v>
      </c>
      <c r="B4">
        <v>14</v>
      </c>
      <c r="C4" s="2">
        <v>3.1460674157303373E-2</v>
      </c>
      <c r="G4" t="s">
        <v>93</v>
      </c>
      <c r="H4">
        <v>57</v>
      </c>
      <c r="I4" s="2">
        <v>0.12808988764044943</v>
      </c>
      <c r="L4" t="s">
        <v>118</v>
      </c>
      <c r="M4">
        <v>102</v>
      </c>
      <c r="N4" s="2">
        <v>0.2292134831460674</v>
      </c>
    </row>
    <row r="5" spans="1:14" x14ac:dyDescent="0.3">
      <c r="A5" t="s">
        <v>82</v>
      </c>
      <c r="B5">
        <v>13</v>
      </c>
      <c r="C5" s="2">
        <v>2.9213483146067417E-2</v>
      </c>
      <c r="G5" t="s">
        <v>94</v>
      </c>
      <c r="H5">
        <v>21</v>
      </c>
      <c r="I5" s="2">
        <v>4.7191011235955059E-2</v>
      </c>
      <c r="L5" t="s">
        <v>119</v>
      </c>
      <c r="M5">
        <v>39</v>
      </c>
      <c r="N5" s="2">
        <v>8.7640449438202248E-2</v>
      </c>
    </row>
    <row r="6" spans="1:14" x14ac:dyDescent="0.3">
      <c r="A6" t="s">
        <v>83</v>
      </c>
      <c r="B6">
        <v>8</v>
      </c>
      <c r="C6" s="2">
        <v>1.7977528089887642E-2</v>
      </c>
      <c r="G6" t="s">
        <v>95</v>
      </c>
      <c r="H6">
        <v>1</v>
      </c>
      <c r="I6" s="2">
        <v>2.2471910112359553E-3</v>
      </c>
      <c r="L6" t="s">
        <v>120</v>
      </c>
      <c r="M6">
        <v>32</v>
      </c>
      <c r="N6" s="2">
        <v>7.1910112359550568E-2</v>
      </c>
    </row>
    <row r="7" spans="1:14" x14ac:dyDescent="0.3">
      <c r="A7" t="s">
        <v>84</v>
      </c>
      <c r="B7">
        <v>4</v>
      </c>
      <c r="C7" s="2">
        <v>8.988764044943821E-3</v>
      </c>
      <c r="G7" t="s">
        <v>81</v>
      </c>
      <c r="H7">
        <v>5</v>
      </c>
      <c r="I7" s="2">
        <v>1.1235955056179775E-2</v>
      </c>
      <c r="L7" t="s">
        <v>121</v>
      </c>
      <c r="M7">
        <v>7</v>
      </c>
      <c r="N7" s="2">
        <v>1.5730337078651686E-2</v>
      </c>
    </row>
    <row r="8" spans="1:14" x14ac:dyDescent="0.3">
      <c r="A8" s="3" t="s">
        <v>10</v>
      </c>
      <c r="B8" s="3">
        <v>445</v>
      </c>
      <c r="C8" s="4">
        <v>1</v>
      </c>
      <c r="G8" s="3" t="s">
        <v>10</v>
      </c>
      <c r="H8" s="3">
        <v>445</v>
      </c>
      <c r="I8" s="4">
        <v>1</v>
      </c>
      <c r="L8" t="s">
        <v>122</v>
      </c>
      <c r="M8">
        <v>1</v>
      </c>
      <c r="N8" s="2">
        <v>2.2471910112359553E-3</v>
      </c>
    </row>
    <row r="9" spans="1:14" x14ac:dyDescent="0.3">
      <c r="L9" t="s">
        <v>81</v>
      </c>
      <c r="M9">
        <v>5</v>
      </c>
      <c r="N9" s="2">
        <v>1.1235955056179775E-2</v>
      </c>
    </row>
    <row r="10" spans="1:14" x14ac:dyDescent="0.3">
      <c r="L10" s="3" t="s">
        <v>10</v>
      </c>
      <c r="M10" s="3">
        <v>445</v>
      </c>
      <c r="N10" s="4">
        <v>1</v>
      </c>
    </row>
    <row r="11" spans="1:14" x14ac:dyDescent="0.3">
      <c r="A11" s="1" t="s">
        <v>85</v>
      </c>
      <c r="B11" s="1" t="s">
        <v>1</v>
      </c>
      <c r="C11" s="1" t="s">
        <v>2</v>
      </c>
      <c r="G11" s="1" t="s">
        <v>96</v>
      </c>
      <c r="H11" s="1" t="s">
        <v>1</v>
      </c>
      <c r="I11" s="1" t="s">
        <v>2</v>
      </c>
    </row>
    <row r="12" spans="1:14" x14ac:dyDescent="0.3">
      <c r="A12" t="s">
        <v>86</v>
      </c>
      <c r="B12">
        <v>264</v>
      </c>
      <c r="C12" s="2">
        <v>0.59325842696629216</v>
      </c>
      <c r="G12" t="s">
        <v>97</v>
      </c>
      <c r="H12">
        <v>24</v>
      </c>
      <c r="I12" s="2">
        <v>5.3932584269662923E-2</v>
      </c>
      <c r="L12" s="1" t="s">
        <v>123</v>
      </c>
      <c r="M12" s="1" t="s">
        <v>1</v>
      </c>
      <c r="N12" s="1" t="s">
        <v>2</v>
      </c>
    </row>
    <row r="13" spans="1:14" x14ac:dyDescent="0.3">
      <c r="A13" t="s">
        <v>87</v>
      </c>
      <c r="B13">
        <v>168</v>
      </c>
      <c r="C13" s="2">
        <v>0.37752808988764047</v>
      </c>
      <c r="G13" t="s">
        <v>98</v>
      </c>
      <c r="H13">
        <v>67</v>
      </c>
      <c r="I13" s="2">
        <v>0.15056179775280898</v>
      </c>
      <c r="L13" t="s">
        <v>124</v>
      </c>
      <c r="M13">
        <v>190</v>
      </c>
      <c r="N13" s="2">
        <v>0.42696629213483145</v>
      </c>
    </row>
    <row r="14" spans="1:14" x14ac:dyDescent="0.3">
      <c r="A14" t="s">
        <v>88</v>
      </c>
      <c r="B14">
        <v>2</v>
      </c>
      <c r="C14" s="2">
        <v>4.4943820224719105E-3</v>
      </c>
      <c r="G14" t="s">
        <v>99</v>
      </c>
      <c r="H14">
        <v>205</v>
      </c>
      <c r="I14" s="2">
        <v>0.4606741573033708</v>
      </c>
      <c r="L14" t="s">
        <v>125</v>
      </c>
      <c r="M14">
        <v>242</v>
      </c>
      <c r="N14" s="2">
        <v>0.54382022471910108</v>
      </c>
    </row>
    <row r="15" spans="1:14" x14ac:dyDescent="0.3">
      <c r="A15" t="s">
        <v>81</v>
      </c>
      <c r="B15">
        <v>10</v>
      </c>
      <c r="C15" s="2">
        <v>2.247191011235955E-2</v>
      </c>
      <c r="G15" t="s">
        <v>100</v>
      </c>
      <c r="H15">
        <v>144</v>
      </c>
      <c r="I15" s="2">
        <v>0.32359550561797751</v>
      </c>
      <c r="L15" t="s">
        <v>126</v>
      </c>
      <c r="M15">
        <v>8</v>
      </c>
      <c r="N15" s="2">
        <v>1.7977528089887642E-2</v>
      </c>
    </row>
    <row r="16" spans="1:14" x14ac:dyDescent="0.3">
      <c r="A16" t="s">
        <v>89</v>
      </c>
      <c r="B16">
        <v>1</v>
      </c>
      <c r="C16" s="2">
        <v>2.2471910112359553E-3</v>
      </c>
      <c r="G16" t="s">
        <v>81</v>
      </c>
      <c r="H16">
        <v>5</v>
      </c>
      <c r="I16" s="2">
        <v>1.1235955056179775E-2</v>
      </c>
      <c r="L16" t="s">
        <v>81</v>
      </c>
      <c r="M16">
        <v>5</v>
      </c>
      <c r="N16" s="2">
        <v>1.1235955056179775E-2</v>
      </c>
    </row>
    <row r="17" spans="1:14" x14ac:dyDescent="0.3">
      <c r="A17" s="3" t="s">
        <v>10</v>
      </c>
      <c r="B17" s="3">
        <v>445</v>
      </c>
      <c r="C17" s="4">
        <v>1</v>
      </c>
      <c r="G17" s="3" t="s">
        <v>10</v>
      </c>
      <c r="H17" s="3">
        <v>445</v>
      </c>
      <c r="I17" s="4">
        <v>1</v>
      </c>
      <c r="L17" s="3" t="s">
        <v>10</v>
      </c>
      <c r="M17" s="3">
        <v>445</v>
      </c>
      <c r="N17" s="4">
        <v>1</v>
      </c>
    </row>
    <row r="20" spans="1:14" x14ac:dyDescent="0.3">
      <c r="A20" s="1" t="s">
        <v>78</v>
      </c>
      <c r="B20" s="1" t="s">
        <v>85</v>
      </c>
      <c r="C20" s="1" t="s">
        <v>1</v>
      </c>
      <c r="D20" s="1" t="s">
        <v>2</v>
      </c>
      <c r="G20" s="1" t="s">
        <v>101</v>
      </c>
      <c r="H20" s="1" t="s">
        <v>1</v>
      </c>
      <c r="I20" s="1" t="s">
        <v>2</v>
      </c>
    </row>
    <row r="21" spans="1:14" x14ac:dyDescent="0.3">
      <c r="A21" s="5" t="s">
        <v>79</v>
      </c>
      <c r="B21" t="s">
        <v>86</v>
      </c>
      <c r="C21">
        <v>168</v>
      </c>
      <c r="D21" s="2">
        <v>0.37752808988764047</v>
      </c>
      <c r="G21" t="s">
        <v>102</v>
      </c>
      <c r="H21">
        <v>23</v>
      </c>
      <c r="I21" s="2">
        <v>5.1685393258426963E-2</v>
      </c>
    </row>
    <row r="22" spans="1:14" x14ac:dyDescent="0.3">
      <c r="A22" s="5"/>
      <c r="B22" t="s">
        <v>87</v>
      </c>
      <c r="C22">
        <v>100</v>
      </c>
      <c r="D22" s="2">
        <v>0.2247191011235955</v>
      </c>
      <c r="G22" t="s">
        <v>103</v>
      </c>
      <c r="H22">
        <v>81</v>
      </c>
      <c r="I22" s="2">
        <v>0.18202247191011237</v>
      </c>
    </row>
    <row r="23" spans="1:14" x14ac:dyDescent="0.3">
      <c r="A23" s="5"/>
      <c r="B23" t="s">
        <v>88</v>
      </c>
      <c r="C23">
        <v>1</v>
      </c>
      <c r="D23" s="2">
        <v>2.2471910112359553E-3</v>
      </c>
      <c r="G23" t="s">
        <v>104</v>
      </c>
      <c r="H23">
        <v>86</v>
      </c>
      <c r="I23" s="2">
        <v>0.19325842696629214</v>
      </c>
    </row>
    <row r="24" spans="1:14" x14ac:dyDescent="0.3">
      <c r="A24" s="6"/>
      <c r="B24" t="s">
        <v>81</v>
      </c>
      <c r="C24">
        <v>3</v>
      </c>
      <c r="D24" s="2">
        <v>6.7415730337078653E-3</v>
      </c>
      <c r="G24" t="s">
        <v>105</v>
      </c>
      <c r="H24">
        <v>69</v>
      </c>
      <c r="I24" s="2">
        <v>0.15505617977528091</v>
      </c>
    </row>
    <row r="25" spans="1:14" x14ac:dyDescent="0.3">
      <c r="A25" s="5" t="s">
        <v>80</v>
      </c>
      <c r="B25" t="s">
        <v>86</v>
      </c>
      <c r="C25">
        <v>78</v>
      </c>
      <c r="D25" s="2">
        <v>0.1752808988764045</v>
      </c>
      <c r="G25" t="s">
        <v>106</v>
      </c>
      <c r="H25">
        <v>64</v>
      </c>
      <c r="I25" s="2">
        <v>0.14382022471910114</v>
      </c>
    </row>
    <row r="26" spans="1:14" x14ac:dyDescent="0.3">
      <c r="A26" s="5"/>
      <c r="B26" t="s">
        <v>87</v>
      </c>
      <c r="C26">
        <v>52</v>
      </c>
      <c r="D26" s="2">
        <v>0.11685393258426967</v>
      </c>
      <c r="G26" t="s">
        <v>107</v>
      </c>
      <c r="H26">
        <v>38</v>
      </c>
      <c r="I26" s="2">
        <v>8.5393258426966295E-2</v>
      </c>
    </row>
    <row r="27" spans="1:14" x14ac:dyDescent="0.3">
      <c r="A27" s="5"/>
      <c r="B27" t="s">
        <v>88</v>
      </c>
      <c r="C27">
        <v>1</v>
      </c>
      <c r="D27" s="2">
        <v>2.2471910112359553E-3</v>
      </c>
      <c r="G27" t="s">
        <v>108</v>
      </c>
      <c r="H27">
        <v>18</v>
      </c>
      <c r="I27" s="2">
        <v>4.0449438202247189E-2</v>
      </c>
    </row>
    <row r="28" spans="1:14" x14ac:dyDescent="0.3">
      <c r="A28" s="5"/>
      <c r="B28" t="s">
        <v>81</v>
      </c>
      <c r="C28">
        <v>2</v>
      </c>
      <c r="D28" s="2">
        <v>4.4943820224719105E-3</v>
      </c>
      <c r="G28" t="s">
        <v>109</v>
      </c>
      <c r="H28">
        <v>21</v>
      </c>
      <c r="I28" s="2">
        <v>4.7191011235955059E-2</v>
      </c>
    </row>
    <row r="29" spans="1:14" x14ac:dyDescent="0.3">
      <c r="A29" s="6"/>
      <c r="B29" t="s">
        <v>89</v>
      </c>
      <c r="C29">
        <v>1</v>
      </c>
      <c r="D29" s="2">
        <v>2.2471910112359553E-3</v>
      </c>
      <c r="G29" t="s">
        <v>110</v>
      </c>
      <c r="H29">
        <v>18</v>
      </c>
      <c r="I29" s="2">
        <v>4.0449438202247189E-2</v>
      </c>
    </row>
    <row r="30" spans="1:14" x14ac:dyDescent="0.3">
      <c r="A30" s="5" t="s">
        <v>81</v>
      </c>
      <c r="B30" t="s">
        <v>86</v>
      </c>
      <c r="C30">
        <v>4</v>
      </c>
      <c r="D30" s="2">
        <v>8.988764044943821E-3</v>
      </c>
      <c r="G30" t="s">
        <v>111</v>
      </c>
      <c r="H30">
        <v>14</v>
      </c>
      <c r="I30" s="2">
        <v>3.1460674157303373E-2</v>
      </c>
    </row>
    <row r="31" spans="1:14" x14ac:dyDescent="0.3">
      <c r="A31" s="5"/>
      <c r="B31" t="s">
        <v>87</v>
      </c>
      <c r="C31">
        <v>5</v>
      </c>
      <c r="D31" s="2">
        <v>1.1235955056179775E-2</v>
      </c>
      <c r="G31" t="s">
        <v>112</v>
      </c>
      <c r="H31">
        <v>5</v>
      </c>
      <c r="I31" s="2">
        <v>1.1235955056179775E-2</v>
      </c>
    </row>
    <row r="32" spans="1:14" x14ac:dyDescent="0.3">
      <c r="A32" s="6"/>
      <c r="B32" t="s">
        <v>81</v>
      </c>
      <c r="C32">
        <v>5</v>
      </c>
      <c r="D32" s="2">
        <v>1.1235955056179775E-2</v>
      </c>
      <c r="G32" t="s">
        <v>113</v>
      </c>
      <c r="H32">
        <v>2</v>
      </c>
      <c r="I32" s="2">
        <v>4.4943820224719105E-3</v>
      </c>
    </row>
    <row r="33" spans="1:9" x14ac:dyDescent="0.3">
      <c r="A33" s="5" t="s">
        <v>82</v>
      </c>
      <c r="B33" t="s">
        <v>86</v>
      </c>
      <c r="C33">
        <v>9</v>
      </c>
      <c r="D33" s="2">
        <v>2.0224719101123594E-2</v>
      </c>
      <c r="G33" t="s">
        <v>114</v>
      </c>
      <c r="H33">
        <v>1</v>
      </c>
      <c r="I33" s="2">
        <v>2.2471910112359553E-3</v>
      </c>
    </row>
    <row r="34" spans="1:9" x14ac:dyDescent="0.3">
      <c r="A34" s="6"/>
      <c r="B34" t="s">
        <v>87</v>
      </c>
      <c r="C34">
        <v>4</v>
      </c>
      <c r="D34" s="2">
        <v>8.988764044943821E-3</v>
      </c>
      <c r="G34" t="s">
        <v>81</v>
      </c>
      <c r="H34">
        <v>5</v>
      </c>
      <c r="I34" s="2">
        <v>1.1235955056179775E-2</v>
      </c>
    </row>
    <row r="35" spans="1:9" x14ac:dyDescent="0.3">
      <c r="A35" s="5" t="s">
        <v>83</v>
      </c>
      <c r="B35" t="s">
        <v>86</v>
      </c>
      <c r="C35">
        <v>2</v>
      </c>
      <c r="D35" s="2">
        <v>4.4943820224719105E-3</v>
      </c>
      <c r="G35" s="3" t="s">
        <v>10</v>
      </c>
      <c r="H35" s="3">
        <v>445</v>
      </c>
      <c r="I35" s="4">
        <v>1</v>
      </c>
    </row>
    <row r="36" spans="1:9" x14ac:dyDescent="0.3">
      <c r="A36" s="6"/>
      <c r="B36" t="s">
        <v>87</v>
      </c>
      <c r="C36">
        <v>6</v>
      </c>
      <c r="D36" s="2">
        <v>1.3483146067415731E-2</v>
      </c>
    </row>
    <row r="37" spans="1:9" x14ac:dyDescent="0.3">
      <c r="A37" s="5" t="s">
        <v>84</v>
      </c>
      <c r="B37" t="s">
        <v>86</v>
      </c>
      <c r="C37">
        <v>3</v>
      </c>
      <c r="D37" s="2">
        <v>6.7415730337078653E-3</v>
      </c>
    </row>
    <row r="38" spans="1:9" x14ac:dyDescent="0.3">
      <c r="A38" s="6"/>
      <c r="B38" t="s">
        <v>87</v>
      </c>
      <c r="C38">
        <v>1</v>
      </c>
      <c r="D38" s="2">
        <v>2.2471910112359553E-3</v>
      </c>
    </row>
    <row r="39" spans="1:9" x14ac:dyDescent="0.3">
      <c r="A39" s="3" t="s">
        <v>10</v>
      </c>
      <c r="B39" s="3"/>
      <c r="C39" s="3">
        <v>445</v>
      </c>
      <c r="D39" s="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32DC-25AC-466E-8B4B-7828098E9ECE}">
  <dimension ref="A2:C6"/>
  <sheetViews>
    <sheetView workbookViewId="0">
      <selection activeCell="B4" sqref="B4"/>
    </sheetView>
  </sheetViews>
  <sheetFormatPr defaultRowHeight="14.4" x14ac:dyDescent="0.3"/>
  <cols>
    <col min="1" max="1" width="25" bestFit="1" customWidth="1"/>
    <col min="2" max="2" width="19.6640625" bestFit="1" customWidth="1"/>
    <col min="3" max="3" width="20.77734375" bestFit="1" customWidth="1"/>
  </cols>
  <sheetData>
    <row r="2" spans="1:3" x14ac:dyDescent="0.3">
      <c r="A2" s="1" t="s">
        <v>318</v>
      </c>
      <c r="B2" s="1" t="s">
        <v>1</v>
      </c>
      <c r="C2" s="1" t="s">
        <v>2</v>
      </c>
    </row>
    <row r="3" spans="1:3" x14ac:dyDescent="0.3">
      <c r="A3" t="s">
        <v>207</v>
      </c>
      <c r="B3">
        <v>159</v>
      </c>
      <c r="C3" s="2">
        <v>0.35730337078651686</v>
      </c>
    </row>
    <row r="4" spans="1:3" x14ac:dyDescent="0.3">
      <c r="A4" t="s">
        <v>208</v>
      </c>
      <c r="B4">
        <v>281</v>
      </c>
      <c r="C4" s="2">
        <v>0.63146067415730334</v>
      </c>
    </row>
    <row r="5" spans="1:3" x14ac:dyDescent="0.3">
      <c r="A5" t="s">
        <v>145</v>
      </c>
      <c r="B5">
        <v>5</v>
      </c>
      <c r="C5" s="2">
        <v>1.1235955056179775E-2</v>
      </c>
    </row>
    <row r="6" spans="1:3" x14ac:dyDescent="0.3">
      <c r="A6" s="3" t="s">
        <v>10</v>
      </c>
      <c r="B6" s="3">
        <v>445</v>
      </c>
      <c r="C6"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7FE75-BE8F-48B6-8961-7F4342ED28F7}">
  <dimension ref="A2:Q68"/>
  <sheetViews>
    <sheetView zoomScaleNormal="100" workbookViewId="0">
      <selection activeCell="O30" sqref="O30"/>
    </sheetView>
  </sheetViews>
  <sheetFormatPr defaultRowHeight="14.4" x14ac:dyDescent="0.3"/>
  <cols>
    <col min="1" max="1" width="7.33203125" bestFit="1" customWidth="1"/>
    <col min="2" max="2" width="3.109375" customWidth="1"/>
    <col min="3" max="3" width="56.5546875" bestFit="1" customWidth="1"/>
    <col min="4" max="4" width="12.88671875" bestFit="1" customWidth="1"/>
    <col min="5" max="5" width="3.77734375" customWidth="1"/>
    <col min="6" max="6" width="3" bestFit="1" customWidth="1"/>
    <col min="7" max="7" width="2" bestFit="1" customWidth="1"/>
    <col min="8" max="8" width="4.5546875" bestFit="1" customWidth="1"/>
    <col min="9" max="9" width="5.88671875" bestFit="1" customWidth="1"/>
    <col min="10" max="10" width="7.33203125" bestFit="1" customWidth="1"/>
    <col min="11" max="11" width="55" customWidth="1"/>
    <col min="12" max="12" width="12.88671875" bestFit="1" customWidth="1"/>
    <col min="14" max="15" width="3" bestFit="1" customWidth="1"/>
    <col min="16" max="16" width="5.5546875" bestFit="1" customWidth="1"/>
  </cols>
  <sheetData>
    <row r="2" spans="1:16" x14ac:dyDescent="0.3">
      <c r="A2" s="36"/>
      <c r="B2" s="36"/>
      <c r="C2" s="37" t="s">
        <v>263</v>
      </c>
      <c r="D2" s="36"/>
      <c r="K2" s="37" t="s">
        <v>277</v>
      </c>
    </row>
    <row r="3" spans="1:16" x14ac:dyDescent="0.3">
      <c r="A3" s="7" t="s">
        <v>236</v>
      </c>
      <c r="B3" s="40"/>
      <c r="C3" s="8" t="s">
        <v>237</v>
      </c>
      <c r="D3" s="9" t="s">
        <v>238</v>
      </c>
      <c r="J3" s="21" t="s">
        <v>236</v>
      </c>
      <c r="K3" s="38" t="s">
        <v>237</v>
      </c>
      <c r="L3" s="9" t="s">
        <v>238</v>
      </c>
    </row>
    <row r="4" spans="1:16" x14ac:dyDescent="0.3">
      <c r="A4" s="10">
        <v>3</v>
      </c>
      <c r="C4" t="s">
        <v>239</v>
      </c>
      <c r="D4" s="11"/>
      <c r="F4">
        <f>SUM(A4:A12)</f>
        <v>11</v>
      </c>
      <c r="G4">
        <f>SUM(D4:D12)</f>
        <v>2</v>
      </c>
      <c r="H4" s="12">
        <f>G4/F4</f>
        <v>0.18181818181818182</v>
      </c>
      <c r="J4" s="16">
        <v>2</v>
      </c>
      <c r="K4" s="17" t="s">
        <v>264</v>
      </c>
      <c r="L4" s="15">
        <v>2</v>
      </c>
      <c r="N4">
        <f>SUM(J4:J8)</f>
        <v>6</v>
      </c>
      <c r="O4">
        <f>SUM(L4:L8)</f>
        <v>6</v>
      </c>
      <c r="P4" s="12">
        <f>O4/N4</f>
        <v>1</v>
      </c>
    </row>
    <row r="5" spans="1:16" x14ac:dyDescent="0.3">
      <c r="A5" s="10">
        <v>1</v>
      </c>
      <c r="C5" t="s">
        <v>240</v>
      </c>
      <c r="D5" s="11"/>
      <c r="H5" s="12"/>
      <c r="J5" s="16">
        <v>1</v>
      </c>
      <c r="K5" s="17" t="s">
        <v>265</v>
      </c>
      <c r="L5" s="15">
        <v>1</v>
      </c>
      <c r="P5" s="12"/>
    </row>
    <row r="6" spans="1:16" x14ac:dyDescent="0.3">
      <c r="A6" s="10">
        <v>1</v>
      </c>
      <c r="C6" t="s">
        <v>241</v>
      </c>
      <c r="D6" s="11"/>
      <c r="H6" s="12"/>
      <c r="J6" s="16">
        <v>1</v>
      </c>
      <c r="K6" s="17" t="s">
        <v>266</v>
      </c>
      <c r="L6" s="15">
        <v>1</v>
      </c>
      <c r="P6" s="12"/>
    </row>
    <row r="7" spans="1:16" x14ac:dyDescent="0.3">
      <c r="A7" s="10">
        <v>1</v>
      </c>
      <c r="C7" t="s">
        <v>242</v>
      </c>
      <c r="D7" s="11"/>
      <c r="H7" s="12"/>
      <c r="J7" s="16">
        <v>1</v>
      </c>
      <c r="K7" s="17" t="s">
        <v>267</v>
      </c>
      <c r="L7" s="15">
        <v>1</v>
      </c>
      <c r="P7" s="12"/>
    </row>
    <row r="8" spans="1:16" x14ac:dyDescent="0.3">
      <c r="A8" s="13">
        <v>1</v>
      </c>
      <c r="B8" s="41"/>
      <c r="C8" s="14" t="s">
        <v>243</v>
      </c>
      <c r="D8" s="15">
        <v>1</v>
      </c>
      <c r="H8" s="12"/>
      <c r="J8" s="24">
        <v>1</v>
      </c>
      <c r="K8" s="25" t="s">
        <v>268</v>
      </c>
      <c r="L8" s="26">
        <v>1</v>
      </c>
      <c r="P8" s="12"/>
    </row>
    <row r="9" spans="1:16" x14ac:dyDescent="0.3">
      <c r="A9" s="10">
        <v>1</v>
      </c>
      <c r="C9" t="s">
        <v>244</v>
      </c>
      <c r="D9" s="11"/>
      <c r="H9" s="12"/>
      <c r="P9" s="12"/>
    </row>
    <row r="10" spans="1:16" x14ac:dyDescent="0.3">
      <c r="A10" s="10">
        <v>1</v>
      </c>
      <c r="C10" t="s">
        <v>245</v>
      </c>
      <c r="D10" s="11"/>
      <c r="H10" s="12"/>
      <c r="J10" s="21" t="s">
        <v>248</v>
      </c>
      <c r="K10" s="22" t="s">
        <v>249</v>
      </c>
      <c r="L10" s="23" t="s">
        <v>238</v>
      </c>
      <c r="N10">
        <f>SUM(J10:J14)</f>
        <v>4</v>
      </c>
      <c r="O10">
        <f>SUM(L10:L14)</f>
        <v>4</v>
      </c>
      <c r="P10" s="12">
        <f>O10/N10</f>
        <v>1</v>
      </c>
    </row>
    <row r="11" spans="1:16" x14ac:dyDescent="0.3">
      <c r="A11" s="16">
        <v>1</v>
      </c>
      <c r="B11" s="17"/>
      <c r="C11" s="17" t="s">
        <v>246</v>
      </c>
      <c r="D11" s="15">
        <v>1</v>
      </c>
      <c r="H11" s="12"/>
      <c r="J11" s="16">
        <v>1</v>
      </c>
      <c r="K11" s="17" t="s">
        <v>264</v>
      </c>
      <c r="L11" s="15">
        <v>1</v>
      </c>
      <c r="P11" s="12"/>
    </row>
    <row r="12" spans="1:16" x14ac:dyDescent="0.3">
      <c r="A12" s="18">
        <v>1</v>
      </c>
      <c r="B12" s="19"/>
      <c r="C12" s="19" t="s">
        <v>247</v>
      </c>
      <c r="D12" s="20"/>
      <c r="H12" s="12"/>
      <c r="J12" s="16">
        <v>1</v>
      </c>
      <c r="K12" s="17" t="s">
        <v>269</v>
      </c>
      <c r="L12" s="15">
        <v>1</v>
      </c>
      <c r="P12" s="12"/>
    </row>
    <row r="13" spans="1:16" x14ac:dyDescent="0.3">
      <c r="H13" s="12"/>
      <c r="J13" s="16">
        <v>1</v>
      </c>
      <c r="K13" s="17" t="s">
        <v>270</v>
      </c>
      <c r="L13" s="15">
        <v>1</v>
      </c>
      <c r="P13" s="12"/>
    </row>
    <row r="14" spans="1:16" x14ac:dyDescent="0.3">
      <c r="A14" s="21" t="s">
        <v>248</v>
      </c>
      <c r="B14" s="22"/>
      <c r="C14" s="22" t="s">
        <v>249</v>
      </c>
      <c r="D14" s="23" t="s">
        <v>238</v>
      </c>
      <c r="F14">
        <f>SUM(A14:A17)</f>
        <v>3</v>
      </c>
      <c r="G14">
        <f>SUM(D14:D17)</f>
        <v>1</v>
      </c>
      <c r="H14" s="12">
        <f>G14/F14</f>
        <v>0.33333333333333331</v>
      </c>
      <c r="J14" s="24">
        <v>1</v>
      </c>
      <c r="K14" s="25" t="s">
        <v>271</v>
      </c>
      <c r="L14" s="26">
        <v>1</v>
      </c>
      <c r="P14" s="12"/>
    </row>
    <row r="15" spans="1:16" x14ac:dyDescent="0.3">
      <c r="A15" s="10">
        <v>1</v>
      </c>
      <c r="C15" t="s">
        <v>239</v>
      </c>
      <c r="D15" s="11"/>
      <c r="H15" s="12"/>
      <c r="P15" s="12"/>
    </row>
    <row r="16" spans="1:16" x14ac:dyDescent="0.3">
      <c r="A16" s="10">
        <v>1</v>
      </c>
      <c r="C16" t="s">
        <v>250</v>
      </c>
      <c r="D16" s="11"/>
      <c r="H16" s="12"/>
      <c r="J16" s="21" t="s">
        <v>252</v>
      </c>
      <c r="K16" s="22" t="s">
        <v>253</v>
      </c>
      <c r="L16" s="23" t="s">
        <v>238</v>
      </c>
      <c r="P16" s="12"/>
    </row>
    <row r="17" spans="1:17" x14ac:dyDescent="0.3">
      <c r="A17" s="24">
        <v>1</v>
      </c>
      <c r="B17" s="25"/>
      <c r="C17" s="25" t="s">
        <v>251</v>
      </c>
      <c r="D17" s="26">
        <v>1</v>
      </c>
      <c r="H17" s="12"/>
      <c r="J17" s="13">
        <v>1</v>
      </c>
      <c r="K17" s="14" t="s">
        <v>272</v>
      </c>
      <c r="L17" s="39">
        <v>1</v>
      </c>
      <c r="N17">
        <f>SUM(J17:J21)</f>
        <v>5</v>
      </c>
      <c r="O17">
        <f>SUM(L17:L21)</f>
        <v>3</v>
      </c>
      <c r="P17" s="12">
        <f>O17/N17</f>
        <v>0.6</v>
      </c>
    </row>
    <row r="18" spans="1:17" x14ac:dyDescent="0.3">
      <c r="H18" s="12"/>
      <c r="J18" s="13">
        <v>1</v>
      </c>
      <c r="K18" s="14" t="s">
        <v>273</v>
      </c>
      <c r="L18" s="15">
        <v>1</v>
      </c>
    </row>
    <row r="19" spans="1:17" x14ac:dyDescent="0.3">
      <c r="A19" s="21" t="s">
        <v>252</v>
      </c>
      <c r="B19" s="22"/>
      <c r="C19" s="22" t="s">
        <v>253</v>
      </c>
      <c r="D19" s="23" t="s">
        <v>238</v>
      </c>
      <c r="H19" s="12"/>
      <c r="J19" s="13">
        <v>1</v>
      </c>
      <c r="K19" s="14" t="s">
        <v>274</v>
      </c>
      <c r="L19" s="15">
        <v>1</v>
      </c>
    </row>
    <row r="20" spans="1:17" x14ac:dyDescent="0.3">
      <c r="A20" s="27">
        <v>1</v>
      </c>
      <c r="B20" s="42"/>
      <c r="C20" s="28" t="s">
        <v>254</v>
      </c>
      <c r="D20" s="29"/>
      <c r="F20">
        <f>SUM(A20:A24)</f>
        <v>5</v>
      </c>
      <c r="G20">
        <f>SUM(D20:D24)</f>
        <v>1</v>
      </c>
      <c r="H20" s="12">
        <f>G20/F20</f>
        <v>0.2</v>
      </c>
      <c r="J20" s="27">
        <v>1</v>
      </c>
      <c r="K20" s="28" t="s">
        <v>275</v>
      </c>
      <c r="L20" s="29"/>
    </row>
    <row r="21" spans="1:17" x14ac:dyDescent="0.3">
      <c r="A21" s="13">
        <v>1</v>
      </c>
      <c r="B21" s="41"/>
      <c r="C21" s="14" t="s">
        <v>255</v>
      </c>
      <c r="D21" s="15">
        <v>1</v>
      </c>
      <c r="J21" s="30">
        <v>1</v>
      </c>
      <c r="K21" s="31" t="s">
        <v>276</v>
      </c>
      <c r="L21" s="32"/>
    </row>
    <row r="22" spans="1:17" x14ac:dyDescent="0.3">
      <c r="A22" s="27">
        <v>1</v>
      </c>
      <c r="B22" s="42"/>
      <c r="C22" s="28" t="s">
        <v>256</v>
      </c>
      <c r="D22" s="11"/>
    </row>
    <row r="23" spans="1:17" x14ac:dyDescent="0.3">
      <c r="A23" s="27">
        <v>1</v>
      </c>
      <c r="B23" s="42"/>
      <c r="C23" s="28" t="s">
        <v>257</v>
      </c>
      <c r="D23" s="29"/>
      <c r="J23" s="33">
        <v>15</v>
      </c>
      <c r="K23" s="34" t="s">
        <v>307</v>
      </c>
      <c r="L23" s="35">
        <f>SUM(L17:L21,L11:L14,L4:L8)</f>
        <v>13</v>
      </c>
      <c r="N23">
        <f>SUM(N10,N17)</f>
        <v>9</v>
      </c>
      <c r="O23">
        <f>SUM(O10,O17)</f>
        <v>7</v>
      </c>
      <c r="P23" s="12">
        <f>O23/N23</f>
        <v>0.77777777777777779</v>
      </c>
    </row>
    <row r="24" spans="1:17" x14ac:dyDescent="0.3">
      <c r="A24" s="30">
        <v>1</v>
      </c>
      <c r="B24" s="43"/>
      <c r="C24" s="31" t="s">
        <v>258</v>
      </c>
      <c r="D24" s="32"/>
    </row>
    <row r="25" spans="1:17" x14ac:dyDescent="0.3">
      <c r="K25">
        <f>13/15</f>
        <v>0.8666666666666667</v>
      </c>
      <c r="N25">
        <f>SUM(N4,N17)</f>
        <v>11</v>
      </c>
      <c r="O25">
        <f>SUM(O4,O17)</f>
        <v>9</v>
      </c>
      <c r="P25" s="12">
        <f>O25/N25</f>
        <v>0.81818181818181823</v>
      </c>
    </row>
    <row r="26" spans="1:17" x14ac:dyDescent="0.3">
      <c r="A26" s="33">
        <f>SUM(A4:A24)</f>
        <v>19</v>
      </c>
      <c r="B26" s="44"/>
      <c r="C26" s="34" t="s">
        <v>306</v>
      </c>
      <c r="D26" s="35">
        <f>SUM(D4:D24)</f>
        <v>4</v>
      </c>
      <c r="F26">
        <f>SUM(F14,F20)</f>
        <v>8</v>
      </c>
      <c r="G26">
        <f>SUM(G14,G20)</f>
        <v>2</v>
      </c>
      <c r="H26" s="12">
        <f>G26/F26</f>
        <v>0.25</v>
      </c>
      <c r="I26" t="s">
        <v>259</v>
      </c>
    </row>
    <row r="27" spans="1:17" x14ac:dyDescent="0.3">
      <c r="N27">
        <f>SUM(N10,N4)</f>
        <v>10</v>
      </c>
      <c r="O27">
        <f>SUM(O10,O4)</f>
        <v>10</v>
      </c>
      <c r="P27" s="12">
        <f>O27/N27</f>
        <v>1</v>
      </c>
    </row>
    <row r="28" spans="1:17" x14ac:dyDescent="0.3">
      <c r="C28">
        <f>4/19</f>
        <v>0.21052631578947367</v>
      </c>
      <c r="F28">
        <f>SUM(F4,F20)</f>
        <v>16</v>
      </c>
      <c r="G28">
        <f>SUM(G4,G20)</f>
        <v>3</v>
      </c>
      <c r="H28" s="12">
        <f>G28/F28</f>
        <v>0.1875</v>
      </c>
      <c r="I28" t="s">
        <v>260</v>
      </c>
    </row>
    <row r="29" spans="1:17" x14ac:dyDescent="0.3">
      <c r="N29">
        <v>15</v>
      </c>
      <c r="O29">
        <v>13</v>
      </c>
      <c r="P29" s="12">
        <f>O29/N29</f>
        <v>0.8666666666666667</v>
      </c>
      <c r="Q29" t="s">
        <v>262</v>
      </c>
    </row>
    <row r="30" spans="1:17" x14ac:dyDescent="0.3">
      <c r="F30">
        <f>SUM(F14,F4)</f>
        <v>14</v>
      </c>
      <c r="G30">
        <f>SUM(G14,G4)</f>
        <v>3</v>
      </c>
      <c r="H30" s="12">
        <f>G30/F30</f>
        <v>0.21428571428571427</v>
      </c>
      <c r="I30" t="s">
        <v>261</v>
      </c>
    </row>
    <row r="32" spans="1:17" x14ac:dyDescent="0.3">
      <c r="F32">
        <v>19</v>
      </c>
      <c r="G32">
        <v>4</v>
      </c>
      <c r="H32" s="12">
        <f>G32/F32</f>
        <v>0.21052631578947367</v>
      </c>
      <c r="I32" t="s">
        <v>262</v>
      </c>
    </row>
    <row r="37" spans="1:11" x14ac:dyDescent="0.3">
      <c r="A37" s="36"/>
      <c r="B37" s="36"/>
      <c r="C37" s="37" t="s">
        <v>293</v>
      </c>
      <c r="D37" s="36"/>
    </row>
    <row r="38" spans="1:11" x14ac:dyDescent="0.3">
      <c r="A38" s="7" t="s">
        <v>236</v>
      </c>
      <c r="B38" s="40"/>
      <c r="C38" s="8" t="s">
        <v>237</v>
      </c>
      <c r="D38" s="9" t="s">
        <v>238</v>
      </c>
      <c r="K38" s="8" t="s">
        <v>294</v>
      </c>
    </row>
    <row r="39" spans="1:11" x14ac:dyDescent="0.3">
      <c r="A39" s="45">
        <v>1</v>
      </c>
      <c r="B39" s="46"/>
      <c r="C39" s="46" t="s">
        <v>286</v>
      </c>
      <c r="D39" s="47">
        <v>1</v>
      </c>
      <c r="F39">
        <f>SUM(A39:A45)</f>
        <v>7</v>
      </c>
      <c r="G39">
        <f>SUM(D39:D45)</f>
        <v>4</v>
      </c>
      <c r="H39" s="12">
        <f>G39/F39</f>
        <v>0.5714285714285714</v>
      </c>
      <c r="K39" t="s">
        <v>295</v>
      </c>
    </row>
    <row r="40" spans="1:11" x14ac:dyDescent="0.3">
      <c r="A40" s="16">
        <v>1</v>
      </c>
      <c r="B40" s="17"/>
      <c r="C40" s="17" t="s">
        <v>287</v>
      </c>
      <c r="D40" s="15">
        <v>1</v>
      </c>
      <c r="H40" s="12"/>
    </row>
    <row r="41" spans="1:11" x14ac:dyDescent="0.3">
      <c r="A41" s="16">
        <v>1</v>
      </c>
      <c r="B41" s="17"/>
      <c r="C41" s="17" t="s">
        <v>288</v>
      </c>
      <c r="D41" s="15">
        <v>1</v>
      </c>
      <c r="H41" s="12"/>
    </row>
    <row r="42" spans="1:11" x14ac:dyDescent="0.3">
      <c r="A42" s="10">
        <v>1</v>
      </c>
      <c r="C42" t="s">
        <v>289</v>
      </c>
      <c r="D42" s="11"/>
      <c r="H42" s="12"/>
    </row>
    <row r="43" spans="1:11" x14ac:dyDescent="0.3">
      <c r="A43" s="27">
        <v>1</v>
      </c>
      <c r="B43" s="42"/>
      <c r="C43" s="28" t="s">
        <v>290</v>
      </c>
      <c r="D43" s="11"/>
      <c r="H43" s="12"/>
    </row>
    <row r="44" spans="1:11" x14ac:dyDescent="0.3">
      <c r="A44" s="10">
        <v>1</v>
      </c>
      <c r="C44" t="s">
        <v>291</v>
      </c>
      <c r="D44" s="11"/>
      <c r="H44" s="12"/>
    </row>
    <row r="45" spans="1:11" x14ac:dyDescent="0.3">
      <c r="A45" s="24">
        <v>1</v>
      </c>
      <c r="B45" s="25"/>
      <c r="C45" s="25" t="s">
        <v>292</v>
      </c>
      <c r="D45" s="26">
        <v>1</v>
      </c>
      <c r="H45" s="12"/>
    </row>
    <row r="46" spans="1:11" x14ac:dyDescent="0.3">
      <c r="H46" s="12"/>
    </row>
    <row r="47" spans="1:11" x14ac:dyDescent="0.3">
      <c r="A47" s="21" t="s">
        <v>248</v>
      </c>
      <c r="B47" s="22"/>
      <c r="C47" s="22" t="s">
        <v>249</v>
      </c>
      <c r="D47" s="23" t="s">
        <v>238</v>
      </c>
      <c r="F47">
        <f>SUM(A47:A50)</f>
        <v>3</v>
      </c>
      <c r="G47">
        <f>SUM(D47:D50)</f>
        <v>1</v>
      </c>
      <c r="H47" s="12">
        <f>G47/F47</f>
        <v>0.33333333333333331</v>
      </c>
    </row>
    <row r="48" spans="1:11" x14ac:dyDescent="0.3">
      <c r="A48" s="10">
        <v>1</v>
      </c>
      <c r="C48" t="s">
        <v>283</v>
      </c>
      <c r="D48" s="11"/>
      <c r="H48" s="12"/>
    </row>
    <row r="49" spans="1:9" x14ac:dyDescent="0.3">
      <c r="A49" s="16">
        <v>1</v>
      </c>
      <c r="B49" s="17"/>
      <c r="C49" s="17" t="s">
        <v>284</v>
      </c>
      <c r="D49" s="15">
        <v>1</v>
      </c>
      <c r="H49" s="12"/>
    </row>
    <row r="50" spans="1:9" x14ac:dyDescent="0.3">
      <c r="A50" s="18">
        <v>1</v>
      </c>
      <c r="B50" s="19"/>
      <c r="C50" s="19" t="s">
        <v>285</v>
      </c>
      <c r="D50" s="20"/>
      <c r="H50" s="12"/>
    </row>
    <row r="51" spans="1:9" x14ac:dyDescent="0.3">
      <c r="H51" s="12"/>
    </row>
    <row r="52" spans="1:9" x14ac:dyDescent="0.3">
      <c r="A52" s="21" t="s">
        <v>252</v>
      </c>
      <c r="B52" s="22"/>
      <c r="C52" s="22" t="s">
        <v>253</v>
      </c>
      <c r="D52" s="23" t="s">
        <v>238</v>
      </c>
      <c r="H52" s="12"/>
    </row>
    <row r="53" spans="1:9" x14ac:dyDescent="0.3">
      <c r="A53" s="27">
        <v>1</v>
      </c>
      <c r="B53" s="42"/>
      <c r="C53" s="28" t="s">
        <v>278</v>
      </c>
      <c r="D53" s="29"/>
      <c r="F53">
        <f>SUM(A53:A57)</f>
        <v>5</v>
      </c>
      <c r="G53">
        <f>SUM(D53:D57)</f>
        <v>3</v>
      </c>
      <c r="H53" s="12">
        <f>G53/F53</f>
        <v>0.6</v>
      </c>
    </row>
    <row r="54" spans="1:9" x14ac:dyDescent="0.3">
      <c r="A54" s="13">
        <v>1</v>
      </c>
      <c r="B54" s="41"/>
      <c r="C54" s="14" t="s">
        <v>279</v>
      </c>
      <c r="D54" s="15">
        <v>1</v>
      </c>
    </row>
    <row r="55" spans="1:9" x14ac:dyDescent="0.3">
      <c r="A55" s="13">
        <v>1</v>
      </c>
      <c r="B55" s="41"/>
      <c r="C55" s="14" t="s">
        <v>280</v>
      </c>
      <c r="D55" s="15">
        <v>1</v>
      </c>
    </row>
    <row r="56" spans="1:9" x14ac:dyDescent="0.3">
      <c r="A56" s="13">
        <v>1</v>
      </c>
      <c r="B56" s="41"/>
      <c r="C56" s="14" t="s">
        <v>281</v>
      </c>
      <c r="D56" s="39">
        <v>1</v>
      </c>
    </row>
    <row r="57" spans="1:9" x14ac:dyDescent="0.3">
      <c r="A57" s="30">
        <v>1</v>
      </c>
      <c r="B57" s="43"/>
      <c r="C57" s="31" t="s">
        <v>282</v>
      </c>
      <c r="D57" s="32"/>
    </row>
    <row r="59" spans="1:9" x14ac:dyDescent="0.3">
      <c r="A59" s="33">
        <f>SUM(A39:A57)</f>
        <v>15</v>
      </c>
      <c r="B59" s="44"/>
      <c r="C59" s="34" t="s">
        <v>305</v>
      </c>
      <c r="D59" s="35">
        <f>SUM(D39:D57)</f>
        <v>8</v>
      </c>
      <c r="F59">
        <f>SUM(F47,F53)</f>
        <v>8</v>
      </c>
      <c r="G59">
        <f>SUM(G47,G53)</f>
        <v>4</v>
      </c>
      <c r="H59" s="12">
        <f>G59/F59</f>
        <v>0.5</v>
      </c>
      <c r="I59" t="s">
        <v>259</v>
      </c>
    </row>
    <row r="61" spans="1:9" x14ac:dyDescent="0.3">
      <c r="C61">
        <f>8/15</f>
        <v>0.53333333333333333</v>
      </c>
      <c r="F61">
        <f>SUM(F39,F53)</f>
        <v>12</v>
      </c>
      <c r="G61">
        <f>SUM(G39,G53)</f>
        <v>7</v>
      </c>
      <c r="H61" s="12">
        <f>G61/F61</f>
        <v>0.58333333333333337</v>
      </c>
      <c r="I61" t="s">
        <v>260</v>
      </c>
    </row>
    <row r="63" spans="1:9" x14ac:dyDescent="0.3">
      <c r="F63">
        <f>SUM(F47,F39)</f>
        <v>10</v>
      </c>
      <c r="G63">
        <f>SUM(G47,G39)</f>
        <v>5</v>
      </c>
      <c r="H63" s="12">
        <f>G63/F63</f>
        <v>0.5</v>
      </c>
      <c r="I63" t="s">
        <v>261</v>
      </c>
    </row>
    <row r="65" spans="3:9" x14ac:dyDescent="0.3">
      <c r="F65">
        <v>15</v>
      </c>
      <c r="G65">
        <v>8</v>
      </c>
      <c r="H65" s="12">
        <f>G65/F65</f>
        <v>0.53333333333333333</v>
      </c>
      <c r="I65" t="s">
        <v>262</v>
      </c>
    </row>
    <row r="67" spans="3:9" x14ac:dyDescent="0.3">
      <c r="C67" s="48" t="s">
        <v>297</v>
      </c>
    </row>
    <row r="68" spans="3:9" x14ac:dyDescent="0.3">
      <c r="C68"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A8E85-F65A-4BC8-BCAC-77105F718BA8}">
  <dimension ref="A2:H53"/>
  <sheetViews>
    <sheetView workbookViewId="0">
      <selection activeCell="B1" sqref="B1:C1048576"/>
    </sheetView>
  </sheetViews>
  <sheetFormatPr defaultRowHeight="14.4" x14ac:dyDescent="0.3"/>
  <cols>
    <col min="1" max="1" width="17.88671875" customWidth="1"/>
    <col min="2" max="2" width="19.44140625" bestFit="1" customWidth="1"/>
    <col min="3" max="3" width="20.44140625" bestFit="1" customWidth="1"/>
    <col min="6" max="6" width="37.5546875" bestFit="1" customWidth="1"/>
    <col min="7" max="7" width="10.44140625" customWidth="1"/>
    <col min="8" max="8" width="23.6640625" customWidth="1"/>
  </cols>
  <sheetData>
    <row r="2" spans="1:8" x14ac:dyDescent="0.3">
      <c r="A2" s="1" t="s">
        <v>194</v>
      </c>
      <c r="B2" s="1" t="s">
        <v>315</v>
      </c>
      <c r="C2" s="1" t="s">
        <v>316</v>
      </c>
      <c r="F2" s="1" t="s">
        <v>199</v>
      </c>
      <c r="G2" s="1" t="s">
        <v>315</v>
      </c>
      <c r="H2" s="1" t="s">
        <v>316</v>
      </c>
    </row>
    <row r="3" spans="1:8" x14ac:dyDescent="0.3">
      <c r="A3" t="s">
        <v>195</v>
      </c>
      <c r="B3">
        <v>386</v>
      </c>
      <c r="C3" s="2">
        <v>0.86741573033707864</v>
      </c>
      <c r="F3" t="s">
        <v>143</v>
      </c>
      <c r="G3">
        <v>120</v>
      </c>
      <c r="H3" s="2">
        <v>0.2696629213483146</v>
      </c>
    </row>
    <row r="4" spans="1:8" x14ac:dyDescent="0.3">
      <c r="A4" t="s">
        <v>196</v>
      </c>
      <c r="B4">
        <v>45</v>
      </c>
      <c r="C4" s="2">
        <v>0.10112359550561797</v>
      </c>
      <c r="F4" t="s">
        <v>182</v>
      </c>
      <c r="G4">
        <v>91</v>
      </c>
      <c r="H4" s="2">
        <v>0.20449438202247192</v>
      </c>
    </row>
    <row r="5" spans="1:8" x14ac:dyDescent="0.3">
      <c r="A5" t="s">
        <v>319</v>
      </c>
      <c r="B5">
        <v>7</v>
      </c>
      <c r="C5" s="2">
        <v>1.5730337078651686E-2</v>
      </c>
      <c r="F5" t="s">
        <v>170</v>
      </c>
      <c r="G5">
        <v>32</v>
      </c>
      <c r="H5" s="2">
        <v>7.1910112359550568E-2</v>
      </c>
    </row>
    <row r="6" spans="1:8" x14ac:dyDescent="0.3">
      <c r="A6" t="s">
        <v>197</v>
      </c>
      <c r="B6">
        <v>6</v>
      </c>
      <c r="C6" s="2">
        <v>1.3483146067415731E-2</v>
      </c>
      <c r="F6" t="s">
        <v>180</v>
      </c>
      <c r="G6">
        <v>22</v>
      </c>
      <c r="H6" s="2">
        <v>4.9438202247191011E-2</v>
      </c>
    </row>
    <row r="7" spans="1:8" x14ac:dyDescent="0.3">
      <c r="A7" t="s">
        <v>198</v>
      </c>
      <c r="B7">
        <v>1</v>
      </c>
      <c r="C7" s="2">
        <v>2.2471910112359553E-3</v>
      </c>
      <c r="F7" t="s">
        <v>149</v>
      </c>
      <c r="G7">
        <v>22</v>
      </c>
      <c r="H7" s="2">
        <v>4.9438202247191011E-2</v>
      </c>
    </row>
    <row r="8" spans="1:8" x14ac:dyDescent="0.3">
      <c r="A8" s="3" t="s">
        <v>10</v>
      </c>
      <c r="B8" s="3">
        <v>445</v>
      </c>
      <c r="C8" s="4">
        <v>1</v>
      </c>
      <c r="F8" t="s">
        <v>167</v>
      </c>
      <c r="G8">
        <v>18</v>
      </c>
      <c r="H8" s="2">
        <v>4.0449438202247189E-2</v>
      </c>
    </row>
    <row r="9" spans="1:8" x14ac:dyDescent="0.3">
      <c r="F9" t="s">
        <v>173</v>
      </c>
      <c r="G9">
        <v>15</v>
      </c>
      <c r="H9" s="2">
        <v>3.3707865168539325E-2</v>
      </c>
    </row>
    <row r="10" spans="1:8" x14ac:dyDescent="0.3">
      <c r="F10" t="s">
        <v>174</v>
      </c>
      <c r="G10">
        <v>9</v>
      </c>
      <c r="H10" s="2">
        <v>2.0224719101123594E-2</v>
      </c>
    </row>
    <row r="11" spans="1:8" x14ac:dyDescent="0.3">
      <c r="F11" t="s">
        <v>184</v>
      </c>
      <c r="G11">
        <v>8</v>
      </c>
      <c r="H11" s="2">
        <v>1.7977528089887642E-2</v>
      </c>
    </row>
    <row r="12" spans="1:8" x14ac:dyDescent="0.3">
      <c r="A12" s="1" t="s">
        <v>200</v>
      </c>
      <c r="B12" s="1" t="s">
        <v>315</v>
      </c>
      <c r="C12" s="1" t="s">
        <v>316</v>
      </c>
      <c r="F12" t="s">
        <v>155</v>
      </c>
      <c r="G12">
        <v>8</v>
      </c>
      <c r="H12" s="2">
        <v>1.7977528089887642E-2</v>
      </c>
    </row>
    <row r="13" spans="1:8" x14ac:dyDescent="0.3">
      <c r="A13" t="s">
        <v>127</v>
      </c>
      <c r="B13">
        <v>379</v>
      </c>
      <c r="C13" s="2">
        <v>0.85168539325842696</v>
      </c>
      <c r="F13" t="s">
        <v>178</v>
      </c>
      <c r="G13">
        <v>8</v>
      </c>
      <c r="H13" s="2">
        <v>1.7977528089887642E-2</v>
      </c>
    </row>
    <row r="14" spans="1:8" x14ac:dyDescent="0.3">
      <c r="A14" t="s">
        <v>142</v>
      </c>
      <c r="B14">
        <v>38</v>
      </c>
      <c r="C14" s="2">
        <v>8.5393258426966295E-2</v>
      </c>
      <c r="F14" t="s">
        <v>172</v>
      </c>
      <c r="G14">
        <v>8</v>
      </c>
      <c r="H14" s="2">
        <v>1.7977528089887642E-2</v>
      </c>
    </row>
    <row r="15" spans="1:8" x14ac:dyDescent="0.3">
      <c r="A15" t="s">
        <v>319</v>
      </c>
      <c r="B15">
        <v>7</v>
      </c>
      <c r="C15" s="2">
        <v>1.5730337078651686E-2</v>
      </c>
      <c r="F15" t="s">
        <v>164</v>
      </c>
      <c r="G15">
        <v>7</v>
      </c>
      <c r="H15" s="2">
        <v>1.5730337078651686E-2</v>
      </c>
    </row>
    <row r="16" spans="1:8" x14ac:dyDescent="0.3">
      <c r="A16" t="s">
        <v>128</v>
      </c>
      <c r="B16">
        <v>4</v>
      </c>
      <c r="C16" s="2">
        <v>8.988764044943821E-3</v>
      </c>
      <c r="F16" t="s">
        <v>145</v>
      </c>
      <c r="G16">
        <v>7</v>
      </c>
      <c r="H16" s="2">
        <v>1.5730337078651686E-2</v>
      </c>
    </row>
    <row r="17" spans="1:8" x14ac:dyDescent="0.3">
      <c r="A17" t="s">
        <v>135</v>
      </c>
      <c r="B17">
        <v>2</v>
      </c>
      <c r="C17" s="2">
        <v>4.4943820224719105E-3</v>
      </c>
      <c r="F17" t="s">
        <v>181</v>
      </c>
      <c r="G17">
        <v>7</v>
      </c>
      <c r="H17" s="2">
        <v>1.5730337078651686E-2</v>
      </c>
    </row>
    <row r="18" spans="1:8" x14ac:dyDescent="0.3">
      <c r="A18" t="s">
        <v>144</v>
      </c>
      <c r="B18">
        <v>2</v>
      </c>
      <c r="C18" s="2">
        <v>4.4943820224719105E-3</v>
      </c>
      <c r="F18" t="s">
        <v>169</v>
      </c>
      <c r="G18">
        <v>6</v>
      </c>
      <c r="H18" s="2">
        <v>1.3483146067415731E-2</v>
      </c>
    </row>
    <row r="19" spans="1:8" x14ac:dyDescent="0.3">
      <c r="A19" t="s">
        <v>140</v>
      </c>
      <c r="B19">
        <v>1</v>
      </c>
      <c r="C19" s="2">
        <v>2.2471910112359553E-3</v>
      </c>
      <c r="F19" t="s">
        <v>146</v>
      </c>
      <c r="G19">
        <v>5</v>
      </c>
      <c r="H19" s="2">
        <v>1.1235955056179775E-2</v>
      </c>
    </row>
    <row r="20" spans="1:8" x14ac:dyDescent="0.3">
      <c r="A20" t="s">
        <v>138</v>
      </c>
      <c r="B20">
        <v>1</v>
      </c>
      <c r="C20" s="2">
        <v>2.2471910112359553E-3</v>
      </c>
      <c r="F20" t="s">
        <v>160</v>
      </c>
      <c r="G20">
        <v>5</v>
      </c>
      <c r="H20" s="2">
        <v>1.1235955056179775E-2</v>
      </c>
    </row>
    <row r="21" spans="1:8" x14ac:dyDescent="0.3">
      <c r="A21" t="s">
        <v>131</v>
      </c>
      <c r="B21">
        <v>1</v>
      </c>
      <c r="C21" s="2">
        <v>2.2471910112359553E-3</v>
      </c>
      <c r="F21" t="s">
        <v>183</v>
      </c>
      <c r="G21">
        <v>3</v>
      </c>
      <c r="H21" s="2">
        <v>6.7415730337078653E-3</v>
      </c>
    </row>
    <row r="22" spans="1:8" x14ac:dyDescent="0.3">
      <c r="A22" t="s">
        <v>132</v>
      </c>
      <c r="B22">
        <v>1</v>
      </c>
      <c r="C22" s="2">
        <v>2.2471910112359553E-3</v>
      </c>
      <c r="F22" t="s">
        <v>151</v>
      </c>
      <c r="G22">
        <v>3</v>
      </c>
      <c r="H22" s="2">
        <v>6.7415730337078653E-3</v>
      </c>
    </row>
    <row r="23" spans="1:8" x14ac:dyDescent="0.3">
      <c r="A23" t="s">
        <v>139</v>
      </c>
      <c r="B23">
        <v>1</v>
      </c>
      <c r="C23" s="2">
        <v>2.2471910112359553E-3</v>
      </c>
      <c r="F23" t="s">
        <v>168</v>
      </c>
      <c r="G23">
        <v>3</v>
      </c>
      <c r="H23" s="2">
        <v>6.7415730337078653E-3</v>
      </c>
    </row>
    <row r="24" spans="1:8" x14ac:dyDescent="0.3">
      <c r="A24" t="s">
        <v>201</v>
      </c>
      <c r="B24">
        <v>1</v>
      </c>
      <c r="C24" s="2">
        <v>2.2471910112359553E-3</v>
      </c>
      <c r="F24" t="s">
        <v>188</v>
      </c>
      <c r="G24">
        <v>3</v>
      </c>
      <c r="H24" s="2">
        <v>6.7415730337078653E-3</v>
      </c>
    </row>
    <row r="25" spans="1:8" x14ac:dyDescent="0.3">
      <c r="A25" t="s">
        <v>133</v>
      </c>
      <c r="B25">
        <v>1</v>
      </c>
      <c r="C25" s="2">
        <v>2.2471910112359553E-3</v>
      </c>
      <c r="F25" t="s">
        <v>190</v>
      </c>
      <c r="G25">
        <v>2</v>
      </c>
      <c r="H25" s="2">
        <v>4.4943820224719105E-3</v>
      </c>
    </row>
    <row r="26" spans="1:8" x14ac:dyDescent="0.3">
      <c r="A26" t="s">
        <v>141</v>
      </c>
      <c r="B26">
        <v>1</v>
      </c>
      <c r="C26" s="2">
        <v>2.2471910112359553E-3</v>
      </c>
      <c r="F26" t="s">
        <v>148</v>
      </c>
      <c r="G26">
        <v>2</v>
      </c>
      <c r="H26" s="2">
        <v>4.4943820224719105E-3</v>
      </c>
    </row>
    <row r="27" spans="1:8" x14ac:dyDescent="0.3">
      <c r="A27" t="s">
        <v>129</v>
      </c>
      <c r="B27">
        <v>1</v>
      </c>
      <c r="C27" s="2">
        <v>2.2471910112359553E-3</v>
      </c>
      <c r="F27" t="s">
        <v>157</v>
      </c>
      <c r="G27">
        <v>2</v>
      </c>
      <c r="H27" s="2">
        <v>4.4943820224719105E-3</v>
      </c>
    </row>
    <row r="28" spans="1:8" x14ac:dyDescent="0.3">
      <c r="A28" t="s">
        <v>130</v>
      </c>
      <c r="B28">
        <v>1</v>
      </c>
      <c r="C28" s="2">
        <v>2.2471910112359553E-3</v>
      </c>
      <c r="F28" t="s">
        <v>150</v>
      </c>
      <c r="G28">
        <v>2</v>
      </c>
      <c r="H28" s="2">
        <v>4.4943820224719105E-3</v>
      </c>
    </row>
    <row r="29" spans="1:8" x14ac:dyDescent="0.3">
      <c r="A29" t="s">
        <v>137</v>
      </c>
      <c r="B29">
        <v>1</v>
      </c>
      <c r="C29" s="2">
        <v>2.2471910112359553E-3</v>
      </c>
      <c r="F29" t="s">
        <v>189</v>
      </c>
      <c r="G29">
        <v>2</v>
      </c>
      <c r="H29" s="2">
        <v>4.4943820224719105E-3</v>
      </c>
    </row>
    <row r="30" spans="1:8" x14ac:dyDescent="0.3">
      <c r="A30" t="s">
        <v>134</v>
      </c>
      <c r="B30">
        <v>1</v>
      </c>
      <c r="C30" s="2">
        <v>2.2471910112359553E-3</v>
      </c>
      <c r="F30" t="s">
        <v>152</v>
      </c>
      <c r="G30">
        <v>2</v>
      </c>
      <c r="H30" s="2">
        <v>4.4943820224719105E-3</v>
      </c>
    </row>
    <row r="31" spans="1:8" x14ac:dyDescent="0.3">
      <c r="A31" t="s">
        <v>136</v>
      </c>
      <c r="B31">
        <v>1</v>
      </c>
      <c r="C31" s="2">
        <v>2.2471910112359553E-3</v>
      </c>
      <c r="F31" t="s">
        <v>153</v>
      </c>
      <c r="G31">
        <v>2</v>
      </c>
      <c r="H31" s="2">
        <v>4.4943820224719105E-3</v>
      </c>
    </row>
    <row r="32" spans="1:8" x14ac:dyDescent="0.3">
      <c r="A32" s="3" t="s">
        <v>10</v>
      </c>
      <c r="B32" s="3">
        <v>445</v>
      </c>
      <c r="C32" s="4">
        <v>1</v>
      </c>
      <c r="F32" t="s">
        <v>192</v>
      </c>
      <c r="G32">
        <v>1</v>
      </c>
      <c r="H32" s="2">
        <v>2.2471910112359553E-3</v>
      </c>
    </row>
    <row r="33" spans="1:8" x14ac:dyDescent="0.3">
      <c r="F33" t="s">
        <v>186</v>
      </c>
      <c r="G33">
        <v>1</v>
      </c>
      <c r="H33" s="2">
        <v>2.2471910112359553E-3</v>
      </c>
    </row>
    <row r="34" spans="1:8" x14ac:dyDescent="0.3">
      <c r="F34" t="s">
        <v>165</v>
      </c>
      <c r="G34">
        <v>1</v>
      </c>
      <c r="H34" s="2">
        <v>2.2471910112359553E-3</v>
      </c>
    </row>
    <row r="35" spans="1:8" x14ac:dyDescent="0.3">
      <c r="F35" t="s">
        <v>162</v>
      </c>
      <c r="G35">
        <v>1</v>
      </c>
      <c r="H35" s="2">
        <v>2.2471910112359553E-3</v>
      </c>
    </row>
    <row r="36" spans="1:8" x14ac:dyDescent="0.3">
      <c r="A36" s="1" t="s">
        <v>202</v>
      </c>
      <c r="B36" s="1" t="s">
        <v>315</v>
      </c>
      <c r="C36" s="1" t="s">
        <v>316</v>
      </c>
      <c r="F36" t="s">
        <v>187</v>
      </c>
      <c r="G36">
        <v>1</v>
      </c>
      <c r="H36" s="2">
        <v>2.2471910112359553E-3</v>
      </c>
    </row>
    <row r="37" spans="1:8" x14ac:dyDescent="0.3">
      <c r="A37" t="s">
        <v>203</v>
      </c>
      <c r="B37">
        <v>185</v>
      </c>
      <c r="C37" s="2">
        <v>0.4157303370786517</v>
      </c>
      <c r="F37" t="s">
        <v>177</v>
      </c>
      <c r="G37">
        <v>1</v>
      </c>
      <c r="H37" s="2">
        <v>2.2471910112359553E-3</v>
      </c>
    </row>
    <row r="38" spans="1:8" x14ac:dyDescent="0.3">
      <c r="A38" t="s">
        <v>204</v>
      </c>
      <c r="B38">
        <v>122</v>
      </c>
      <c r="C38" s="2">
        <v>0.27415730337078653</v>
      </c>
      <c r="F38" t="s">
        <v>171</v>
      </c>
      <c r="G38">
        <v>1</v>
      </c>
      <c r="H38" s="2">
        <v>2.2471910112359553E-3</v>
      </c>
    </row>
    <row r="39" spans="1:8" x14ac:dyDescent="0.3">
      <c r="A39" t="s">
        <v>205</v>
      </c>
      <c r="B39">
        <v>98</v>
      </c>
      <c r="C39" s="2">
        <v>0.22022471910112359</v>
      </c>
      <c r="F39" t="s">
        <v>163</v>
      </c>
      <c r="G39">
        <v>1</v>
      </c>
      <c r="H39" s="2">
        <v>2.2471910112359553E-3</v>
      </c>
    </row>
    <row r="40" spans="1:8" x14ac:dyDescent="0.3">
      <c r="A40" t="s">
        <v>206</v>
      </c>
      <c r="B40">
        <v>33</v>
      </c>
      <c r="C40" s="2">
        <v>7.415730337078652E-2</v>
      </c>
      <c r="F40" t="s">
        <v>185</v>
      </c>
      <c r="G40">
        <v>1</v>
      </c>
      <c r="H40" s="2">
        <v>2.2471910112359553E-3</v>
      </c>
    </row>
    <row r="41" spans="1:8" x14ac:dyDescent="0.3">
      <c r="A41" t="s">
        <v>145</v>
      </c>
      <c r="B41">
        <v>7</v>
      </c>
      <c r="C41" s="2">
        <v>1.5730337078651686E-2</v>
      </c>
      <c r="F41" t="s">
        <v>179</v>
      </c>
      <c r="G41">
        <v>1</v>
      </c>
      <c r="H41" s="2">
        <v>2.2471910112359553E-3</v>
      </c>
    </row>
    <row r="42" spans="1:8" x14ac:dyDescent="0.3">
      <c r="A42" s="3" t="s">
        <v>10</v>
      </c>
      <c r="B42" s="3">
        <v>445</v>
      </c>
      <c r="C42" s="4">
        <v>1</v>
      </c>
      <c r="F42" t="s">
        <v>166</v>
      </c>
      <c r="G42">
        <v>1</v>
      </c>
      <c r="H42" s="2">
        <v>2.2471910112359553E-3</v>
      </c>
    </row>
    <row r="43" spans="1:8" x14ac:dyDescent="0.3">
      <c r="F43" t="s">
        <v>156</v>
      </c>
      <c r="G43">
        <v>1</v>
      </c>
      <c r="H43" s="2">
        <v>2.2471910112359553E-3</v>
      </c>
    </row>
    <row r="44" spans="1:8" x14ac:dyDescent="0.3">
      <c r="F44" t="s">
        <v>161</v>
      </c>
      <c r="G44">
        <v>1</v>
      </c>
      <c r="H44" s="2">
        <v>2.2471910112359553E-3</v>
      </c>
    </row>
    <row r="45" spans="1:8" x14ac:dyDescent="0.3">
      <c r="F45" t="s">
        <v>159</v>
      </c>
      <c r="G45">
        <v>1</v>
      </c>
      <c r="H45" s="2">
        <v>2.2471910112359553E-3</v>
      </c>
    </row>
    <row r="46" spans="1:8" x14ac:dyDescent="0.3">
      <c r="F46" t="s">
        <v>147</v>
      </c>
      <c r="G46">
        <v>1</v>
      </c>
      <c r="H46" s="2">
        <v>2.2471910112359553E-3</v>
      </c>
    </row>
    <row r="47" spans="1:8" x14ac:dyDescent="0.3">
      <c r="F47" t="s">
        <v>191</v>
      </c>
      <c r="G47">
        <v>1</v>
      </c>
      <c r="H47" s="2">
        <v>2.2471910112359553E-3</v>
      </c>
    </row>
    <row r="48" spans="1:8" x14ac:dyDescent="0.3">
      <c r="F48" t="s">
        <v>154</v>
      </c>
      <c r="G48">
        <v>1</v>
      </c>
      <c r="H48" s="2">
        <v>2.2471910112359553E-3</v>
      </c>
    </row>
    <row r="49" spans="6:8" x14ac:dyDescent="0.3">
      <c r="F49" t="s">
        <v>193</v>
      </c>
      <c r="G49">
        <v>1</v>
      </c>
      <c r="H49" s="2">
        <v>2.2471910112359553E-3</v>
      </c>
    </row>
    <row r="50" spans="6:8" x14ac:dyDescent="0.3">
      <c r="F50" t="s">
        <v>175</v>
      </c>
      <c r="G50">
        <v>1</v>
      </c>
      <c r="H50" s="2">
        <v>2.2471910112359553E-3</v>
      </c>
    </row>
    <row r="51" spans="6:8" x14ac:dyDescent="0.3">
      <c r="F51" t="s">
        <v>158</v>
      </c>
      <c r="G51">
        <v>1</v>
      </c>
      <c r="H51" s="2">
        <v>2.2471910112359553E-3</v>
      </c>
    </row>
    <row r="52" spans="6:8" x14ac:dyDescent="0.3">
      <c r="F52" t="s">
        <v>176</v>
      </c>
      <c r="G52">
        <v>1</v>
      </c>
      <c r="H52" s="2">
        <v>2.2471910112359553E-3</v>
      </c>
    </row>
    <row r="53" spans="6:8" x14ac:dyDescent="0.3">
      <c r="F53" s="3" t="s">
        <v>10</v>
      </c>
      <c r="G53" s="3">
        <v>445</v>
      </c>
      <c r="H53" s="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A7C6-CC79-40A4-A119-26BF5BD5BD23}">
  <dimension ref="A2:F42"/>
  <sheetViews>
    <sheetView zoomScale="70" zoomScaleNormal="70" workbookViewId="0">
      <selection activeCell="A22" sqref="A22"/>
    </sheetView>
  </sheetViews>
  <sheetFormatPr defaultRowHeight="14.4" x14ac:dyDescent="0.3"/>
  <cols>
    <col min="1" max="1" width="37.21875" bestFit="1" customWidth="1"/>
    <col min="2" max="2" width="15.21875" bestFit="1" customWidth="1"/>
    <col min="3" max="3" width="14.5546875" bestFit="1" customWidth="1"/>
    <col min="4" max="4" width="17.44140625" bestFit="1" customWidth="1"/>
    <col min="5" max="5" width="15.21875" bestFit="1" customWidth="1"/>
    <col min="6" max="6" width="13.5546875" customWidth="1"/>
  </cols>
  <sheetData>
    <row r="2" spans="1:6" x14ac:dyDescent="0.3">
      <c r="A2" s="1" t="s">
        <v>320</v>
      </c>
      <c r="B2" s="1" t="s">
        <v>321</v>
      </c>
    </row>
    <row r="3" spans="1:6" x14ac:dyDescent="0.3">
      <c r="A3" t="s">
        <v>210</v>
      </c>
      <c r="B3">
        <v>3</v>
      </c>
    </row>
    <row r="4" spans="1:6" x14ac:dyDescent="0.3">
      <c r="A4" t="s">
        <v>234</v>
      </c>
      <c r="B4">
        <v>5</v>
      </c>
    </row>
    <row r="5" spans="1:6" x14ac:dyDescent="0.3">
      <c r="A5" t="s">
        <v>235</v>
      </c>
      <c r="B5">
        <v>314</v>
      </c>
    </row>
    <row r="6" spans="1:6" x14ac:dyDescent="0.3">
      <c r="A6" t="s">
        <v>223</v>
      </c>
      <c r="B6">
        <v>82</v>
      </c>
    </row>
    <row r="7" spans="1:6" x14ac:dyDescent="0.3">
      <c r="A7" t="s">
        <v>209</v>
      </c>
      <c r="B7">
        <v>1</v>
      </c>
    </row>
    <row r="8" spans="1:6" x14ac:dyDescent="0.3">
      <c r="A8" t="s">
        <v>319</v>
      </c>
      <c r="B8">
        <v>8</v>
      </c>
    </row>
    <row r="9" spans="1:6" x14ac:dyDescent="0.3">
      <c r="A9" t="s">
        <v>9</v>
      </c>
      <c r="B9">
        <v>43</v>
      </c>
    </row>
    <row r="10" spans="1:6" x14ac:dyDescent="0.3">
      <c r="A10" s="3" t="s">
        <v>10</v>
      </c>
      <c r="B10" s="3">
        <v>456</v>
      </c>
    </row>
    <row r="15" spans="1:6" x14ac:dyDescent="0.3">
      <c r="A15" s="1" t="s">
        <v>322</v>
      </c>
      <c r="B15" s="1" t="s">
        <v>323</v>
      </c>
      <c r="C15" s="1" t="s">
        <v>324</v>
      </c>
      <c r="D15" s="1" t="s">
        <v>325</v>
      </c>
      <c r="E15" s="1" t="s">
        <v>326</v>
      </c>
      <c r="F15" s="1" t="s">
        <v>327</v>
      </c>
    </row>
    <row r="16" spans="1:6" x14ac:dyDescent="0.3">
      <c r="A16" t="s">
        <v>214</v>
      </c>
      <c r="B16" s="12">
        <v>0.11767705426667316</v>
      </c>
      <c r="C16" s="12">
        <v>0.72953621877231867</v>
      </c>
      <c r="D16" s="12">
        <v>0.1237722154388821</v>
      </c>
      <c r="E16" s="12">
        <v>0.11488260968948254</v>
      </c>
      <c r="F16">
        <v>235</v>
      </c>
    </row>
    <row r="17" spans="1:6" x14ac:dyDescent="0.3">
      <c r="A17" t="s">
        <v>223</v>
      </c>
      <c r="B17" s="12">
        <v>8.4974337329289093E-2</v>
      </c>
      <c r="C17" s="12">
        <v>0.69682875932301847</v>
      </c>
      <c r="D17" s="12">
        <v>8.9873417721518981E-2</v>
      </c>
      <c r="E17" s="12">
        <v>8.8034305631994117E-2</v>
      </c>
      <c r="F17">
        <v>79</v>
      </c>
    </row>
    <row r="18" spans="1:6" x14ac:dyDescent="0.3">
      <c r="A18" t="s">
        <v>218</v>
      </c>
      <c r="B18" s="12">
        <v>9.280695031195603E-2</v>
      </c>
      <c r="C18" s="12">
        <v>0.69637195530562457</v>
      </c>
      <c r="D18" s="12">
        <v>9.9198082010582014E-2</v>
      </c>
      <c r="E18" s="12">
        <v>9.4807113269284329E-2</v>
      </c>
      <c r="F18">
        <v>48</v>
      </c>
    </row>
    <row r="19" spans="1:6" x14ac:dyDescent="0.3">
      <c r="A19" t="s">
        <v>226</v>
      </c>
      <c r="B19" s="12">
        <v>0.19172681998768953</v>
      </c>
      <c r="C19" s="12">
        <v>0.75510597008443303</v>
      </c>
      <c r="D19" s="12">
        <v>0.19939939939939938</v>
      </c>
      <c r="E19" s="12">
        <v>0.18883916383916385</v>
      </c>
      <c r="F19">
        <v>38</v>
      </c>
    </row>
    <row r="20" spans="1:6" x14ac:dyDescent="0.3">
      <c r="A20" t="s">
        <v>219</v>
      </c>
      <c r="B20" s="12">
        <v>8.8749999999999996E-2</v>
      </c>
      <c r="C20" s="12">
        <v>0.72751803751803756</v>
      </c>
      <c r="D20" s="12">
        <v>9.5000000000000001E-2</v>
      </c>
      <c r="E20" s="12">
        <v>8.8571428571428565E-2</v>
      </c>
      <c r="F20">
        <v>20</v>
      </c>
    </row>
    <row r="21" spans="1:6" x14ac:dyDescent="0.3">
      <c r="A21" t="s">
        <v>319</v>
      </c>
      <c r="B21" s="12">
        <v>0</v>
      </c>
      <c r="C21" s="12">
        <v>0.65821366133866133</v>
      </c>
      <c r="D21" s="12">
        <v>0</v>
      </c>
      <c r="E21" s="12">
        <v>0</v>
      </c>
      <c r="F21">
        <v>8</v>
      </c>
    </row>
    <row r="22" spans="1:6" x14ac:dyDescent="0.3">
      <c r="A22" t="s">
        <v>212</v>
      </c>
      <c r="B22" s="12">
        <v>0</v>
      </c>
      <c r="C22" s="12">
        <v>0.95454545454545447</v>
      </c>
      <c r="D22" s="12">
        <v>0</v>
      </c>
      <c r="E22" s="12">
        <v>0</v>
      </c>
      <c r="F22">
        <v>6</v>
      </c>
    </row>
    <row r="23" spans="1:6" x14ac:dyDescent="0.3">
      <c r="A23" t="s">
        <v>210</v>
      </c>
      <c r="B23" s="12">
        <v>0</v>
      </c>
      <c r="C23" s="12">
        <v>0.68333333333333335</v>
      </c>
      <c r="D23" s="12">
        <v>0</v>
      </c>
      <c r="E23" s="12">
        <v>0</v>
      </c>
      <c r="F23">
        <v>2</v>
      </c>
    </row>
    <row r="24" spans="1:6" x14ac:dyDescent="0.3">
      <c r="A24" t="s">
        <v>222</v>
      </c>
      <c r="B24" s="12">
        <v>0</v>
      </c>
      <c r="C24" s="12">
        <v>0.75</v>
      </c>
      <c r="D24" s="12">
        <v>0</v>
      </c>
      <c r="E24" s="12">
        <v>0</v>
      </c>
      <c r="F24">
        <v>2</v>
      </c>
    </row>
    <row r="25" spans="1:6" x14ac:dyDescent="0.3">
      <c r="A25" t="s">
        <v>231</v>
      </c>
      <c r="B25" s="12">
        <v>0</v>
      </c>
      <c r="C25" s="12">
        <v>0.74509803921568629</v>
      </c>
      <c r="D25" s="12">
        <v>0</v>
      </c>
      <c r="E25" s="12">
        <v>0</v>
      </c>
      <c r="F25">
        <v>2</v>
      </c>
    </row>
    <row r="26" spans="1:6" x14ac:dyDescent="0.3">
      <c r="A26" t="s">
        <v>211</v>
      </c>
      <c r="B26" s="12">
        <v>0</v>
      </c>
      <c r="C26" s="12">
        <v>0.5</v>
      </c>
      <c r="D26" s="12">
        <v>0</v>
      </c>
      <c r="E26" s="12">
        <v>0</v>
      </c>
      <c r="F26">
        <v>1</v>
      </c>
    </row>
    <row r="27" spans="1:6" x14ac:dyDescent="0.3">
      <c r="A27" t="s">
        <v>225</v>
      </c>
      <c r="B27" s="12">
        <v>0.5</v>
      </c>
      <c r="C27" s="12">
        <v>0.91666666666666663</v>
      </c>
      <c r="D27" s="12">
        <v>0.7142857142857143</v>
      </c>
      <c r="E27" s="12">
        <v>0.44444444444444442</v>
      </c>
      <c r="F27">
        <v>1</v>
      </c>
    </row>
    <row r="28" spans="1:6" x14ac:dyDescent="0.3">
      <c r="A28" t="s">
        <v>215</v>
      </c>
      <c r="B28" s="12"/>
      <c r="C28" s="12"/>
      <c r="D28" s="12"/>
      <c r="E28" s="12"/>
      <c r="F28">
        <v>1</v>
      </c>
    </row>
    <row r="29" spans="1:6" x14ac:dyDescent="0.3">
      <c r="A29" t="s">
        <v>213</v>
      </c>
      <c r="B29" s="12">
        <v>0</v>
      </c>
      <c r="C29" s="12">
        <v>0.2</v>
      </c>
      <c r="D29" s="12">
        <v>0</v>
      </c>
      <c r="E29" s="12">
        <v>0</v>
      </c>
      <c r="F29">
        <v>1</v>
      </c>
    </row>
    <row r="30" spans="1:6" x14ac:dyDescent="0.3">
      <c r="A30" t="s">
        <v>216</v>
      </c>
      <c r="B30" s="12">
        <v>0.95652173913043481</v>
      </c>
      <c r="C30" s="12">
        <v>1</v>
      </c>
      <c r="D30" s="12">
        <v>0.88888888888888884</v>
      </c>
      <c r="E30" s="12">
        <v>0.94736842105263153</v>
      </c>
      <c r="F30">
        <v>1</v>
      </c>
    </row>
    <row r="31" spans="1:6" x14ac:dyDescent="0.3">
      <c r="A31" t="s">
        <v>217</v>
      </c>
      <c r="B31" s="12">
        <v>0</v>
      </c>
      <c r="C31" s="12">
        <v>0.91176470588235292</v>
      </c>
      <c r="D31" s="12">
        <v>0</v>
      </c>
      <c r="E31" s="12">
        <v>0</v>
      </c>
      <c r="F31">
        <v>1</v>
      </c>
    </row>
    <row r="32" spans="1:6" x14ac:dyDescent="0.3">
      <c r="A32" t="s">
        <v>220</v>
      </c>
      <c r="B32" s="12">
        <v>0</v>
      </c>
      <c r="C32" s="12">
        <v>1</v>
      </c>
      <c r="D32" s="12">
        <v>0</v>
      </c>
      <c r="E32" s="12">
        <v>0</v>
      </c>
      <c r="F32">
        <v>1</v>
      </c>
    </row>
    <row r="33" spans="1:6" x14ac:dyDescent="0.3">
      <c r="A33" t="s">
        <v>221</v>
      </c>
      <c r="B33" s="12">
        <v>0</v>
      </c>
      <c r="C33" s="12">
        <v>1</v>
      </c>
      <c r="D33" s="12">
        <v>0</v>
      </c>
      <c r="E33" s="12">
        <v>0</v>
      </c>
      <c r="F33">
        <v>1</v>
      </c>
    </row>
    <row r="34" spans="1:6" x14ac:dyDescent="0.3">
      <c r="A34" t="s">
        <v>224</v>
      </c>
      <c r="B34" s="12">
        <v>0</v>
      </c>
      <c r="C34" s="12">
        <v>0.83333333333333337</v>
      </c>
      <c r="D34" s="12">
        <v>0</v>
      </c>
      <c r="E34" s="12">
        <v>0</v>
      </c>
      <c r="F34">
        <v>1</v>
      </c>
    </row>
    <row r="35" spans="1:6" x14ac:dyDescent="0.3">
      <c r="A35" t="s">
        <v>209</v>
      </c>
      <c r="B35" s="12">
        <v>0</v>
      </c>
      <c r="C35" s="12">
        <v>0.95652173913043481</v>
      </c>
      <c r="D35" s="12">
        <v>0</v>
      </c>
      <c r="E35" s="12">
        <v>0</v>
      </c>
      <c r="F35">
        <v>1</v>
      </c>
    </row>
    <row r="36" spans="1:6" x14ac:dyDescent="0.3">
      <c r="A36" t="s">
        <v>227</v>
      </c>
      <c r="B36" s="12">
        <v>0</v>
      </c>
      <c r="C36" s="12">
        <v>0.81818181818181823</v>
      </c>
      <c r="D36" s="12">
        <v>0</v>
      </c>
      <c r="E36" s="12">
        <v>0</v>
      </c>
      <c r="F36">
        <v>1</v>
      </c>
    </row>
    <row r="37" spans="1:6" x14ac:dyDescent="0.3">
      <c r="A37" t="s">
        <v>228</v>
      </c>
      <c r="B37" s="12">
        <v>0</v>
      </c>
      <c r="C37" s="12">
        <v>0.75</v>
      </c>
      <c r="D37" s="12">
        <v>0</v>
      </c>
      <c r="E37" s="12">
        <v>0</v>
      </c>
      <c r="F37">
        <v>1</v>
      </c>
    </row>
    <row r="38" spans="1:6" x14ac:dyDescent="0.3">
      <c r="A38" t="s">
        <v>229</v>
      </c>
      <c r="B38" s="12">
        <v>0</v>
      </c>
      <c r="C38" s="12">
        <v>0.5</v>
      </c>
      <c r="D38" s="12">
        <v>0</v>
      </c>
      <c r="E38" s="12">
        <v>0</v>
      </c>
      <c r="F38">
        <v>1</v>
      </c>
    </row>
    <row r="39" spans="1:6" x14ac:dyDescent="0.3">
      <c r="A39" t="s">
        <v>230</v>
      </c>
      <c r="B39" s="12">
        <v>0.89473684210526316</v>
      </c>
      <c r="C39" s="12">
        <v>1</v>
      </c>
      <c r="D39" s="12">
        <v>0.83333333333333337</v>
      </c>
      <c r="E39" s="12">
        <v>1</v>
      </c>
      <c r="F39">
        <v>1</v>
      </c>
    </row>
    <row r="40" spans="1:6" x14ac:dyDescent="0.3">
      <c r="A40" t="s">
        <v>232</v>
      </c>
      <c r="B40" s="12">
        <v>0.73913043478260865</v>
      </c>
      <c r="C40" s="12">
        <v>0.88888888888888884</v>
      </c>
      <c r="D40" s="12">
        <v>0.8</v>
      </c>
      <c r="E40" s="12">
        <v>0.72222222222222221</v>
      </c>
      <c r="F40">
        <v>1</v>
      </c>
    </row>
    <row r="41" spans="1:6" x14ac:dyDescent="0.3">
      <c r="A41" t="s">
        <v>233</v>
      </c>
      <c r="B41" s="12">
        <v>0</v>
      </c>
      <c r="C41" s="12">
        <v>0.75</v>
      </c>
      <c r="D41" s="12">
        <v>0</v>
      </c>
      <c r="E41" s="12">
        <v>0</v>
      </c>
      <c r="F41">
        <v>1</v>
      </c>
    </row>
    <row r="42" spans="1:6" x14ac:dyDescent="0.3">
      <c r="A42" s="3" t="s">
        <v>10</v>
      </c>
      <c r="B42" s="51">
        <v>0.11183977553631798</v>
      </c>
      <c r="C42" s="51">
        <v>0.72638252669439141</v>
      </c>
      <c r="D42" s="51">
        <v>0.11774501559269768</v>
      </c>
      <c r="E42" s="51">
        <v>0.11095032002293381</v>
      </c>
      <c r="F42" s="3">
        <v>456</v>
      </c>
    </row>
  </sheetData>
  <sortState xmlns:xlrd2="http://schemas.microsoft.com/office/spreadsheetml/2017/richdata2" ref="A16:F41">
    <sortCondition descending="1" ref="F16:F41"/>
  </sortState>
  <conditionalFormatting sqref="B16:B41">
    <cfRule type="colorScale" priority="4">
      <colorScale>
        <cfvo type="min"/>
        <cfvo type="percentile" val="50"/>
        <cfvo type="max"/>
        <color rgb="FF5A8AC6"/>
        <color rgb="FFFCFCFF"/>
        <color rgb="FFF8696B"/>
      </colorScale>
    </cfRule>
  </conditionalFormatting>
  <conditionalFormatting sqref="C16:C41">
    <cfRule type="colorScale" priority="3">
      <colorScale>
        <cfvo type="min"/>
        <cfvo type="percentile" val="50"/>
        <cfvo type="max"/>
        <color rgb="FF5A8AC6"/>
        <color rgb="FFFCFCFF"/>
        <color rgb="FFF8696B"/>
      </colorScale>
    </cfRule>
  </conditionalFormatting>
  <conditionalFormatting sqref="D16:D41">
    <cfRule type="colorScale" priority="2">
      <colorScale>
        <cfvo type="min"/>
        <cfvo type="percentile" val="50"/>
        <cfvo type="max"/>
        <color rgb="FF5A8AC6"/>
        <color rgb="FFFCFCFF"/>
        <color rgb="FFF8696B"/>
      </colorScale>
    </cfRule>
  </conditionalFormatting>
  <conditionalFormatting sqref="E16:E41">
    <cfRule type="colorScale" priority="1">
      <colorScale>
        <cfvo type="min"/>
        <cfvo type="percentile" val="50"/>
        <cfvo type="max"/>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B g 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L m E M b Y o A Q A A s Q U A A B M A A A B G b 3 J t d W x h c y 9 T Z W N 0 a W 9 u M S 5 t 5 F T P S 8 M w F L 4 X 9 j + E e N k g l H W g B 6 W n b j u K 0 u 5 k p c T 2 u Q X S 9 0 Z e O p 1 j / 7 s Z R U S Y u 8 2 D y + W 9 f C / k + 0 E I Q + 0 N o c j 7 m t x F E a + 0 g 0 Y U + g W s r h q o H n T F w K E 0 j t B 8 6 I Z Y p M K C H 0 Q i r J w 6 V 0 N A M t 7 E U 6 q 7 F t A P 5 8 Z C n B H 6 s O G h z G 7 L B Y P j U l u r s Z z S G 1 r S D Z c n a e K a N 3 K k n q Z g T W s 8 u F Q q q U R G t m u R 0 4 k S M 6 y p M b h M b 6 7 H 4 0 S J x 4 4 8 5 H 5 r I f 1 u 4 3 t C e B 6 p X u + V z F Y a l w e L 2 z X I I D x o C I c K p 5 F f y b X 9 9 Y c h D 3 t z a r e T P Z o E e h 8 m w s O 7 3 y v x h U 9 + 4 P v R I D J 4 l O 5 Y w D P 2 B 7 f V Y p 6 f P e X f u C 4 k 6 g J c S + d / y 0 d o L i V g s w 7 G Q x N C a / / g 1 z j F 9 x 8 j / w Q A A P / / A w B Q S w E C L Q A U A A Y A C A A A A C E A K t 2 q Q N I A A A A 3 A Q A A E w A A A A A A A A A A A A A A A A A A A A A A W 0 N v b n R l b n R f V H l w Z X N d L n h t b F B L A Q I t A B Q A A g A I A A A A I Q C d a B b 6 r A A A A P c A A A A S A A A A A A A A A A A A A A A A A A s D A A B D b 2 5 m a W c v U G F j a 2 F n Z S 5 4 b W x Q S w E C L Q A U A A I A C A A A A C E A u Y Q x t i g B A A C x B Q A A E w A A A A A A A A A A A A A A A A D n A w A A R m 9 y b X V s Y X M v U 2 V j d G l v b j E u b V B L B Q Y A A A A A A w A D A M I A A A B A 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x 8 A A A A A A A D J H 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V s Y V 9 k Z V 9 Q Y V 9 z Z X N f U G F k c m 9 u a X p h Z G 9 z P C 9 J d G V t U G F 0 a D 4 8 L 0 l 0 Z W 1 M b 2 N h d G l v b j 4 8 U 3 R h Y m x l R W 5 0 c m l l c z 4 8 R W 5 0 c n k g V H l w Z T 0 i Q W R k Z W R U b 0 R h d G F N b 2 R l b C I g V m F s d W U 9 I m w w I i 8 + P E V u d H J 5 I F R 5 c G U 9 I k J 1 Z m Z l c k 5 l e H R S Z W Z y Z X N o I i B W Y W x 1 Z T 0 i b D E i L z 4 8 R W 5 0 c n k g V H l w Z T 0 i R m l s b E N v d W 5 0 I i B W Y W x 1 Z T 0 i b D M w I i 8 + P E V u d H J 5 I F R 5 c G U 9 I k Z p b G x F b m F i b G V k I i B W Y W x 1 Z T 0 i b D A i L z 4 8 R W 5 0 c n k g V H l w Z T 0 i R m l s b E V y c m 9 y Q 2 9 k Z S I g V m F s d W U 9 I n N V b m t u b 3 d u I i 8 + P E V u d H J 5 I F R 5 c G U 9 I k Z p b G x F c n J v c k N v d W 5 0 I i B W Y W x 1 Z T 0 i b D A i L z 4 8 R W 5 0 c n k g V H l w Z T 0 i R m l s b E x h c 3 R V c G R h d G V k I i B W Y W x 1 Z T 0 i Z D I w M j Q t M D k t M D d U M D E 6 M j Y 6 M D k u N j k z O D g 5 N 1 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I 0 N G U 3 O T N j L T c w M 2 I t N D c 0 M i 0 4 N W N h L T A 2 Y z E 0 Y W U z Y W Y 5 N y I v P j x F b n R y e S B U e X B l P S J S Z W x h d G l v b n N o a X B J b m Z v Q 2 9 u d G F p b m V y I i B W Y W x 1 Z T 0 i c 3 s m c X V v d D t j b 2 x 1 b W 5 D b 3 V u d C Z x d W 9 0 O z o y L C Z x d W 9 0 O 2 t l e U N v b H V t b k 5 h b W V z J n F 1 b 3 Q 7 O l t d L C Z x d W 9 0 O 3 F 1 Z X J 5 U m V s Y X R p b 2 5 z a G l w c y Z x d W 9 0 O z p b X S w m c X V v d D t j b 2 x 1 b W 5 J Z G V u d G l 0 a W V z J n F 1 b 3 Q 7 O l s m c X V v d D t T Z W N 0 a W 9 u M S 9 U Y W J l b G F f Z G V f U G F f c 2 V z X 1 B h Z H J v b m l 6 Y W R v c y 9 B d X R v U m V t b 3 Z l Z E N v b H V t b n M x L n t D b 2 x 1 b W 4 x L D B 9 J n F 1 b 3 Q 7 L C Z x d W 9 0 O 1 N l Y 3 R p b 2 4 x L 1 R h Y m V s Y V 9 k Z V 9 Q Y V 9 z Z X N f U G F k c m 9 u a X p h Z G 9 z L 0 F 1 d G 9 S Z W 1 v d m V k Q 2 9 s d W 1 u c z E u e 0 N v b H V t b j I s M X 0 m c X V v d D t d L C Z x d W 9 0 O 0 N v b H V t b k N v d W 5 0 J n F 1 b 3 Q 7 O j I s J n F 1 b 3 Q 7 S 2 V 5 Q 2 9 s d W 1 u T m F t Z X M m c X V v d D s 6 W 1 0 s J n F 1 b 3 Q 7 Q 2 9 s d W 1 u S W R l b n R p d G l l c y Z x d W 9 0 O z p b J n F 1 b 3 Q 7 U 2 V j d G l v b j E v V G F i Z W x h X 2 R l X 1 B h X 3 N l c 1 9 Q Y W R y b 2 5 p e m F k b 3 M v Q X V 0 b 1 J l b W 9 2 Z W R D b 2 x 1 b W 5 z M S 5 7 Q 2 9 s d W 1 u M S w w f S Z x d W 9 0 O y w m c X V v d D t T Z W N 0 a W 9 u M S 9 U Y W J l b G F f Z G V f U G F f c 2 V z X 1 B h Z H J v b m l 6 Y W R v c y 9 B d X R v U m V t b 3 Z l Z E N v b H V t b n M x L n t D b 2 x 1 b W 4 y 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l b G F f Z G V f R X N 0 Y W R v c 1 9 V R l N f U G F k c m 9 u a X p h Z G 9 z P C 9 J d G V t U G F 0 a D 4 8 L 0 l 0 Z W 1 M b 2 N h d G l v b j 4 8 U 3 R h Y m x l R W 5 0 c m l l c z 4 8 R W 5 0 c n k g V H l w Z T 0 i Q W R k Z W R U b 0 R h d G F N b 2 R l b C I g V m F s d W U 9 I m w w I i 8 + P E V u d H J 5 I F R 5 c G U 9 I k J 1 Z m Z l c k 5 l e H R S Z W Z y Z X N o I i B W Y W x 1 Z T 0 i b D E i L z 4 8 R W 5 0 c n k g V H l w Z T 0 i R m l s b E N v d W 5 0 I i B W Y W x 1 Z T 0 i b D U x I i 8 + P E V u d H J 5 I F R 5 c G U 9 I k Z p b G x F b m F i b G V k I i B W Y W x 1 Z T 0 i b D A i L z 4 8 R W 5 0 c n k g V H l w Z T 0 i R m l s b E V y c m 9 y Q 2 9 k Z S I g V m F s d W U 9 I n N V b m t u b 3 d u I i 8 + P E V u d H J 5 I F R 5 c G U 9 I k Z p b G x F c n J v c k N v d W 5 0 I i B W Y W x 1 Z T 0 i b D A i L z 4 8 R W 5 0 c n k g V H l w Z T 0 i R m l s b E x h c 3 R V c G R h d G V k I i B W Y W x 1 Z T 0 i Z D I w M j Q t M D k t M D d U M D E 6 M j c 6 M T c u O T M 3 N j M 0 N 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0 N D g y Z j B h L T U y M W Y t N G M 3 Y y 0 5 M D d h L W Z i M z B k M D F m Y W J m Z i I v P j x F b n R y e S B U e X B l P S J S Z W x h d G l v b n N o a X B J b m Z v Q 2 9 u d G F p b m V y I i B W Y W x 1 Z T 0 i c 3 s m c X V v d D t j b 2 x 1 b W 5 D b 3 V u d C Z x d W 9 0 O z o y L C Z x d W 9 0 O 2 t l e U N v b H V t b k 5 h b W V z J n F 1 b 3 Q 7 O l t d L C Z x d W 9 0 O 3 F 1 Z X J 5 U m V s Y X R p b 2 5 z a G l w c y Z x d W 9 0 O z p b X S w m c X V v d D t j b 2 x 1 b W 5 J Z G V u d G l 0 a W V z J n F 1 b 3 Q 7 O l s m c X V v d D t T Z W N 0 a W 9 u M S 9 U Y W J l b G F f Z G V f R X N 0 Y W R v c 1 9 V R l N f U G F k c m 9 u a X p h Z G 9 z L 0 F 1 d G 9 S Z W 1 v d m V k Q 2 9 s d W 1 u c z E u e 0 N v b H V t b j E s M H 0 m c X V v d D s s J n F 1 b 3 Q 7 U 2 V j d G l v b j E v V G F i Z W x h X 2 R l X 0 V z d G F k b 3 N f V U Z T X 1 B h Z H J v b m l 6 Y W R v c y 9 B d X R v U m V t b 3 Z l Z E N v b H V t b n M x L n t D b 2 x 1 b W 4 y L D F 9 J n F 1 b 3 Q 7 X S w m c X V v d D t D b 2 x 1 b W 5 D b 3 V u d C Z x d W 9 0 O z o y L C Z x d W 9 0 O 0 t l e U N v b H V t b k 5 h b W V z J n F 1 b 3 Q 7 O l t d L C Z x d W 9 0 O 0 N v b H V t b k l k Z W 5 0 a X R p Z X M m c X V v d D s 6 W y Z x d W 9 0 O 1 N l Y 3 R p b 2 4 x L 1 R h Y m V s Y V 9 k Z V 9 F c 3 R h Z G 9 z X 1 V G U 1 9 Q Y W R y b 2 5 p e m F k b 3 M v Q X V 0 b 1 J l b W 9 2 Z W R D b 2 x 1 b W 5 z M S 5 7 Q 2 9 s d W 1 u M S w w f S Z x d W 9 0 O y w m c X V v d D t T Z W N 0 a W 9 u M S 9 U Y W J l b G F f Z G V f R X N 0 Y W R v c 1 9 V R l N f U G F k c m 9 u a X p h Z G 9 z L 0 F 1 d G 9 S Z W 1 v d m V k Q 2 9 s d W 1 u c z E u e 0 N v b H V t b j I 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h Y m V s Y V 9 k Z V 9 U Z X J t b 3 N f U G F k c m 9 u a X p h Z G 9 z P C 9 J d G V t U G F 0 a D 4 8 L 0 l 0 Z W 1 M b 2 N h d G l v b j 4 8 U 3 R h Y m x l R W 5 0 c m l l c z 4 8 R W 5 0 c n k g V H l w Z T 0 i Q W R k Z W R U b 0 R h d G F N b 2 R l b C I g V m F s d W U 9 I m w w I i 8 + P E V u d H J 5 I F R 5 c G U 9 I k J 1 Z m Z l c k 5 l e H R S Z W Z y Z X N o I i B W Y W x 1 Z T 0 i b D E i L z 4 8 R W 5 0 c n k g V H l w Z T 0 i R m l s b E N v d W 5 0 I i B W Y W x 1 Z T 0 i b D E 3 I i 8 + P E V u d H J 5 I F R 5 c G U 9 I k Z p b G x F b m F i b G V k I i B W Y W x 1 Z T 0 i b D A i L z 4 8 R W 5 0 c n k g V H l w Z T 0 i R m l s b E V y c m 9 y Q 2 9 k Z S I g V m F s d W U 9 I n N V b m t u b 3 d u I i 8 + P E V u d H J 5 I F R 5 c G U 9 I k Z p b G x F c n J v c k N v d W 5 0 I i B W Y W x 1 Z T 0 i b D A i L z 4 8 R W 5 0 c n k g V H l w Z T 0 i R m l s b E x h c 3 R V c G R h d G V k I i B W Y W x 1 Z T 0 i Z D I w M j Q t M D k t M D d U M D I 6 M T k 6 M T E u O D A 2 N T Y 4 M l 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A 5 M j R k M W V m L W R k Z T A t N G M z N C 0 5 N 2 R k L W N m N W Z m N m I y O D A 3 M S I v P j x F b n R y e S B U e X B l P S J S Z W x h d G l v b n N o a X B J b m Z v Q 2 9 u d G F p b m V y I i B W Y W x 1 Z T 0 i c 3 s m c X V v d D t j b 2 x 1 b W 5 D b 3 V u d C Z x d W 9 0 O z o y L C Z x d W 9 0 O 2 t l e U N v b H V t b k 5 h b W V z J n F 1 b 3 Q 7 O l t d L C Z x d W 9 0 O 3 F 1 Z X J 5 U m V s Y X R p b 2 5 z a G l w c y Z x d W 9 0 O z p b X S w m c X V v d D t j b 2 x 1 b W 5 J Z G V u d G l 0 a W V z J n F 1 b 3 Q 7 O l s m c X V v d D t T Z W N 0 a W 9 u M S 9 U Y W J l b G F f Z G V f V G V y b W 9 z X 1 B h Z H J v b m l 6 Y W R v c y 9 B d X R v U m V t b 3 Z l Z E N v b H V t b n M x L n t D b 2 x 1 b W 4 x L D B 9 J n F 1 b 3 Q 7 L C Z x d W 9 0 O 1 N l Y 3 R p b 2 4 x L 1 R h Y m V s Y V 9 k Z V 9 U Z X J t b 3 N f U G F k c m 9 u a X p h Z G 9 z L 0 F 1 d G 9 S Z W 1 v d m V k Q 2 9 s d W 1 u c z E u e 0 N v b H V t b j I s M X 0 m c X V v d D t d L C Z x d W 9 0 O 0 N v b H V t b k N v d W 5 0 J n F 1 b 3 Q 7 O j I s J n F 1 b 3 Q 7 S 2 V 5 Q 2 9 s d W 1 u T m F t Z X M m c X V v d D s 6 W 1 0 s J n F 1 b 3 Q 7 Q 2 9 s d W 1 u S W R l b n R p d G l l c y Z x d W 9 0 O z p b J n F 1 b 3 Q 7 U 2 V j d G l v b j E v V G F i Z W x h X 2 R l X 1 R l c m 1 v c 1 9 Q Y W R y b 2 5 p e m F k b 3 M v Q X V 0 b 1 J l b W 9 2 Z W R D b 2 x 1 b W 5 z M S 5 7 Q 2 9 s d W 1 u M S w w f S Z x d W 9 0 O y w m c X V v d D t T Z W N 0 a W 9 u M S 9 U Y W J l b G F f Z G V f V G V y b W 9 z X 1 B h Z H J v b m l 6 Y W R v c y 9 B d X R v U m V t b 3 Z l Z E N v b H V t b n M x L n t D b 2 x 1 b W 4 y 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l b G F f Z G V f V G l w b 3 N f Z G V f R m l s b W V z X 1 B h Z H J v b m l 6 Y W R v 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k t M D d U M D I 6 M j Q 6 M D Y u O T I x O T c z N 1 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J j N G J i O W Q 3 L T I 1 N G U t N D A 4 M i 1 i N j Q 4 L W I 1 Y W E 1 M m Q x Z W Z j Z C I v P j x F b n R y e S B U e X B l P S J S Z W x h d G l v b n N o a X B J b m Z v Q 2 9 u d G F p b m V y I i B W Y W x 1 Z T 0 i c 3 s m c X V v d D t j b 2 x 1 b W 5 D b 3 V u d C Z x d W 9 0 O z o y L C Z x d W 9 0 O 2 t l e U N v b H V t b k 5 h b W V z J n F 1 b 3 Q 7 O l t d L C Z x d W 9 0 O 3 F 1 Z X J 5 U m V s Y X R p b 2 5 z a G l w c y Z x d W 9 0 O z p b X S w m c X V v d D t j b 2 x 1 b W 5 J Z G V u d G l 0 a W V z J n F 1 b 3 Q 7 O l s m c X V v d D t T Z W N 0 a W 9 u M S 9 U Y W J l b G F f Z G V f V G l w b 3 N f Z G V f R m l s b W V z X 1 B h Z H J v b m l 6 Y W R v c y 9 B d X R v U m V t b 3 Z l Z E N v b H V t b n M x L n t D b 2 x 1 b W 4 x L D B 9 J n F 1 b 3 Q 7 L C Z x d W 9 0 O 1 N l Y 3 R p b 2 4 x L 1 R h Y m V s Y V 9 k Z V 9 U a X B v c 1 9 k Z V 9 G a W x t Z X N f U G F k c m 9 u a X p h Z G 9 z L 0 F 1 d G 9 S Z W 1 v d m V k Q 2 9 s d W 1 u c z E u e 0 N v b H V t b j I s M X 0 m c X V v d D t d L C Z x d W 9 0 O 0 N v b H V t b k N v d W 5 0 J n F 1 b 3 Q 7 O j I s J n F 1 b 3 Q 7 S 2 V 5 Q 2 9 s d W 1 u T m F t Z X M m c X V v d D s 6 W 1 0 s J n F 1 b 3 Q 7 Q 2 9 s d W 1 u S W R l b n R p d G l l c y Z x d W 9 0 O z p b J n F 1 b 3 Q 7 U 2 V j d G l v b j E v V G F i Z W x h X 2 R l X 1 R p c G 9 z X 2 R l X 0 Z p b G 1 l c 1 9 Q Y W R y b 2 5 p e m F k b 3 M v Q X V 0 b 1 J l b W 9 2 Z W R D b 2 x 1 b W 5 z M S 5 7 Q 2 9 s d W 1 u M S w w f S Z x d W 9 0 O y w m c X V v d D t T Z W N 0 a W 9 u M S 9 U Y W J l b G F f Z G V f V G l w b 3 N f Z G V f R m l s b W V z X 1 B h Z H J v b m l 6 Y W R v c y 9 B d X R v U m V t b 3 Z l Z E N v b H V t b n M x L n t D b 2 x 1 b W 4 y 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l b G F f Z G V f U G F f c 2 V z X 1 B h Z H J v b m l 6 Y W R v c y 9 T b 3 V y Y 2 U 8 L 0 l 0 Z W 1 Q Y X R o P j w v S X R l b U x v Y 2 F 0 a W 9 u P j x T d G F i b G V F b n R y a W V z L z 4 8 L 0 l 0 Z W 0 + P E l 0 Z W 0 + P E l 0 Z W 1 M b 2 N h d G l v b j 4 8 S X R l b V R 5 c G U + R m 9 y b X V s Y T w v S X R l b V R 5 c G U + P E l 0 Z W 1 Q Y X R o P l N l Y 3 R p b 2 4 x L 1 R h Y m V s Y V 9 k Z V 9 Q Y V 9 z Z X N f U G F k c m 9 u a X p h Z G 9 z L 0 N o Y W 5 n Z W Q l M j B U e X B l P C 9 J d G V t U G F 0 a D 4 8 L 0 l 0 Z W 1 M b 2 N h d G l v b j 4 8 U 3 R h Y m x l R W 5 0 c m l l c y 8 + P C 9 J d G V t P j x J d G V t P j x J d G V t T G 9 j Y X R p b 2 4 + P E l 0 Z W 1 U e X B l P k Z v c m 1 1 b G E 8 L 0 l 0 Z W 1 U e X B l P j x J d G V t U G F 0 a D 5 T Z W N 0 a W 9 u M S 9 U Y W J l b G F f Z G V f R X N 0 Y W R v c 1 9 V R l N f U G F k c m 9 u a X p h Z G 9 z L 1 N v d X J j Z T w v S X R l b V B h d G g + P C 9 J d G V t T G 9 j Y X R p b 2 4 + P F N 0 Y W J s Z U V u d H J p Z X M v P j w v S X R l b T 4 8 S X R l b T 4 8 S X R l b U x v Y 2 F 0 a W 9 u P j x J d G V t V H l w Z T 5 G b 3 J t d W x h P C 9 J d G V t V H l w Z T 4 8 S X R l b V B h d G g + U 2 V j d G l v b j E v V G F i Z W x h X 2 R l X 0 V z d G F k b 3 N f V U Z T X 1 B h Z H J v b m l 6 Y W R v c y 9 D a G F u Z 2 V k J T I w V H l w Z T w v S X R l b V B h d G g + P C 9 J d G V t T G 9 j Y X R p b 2 4 + P F N 0 Y W J s Z U V u d H J p Z X M v P j w v S X R l b T 4 8 S X R l b T 4 8 S X R l b U x v Y 2 F 0 a W 9 u P j x J d G V t V H l w Z T 5 G b 3 J t d W x h P C 9 J d G V t V H l w Z T 4 8 S X R l b V B h d G g + U 2 V j d G l v b j E v V G F i Z W x h X 2 R l X 1 R l c m 1 v c 1 9 Q Y W R y b 2 5 p e m F k b 3 M v U 2 9 1 c m N l P C 9 J d G V t U G F 0 a D 4 8 L 0 l 0 Z W 1 M b 2 N h d G l v b j 4 8 U 3 R h Y m x l R W 5 0 c m l l c y 8 + P C 9 J d G V t P j x J d G V t P j x J d G V t T G 9 j Y X R p b 2 4 + P E l 0 Z W 1 U e X B l P k Z v c m 1 1 b G E 8 L 0 l 0 Z W 1 U e X B l P j x J d G V t U G F 0 a D 5 T Z W N 0 a W 9 u M S 9 U Y W J l b G F f Z G V f V G V y b W 9 z X 1 B h Z H J v b m l 6 Y W R v c y 9 D a G F u Z 2 V k J T I w V H l w Z T w v S X R l b V B h d G g + P C 9 J d G V t T G 9 j Y X R p b 2 4 + P F N 0 Y W J s Z U V u d H J p Z X M v P j w v S X R l b T 4 8 S X R l b T 4 8 S X R l b U x v Y 2 F 0 a W 9 u P j x J d G V t V H l w Z T 5 G b 3 J t d W x h P C 9 J d G V t V H l w Z T 4 8 S X R l b V B h d G g + U 2 V j d G l v b j E v V G F i Z W x h X 2 R l X 1 R p c G 9 z X 2 R l X 0 Z p b G 1 l c 1 9 Q Y W R y b 2 5 p e m F k b 3 M v U 2 9 1 c m N l P C 9 J d G V t U G F 0 a D 4 8 L 0 l 0 Z W 1 M b 2 N h d G l v b j 4 8 U 3 R h Y m x l R W 5 0 c m l l c y 8 + P C 9 J d G V t P j x J d G V t P j x J d G V t T G 9 j Y X R p b 2 4 + P E l 0 Z W 1 U e X B l P k Z v c m 1 1 b G E 8 L 0 l 0 Z W 1 U e X B l P j x J d G V t U G F 0 a D 5 T Z W N 0 a W 9 u M S 9 U Y W J l b G F f Z G V f V G l w b 3 N f Z G V f R m l s b W V z X 1 B h Z H J v b m l 6 Y W R v c y 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L b n x 7 7 x h g 1 B s m M W e e I K v 4 U A A A A A A g A A A A A A E G Y A A A A B A A A g A A A A s y f K P t X 1 Y C r z D v I O X 1 R I a U C l X B B U G z u 0 C D C y W K D y N f k A A A A A D o A A A A A C A A A g A A A A I 4 4 J J E 0 2 u O x + r y b L 1 U Y O Z z K x v U q 4 i R 6 j B L p q 9 X M l f S V Q A A A A V O K 6 / y b a D 4 j P M q c 0 K 9 i 1 4 o S v 3 P Q T 4 O 2 H 5 O P X 4 V 6 E 4 w d J G m 2 d i S Q S o u S b 3 W a O Z c T G 9 B f o B Y X s r 7 v v v m 1 s 0 v k E L e M b h n I D t k j N r T Z a Y 7 3 J K g l A A A A A L u K p 0 U D I d N J n q C s f A 1 e 3 J T E + / 1 E m m M M D T S 9 D u r S G P 4 s b t T U 0 9 V I A 2 2 W K J k V g C I J l 0 W P G B g Z M H j a S s 9 s C O B m t P A = = < / D a t a M a s h u p > 
</file>

<file path=customXml/itemProps1.xml><?xml version="1.0" encoding="utf-8"?>
<ds:datastoreItem xmlns:ds="http://schemas.openxmlformats.org/officeDocument/2006/customXml" ds:itemID="{4CB0856B-3E6C-4209-8B48-806A0E3449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Leia-me</vt:lpstr>
      <vt:lpstr>Formação</vt:lpstr>
      <vt:lpstr>Raça, Sexo e IDade</vt:lpstr>
      <vt:lpstr>Audiovisual</vt:lpstr>
      <vt:lpstr>Exemplos</vt:lpstr>
      <vt:lpstr>Geografia</vt:lpstr>
      <vt:lpstr>Tabela_de_Tipos_de_Filmes_Padro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Herison</dc:creator>
  <cp:lastModifiedBy>Allan Herison</cp:lastModifiedBy>
  <dcterms:created xsi:type="dcterms:W3CDTF">2024-09-07T00:58:21Z</dcterms:created>
  <dcterms:modified xsi:type="dcterms:W3CDTF">2024-09-11T21:28:39Z</dcterms:modified>
</cp:coreProperties>
</file>